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8_{F50725EA-9A11-49EF-891F-3C4782300B8C}" xr6:coauthVersionLast="47" xr6:coauthVersionMax="47" xr10:uidLastSave="{00000000-0000-0000-0000-000000000000}"/>
  <bookViews>
    <workbookView xWindow="37368" yWindow="2796" windowWidth="17280" windowHeight="8976" tabRatio="713" firstSheet="3" activeTab="14" xr2:uid="{00000000-000D-0000-FFFF-FFFF00000000}"/>
  </bookViews>
  <sheets>
    <sheet name="Cover" sheetId="2" r:id="rId1"/>
    <sheet name="Documentation &gt;&gt;" sheetId="39" r:id="rId2"/>
    <sheet name="User Guide" sheetId="3" r:id="rId3"/>
    <sheet name="ToC" sheetId="4" r:id="rId4"/>
    <sheet name="Style Guide" sheetId="62" r:id="rId5"/>
    <sheet name="Inputs &gt;&gt;" sheetId="1" r:id="rId6"/>
    <sheet name="Time" sheetId="22" r:id="rId7"/>
    <sheet name="WINEP_Inputs" sheetId="61" r:id="rId8"/>
    <sheet name="InpActive" sheetId="16" r:id="rId9"/>
    <sheet name="Calcs &gt;&gt;" sheetId="5" r:id="rId10"/>
    <sheet name="WINEP_Schemes" sheetId="30" r:id="rId11"/>
    <sheet name="WINEP_Allowance" sheetId="31" r:id="rId12"/>
    <sheet name="Outputs &gt;&gt;" sheetId="6" r:id="rId13"/>
    <sheet name="Annual_Outputs" sheetId="29" r:id="rId14"/>
    <sheet name="F_Outputs" sheetId="20" r:id="rId15"/>
    <sheet name="QA &gt;&gt;" sheetId="12" r:id="rId16"/>
    <sheet name="Track" sheetId="13" r:id="rId17"/>
    <sheet name="Check" sheetId="11" r:id="rId1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7" hidden="1">WINEP_Inputs!$A$4:$DA$117</definedName>
    <definedName name="Chk_Tol" localSheetId="4">#REF!</definedName>
    <definedName name="Chk_Tol">InpActive!$F$42</definedName>
    <definedName name="CHK_TOL_TAX" localSheetId="4">#REF!</definedName>
    <definedName name="CHK_TOL_TAX">#REF!</definedName>
    <definedName name="LIVE_RESULTS">Track!$H$7:$H$33</definedName>
    <definedName name="RBDna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TART_TRACK_STORE">Track!$M$6</definedName>
    <definedName name="TRACK_ACTIVE">Track!$H$6</definedName>
    <definedName name="TRACK_COMMENT_START">Track!$M$35</definedName>
    <definedName name="TRK_COMMENT">Track!$E$35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2" l="1"/>
  <c r="G14" i="20" l="1"/>
  <c r="H14" i="20"/>
  <c r="I14" i="20"/>
  <c r="G15" i="20"/>
  <c r="H15" i="20"/>
  <c r="I15" i="20"/>
  <c r="F15" i="20"/>
  <c r="F14" i="20"/>
  <c r="H124" i="31" l="1"/>
  <c r="H120" i="31"/>
  <c r="H121" i="31"/>
  <c r="H122" i="31"/>
  <c r="H123" i="31"/>
  <c r="C123" i="30"/>
  <c r="C124" i="31" s="1"/>
  <c r="D123" i="30"/>
  <c r="D124" i="31" s="1"/>
  <c r="E123" i="30"/>
  <c r="E124" i="31" s="1"/>
  <c r="F123" i="30"/>
  <c r="F124" i="31" s="1"/>
  <c r="G123" i="30"/>
  <c r="G124" i="31" s="1"/>
  <c r="I123" i="30"/>
  <c r="J124" i="31" s="1"/>
  <c r="J123" i="30"/>
  <c r="I124" i="31" s="1"/>
  <c r="K123" i="30"/>
  <c r="N123" i="30" s="1"/>
  <c r="N124" i="31" s="1"/>
  <c r="L123" i="30"/>
  <c r="L124" i="31" s="1"/>
  <c r="M123" i="30"/>
  <c r="M124" i="31" s="1"/>
  <c r="V124" i="31" s="1"/>
  <c r="C124" i="30"/>
  <c r="D124" i="30"/>
  <c r="E124" i="30"/>
  <c r="F124" i="30"/>
  <c r="G124" i="30"/>
  <c r="I124" i="30"/>
  <c r="J124" i="30"/>
  <c r="K124" i="30"/>
  <c r="N124" i="30" s="1"/>
  <c r="L124" i="30"/>
  <c r="M124" i="30"/>
  <c r="C122" i="30"/>
  <c r="C123" i="31" s="1"/>
  <c r="D122" i="30"/>
  <c r="D123" i="31" s="1"/>
  <c r="E122" i="30"/>
  <c r="E123" i="31" s="1"/>
  <c r="F122" i="30"/>
  <c r="F123" i="31" s="1"/>
  <c r="G122" i="30"/>
  <c r="G123" i="31" s="1"/>
  <c r="I122" i="30"/>
  <c r="J123" i="31" s="1"/>
  <c r="J122" i="30"/>
  <c r="I123" i="31" s="1"/>
  <c r="K122" i="30"/>
  <c r="K123" i="31" s="1"/>
  <c r="L122" i="30"/>
  <c r="L123" i="31" s="1"/>
  <c r="M122" i="30"/>
  <c r="M123" i="31" s="1"/>
  <c r="C119" i="30"/>
  <c r="C120" i="31" s="1"/>
  <c r="D119" i="30"/>
  <c r="D120" i="31" s="1"/>
  <c r="E119" i="30"/>
  <c r="E120" i="31" s="1"/>
  <c r="F119" i="30"/>
  <c r="F120" i="31" s="1"/>
  <c r="G119" i="30"/>
  <c r="G120" i="31" s="1"/>
  <c r="J119" i="30"/>
  <c r="I120" i="31" s="1"/>
  <c r="K119" i="30"/>
  <c r="L119" i="30"/>
  <c r="L120" i="31" s="1"/>
  <c r="M119" i="30"/>
  <c r="M120" i="31" s="1"/>
  <c r="U120" i="31" s="1"/>
  <c r="C120" i="30"/>
  <c r="C121" i="31" s="1"/>
  <c r="D120" i="30"/>
  <c r="D121" i="31" s="1"/>
  <c r="E120" i="30"/>
  <c r="E121" i="31" s="1"/>
  <c r="F120" i="30"/>
  <c r="F121" i="31" s="1"/>
  <c r="G120" i="30"/>
  <c r="G121" i="31" s="1"/>
  <c r="J120" i="30"/>
  <c r="I121" i="31" s="1"/>
  <c r="K120" i="30"/>
  <c r="K121" i="31" s="1"/>
  <c r="L120" i="30"/>
  <c r="L121" i="31" s="1"/>
  <c r="M120" i="30"/>
  <c r="M121" i="31" s="1"/>
  <c r="C121" i="30"/>
  <c r="C122" i="31" s="1"/>
  <c r="D121" i="30"/>
  <c r="D122" i="31" s="1"/>
  <c r="E121" i="30"/>
  <c r="E122" i="31" s="1"/>
  <c r="F121" i="30"/>
  <c r="F122" i="31" s="1"/>
  <c r="G121" i="30"/>
  <c r="G122" i="31" s="1"/>
  <c r="J121" i="30"/>
  <c r="I122" i="31" s="1"/>
  <c r="K121" i="30"/>
  <c r="L121" i="30"/>
  <c r="L122" i="31" s="1"/>
  <c r="M121" i="30"/>
  <c r="M122" i="31" s="1"/>
  <c r="CR116" i="61"/>
  <c r="I121" i="30" s="1"/>
  <c r="J122" i="31" s="1"/>
  <c r="CR115" i="61"/>
  <c r="I120" i="30" s="1"/>
  <c r="J121" i="31" s="1"/>
  <c r="CR114" i="61"/>
  <c r="I119" i="30" s="1"/>
  <c r="J120" i="31" s="1"/>
  <c r="K124" i="31" l="1"/>
  <c r="O124" i="31"/>
  <c r="P124" i="31" s="1"/>
  <c r="Q124" i="31" s="1"/>
  <c r="N121" i="30"/>
  <c r="N122" i="31" s="1"/>
  <c r="N119" i="30"/>
  <c r="N120" i="31" s="1"/>
  <c r="K120" i="31"/>
  <c r="O121" i="31"/>
  <c r="R123" i="31"/>
  <c r="S123" i="31"/>
  <c r="U123" i="31"/>
  <c r="V123" i="31"/>
  <c r="O122" i="31"/>
  <c r="R122" i="31"/>
  <c r="U122" i="31"/>
  <c r="V122" i="31"/>
  <c r="O120" i="31"/>
  <c r="O123" i="31"/>
  <c r="U121" i="31"/>
  <c r="V121" i="31"/>
  <c r="R121" i="31"/>
  <c r="S121" i="31"/>
  <c r="N122" i="30"/>
  <c r="N123" i="31" s="1"/>
  <c r="K122" i="31"/>
  <c r="N120" i="30"/>
  <c r="N121" i="31" s="1"/>
  <c r="R124" i="31"/>
  <c r="U124" i="31"/>
  <c r="T124" i="31"/>
  <c r="S124" i="31"/>
  <c r="S122" i="31"/>
  <c r="S120" i="31"/>
  <c r="R120" i="31"/>
  <c r="V120" i="31"/>
  <c r="CR8" i="61"/>
  <c r="I77" i="30" s="1"/>
  <c r="J78" i="31" s="1"/>
  <c r="CR7" i="61"/>
  <c r="H117" i="31"/>
  <c r="H118" i="31"/>
  <c r="H119" i="31"/>
  <c r="H110" i="31"/>
  <c r="H111" i="31"/>
  <c r="H112" i="31"/>
  <c r="H113" i="31"/>
  <c r="H114" i="31"/>
  <c r="H115" i="31"/>
  <c r="H116" i="31"/>
  <c r="H109"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C15" i="30"/>
  <c r="C16" i="31" s="1"/>
  <c r="D15" i="30"/>
  <c r="D16" i="31" s="1"/>
  <c r="E15" i="30"/>
  <c r="E16" i="31" s="1"/>
  <c r="F15" i="30"/>
  <c r="F16" i="31" s="1"/>
  <c r="G15" i="30"/>
  <c r="G16" i="31" s="1"/>
  <c r="I15" i="30"/>
  <c r="J16" i="31" s="1"/>
  <c r="J15" i="30"/>
  <c r="I16" i="31" s="1"/>
  <c r="K15" i="30"/>
  <c r="L15" i="30"/>
  <c r="L16" i="31" s="1"/>
  <c r="M15" i="30"/>
  <c r="M16" i="31" s="1"/>
  <c r="C16" i="30"/>
  <c r="C17" i="31" s="1"/>
  <c r="D16" i="30"/>
  <c r="D17" i="31" s="1"/>
  <c r="E16" i="30"/>
  <c r="E17" i="31" s="1"/>
  <c r="F16" i="30"/>
  <c r="F17" i="31" s="1"/>
  <c r="G16" i="30"/>
  <c r="G17" i="31" s="1"/>
  <c r="I16" i="30"/>
  <c r="J17" i="31" s="1"/>
  <c r="J16" i="30"/>
  <c r="I17" i="31" s="1"/>
  <c r="K16" i="30"/>
  <c r="K17" i="31" s="1"/>
  <c r="L16" i="30"/>
  <c r="L17" i="31" s="1"/>
  <c r="M16" i="30"/>
  <c r="M17" i="31" s="1"/>
  <c r="V17" i="31" s="1"/>
  <c r="C17" i="30"/>
  <c r="C18" i="31" s="1"/>
  <c r="D17" i="30"/>
  <c r="D18" i="31" s="1"/>
  <c r="E17" i="30"/>
  <c r="E18" i="31" s="1"/>
  <c r="F17" i="30"/>
  <c r="F18" i="31" s="1"/>
  <c r="G17" i="30"/>
  <c r="G18" i="31" s="1"/>
  <c r="I17" i="30"/>
  <c r="J18" i="31" s="1"/>
  <c r="J17" i="30"/>
  <c r="I18" i="31" s="1"/>
  <c r="K17" i="30"/>
  <c r="K18" i="31" s="1"/>
  <c r="L17" i="30"/>
  <c r="L18" i="31" s="1"/>
  <c r="M17" i="30"/>
  <c r="M18" i="31" s="1"/>
  <c r="C18" i="30"/>
  <c r="C19" i="31" s="1"/>
  <c r="D18" i="30"/>
  <c r="D19" i="31" s="1"/>
  <c r="E18" i="30"/>
  <c r="E19" i="31" s="1"/>
  <c r="F18" i="30"/>
  <c r="F19" i="31" s="1"/>
  <c r="G18" i="30"/>
  <c r="G19" i="31" s="1"/>
  <c r="I18" i="30"/>
  <c r="J19" i="31" s="1"/>
  <c r="J18" i="30"/>
  <c r="I19" i="31" s="1"/>
  <c r="K18" i="30"/>
  <c r="K19" i="31" s="1"/>
  <c r="L18" i="30"/>
  <c r="L19" i="31" s="1"/>
  <c r="M18" i="30"/>
  <c r="M19" i="31" s="1"/>
  <c r="C19" i="30"/>
  <c r="C20" i="31" s="1"/>
  <c r="D19" i="30"/>
  <c r="D20" i="31" s="1"/>
  <c r="E19" i="30"/>
  <c r="E20" i="31" s="1"/>
  <c r="F19" i="30"/>
  <c r="F20" i="31" s="1"/>
  <c r="G19" i="30"/>
  <c r="G20" i="31" s="1"/>
  <c r="I19" i="30"/>
  <c r="J20" i="31" s="1"/>
  <c r="J19" i="30"/>
  <c r="I20" i="31" s="1"/>
  <c r="K19" i="30"/>
  <c r="L19" i="30"/>
  <c r="L20" i="31" s="1"/>
  <c r="M19" i="30"/>
  <c r="M20" i="31" s="1"/>
  <c r="S20" i="31" s="1"/>
  <c r="C20" i="30"/>
  <c r="C21" i="31" s="1"/>
  <c r="D20" i="30"/>
  <c r="D21" i="31" s="1"/>
  <c r="E20" i="30"/>
  <c r="E21" i="31" s="1"/>
  <c r="F20" i="30"/>
  <c r="F21" i="31" s="1"/>
  <c r="G20" i="30"/>
  <c r="G21" i="31" s="1"/>
  <c r="I20" i="30"/>
  <c r="J21" i="31" s="1"/>
  <c r="J20" i="30"/>
  <c r="I21" i="31" s="1"/>
  <c r="K20" i="30"/>
  <c r="K21" i="31" s="1"/>
  <c r="L20" i="30"/>
  <c r="L21" i="31" s="1"/>
  <c r="M20" i="30"/>
  <c r="M21" i="31" s="1"/>
  <c r="U21" i="31" s="1"/>
  <c r="C21" i="30"/>
  <c r="C22" i="31" s="1"/>
  <c r="D21" i="30"/>
  <c r="D22" i="31" s="1"/>
  <c r="E21" i="30"/>
  <c r="E22" i="31" s="1"/>
  <c r="F21" i="30"/>
  <c r="F22" i="31" s="1"/>
  <c r="G21" i="30"/>
  <c r="G22" i="31" s="1"/>
  <c r="I21" i="30"/>
  <c r="J22" i="31" s="1"/>
  <c r="J21" i="30"/>
  <c r="I22" i="31" s="1"/>
  <c r="K21" i="30"/>
  <c r="K22" i="31" s="1"/>
  <c r="L21" i="30"/>
  <c r="L22" i="31" s="1"/>
  <c r="M21" i="30"/>
  <c r="M22" i="31" s="1"/>
  <c r="V22" i="31" s="1"/>
  <c r="C22" i="30"/>
  <c r="C23" i="31" s="1"/>
  <c r="D22" i="30"/>
  <c r="D23" i="31" s="1"/>
  <c r="E22" i="30"/>
  <c r="E23" i="31" s="1"/>
  <c r="F22" i="30"/>
  <c r="F23" i="31" s="1"/>
  <c r="G22" i="30"/>
  <c r="G23" i="31" s="1"/>
  <c r="I22" i="30"/>
  <c r="J23" i="31" s="1"/>
  <c r="J22" i="30"/>
  <c r="I23" i="31" s="1"/>
  <c r="K22" i="30"/>
  <c r="L22" i="30"/>
  <c r="L23" i="31" s="1"/>
  <c r="M22" i="30"/>
  <c r="M23" i="31" s="1"/>
  <c r="R23" i="31" s="1"/>
  <c r="C23" i="30"/>
  <c r="C24" i="31" s="1"/>
  <c r="D23" i="30"/>
  <c r="D24" i="31" s="1"/>
  <c r="E23" i="30"/>
  <c r="E24" i="31" s="1"/>
  <c r="F23" i="30"/>
  <c r="F24" i="31" s="1"/>
  <c r="G23" i="30"/>
  <c r="G24" i="31" s="1"/>
  <c r="I23" i="30"/>
  <c r="J24" i="31" s="1"/>
  <c r="J23" i="30"/>
  <c r="I24" i="31" s="1"/>
  <c r="K23" i="30"/>
  <c r="K24" i="31" s="1"/>
  <c r="L23" i="30"/>
  <c r="L24" i="31" s="1"/>
  <c r="M23" i="30"/>
  <c r="M24" i="31" s="1"/>
  <c r="C24" i="30"/>
  <c r="C25" i="31" s="1"/>
  <c r="D24" i="30"/>
  <c r="D25" i="31" s="1"/>
  <c r="E24" i="30"/>
  <c r="E25" i="31" s="1"/>
  <c r="F24" i="30"/>
  <c r="F25" i="31" s="1"/>
  <c r="G24" i="30"/>
  <c r="G25" i="31" s="1"/>
  <c r="I24" i="30"/>
  <c r="J25" i="31" s="1"/>
  <c r="J24" i="30"/>
  <c r="I25" i="31" s="1"/>
  <c r="K24" i="30"/>
  <c r="K25" i="31" s="1"/>
  <c r="L24" i="30"/>
  <c r="L25" i="31" s="1"/>
  <c r="M24" i="30"/>
  <c r="M25" i="31" s="1"/>
  <c r="C25" i="30"/>
  <c r="C26" i="31" s="1"/>
  <c r="D25" i="30"/>
  <c r="D26" i="31" s="1"/>
  <c r="E25" i="30"/>
  <c r="E26" i="31" s="1"/>
  <c r="F25" i="30"/>
  <c r="F26" i="31" s="1"/>
  <c r="G25" i="30"/>
  <c r="G26" i="31" s="1"/>
  <c r="I25" i="30"/>
  <c r="J26" i="31" s="1"/>
  <c r="J25" i="30"/>
  <c r="I26" i="31" s="1"/>
  <c r="K25" i="30"/>
  <c r="K26" i="31" s="1"/>
  <c r="L25" i="30"/>
  <c r="L26" i="31" s="1"/>
  <c r="M25" i="30"/>
  <c r="M26" i="31" s="1"/>
  <c r="V26" i="31" s="1"/>
  <c r="C26" i="30"/>
  <c r="C27" i="31" s="1"/>
  <c r="D26" i="30"/>
  <c r="D27" i="31" s="1"/>
  <c r="E26" i="30"/>
  <c r="E27" i="31" s="1"/>
  <c r="F26" i="30"/>
  <c r="F27" i="31" s="1"/>
  <c r="G26" i="30"/>
  <c r="G27" i="31" s="1"/>
  <c r="I26" i="30"/>
  <c r="J27" i="31" s="1"/>
  <c r="J26" i="30"/>
  <c r="I27" i="31" s="1"/>
  <c r="K26" i="30"/>
  <c r="K27" i="31" s="1"/>
  <c r="L26" i="30"/>
  <c r="L27" i="31" s="1"/>
  <c r="M26" i="30"/>
  <c r="M27" i="31" s="1"/>
  <c r="C27" i="30"/>
  <c r="C28" i="31" s="1"/>
  <c r="D27" i="30"/>
  <c r="D28" i="31" s="1"/>
  <c r="E27" i="30"/>
  <c r="E28" i="31" s="1"/>
  <c r="F27" i="30"/>
  <c r="F28" i="31" s="1"/>
  <c r="G27" i="30"/>
  <c r="G28" i="31" s="1"/>
  <c r="I27" i="30"/>
  <c r="J28" i="31" s="1"/>
  <c r="J27" i="30"/>
  <c r="I28" i="31" s="1"/>
  <c r="K27" i="30"/>
  <c r="K28" i="31" s="1"/>
  <c r="L27" i="30"/>
  <c r="L28" i="31" s="1"/>
  <c r="M27" i="30"/>
  <c r="M28" i="31" s="1"/>
  <c r="C28" i="30"/>
  <c r="C29" i="31" s="1"/>
  <c r="D28" i="30"/>
  <c r="D29" i="31" s="1"/>
  <c r="E28" i="30"/>
  <c r="E29" i="31" s="1"/>
  <c r="F28" i="30"/>
  <c r="F29" i="31" s="1"/>
  <c r="G28" i="30"/>
  <c r="G29" i="31" s="1"/>
  <c r="I28" i="30"/>
  <c r="J29" i="31" s="1"/>
  <c r="J28" i="30"/>
  <c r="I29" i="31" s="1"/>
  <c r="K28" i="30"/>
  <c r="K29" i="31" s="1"/>
  <c r="L28" i="30"/>
  <c r="L29" i="31" s="1"/>
  <c r="M28" i="30"/>
  <c r="M29" i="31" s="1"/>
  <c r="U29" i="31" s="1"/>
  <c r="C29" i="30"/>
  <c r="C30" i="31" s="1"/>
  <c r="D29" i="30"/>
  <c r="D30" i="31" s="1"/>
  <c r="E29" i="30"/>
  <c r="E30" i="31" s="1"/>
  <c r="F29" i="30"/>
  <c r="F30" i="31" s="1"/>
  <c r="G29" i="30"/>
  <c r="G30" i="31" s="1"/>
  <c r="I29" i="30"/>
  <c r="J30" i="31" s="1"/>
  <c r="J29" i="30"/>
  <c r="I30" i="31" s="1"/>
  <c r="K29" i="30"/>
  <c r="K30" i="31" s="1"/>
  <c r="L29" i="30"/>
  <c r="L30" i="31" s="1"/>
  <c r="M29" i="30"/>
  <c r="M30" i="31" s="1"/>
  <c r="S30" i="31" s="1"/>
  <c r="C30" i="30"/>
  <c r="C31" i="31" s="1"/>
  <c r="D30" i="30"/>
  <c r="D31" i="31" s="1"/>
  <c r="E30" i="30"/>
  <c r="E31" i="31" s="1"/>
  <c r="F30" i="30"/>
  <c r="F31" i="31" s="1"/>
  <c r="G30" i="30"/>
  <c r="G31" i="31" s="1"/>
  <c r="I30" i="30"/>
  <c r="J31" i="31" s="1"/>
  <c r="J30" i="30"/>
  <c r="I31" i="31" s="1"/>
  <c r="K30" i="30"/>
  <c r="K31" i="31" s="1"/>
  <c r="L30" i="30"/>
  <c r="L31" i="31" s="1"/>
  <c r="M30" i="30"/>
  <c r="M31" i="31" s="1"/>
  <c r="U31" i="31" s="1"/>
  <c r="C31" i="30"/>
  <c r="C32" i="31" s="1"/>
  <c r="D31" i="30"/>
  <c r="D32" i="31" s="1"/>
  <c r="E31" i="30"/>
  <c r="E32" i="31" s="1"/>
  <c r="F31" i="30"/>
  <c r="F32" i="31" s="1"/>
  <c r="G31" i="30"/>
  <c r="G32" i="31" s="1"/>
  <c r="I31" i="30"/>
  <c r="J32" i="31" s="1"/>
  <c r="J31" i="30"/>
  <c r="I32" i="31" s="1"/>
  <c r="K31" i="30"/>
  <c r="K32" i="31" s="1"/>
  <c r="L31" i="30"/>
  <c r="L32" i="31" s="1"/>
  <c r="M31" i="30"/>
  <c r="M32" i="31" s="1"/>
  <c r="C32" i="30"/>
  <c r="C33" i="31" s="1"/>
  <c r="D32" i="30"/>
  <c r="D33" i="31" s="1"/>
  <c r="E32" i="30"/>
  <c r="E33" i="31" s="1"/>
  <c r="F32" i="30"/>
  <c r="F33" i="31" s="1"/>
  <c r="G32" i="30"/>
  <c r="G33" i="31" s="1"/>
  <c r="I32" i="30"/>
  <c r="J33" i="31" s="1"/>
  <c r="J32" i="30"/>
  <c r="I33" i="31" s="1"/>
  <c r="K32" i="30"/>
  <c r="K33" i="31" s="1"/>
  <c r="L32" i="30"/>
  <c r="L33" i="31" s="1"/>
  <c r="M32" i="30"/>
  <c r="M33" i="31" s="1"/>
  <c r="C33" i="30"/>
  <c r="C34" i="31" s="1"/>
  <c r="D33" i="30"/>
  <c r="D34" i="31" s="1"/>
  <c r="E33" i="30"/>
  <c r="E34" i="31" s="1"/>
  <c r="F33" i="30"/>
  <c r="F34" i="31" s="1"/>
  <c r="G33" i="30"/>
  <c r="G34" i="31" s="1"/>
  <c r="I33" i="30"/>
  <c r="J34" i="31" s="1"/>
  <c r="J33" i="30"/>
  <c r="I34" i="31" s="1"/>
  <c r="K33" i="30"/>
  <c r="K34" i="31" s="1"/>
  <c r="L33" i="30"/>
  <c r="L34" i="31" s="1"/>
  <c r="M33" i="30"/>
  <c r="M34" i="31" s="1"/>
  <c r="V34" i="31" s="1"/>
  <c r="C34" i="30"/>
  <c r="C35" i="31" s="1"/>
  <c r="D34" i="30"/>
  <c r="D35" i="31" s="1"/>
  <c r="E34" i="30"/>
  <c r="E35" i="31" s="1"/>
  <c r="F34" i="30"/>
  <c r="F35" i="31" s="1"/>
  <c r="G34" i="30"/>
  <c r="G35" i="31" s="1"/>
  <c r="I34" i="30"/>
  <c r="J35" i="31" s="1"/>
  <c r="J34" i="30"/>
  <c r="I35" i="31" s="1"/>
  <c r="K34" i="30"/>
  <c r="L34" i="30"/>
  <c r="L35" i="31" s="1"/>
  <c r="M34" i="30"/>
  <c r="M35" i="31" s="1"/>
  <c r="V35" i="31" s="1"/>
  <c r="C35" i="30"/>
  <c r="C36" i="31" s="1"/>
  <c r="D35" i="30"/>
  <c r="D36" i="31" s="1"/>
  <c r="E35" i="30"/>
  <c r="E36" i="31" s="1"/>
  <c r="F35" i="30"/>
  <c r="F36" i="31" s="1"/>
  <c r="G35" i="30"/>
  <c r="G36" i="31" s="1"/>
  <c r="I35" i="30"/>
  <c r="J36" i="31" s="1"/>
  <c r="J35" i="30"/>
  <c r="K35" i="30"/>
  <c r="K36" i="31" s="1"/>
  <c r="L35" i="30"/>
  <c r="L36" i="31" s="1"/>
  <c r="M35" i="30"/>
  <c r="M36" i="31" s="1"/>
  <c r="V36" i="31" s="1"/>
  <c r="C36" i="30"/>
  <c r="C37" i="31" s="1"/>
  <c r="D36" i="30"/>
  <c r="D37" i="31" s="1"/>
  <c r="E36" i="30"/>
  <c r="E37" i="31" s="1"/>
  <c r="F36" i="30"/>
  <c r="F37" i="31" s="1"/>
  <c r="G36" i="30"/>
  <c r="G37" i="31" s="1"/>
  <c r="I36" i="30"/>
  <c r="J37" i="31" s="1"/>
  <c r="J36" i="30"/>
  <c r="I37" i="31" s="1"/>
  <c r="K36" i="30"/>
  <c r="K37" i="31" s="1"/>
  <c r="L36" i="30"/>
  <c r="L37" i="31" s="1"/>
  <c r="M36" i="30"/>
  <c r="M37" i="31" s="1"/>
  <c r="C37" i="30"/>
  <c r="C38" i="31" s="1"/>
  <c r="D37" i="30"/>
  <c r="D38" i="31" s="1"/>
  <c r="E37" i="30"/>
  <c r="E38" i="31" s="1"/>
  <c r="F37" i="30"/>
  <c r="F38" i="31" s="1"/>
  <c r="G37" i="30"/>
  <c r="G38" i="31" s="1"/>
  <c r="I37" i="30"/>
  <c r="J38" i="31" s="1"/>
  <c r="J37" i="30"/>
  <c r="I38" i="31" s="1"/>
  <c r="K37" i="30"/>
  <c r="K38" i="31" s="1"/>
  <c r="L37" i="30"/>
  <c r="L38" i="31" s="1"/>
  <c r="M37" i="30"/>
  <c r="M38" i="31" s="1"/>
  <c r="C38" i="30"/>
  <c r="C39" i="31" s="1"/>
  <c r="D38" i="30"/>
  <c r="D39" i="31" s="1"/>
  <c r="E38" i="30"/>
  <c r="E39" i="31" s="1"/>
  <c r="F38" i="30"/>
  <c r="F39" i="31" s="1"/>
  <c r="G38" i="30"/>
  <c r="G39" i="31" s="1"/>
  <c r="I38" i="30"/>
  <c r="J39" i="31" s="1"/>
  <c r="J38" i="30"/>
  <c r="K38" i="30"/>
  <c r="K39" i="31" s="1"/>
  <c r="L38" i="30"/>
  <c r="L39" i="31" s="1"/>
  <c r="M38" i="30"/>
  <c r="M39" i="31" s="1"/>
  <c r="R39" i="31" s="1"/>
  <c r="C39" i="30"/>
  <c r="C40" i="31" s="1"/>
  <c r="D39" i="30"/>
  <c r="D40" i="31" s="1"/>
  <c r="E39" i="30"/>
  <c r="E40" i="31" s="1"/>
  <c r="F39" i="30"/>
  <c r="F40" i="31" s="1"/>
  <c r="G39" i="30"/>
  <c r="G40" i="31" s="1"/>
  <c r="I39" i="30"/>
  <c r="J40" i="31" s="1"/>
  <c r="J39" i="30"/>
  <c r="I40" i="31" s="1"/>
  <c r="K39" i="30"/>
  <c r="K40" i="31" s="1"/>
  <c r="L39" i="30"/>
  <c r="L40" i="31" s="1"/>
  <c r="M39" i="30"/>
  <c r="M40" i="31" s="1"/>
  <c r="S40" i="31" s="1"/>
  <c r="C40" i="30"/>
  <c r="C41" i="31" s="1"/>
  <c r="D40" i="30"/>
  <c r="D41" i="31" s="1"/>
  <c r="E40" i="30"/>
  <c r="E41" i="31" s="1"/>
  <c r="F40" i="30"/>
  <c r="F41" i="31" s="1"/>
  <c r="G40" i="30"/>
  <c r="G41" i="31" s="1"/>
  <c r="I40" i="30"/>
  <c r="J41" i="31" s="1"/>
  <c r="J40" i="30"/>
  <c r="I41" i="31" s="1"/>
  <c r="K40" i="30"/>
  <c r="L40" i="30"/>
  <c r="L41" i="31" s="1"/>
  <c r="M40" i="30"/>
  <c r="M41" i="31" s="1"/>
  <c r="V41" i="31" s="1"/>
  <c r="C41" i="30"/>
  <c r="C42" i="31" s="1"/>
  <c r="D41" i="30"/>
  <c r="D42" i="31" s="1"/>
  <c r="E41" i="30"/>
  <c r="E42" i="31" s="1"/>
  <c r="F41" i="30"/>
  <c r="F42" i="31" s="1"/>
  <c r="G41" i="30"/>
  <c r="G42" i="31" s="1"/>
  <c r="I41" i="30"/>
  <c r="J42" i="31" s="1"/>
  <c r="J41" i="30"/>
  <c r="I42" i="31" s="1"/>
  <c r="K41" i="30"/>
  <c r="K42" i="31" s="1"/>
  <c r="L41" i="30"/>
  <c r="L42" i="31" s="1"/>
  <c r="M41" i="30"/>
  <c r="M42" i="31" s="1"/>
  <c r="V42" i="31" s="1"/>
  <c r="C42" i="30"/>
  <c r="C43" i="31" s="1"/>
  <c r="D42" i="30"/>
  <c r="D43" i="31" s="1"/>
  <c r="E42" i="30"/>
  <c r="E43" i="31" s="1"/>
  <c r="F42" i="30"/>
  <c r="F43" i="31" s="1"/>
  <c r="G42" i="30"/>
  <c r="G43" i="31" s="1"/>
  <c r="I42" i="30"/>
  <c r="J43" i="31" s="1"/>
  <c r="J42" i="30"/>
  <c r="I43" i="31" s="1"/>
  <c r="K42" i="30"/>
  <c r="K43" i="31" s="1"/>
  <c r="L42" i="30"/>
  <c r="L43" i="31" s="1"/>
  <c r="M42" i="30"/>
  <c r="M43" i="31" s="1"/>
  <c r="V43" i="31" s="1"/>
  <c r="C43" i="30"/>
  <c r="C44" i="31" s="1"/>
  <c r="D43" i="30"/>
  <c r="D44" i="31" s="1"/>
  <c r="E43" i="30"/>
  <c r="E44" i="31" s="1"/>
  <c r="F43" i="30"/>
  <c r="F44" i="31" s="1"/>
  <c r="G43" i="30"/>
  <c r="G44" i="31" s="1"/>
  <c r="I43" i="30"/>
  <c r="J44" i="31" s="1"/>
  <c r="J43" i="30"/>
  <c r="I44" i="31" s="1"/>
  <c r="K43" i="30"/>
  <c r="K44" i="31" s="1"/>
  <c r="L43" i="30"/>
  <c r="L44" i="31" s="1"/>
  <c r="M43" i="30"/>
  <c r="M44" i="31" s="1"/>
  <c r="V44" i="31" s="1"/>
  <c r="C44" i="30"/>
  <c r="C45" i="31" s="1"/>
  <c r="D44" i="30"/>
  <c r="D45" i="31" s="1"/>
  <c r="E44" i="30"/>
  <c r="E45" i="31" s="1"/>
  <c r="F44" i="30"/>
  <c r="F45" i="31" s="1"/>
  <c r="G44" i="30"/>
  <c r="G45" i="31" s="1"/>
  <c r="I44" i="30"/>
  <c r="J45" i="31" s="1"/>
  <c r="J44" i="30"/>
  <c r="I45" i="31" s="1"/>
  <c r="K44" i="30"/>
  <c r="K45" i="31" s="1"/>
  <c r="L44" i="30"/>
  <c r="L45" i="31" s="1"/>
  <c r="M44" i="30"/>
  <c r="M45" i="31" s="1"/>
  <c r="C45" i="30"/>
  <c r="C46" i="31" s="1"/>
  <c r="D45" i="30"/>
  <c r="D46" i="31" s="1"/>
  <c r="E45" i="30"/>
  <c r="E46" i="31" s="1"/>
  <c r="F45" i="30"/>
  <c r="F46" i="31" s="1"/>
  <c r="G45" i="30"/>
  <c r="G46" i="31" s="1"/>
  <c r="I45" i="30"/>
  <c r="J46" i="31" s="1"/>
  <c r="J45" i="30"/>
  <c r="I46" i="31" s="1"/>
  <c r="K45" i="30"/>
  <c r="K46" i="31" s="1"/>
  <c r="L45" i="30"/>
  <c r="L46" i="31" s="1"/>
  <c r="M45" i="30"/>
  <c r="M46" i="31" s="1"/>
  <c r="C46" i="30"/>
  <c r="C47" i="31" s="1"/>
  <c r="D46" i="30"/>
  <c r="D47" i="31" s="1"/>
  <c r="E46" i="30"/>
  <c r="E47" i="31" s="1"/>
  <c r="F46" i="30"/>
  <c r="F47" i="31" s="1"/>
  <c r="G46" i="30"/>
  <c r="G47" i="31" s="1"/>
  <c r="I46" i="30"/>
  <c r="J47" i="31" s="1"/>
  <c r="J46" i="30"/>
  <c r="I47" i="31" s="1"/>
  <c r="K46" i="30"/>
  <c r="K47" i="31" s="1"/>
  <c r="L46" i="30"/>
  <c r="L47" i="31" s="1"/>
  <c r="M46" i="30"/>
  <c r="M47" i="31" s="1"/>
  <c r="V47" i="31" s="1"/>
  <c r="C47" i="30"/>
  <c r="C48" i="31" s="1"/>
  <c r="D47" i="30"/>
  <c r="D48" i="31" s="1"/>
  <c r="E47" i="30"/>
  <c r="E48" i="31" s="1"/>
  <c r="F47" i="30"/>
  <c r="F48" i="31" s="1"/>
  <c r="G47" i="30"/>
  <c r="G48" i="31" s="1"/>
  <c r="I47" i="30"/>
  <c r="J48" i="31" s="1"/>
  <c r="J47" i="30"/>
  <c r="I48" i="31" s="1"/>
  <c r="K47" i="30"/>
  <c r="L47" i="30"/>
  <c r="L48" i="31" s="1"/>
  <c r="M47" i="30"/>
  <c r="M48" i="31" s="1"/>
  <c r="S48" i="31" s="1"/>
  <c r="C48" i="30"/>
  <c r="C49" i="31" s="1"/>
  <c r="D48" i="30"/>
  <c r="D49" i="31" s="1"/>
  <c r="E48" i="30"/>
  <c r="E49" i="31" s="1"/>
  <c r="F48" i="30"/>
  <c r="F49" i="31" s="1"/>
  <c r="G48" i="30"/>
  <c r="G49" i="31" s="1"/>
  <c r="I48" i="30"/>
  <c r="J49" i="31" s="1"/>
  <c r="J48" i="30"/>
  <c r="K48" i="30"/>
  <c r="K49" i="31" s="1"/>
  <c r="L48" i="30"/>
  <c r="L49" i="31" s="1"/>
  <c r="M48" i="30"/>
  <c r="M49" i="31" s="1"/>
  <c r="C49" i="30"/>
  <c r="C50" i="31" s="1"/>
  <c r="D49" i="30"/>
  <c r="D50" i="31" s="1"/>
  <c r="E49" i="30"/>
  <c r="E50" i="31" s="1"/>
  <c r="F49" i="30"/>
  <c r="F50" i="31" s="1"/>
  <c r="G49" i="30"/>
  <c r="G50" i="31" s="1"/>
  <c r="I49" i="30"/>
  <c r="J50" i="31" s="1"/>
  <c r="J49" i="30"/>
  <c r="I50" i="31" s="1"/>
  <c r="K49" i="30"/>
  <c r="K50" i="31" s="1"/>
  <c r="L49" i="30"/>
  <c r="L50" i="31" s="1"/>
  <c r="M49" i="30"/>
  <c r="M50" i="31" s="1"/>
  <c r="S50" i="31" s="1"/>
  <c r="C50" i="30"/>
  <c r="C51" i="31" s="1"/>
  <c r="D50" i="30"/>
  <c r="D51" i="31" s="1"/>
  <c r="E50" i="30"/>
  <c r="E51" i="31" s="1"/>
  <c r="F50" i="30"/>
  <c r="F51" i="31" s="1"/>
  <c r="G50" i="30"/>
  <c r="G51" i="31" s="1"/>
  <c r="I50" i="30"/>
  <c r="J51" i="31" s="1"/>
  <c r="J50" i="30"/>
  <c r="I51" i="31" s="1"/>
  <c r="K50" i="30"/>
  <c r="K51" i="31" s="1"/>
  <c r="L50" i="30"/>
  <c r="L51" i="31" s="1"/>
  <c r="M50" i="30"/>
  <c r="M51" i="31" s="1"/>
  <c r="V51" i="31" s="1"/>
  <c r="C51" i="30"/>
  <c r="C52" i="31" s="1"/>
  <c r="D51" i="30"/>
  <c r="D52" i="31" s="1"/>
  <c r="E51" i="30"/>
  <c r="E52" i="31" s="1"/>
  <c r="F51" i="30"/>
  <c r="F52" i="31" s="1"/>
  <c r="G51" i="30"/>
  <c r="G52" i="31" s="1"/>
  <c r="I51" i="30"/>
  <c r="J52" i="31" s="1"/>
  <c r="J51" i="30"/>
  <c r="I52" i="31" s="1"/>
  <c r="K51" i="30"/>
  <c r="L51" i="30"/>
  <c r="L52" i="31" s="1"/>
  <c r="M51" i="30"/>
  <c r="M52" i="31" s="1"/>
  <c r="R52" i="31" s="1"/>
  <c r="C52" i="30"/>
  <c r="C53" i="31" s="1"/>
  <c r="D52" i="30"/>
  <c r="D53" i="31" s="1"/>
  <c r="E52" i="30"/>
  <c r="E53" i="31" s="1"/>
  <c r="F52" i="30"/>
  <c r="F53" i="31" s="1"/>
  <c r="G52" i="30"/>
  <c r="G53" i="31" s="1"/>
  <c r="I52" i="30"/>
  <c r="J53" i="31" s="1"/>
  <c r="J52" i="30"/>
  <c r="I53" i="31" s="1"/>
  <c r="K52" i="30"/>
  <c r="K53" i="31" s="1"/>
  <c r="L52" i="30"/>
  <c r="L53" i="31" s="1"/>
  <c r="M52" i="30"/>
  <c r="M53" i="31" s="1"/>
  <c r="C53" i="30"/>
  <c r="C54" i="31" s="1"/>
  <c r="D53" i="30"/>
  <c r="D54" i="31" s="1"/>
  <c r="E53" i="30"/>
  <c r="E54" i="31" s="1"/>
  <c r="F53" i="30"/>
  <c r="F54" i="31" s="1"/>
  <c r="G53" i="30"/>
  <c r="G54" i="31" s="1"/>
  <c r="I53" i="30"/>
  <c r="J54" i="31" s="1"/>
  <c r="J53" i="30"/>
  <c r="I54" i="31" s="1"/>
  <c r="K53" i="30"/>
  <c r="K54" i="31" s="1"/>
  <c r="L53" i="30"/>
  <c r="L54" i="31" s="1"/>
  <c r="M53" i="30"/>
  <c r="M54" i="31" s="1"/>
  <c r="C54" i="30"/>
  <c r="C55" i="31" s="1"/>
  <c r="D54" i="30"/>
  <c r="D55" i="31" s="1"/>
  <c r="E54" i="30"/>
  <c r="E55" i="31" s="1"/>
  <c r="F54" i="30"/>
  <c r="F55" i="31" s="1"/>
  <c r="G54" i="30"/>
  <c r="G55" i="31" s="1"/>
  <c r="I54" i="30"/>
  <c r="J55" i="31" s="1"/>
  <c r="J54" i="30"/>
  <c r="I55" i="31" s="1"/>
  <c r="K54" i="30"/>
  <c r="K55" i="31" s="1"/>
  <c r="L54" i="30"/>
  <c r="L55" i="31" s="1"/>
  <c r="M54" i="30"/>
  <c r="M55" i="31" s="1"/>
  <c r="V55" i="31" s="1"/>
  <c r="C55" i="30"/>
  <c r="C56" i="31" s="1"/>
  <c r="D55" i="30"/>
  <c r="D56" i="31" s="1"/>
  <c r="E55" i="30"/>
  <c r="E56" i="31" s="1"/>
  <c r="F55" i="30"/>
  <c r="F56" i="31" s="1"/>
  <c r="G55" i="30"/>
  <c r="G56" i="31" s="1"/>
  <c r="I55" i="30"/>
  <c r="J56" i="31" s="1"/>
  <c r="J55" i="30"/>
  <c r="I56" i="31" s="1"/>
  <c r="K55" i="30"/>
  <c r="K56" i="31" s="1"/>
  <c r="L55" i="30"/>
  <c r="L56" i="31" s="1"/>
  <c r="M55" i="30"/>
  <c r="M56" i="31" s="1"/>
  <c r="C56" i="30"/>
  <c r="C57" i="31" s="1"/>
  <c r="D56" i="30"/>
  <c r="D57" i="31" s="1"/>
  <c r="E56" i="30"/>
  <c r="E57" i="31" s="1"/>
  <c r="F56" i="30"/>
  <c r="F57" i="31" s="1"/>
  <c r="G56" i="30"/>
  <c r="G57" i="31" s="1"/>
  <c r="I56" i="30"/>
  <c r="J57" i="31" s="1"/>
  <c r="J56" i="30"/>
  <c r="I57" i="31" s="1"/>
  <c r="K56" i="30"/>
  <c r="K57" i="31" s="1"/>
  <c r="L56" i="30"/>
  <c r="L57" i="31" s="1"/>
  <c r="M56" i="30"/>
  <c r="M57" i="31" s="1"/>
  <c r="S57" i="31" s="1"/>
  <c r="C57" i="30"/>
  <c r="C58" i="31" s="1"/>
  <c r="D57" i="30"/>
  <c r="D58" i="31" s="1"/>
  <c r="E57" i="30"/>
  <c r="E58" i="31" s="1"/>
  <c r="F57" i="30"/>
  <c r="F58" i="31" s="1"/>
  <c r="G57" i="30"/>
  <c r="G58" i="31" s="1"/>
  <c r="I57" i="30"/>
  <c r="J58" i="31" s="1"/>
  <c r="J57" i="30"/>
  <c r="I58" i="31" s="1"/>
  <c r="K57" i="30"/>
  <c r="K58" i="31" s="1"/>
  <c r="L57" i="30"/>
  <c r="L58" i="31" s="1"/>
  <c r="M57" i="30"/>
  <c r="M58" i="31" s="1"/>
  <c r="U58" i="31" s="1"/>
  <c r="C58" i="30"/>
  <c r="C59" i="31" s="1"/>
  <c r="D58" i="30"/>
  <c r="D59" i="31" s="1"/>
  <c r="E58" i="30"/>
  <c r="E59" i="31" s="1"/>
  <c r="F58" i="30"/>
  <c r="F59" i="31" s="1"/>
  <c r="G58" i="30"/>
  <c r="G59" i="31" s="1"/>
  <c r="I58" i="30"/>
  <c r="J59" i="31" s="1"/>
  <c r="J58" i="30"/>
  <c r="I59" i="31" s="1"/>
  <c r="K58" i="30"/>
  <c r="L58" i="30"/>
  <c r="L59" i="31" s="1"/>
  <c r="M58" i="30"/>
  <c r="M59" i="31" s="1"/>
  <c r="R59" i="31" s="1"/>
  <c r="C59" i="30"/>
  <c r="C60" i="31" s="1"/>
  <c r="D59" i="30"/>
  <c r="D60" i="31" s="1"/>
  <c r="E59" i="30"/>
  <c r="E60" i="31" s="1"/>
  <c r="F59" i="30"/>
  <c r="F60" i="31" s="1"/>
  <c r="G59" i="30"/>
  <c r="G60" i="31" s="1"/>
  <c r="I59" i="30"/>
  <c r="J60" i="31" s="1"/>
  <c r="J59" i="30"/>
  <c r="I60" i="31" s="1"/>
  <c r="K59" i="30"/>
  <c r="L59" i="30"/>
  <c r="L60" i="31" s="1"/>
  <c r="M59" i="30"/>
  <c r="M60" i="31" s="1"/>
  <c r="C60" i="30"/>
  <c r="C61" i="31" s="1"/>
  <c r="D60" i="30"/>
  <c r="D61" i="31" s="1"/>
  <c r="E60" i="30"/>
  <c r="E61" i="31" s="1"/>
  <c r="F60" i="30"/>
  <c r="F61" i="31" s="1"/>
  <c r="G60" i="30"/>
  <c r="G61" i="31" s="1"/>
  <c r="I60" i="30"/>
  <c r="J61" i="31" s="1"/>
  <c r="J60" i="30"/>
  <c r="I61" i="31" s="1"/>
  <c r="K60" i="30"/>
  <c r="K61" i="31" s="1"/>
  <c r="L60" i="30"/>
  <c r="L61" i="31" s="1"/>
  <c r="M60" i="30"/>
  <c r="M61" i="31" s="1"/>
  <c r="C61" i="30"/>
  <c r="C62" i="31" s="1"/>
  <c r="D61" i="30"/>
  <c r="D62" i="31" s="1"/>
  <c r="E61" i="30"/>
  <c r="E62" i="31" s="1"/>
  <c r="F61" i="30"/>
  <c r="F62" i="31" s="1"/>
  <c r="G61" i="30"/>
  <c r="G62" i="31" s="1"/>
  <c r="I61" i="30"/>
  <c r="J62" i="31" s="1"/>
  <c r="J61" i="30"/>
  <c r="I62" i="31" s="1"/>
  <c r="K61" i="30"/>
  <c r="K62" i="31" s="1"/>
  <c r="L61" i="30"/>
  <c r="L62" i="31" s="1"/>
  <c r="M61" i="30"/>
  <c r="M62" i="31" s="1"/>
  <c r="V62" i="31" s="1"/>
  <c r="C62" i="30"/>
  <c r="C63" i="31" s="1"/>
  <c r="D62" i="30"/>
  <c r="D63" i="31" s="1"/>
  <c r="E62" i="30"/>
  <c r="E63" i="31" s="1"/>
  <c r="F62" i="30"/>
  <c r="F63" i="31" s="1"/>
  <c r="G62" i="30"/>
  <c r="G63" i="31" s="1"/>
  <c r="I62" i="30"/>
  <c r="J63" i="31" s="1"/>
  <c r="J62" i="30"/>
  <c r="I63" i="31" s="1"/>
  <c r="K62" i="30"/>
  <c r="K63" i="31" s="1"/>
  <c r="L62" i="30"/>
  <c r="L63" i="31" s="1"/>
  <c r="M62" i="30"/>
  <c r="M63" i="31" s="1"/>
  <c r="R63" i="31" s="1"/>
  <c r="C63" i="30"/>
  <c r="C64" i="31" s="1"/>
  <c r="D63" i="30"/>
  <c r="D64" i="31" s="1"/>
  <c r="E63" i="30"/>
  <c r="E64" i="31" s="1"/>
  <c r="F63" i="30"/>
  <c r="F64" i="31" s="1"/>
  <c r="G63" i="30"/>
  <c r="G64" i="31" s="1"/>
  <c r="I63" i="30"/>
  <c r="J64" i="31" s="1"/>
  <c r="J63" i="30"/>
  <c r="I64" i="31" s="1"/>
  <c r="K63" i="30"/>
  <c r="L63" i="30"/>
  <c r="L64" i="31" s="1"/>
  <c r="M63" i="30"/>
  <c r="M64" i="31" s="1"/>
  <c r="S64" i="31" s="1"/>
  <c r="C64" i="30"/>
  <c r="C65" i="31" s="1"/>
  <c r="D64" i="30"/>
  <c r="D65" i="31" s="1"/>
  <c r="E64" i="30"/>
  <c r="E65" i="31" s="1"/>
  <c r="F64" i="30"/>
  <c r="F65" i="31" s="1"/>
  <c r="G64" i="30"/>
  <c r="G65" i="31" s="1"/>
  <c r="I64" i="30"/>
  <c r="J65" i="31" s="1"/>
  <c r="J64" i="30"/>
  <c r="I65" i="31" s="1"/>
  <c r="K64" i="30"/>
  <c r="K65" i="31" s="1"/>
  <c r="L64" i="30"/>
  <c r="L65" i="31" s="1"/>
  <c r="M64" i="30"/>
  <c r="M65" i="31" s="1"/>
  <c r="C65" i="30"/>
  <c r="C66" i="31" s="1"/>
  <c r="D65" i="30"/>
  <c r="D66" i="31" s="1"/>
  <c r="E65" i="30"/>
  <c r="E66" i="31" s="1"/>
  <c r="F65" i="30"/>
  <c r="F66" i="31" s="1"/>
  <c r="G65" i="30"/>
  <c r="G66" i="31" s="1"/>
  <c r="I65" i="30"/>
  <c r="J66" i="31" s="1"/>
  <c r="J65" i="30"/>
  <c r="I66" i="31" s="1"/>
  <c r="K65" i="30"/>
  <c r="K66" i="31" s="1"/>
  <c r="L65" i="30"/>
  <c r="L66" i="31" s="1"/>
  <c r="M65" i="30"/>
  <c r="M66" i="31" s="1"/>
  <c r="V66" i="31" s="1"/>
  <c r="C66" i="30"/>
  <c r="C67" i="31" s="1"/>
  <c r="D66" i="30"/>
  <c r="D67" i="31" s="1"/>
  <c r="E66" i="30"/>
  <c r="E67" i="31" s="1"/>
  <c r="F66" i="30"/>
  <c r="F67" i="31" s="1"/>
  <c r="G66" i="30"/>
  <c r="G67" i="31" s="1"/>
  <c r="I66" i="30"/>
  <c r="J67" i="31" s="1"/>
  <c r="J66" i="30"/>
  <c r="I67" i="31" s="1"/>
  <c r="K66" i="30"/>
  <c r="K67" i="31" s="1"/>
  <c r="L66" i="30"/>
  <c r="L67" i="31" s="1"/>
  <c r="M66" i="30"/>
  <c r="M67" i="31" s="1"/>
  <c r="V67" i="31" s="1"/>
  <c r="C67" i="30"/>
  <c r="C68" i="31" s="1"/>
  <c r="D67" i="30"/>
  <c r="D68" i="31" s="1"/>
  <c r="E67" i="30"/>
  <c r="E68" i="31" s="1"/>
  <c r="F67" i="30"/>
  <c r="F68" i="31" s="1"/>
  <c r="G67" i="30"/>
  <c r="G68" i="31" s="1"/>
  <c r="I67" i="30"/>
  <c r="J68" i="31" s="1"/>
  <c r="J67" i="30"/>
  <c r="I68" i="31" s="1"/>
  <c r="K67" i="30"/>
  <c r="K68" i="31" s="1"/>
  <c r="L67" i="30"/>
  <c r="L68" i="31" s="1"/>
  <c r="M67" i="30"/>
  <c r="M68" i="31" s="1"/>
  <c r="R68" i="31" s="1"/>
  <c r="C68" i="30"/>
  <c r="C69" i="31" s="1"/>
  <c r="D68" i="30"/>
  <c r="D69" i="31" s="1"/>
  <c r="E68" i="30"/>
  <c r="E69" i="31" s="1"/>
  <c r="F68" i="30"/>
  <c r="F69" i="31" s="1"/>
  <c r="G68" i="30"/>
  <c r="G69" i="31" s="1"/>
  <c r="I68" i="30"/>
  <c r="J69" i="31" s="1"/>
  <c r="J68" i="30"/>
  <c r="I69" i="31" s="1"/>
  <c r="K68" i="30"/>
  <c r="L68" i="30"/>
  <c r="L69" i="31" s="1"/>
  <c r="M68" i="30"/>
  <c r="M69" i="31" s="1"/>
  <c r="C69" i="30"/>
  <c r="C70" i="31" s="1"/>
  <c r="D69" i="30"/>
  <c r="D70" i="31" s="1"/>
  <c r="E69" i="30"/>
  <c r="E70" i="31" s="1"/>
  <c r="F69" i="30"/>
  <c r="F70" i="31" s="1"/>
  <c r="G69" i="30"/>
  <c r="G70" i="31" s="1"/>
  <c r="I69" i="30"/>
  <c r="J70" i="31" s="1"/>
  <c r="J69" i="30"/>
  <c r="I70" i="31" s="1"/>
  <c r="K69" i="30"/>
  <c r="K70" i="31" s="1"/>
  <c r="L69" i="30"/>
  <c r="L70" i="31" s="1"/>
  <c r="M69" i="30"/>
  <c r="M70" i="31" s="1"/>
  <c r="V70" i="31" s="1"/>
  <c r="C70" i="30"/>
  <c r="C71" i="31" s="1"/>
  <c r="D70" i="30"/>
  <c r="D71" i="31" s="1"/>
  <c r="E70" i="30"/>
  <c r="E71" i="31" s="1"/>
  <c r="F70" i="30"/>
  <c r="F71" i="31" s="1"/>
  <c r="G70" i="30"/>
  <c r="G71" i="31" s="1"/>
  <c r="I70" i="30"/>
  <c r="J71" i="31" s="1"/>
  <c r="J70" i="30"/>
  <c r="I71" i="31" s="1"/>
  <c r="K70" i="30"/>
  <c r="K71" i="31" s="1"/>
  <c r="L70" i="30"/>
  <c r="L71" i="31" s="1"/>
  <c r="M70" i="30"/>
  <c r="M71" i="31" s="1"/>
  <c r="R71" i="31" s="1"/>
  <c r="C71" i="30"/>
  <c r="C72" i="31" s="1"/>
  <c r="D71" i="30"/>
  <c r="D72" i="31" s="1"/>
  <c r="E71" i="30"/>
  <c r="E72" i="31" s="1"/>
  <c r="F71" i="30"/>
  <c r="F72" i="31" s="1"/>
  <c r="G71" i="30"/>
  <c r="G72" i="31" s="1"/>
  <c r="I71" i="30"/>
  <c r="J72" i="31" s="1"/>
  <c r="J71" i="30"/>
  <c r="I72" i="31" s="1"/>
  <c r="K71" i="30"/>
  <c r="K72" i="31" s="1"/>
  <c r="L71" i="30"/>
  <c r="L72" i="31" s="1"/>
  <c r="M71" i="30"/>
  <c r="M72" i="31" s="1"/>
  <c r="C72" i="30"/>
  <c r="C73" i="31" s="1"/>
  <c r="D72" i="30"/>
  <c r="D73" i="31" s="1"/>
  <c r="E72" i="30"/>
  <c r="E73" i="31" s="1"/>
  <c r="F72" i="30"/>
  <c r="F73" i="31" s="1"/>
  <c r="G72" i="30"/>
  <c r="G73" i="31" s="1"/>
  <c r="I72" i="30"/>
  <c r="J73" i="31" s="1"/>
  <c r="J72" i="30"/>
  <c r="I73" i="31" s="1"/>
  <c r="K72" i="30"/>
  <c r="K73" i="31" s="1"/>
  <c r="L72" i="30"/>
  <c r="L73" i="31" s="1"/>
  <c r="M72" i="30"/>
  <c r="M73" i="31" s="1"/>
  <c r="C73" i="30"/>
  <c r="C74" i="31" s="1"/>
  <c r="D73" i="30"/>
  <c r="D74" i="31" s="1"/>
  <c r="E73" i="30"/>
  <c r="E74" i="31" s="1"/>
  <c r="F73" i="30"/>
  <c r="F74" i="31" s="1"/>
  <c r="G73" i="30"/>
  <c r="G74" i="31" s="1"/>
  <c r="I73" i="30"/>
  <c r="J74" i="31" s="1"/>
  <c r="J73" i="30"/>
  <c r="I74" i="31" s="1"/>
  <c r="K73" i="30"/>
  <c r="L73" i="30"/>
  <c r="L74" i="31" s="1"/>
  <c r="M73" i="30"/>
  <c r="M74" i="31" s="1"/>
  <c r="R74" i="31" s="1"/>
  <c r="C74" i="30"/>
  <c r="C75" i="31" s="1"/>
  <c r="D74" i="30"/>
  <c r="D75" i="31" s="1"/>
  <c r="E74" i="30"/>
  <c r="E75" i="31" s="1"/>
  <c r="F74" i="30"/>
  <c r="F75" i="31" s="1"/>
  <c r="G74" i="30"/>
  <c r="G75" i="31" s="1"/>
  <c r="I74" i="30"/>
  <c r="J75" i="31" s="1"/>
  <c r="J74" i="30"/>
  <c r="I75" i="31" s="1"/>
  <c r="K74" i="30"/>
  <c r="L74" i="30"/>
  <c r="L75" i="31" s="1"/>
  <c r="M74" i="30"/>
  <c r="M75" i="31" s="1"/>
  <c r="V75" i="31" s="1"/>
  <c r="C75" i="30"/>
  <c r="C76" i="31" s="1"/>
  <c r="D75" i="30"/>
  <c r="D76" i="31" s="1"/>
  <c r="E75" i="30"/>
  <c r="E76" i="31" s="1"/>
  <c r="F75" i="30"/>
  <c r="F76" i="31" s="1"/>
  <c r="G75" i="30"/>
  <c r="G76" i="31" s="1"/>
  <c r="I75" i="30"/>
  <c r="J76" i="31" s="1"/>
  <c r="J75" i="30"/>
  <c r="I76" i="31" s="1"/>
  <c r="K75" i="30"/>
  <c r="L75" i="30"/>
  <c r="L76" i="31" s="1"/>
  <c r="M75" i="30"/>
  <c r="M76" i="31" s="1"/>
  <c r="U76" i="31" s="1"/>
  <c r="C76" i="30"/>
  <c r="C77" i="31" s="1"/>
  <c r="D76" i="30"/>
  <c r="D77" i="31" s="1"/>
  <c r="E76" i="30"/>
  <c r="E77" i="31" s="1"/>
  <c r="F76" i="30"/>
  <c r="F77" i="31" s="1"/>
  <c r="G76" i="30"/>
  <c r="G77" i="31" s="1"/>
  <c r="I76" i="30"/>
  <c r="J77" i="31" s="1"/>
  <c r="J76" i="30"/>
  <c r="I77" i="31" s="1"/>
  <c r="K76" i="30"/>
  <c r="K77" i="31" s="1"/>
  <c r="L76" i="30"/>
  <c r="L77" i="31" s="1"/>
  <c r="M76" i="30"/>
  <c r="M77" i="31" s="1"/>
  <c r="U77" i="31" s="1"/>
  <c r="C77" i="30"/>
  <c r="C78" i="31" s="1"/>
  <c r="D77" i="30"/>
  <c r="D78" i="31" s="1"/>
  <c r="E77" i="30"/>
  <c r="E78" i="31" s="1"/>
  <c r="F77" i="30"/>
  <c r="F78" i="31" s="1"/>
  <c r="G77" i="30"/>
  <c r="G78" i="31" s="1"/>
  <c r="J77" i="30"/>
  <c r="I78" i="31" s="1"/>
  <c r="K77" i="30"/>
  <c r="L77" i="30"/>
  <c r="L78" i="31" s="1"/>
  <c r="M77" i="30"/>
  <c r="M78" i="31" s="1"/>
  <c r="S78" i="31" s="1"/>
  <c r="C78" i="30"/>
  <c r="C79" i="31" s="1"/>
  <c r="D78" i="30"/>
  <c r="D79" i="31" s="1"/>
  <c r="E78" i="30"/>
  <c r="E79" i="31" s="1"/>
  <c r="F78" i="30"/>
  <c r="F79" i="31" s="1"/>
  <c r="G78" i="30"/>
  <c r="G79" i="31" s="1"/>
  <c r="I78" i="30"/>
  <c r="J79" i="31" s="1"/>
  <c r="J78" i="30"/>
  <c r="K78" i="30"/>
  <c r="K79" i="31" s="1"/>
  <c r="L78" i="30"/>
  <c r="L79" i="31" s="1"/>
  <c r="M78" i="30"/>
  <c r="M79" i="31" s="1"/>
  <c r="C79" i="30"/>
  <c r="C80" i="31" s="1"/>
  <c r="D79" i="30"/>
  <c r="D80" i="31" s="1"/>
  <c r="E79" i="30"/>
  <c r="E80" i="31" s="1"/>
  <c r="F79" i="30"/>
  <c r="F80" i="31" s="1"/>
  <c r="G79" i="30"/>
  <c r="G80" i="31" s="1"/>
  <c r="I79" i="30"/>
  <c r="J80" i="31" s="1"/>
  <c r="J79" i="30"/>
  <c r="I80" i="31" s="1"/>
  <c r="K79" i="30"/>
  <c r="L79" i="30"/>
  <c r="L80" i="31" s="1"/>
  <c r="M79" i="30"/>
  <c r="M80" i="31" s="1"/>
  <c r="S80" i="31" s="1"/>
  <c r="C80" i="30"/>
  <c r="C81" i="31" s="1"/>
  <c r="D80" i="30"/>
  <c r="D81" i="31" s="1"/>
  <c r="E80" i="30"/>
  <c r="E81" i="31" s="1"/>
  <c r="F80" i="30"/>
  <c r="F81" i="31" s="1"/>
  <c r="G80" i="30"/>
  <c r="G81" i="31" s="1"/>
  <c r="I80" i="30"/>
  <c r="J81" i="31" s="1"/>
  <c r="J80" i="30"/>
  <c r="K80" i="30"/>
  <c r="K81" i="31" s="1"/>
  <c r="L80" i="30"/>
  <c r="L81" i="31" s="1"/>
  <c r="M80" i="30"/>
  <c r="M81" i="31" s="1"/>
  <c r="C81" i="30"/>
  <c r="C82" i="31" s="1"/>
  <c r="D81" i="30"/>
  <c r="D82" i="31" s="1"/>
  <c r="E81" i="30"/>
  <c r="E82" i="31" s="1"/>
  <c r="F81" i="30"/>
  <c r="F82" i="31" s="1"/>
  <c r="G81" i="30"/>
  <c r="G82" i="31" s="1"/>
  <c r="I81" i="30"/>
  <c r="J82" i="31" s="1"/>
  <c r="J81" i="30"/>
  <c r="I82" i="31" s="1"/>
  <c r="K81" i="30"/>
  <c r="K82" i="31" s="1"/>
  <c r="L81" i="30"/>
  <c r="L82" i="31" s="1"/>
  <c r="M81" i="30"/>
  <c r="M82" i="31" s="1"/>
  <c r="S82" i="31" s="1"/>
  <c r="C82" i="30"/>
  <c r="C83" i="31" s="1"/>
  <c r="D82" i="30"/>
  <c r="D83" i="31" s="1"/>
  <c r="E82" i="30"/>
  <c r="E83" i="31" s="1"/>
  <c r="F82" i="30"/>
  <c r="F83" i="31" s="1"/>
  <c r="G82" i="30"/>
  <c r="G83" i="31" s="1"/>
  <c r="I82" i="30"/>
  <c r="J83" i="31" s="1"/>
  <c r="J82" i="30"/>
  <c r="I83" i="31" s="1"/>
  <c r="K82" i="30"/>
  <c r="K83" i="31" s="1"/>
  <c r="L82" i="30"/>
  <c r="L83" i="31" s="1"/>
  <c r="M82" i="30"/>
  <c r="M83" i="31" s="1"/>
  <c r="R83" i="31" s="1"/>
  <c r="C83" i="30"/>
  <c r="C84" i="31" s="1"/>
  <c r="D83" i="30"/>
  <c r="D84" i="31" s="1"/>
  <c r="E83" i="30"/>
  <c r="E84" i="31" s="1"/>
  <c r="F83" i="30"/>
  <c r="F84" i="31" s="1"/>
  <c r="G83" i="30"/>
  <c r="G84" i="31" s="1"/>
  <c r="I83" i="30"/>
  <c r="J84" i="31" s="1"/>
  <c r="J83" i="30"/>
  <c r="I84" i="31" s="1"/>
  <c r="K83" i="30"/>
  <c r="L83" i="30"/>
  <c r="L84" i="31" s="1"/>
  <c r="M83" i="30"/>
  <c r="M84" i="31" s="1"/>
  <c r="U84" i="31" s="1"/>
  <c r="C84" i="30"/>
  <c r="C85" i="31" s="1"/>
  <c r="D84" i="30"/>
  <c r="D85" i="31" s="1"/>
  <c r="E84" i="30"/>
  <c r="E85" i="31" s="1"/>
  <c r="F84" i="30"/>
  <c r="F85" i="31" s="1"/>
  <c r="G84" i="30"/>
  <c r="G85" i="31" s="1"/>
  <c r="I84" i="30"/>
  <c r="J85" i="31" s="1"/>
  <c r="J84" i="30"/>
  <c r="I85" i="31" s="1"/>
  <c r="K84" i="30"/>
  <c r="L84" i="30"/>
  <c r="L85" i="31" s="1"/>
  <c r="M84" i="30"/>
  <c r="M85" i="31" s="1"/>
  <c r="V85" i="31" s="1"/>
  <c r="C85" i="30"/>
  <c r="C86" i="31" s="1"/>
  <c r="D85" i="30"/>
  <c r="D86" i="31" s="1"/>
  <c r="E85" i="30"/>
  <c r="E86" i="31" s="1"/>
  <c r="F85" i="30"/>
  <c r="F86" i="31" s="1"/>
  <c r="G85" i="30"/>
  <c r="G86" i="31" s="1"/>
  <c r="I85" i="30"/>
  <c r="J86" i="31" s="1"/>
  <c r="J85" i="30"/>
  <c r="I86" i="31" s="1"/>
  <c r="K85" i="30"/>
  <c r="K86" i="31" s="1"/>
  <c r="L85" i="30"/>
  <c r="L86" i="31" s="1"/>
  <c r="M85" i="30"/>
  <c r="M86" i="31" s="1"/>
  <c r="C86" i="30"/>
  <c r="C87" i="31" s="1"/>
  <c r="D86" i="30"/>
  <c r="D87" i="31" s="1"/>
  <c r="E86" i="30"/>
  <c r="E87" i="31" s="1"/>
  <c r="F86" i="30"/>
  <c r="F87" i="31" s="1"/>
  <c r="G86" i="30"/>
  <c r="G87" i="31" s="1"/>
  <c r="I86" i="30"/>
  <c r="J87" i="31" s="1"/>
  <c r="J86" i="30"/>
  <c r="I87" i="31" s="1"/>
  <c r="K86" i="30"/>
  <c r="K87" i="31" s="1"/>
  <c r="L86" i="30"/>
  <c r="L87" i="31" s="1"/>
  <c r="M86" i="30"/>
  <c r="M87" i="31" s="1"/>
  <c r="S87" i="31" s="1"/>
  <c r="C87" i="30"/>
  <c r="C88" i="31" s="1"/>
  <c r="D87" i="30"/>
  <c r="D88" i="31" s="1"/>
  <c r="E87" i="30"/>
  <c r="E88" i="31" s="1"/>
  <c r="F87" i="30"/>
  <c r="F88" i="31" s="1"/>
  <c r="G87" i="30"/>
  <c r="G88" i="31" s="1"/>
  <c r="I87" i="30"/>
  <c r="J88" i="31" s="1"/>
  <c r="J87" i="30"/>
  <c r="K87" i="30"/>
  <c r="K88" i="31" s="1"/>
  <c r="L87" i="30"/>
  <c r="L88" i="31" s="1"/>
  <c r="M87" i="30"/>
  <c r="M88" i="31" s="1"/>
  <c r="U88" i="31" s="1"/>
  <c r="C88" i="30"/>
  <c r="C89" i="31" s="1"/>
  <c r="D88" i="30"/>
  <c r="D89" i="31" s="1"/>
  <c r="E88" i="30"/>
  <c r="E89" i="31" s="1"/>
  <c r="F88" i="30"/>
  <c r="F89" i="31" s="1"/>
  <c r="G88" i="30"/>
  <c r="G89" i="31" s="1"/>
  <c r="I88" i="30"/>
  <c r="J89" i="31" s="1"/>
  <c r="J88" i="30"/>
  <c r="K88" i="30"/>
  <c r="K89" i="31" s="1"/>
  <c r="L88" i="30"/>
  <c r="L89" i="31" s="1"/>
  <c r="M88" i="30"/>
  <c r="M89" i="31" s="1"/>
  <c r="C89" i="30"/>
  <c r="C90" i="31" s="1"/>
  <c r="D89" i="30"/>
  <c r="D90" i="31" s="1"/>
  <c r="E89" i="30"/>
  <c r="E90" i="31" s="1"/>
  <c r="F89" i="30"/>
  <c r="F90" i="31" s="1"/>
  <c r="G89" i="30"/>
  <c r="G90" i="31" s="1"/>
  <c r="I89" i="30"/>
  <c r="J90" i="31" s="1"/>
  <c r="J89" i="30"/>
  <c r="I90" i="31" s="1"/>
  <c r="K89" i="30"/>
  <c r="K90" i="31" s="1"/>
  <c r="L89" i="30"/>
  <c r="L90" i="31" s="1"/>
  <c r="M89" i="30"/>
  <c r="M90" i="31" s="1"/>
  <c r="V90" i="31" s="1"/>
  <c r="C90" i="30"/>
  <c r="C91" i="31" s="1"/>
  <c r="D90" i="30"/>
  <c r="D91" i="31" s="1"/>
  <c r="E90" i="30"/>
  <c r="E91" i="31" s="1"/>
  <c r="F90" i="30"/>
  <c r="F91" i="31" s="1"/>
  <c r="G90" i="30"/>
  <c r="G91" i="31" s="1"/>
  <c r="I90" i="30"/>
  <c r="J91" i="31" s="1"/>
  <c r="J90" i="30"/>
  <c r="I91" i="31" s="1"/>
  <c r="K90" i="30"/>
  <c r="K91" i="31" s="1"/>
  <c r="L90" i="30"/>
  <c r="L91" i="31" s="1"/>
  <c r="M90" i="30"/>
  <c r="M91" i="31" s="1"/>
  <c r="C91" i="30"/>
  <c r="C92" i="31" s="1"/>
  <c r="D91" i="30"/>
  <c r="D92" i="31" s="1"/>
  <c r="E91" i="30"/>
  <c r="E92" i="31" s="1"/>
  <c r="F91" i="30"/>
  <c r="F92" i="31" s="1"/>
  <c r="G91" i="30"/>
  <c r="G92" i="31" s="1"/>
  <c r="I91" i="30"/>
  <c r="J92" i="31" s="1"/>
  <c r="J91" i="30"/>
  <c r="I92" i="31" s="1"/>
  <c r="K91" i="30"/>
  <c r="K92" i="31" s="1"/>
  <c r="L91" i="30"/>
  <c r="L92" i="31" s="1"/>
  <c r="M91" i="30"/>
  <c r="M92" i="31" s="1"/>
  <c r="S92" i="31" s="1"/>
  <c r="C92" i="30"/>
  <c r="C93" i="31" s="1"/>
  <c r="D92" i="30"/>
  <c r="D93" i="31" s="1"/>
  <c r="E92" i="30"/>
  <c r="E93" i="31" s="1"/>
  <c r="F92" i="30"/>
  <c r="F93" i="31" s="1"/>
  <c r="G92" i="30"/>
  <c r="G93" i="31" s="1"/>
  <c r="I92" i="30"/>
  <c r="J93" i="31" s="1"/>
  <c r="J92" i="30"/>
  <c r="I93" i="31" s="1"/>
  <c r="K92" i="30"/>
  <c r="K93" i="31" s="1"/>
  <c r="L92" i="30"/>
  <c r="L93" i="31" s="1"/>
  <c r="M92" i="30"/>
  <c r="M93" i="31" s="1"/>
  <c r="V93" i="31" s="1"/>
  <c r="C93" i="30"/>
  <c r="C94" i="31" s="1"/>
  <c r="D93" i="30"/>
  <c r="D94" i="31" s="1"/>
  <c r="E93" i="30"/>
  <c r="E94" i="31" s="1"/>
  <c r="F93" i="30"/>
  <c r="F94" i="31" s="1"/>
  <c r="G93" i="30"/>
  <c r="G94" i="31" s="1"/>
  <c r="I93" i="30"/>
  <c r="J94" i="31" s="1"/>
  <c r="J93" i="30"/>
  <c r="I94" i="31" s="1"/>
  <c r="K93" i="30"/>
  <c r="K94" i="31" s="1"/>
  <c r="L93" i="30"/>
  <c r="L94" i="31" s="1"/>
  <c r="M93" i="30"/>
  <c r="M94" i="31" s="1"/>
  <c r="U94" i="31" s="1"/>
  <c r="C94" i="30"/>
  <c r="C95" i="31" s="1"/>
  <c r="D94" i="30"/>
  <c r="D95" i="31" s="1"/>
  <c r="E94" i="30"/>
  <c r="E95" i="31" s="1"/>
  <c r="F94" i="30"/>
  <c r="F95" i="31" s="1"/>
  <c r="G94" i="30"/>
  <c r="G95" i="31" s="1"/>
  <c r="I94" i="30"/>
  <c r="J95" i="31" s="1"/>
  <c r="J94" i="30"/>
  <c r="I95" i="31" s="1"/>
  <c r="K94" i="30"/>
  <c r="K95" i="31" s="1"/>
  <c r="L94" i="30"/>
  <c r="L95" i="31" s="1"/>
  <c r="M94" i="30"/>
  <c r="M95" i="31" s="1"/>
  <c r="C95" i="30"/>
  <c r="C96" i="31" s="1"/>
  <c r="D95" i="30"/>
  <c r="D96" i="31" s="1"/>
  <c r="E95" i="30"/>
  <c r="E96" i="31" s="1"/>
  <c r="F95" i="30"/>
  <c r="F96" i="31" s="1"/>
  <c r="G95" i="30"/>
  <c r="G96" i="31" s="1"/>
  <c r="I95" i="30"/>
  <c r="J96" i="31" s="1"/>
  <c r="J95" i="30"/>
  <c r="I96" i="31" s="1"/>
  <c r="K95" i="30"/>
  <c r="K96" i="31" s="1"/>
  <c r="L95" i="30"/>
  <c r="L96" i="31" s="1"/>
  <c r="M95" i="30"/>
  <c r="M96" i="31" s="1"/>
  <c r="C96" i="30"/>
  <c r="C97" i="31" s="1"/>
  <c r="D96" i="30"/>
  <c r="D97" i="31" s="1"/>
  <c r="E96" i="30"/>
  <c r="E97" i="31" s="1"/>
  <c r="F96" i="30"/>
  <c r="F97" i="31" s="1"/>
  <c r="G96" i="30"/>
  <c r="G97" i="31" s="1"/>
  <c r="I96" i="30"/>
  <c r="J97" i="31" s="1"/>
  <c r="J96" i="30"/>
  <c r="I97" i="31" s="1"/>
  <c r="K96" i="30"/>
  <c r="K97" i="31" s="1"/>
  <c r="L96" i="30"/>
  <c r="L97" i="31" s="1"/>
  <c r="M96" i="30"/>
  <c r="M97" i="31" s="1"/>
  <c r="C97" i="30"/>
  <c r="C98" i="31" s="1"/>
  <c r="D97" i="30"/>
  <c r="D98" i="31" s="1"/>
  <c r="E97" i="30"/>
  <c r="E98" i="31" s="1"/>
  <c r="F97" i="30"/>
  <c r="F98" i="31" s="1"/>
  <c r="G97" i="30"/>
  <c r="G98" i="31" s="1"/>
  <c r="I97" i="30"/>
  <c r="J98" i="31" s="1"/>
  <c r="J97" i="30"/>
  <c r="I98" i="31" s="1"/>
  <c r="K97" i="30"/>
  <c r="K98" i="31" s="1"/>
  <c r="L97" i="30"/>
  <c r="L98" i="31" s="1"/>
  <c r="M97" i="30"/>
  <c r="M98" i="31" s="1"/>
  <c r="U98" i="31" s="1"/>
  <c r="C98" i="30"/>
  <c r="C99" i="31" s="1"/>
  <c r="D98" i="30"/>
  <c r="D99" i="31" s="1"/>
  <c r="E98" i="30"/>
  <c r="E99" i="31" s="1"/>
  <c r="F98" i="30"/>
  <c r="F99" i="31" s="1"/>
  <c r="G98" i="30"/>
  <c r="G99" i="31" s="1"/>
  <c r="I98" i="30"/>
  <c r="J99" i="31" s="1"/>
  <c r="J98" i="30"/>
  <c r="I99" i="31" s="1"/>
  <c r="K98" i="30"/>
  <c r="K99" i="31" s="1"/>
  <c r="L98" i="30"/>
  <c r="L99" i="31" s="1"/>
  <c r="M98" i="30"/>
  <c r="M99" i="31" s="1"/>
  <c r="C99" i="30"/>
  <c r="C100" i="31" s="1"/>
  <c r="D99" i="30"/>
  <c r="D100" i="31" s="1"/>
  <c r="E99" i="30"/>
  <c r="E100" i="31" s="1"/>
  <c r="F99" i="30"/>
  <c r="F100" i="31" s="1"/>
  <c r="G99" i="30"/>
  <c r="G100" i="31" s="1"/>
  <c r="I99" i="30"/>
  <c r="J100" i="31" s="1"/>
  <c r="J99" i="30"/>
  <c r="I100" i="31" s="1"/>
  <c r="K99" i="30"/>
  <c r="K100" i="31" s="1"/>
  <c r="L99" i="30"/>
  <c r="L100" i="31" s="1"/>
  <c r="M99" i="30"/>
  <c r="M100" i="31" s="1"/>
  <c r="U100" i="31" s="1"/>
  <c r="C100" i="30"/>
  <c r="C101" i="31" s="1"/>
  <c r="D100" i="30"/>
  <c r="D101" i="31" s="1"/>
  <c r="E100" i="30"/>
  <c r="E101" i="31" s="1"/>
  <c r="F100" i="30"/>
  <c r="F101" i="31" s="1"/>
  <c r="G100" i="30"/>
  <c r="G101" i="31" s="1"/>
  <c r="I100" i="30"/>
  <c r="J101" i="31" s="1"/>
  <c r="J100" i="30"/>
  <c r="I101" i="31" s="1"/>
  <c r="K100" i="30"/>
  <c r="K101" i="31" s="1"/>
  <c r="L100" i="30"/>
  <c r="L101" i="31" s="1"/>
  <c r="M100" i="30"/>
  <c r="M101" i="31" s="1"/>
  <c r="R101" i="31" s="1"/>
  <c r="C101" i="30"/>
  <c r="C102" i="31" s="1"/>
  <c r="D101" i="30"/>
  <c r="D102" i="31" s="1"/>
  <c r="E101" i="30"/>
  <c r="E102" i="31" s="1"/>
  <c r="F101" i="30"/>
  <c r="F102" i="31" s="1"/>
  <c r="G101" i="30"/>
  <c r="G102" i="31" s="1"/>
  <c r="I101" i="30"/>
  <c r="J102" i="31" s="1"/>
  <c r="J101" i="30"/>
  <c r="I102" i="31" s="1"/>
  <c r="K101" i="30"/>
  <c r="L101" i="30"/>
  <c r="L102" i="31" s="1"/>
  <c r="M101" i="30"/>
  <c r="M102" i="31" s="1"/>
  <c r="U102" i="31" s="1"/>
  <c r="C102" i="30"/>
  <c r="C103" i="31" s="1"/>
  <c r="D102" i="30"/>
  <c r="D103" i="31" s="1"/>
  <c r="E102" i="30"/>
  <c r="E103" i="31" s="1"/>
  <c r="F102" i="30"/>
  <c r="F103" i="31" s="1"/>
  <c r="G102" i="30"/>
  <c r="G103" i="31" s="1"/>
  <c r="I102" i="30"/>
  <c r="J103" i="31" s="1"/>
  <c r="J102" i="30"/>
  <c r="I103" i="31" s="1"/>
  <c r="K102" i="30"/>
  <c r="L102" i="30"/>
  <c r="L103" i="31" s="1"/>
  <c r="M102" i="30"/>
  <c r="M103" i="31" s="1"/>
  <c r="V103" i="31" s="1"/>
  <c r="C103" i="30"/>
  <c r="C104" i="31" s="1"/>
  <c r="D103" i="30"/>
  <c r="D104" i="31" s="1"/>
  <c r="E103" i="30"/>
  <c r="E104" i="31" s="1"/>
  <c r="F103" i="30"/>
  <c r="F104" i="31" s="1"/>
  <c r="G103" i="30"/>
  <c r="G104" i="31" s="1"/>
  <c r="I103" i="30"/>
  <c r="J104" i="31" s="1"/>
  <c r="J103" i="30"/>
  <c r="I104" i="31" s="1"/>
  <c r="K103" i="30"/>
  <c r="K104" i="31" s="1"/>
  <c r="L103" i="30"/>
  <c r="L104" i="31" s="1"/>
  <c r="M103" i="30"/>
  <c r="M104" i="31" s="1"/>
  <c r="S104" i="31" s="1"/>
  <c r="C104" i="30"/>
  <c r="C105" i="31" s="1"/>
  <c r="D104" i="30"/>
  <c r="D105" i="31" s="1"/>
  <c r="E104" i="30"/>
  <c r="E105" i="31" s="1"/>
  <c r="F104" i="30"/>
  <c r="F105" i="31" s="1"/>
  <c r="G104" i="30"/>
  <c r="G105" i="31" s="1"/>
  <c r="I104" i="30"/>
  <c r="J105" i="31" s="1"/>
  <c r="J104" i="30"/>
  <c r="I105" i="31" s="1"/>
  <c r="K104" i="30"/>
  <c r="K105" i="31" s="1"/>
  <c r="L104" i="30"/>
  <c r="L105" i="31" s="1"/>
  <c r="M104" i="30"/>
  <c r="M105" i="31" s="1"/>
  <c r="C105" i="30"/>
  <c r="C106" i="31" s="1"/>
  <c r="D105" i="30"/>
  <c r="D106" i="31" s="1"/>
  <c r="E105" i="30"/>
  <c r="E106" i="31" s="1"/>
  <c r="F105" i="30"/>
  <c r="F106" i="31" s="1"/>
  <c r="G105" i="30"/>
  <c r="G106" i="31" s="1"/>
  <c r="I105" i="30"/>
  <c r="J106" i="31" s="1"/>
  <c r="J105" i="30"/>
  <c r="I106" i="31" s="1"/>
  <c r="K105" i="30"/>
  <c r="K106" i="31" s="1"/>
  <c r="L105" i="30"/>
  <c r="L106" i="31" s="1"/>
  <c r="M105" i="30"/>
  <c r="M106" i="31" s="1"/>
  <c r="V106" i="31" s="1"/>
  <c r="C106" i="30"/>
  <c r="C107" i="31" s="1"/>
  <c r="D106" i="30"/>
  <c r="D107" i="31" s="1"/>
  <c r="E106" i="30"/>
  <c r="E107" i="31" s="1"/>
  <c r="F106" i="30"/>
  <c r="F107" i="31" s="1"/>
  <c r="G106" i="30"/>
  <c r="G107" i="31" s="1"/>
  <c r="I106" i="30"/>
  <c r="J107" i="31" s="1"/>
  <c r="J106" i="30"/>
  <c r="I107" i="31" s="1"/>
  <c r="K106" i="30"/>
  <c r="K107" i="31" s="1"/>
  <c r="L106" i="30"/>
  <c r="L107" i="31" s="1"/>
  <c r="M106" i="30"/>
  <c r="M107" i="31" s="1"/>
  <c r="U107" i="31" s="1"/>
  <c r="C107" i="30"/>
  <c r="C108" i="31" s="1"/>
  <c r="D107" i="30"/>
  <c r="D108" i="31" s="1"/>
  <c r="E107" i="30"/>
  <c r="E108" i="31" s="1"/>
  <c r="F107" i="30"/>
  <c r="F108" i="31" s="1"/>
  <c r="G107" i="30"/>
  <c r="G108" i="31" s="1"/>
  <c r="I107" i="30"/>
  <c r="J108" i="31" s="1"/>
  <c r="J107" i="30"/>
  <c r="I108" i="31" s="1"/>
  <c r="K107" i="30"/>
  <c r="K108" i="31" s="1"/>
  <c r="L107" i="30"/>
  <c r="L108" i="31" s="1"/>
  <c r="M107" i="30"/>
  <c r="M108" i="31" s="1"/>
  <c r="V108" i="31" s="1"/>
  <c r="C108" i="30"/>
  <c r="C109" i="31" s="1"/>
  <c r="D108" i="30"/>
  <c r="D109" i="31" s="1"/>
  <c r="E108" i="30"/>
  <c r="E109" i="31" s="1"/>
  <c r="F108" i="30"/>
  <c r="F109" i="31" s="1"/>
  <c r="G108" i="30"/>
  <c r="G109" i="31" s="1"/>
  <c r="I108" i="30"/>
  <c r="J109" i="31" s="1"/>
  <c r="J108" i="30"/>
  <c r="I109" i="31" s="1"/>
  <c r="K108" i="30"/>
  <c r="L108" i="30"/>
  <c r="L109" i="31" s="1"/>
  <c r="M108" i="30"/>
  <c r="M109" i="31" s="1"/>
  <c r="V109" i="31" s="1"/>
  <c r="C109" i="30"/>
  <c r="C110" i="31" s="1"/>
  <c r="D109" i="30"/>
  <c r="D110" i="31" s="1"/>
  <c r="E109" i="30"/>
  <c r="E110" i="31" s="1"/>
  <c r="F109" i="30"/>
  <c r="F110" i="31" s="1"/>
  <c r="G109" i="30"/>
  <c r="G110" i="31" s="1"/>
  <c r="I109" i="30"/>
  <c r="J110" i="31" s="1"/>
  <c r="J109" i="30"/>
  <c r="I110" i="31" s="1"/>
  <c r="K109" i="30"/>
  <c r="K110" i="31" s="1"/>
  <c r="L109" i="30"/>
  <c r="L110" i="31" s="1"/>
  <c r="M109" i="30"/>
  <c r="M110" i="31" s="1"/>
  <c r="C110" i="30"/>
  <c r="C111" i="31" s="1"/>
  <c r="D110" i="30"/>
  <c r="D111" i="31" s="1"/>
  <c r="E110" i="30"/>
  <c r="E111" i="31" s="1"/>
  <c r="F110" i="30"/>
  <c r="F111" i="31" s="1"/>
  <c r="G110" i="30"/>
  <c r="G111" i="31" s="1"/>
  <c r="I110" i="30"/>
  <c r="J111" i="31" s="1"/>
  <c r="J110" i="30"/>
  <c r="I111" i="31" s="1"/>
  <c r="K110" i="30"/>
  <c r="K111" i="31" s="1"/>
  <c r="L110" i="30"/>
  <c r="L111" i="31" s="1"/>
  <c r="M110" i="30"/>
  <c r="M111" i="31" s="1"/>
  <c r="V111" i="31" s="1"/>
  <c r="C111" i="30"/>
  <c r="C112" i="31" s="1"/>
  <c r="D111" i="30"/>
  <c r="D112" i="31" s="1"/>
  <c r="E111" i="30"/>
  <c r="E112" i="31" s="1"/>
  <c r="F111" i="30"/>
  <c r="F112" i="31" s="1"/>
  <c r="G111" i="30"/>
  <c r="G112" i="31" s="1"/>
  <c r="I111" i="30"/>
  <c r="J112" i="31" s="1"/>
  <c r="J111" i="30"/>
  <c r="I112" i="31" s="1"/>
  <c r="K111" i="30"/>
  <c r="K112" i="31" s="1"/>
  <c r="L111" i="30"/>
  <c r="L112" i="31" s="1"/>
  <c r="M111" i="30"/>
  <c r="M112" i="31" s="1"/>
  <c r="C112" i="30"/>
  <c r="C113" i="31" s="1"/>
  <c r="D112" i="30"/>
  <c r="D113" i="31" s="1"/>
  <c r="E112" i="30"/>
  <c r="E113" i="31" s="1"/>
  <c r="F112" i="30"/>
  <c r="F113" i="31" s="1"/>
  <c r="G112" i="30"/>
  <c r="G113" i="31" s="1"/>
  <c r="I112" i="30"/>
  <c r="J113" i="31" s="1"/>
  <c r="J112" i="30"/>
  <c r="I113" i="31" s="1"/>
  <c r="K112" i="30"/>
  <c r="L112" i="30"/>
  <c r="L113" i="31" s="1"/>
  <c r="M112" i="30"/>
  <c r="M113" i="31" s="1"/>
  <c r="C113" i="30"/>
  <c r="C114" i="31" s="1"/>
  <c r="D113" i="30"/>
  <c r="D114" i="31" s="1"/>
  <c r="E113" i="30"/>
  <c r="E114" i="31" s="1"/>
  <c r="F113" i="30"/>
  <c r="F114" i="31" s="1"/>
  <c r="G113" i="30"/>
  <c r="G114" i="31" s="1"/>
  <c r="I113" i="30"/>
  <c r="J114" i="31" s="1"/>
  <c r="J113" i="30"/>
  <c r="I114" i="31" s="1"/>
  <c r="K113" i="30"/>
  <c r="L113" i="30"/>
  <c r="L114" i="31" s="1"/>
  <c r="M113" i="30"/>
  <c r="M114" i="31" s="1"/>
  <c r="U114" i="31" s="1"/>
  <c r="C114" i="30"/>
  <c r="C115" i="31" s="1"/>
  <c r="D114" i="30"/>
  <c r="D115" i="31" s="1"/>
  <c r="E114" i="30"/>
  <c r="E115" i="31" s="1"/>
  <c r="F114" i="30"/>
  <c r="F115" i="31" s="1"/>
  <c r="G114" i="30"/>
  <c r="G115" i="31" s="1"/>
  <c r="I114" i="30"/>
  <c r="J115" i="31" s="1"/>
  <c r="J114" i="30"/>
  <c r="I115" i="31" s="1"/>
  <c r="K114" i="30"/>
  <c r="K115" i="31" s="1"/>
  <c r="L114" i="30"/>
  <c r="L115" i="31" s="1"/>
  <c r="M114" i="30"/>
  <c r="M115" i="31" s="1"/>
  <c r="V115" i="31" s="1"/>
  <c r="C115" i="30"/>
  <c r="C116" i="31" s="1"/>
  <c r="D115" i="30"/>
  <c r="D116" i="31" s="1"/>
  <c r="E115" i="30"/>
  <c r="E116" i="31" s="1"/>
  <c r="F115" i="30"/>
  <c r="F116" i="31" s="1"/>
  <c r="G115" i="30"/>
  <c r="G116" i="31" s="1"/>
  <c r="I115" i="30"/>
  <c r="J116" i="31" s="1"/>
  <c r="J115" i="30"/>
  <c r="I116" i="31" s="1"/>
  <c r="K115" i="30"/>
  <c r="K116" i="31" s="1"/>
  <c r="L115" i="30"/>
  <c r="L116" i="31" s="1"/>
  <c r="M115" i="30"/>
  <c r="M116" i="31" s="1"/>
  <c r="R116" i="31" s="1"/>
  <c r="C116" i="30"/>
  <c r="C117" i="31" s="1"/>
  <c r="D116" i="30"/>
  <c r="D117" i="31" s="1"/>
  <c r="E116" i="30"/>
  <c r="E117" i="31" s="1"/>
  <c r="F116" i="30"/>
  <c r="F117" i="31" s="1"/>
  <c r="G116" i="30"/>
  <c r="G117" i="31" s="1"/>
  <c r="I116" i="30"/>
  <c r="J117" i="31" s="1"/>
  <c r="J116" i="30"/>
  <c r="I117" i="31" s="1"/>
  <c r="K116" i="30"/>
  <c r="L116" i="30"/>
  <c r="L117" i="31" s="1"/>
  <c r="M116" i="30"/>
  <c r="M117" i="31" s="1"/>
  <c r="U117" i="31" s="1"/>
  <c r="C117" i="30"/>
  <c r="C118" i="31" s="1"/>
  <c r="D117" i="30"/>
  <c r="D118" i="31" s="1"/>
  <c r="E117" i="30"/>
  <c r="E118" i="31" s="1"/>
  <c r="F117" i="30"/>
  <c r="F118" i="31" s="1"/>
  <c r="G117" i="30"/>
  <c r="G118" i="31" s="1"/>
  <c r="I117" i="30"/>
  <c r="J118" i="31" s="1"/>
  <c r="J117" i="30"/>
  <c r="I118" i="31" s="1"/>
  <c r="K117" i="30"/>
  <c r="L117" i="30"/>
  <c r="L118" i="31" s="1"/>
  <c r="M117" i="30"/>
  <c r="M118" i="31" s="1"/>
  <c r="R118" i="31" s="1"/>
  <c r="C118" i="30"/>
  <c r="C119" i="31" s="1"/>
  <c r="D118" i="30"/>
  <c r="D119" i="31" s="1"/>
  <c r="E118" i="30"/>
  <c r="E119" i="31" s="1"/>
  <c r="F118" i="30"/>
  <c r="F119" i="31" s="1"/>
  <c r="G118" i="30"/>
  <c r="G119" i="31" s="1"/>
  <c r="I118" i="30"/>
  <c r="J119" i="31" s="1"/>
  <c r="J118" i="30"/>
  <c r="I119" i="31" s="1"/>
  <c r="K118" i="30"/>
  <c r="K119" i="31" s="1"/>
  <c r="L118" i="30"/>
  <c r="L119" i="31" s="1"/>
  <c r="M118" i="30"/>
  <c r="M119" i="31" s="1"/>
  <c r="U119" i="31" s="1"/>
  <c r="A1" i="3"/>
  <c r="H44" i="29"/>
  <c r="G28" i="2"/>
  <c r="G26" i="2"/>
  <c r="G25" i="2"/>
  <c r="G24" i="2"/>
  <c r="G27" i="2"/>
  <c r="H14" i="31"/>
  <c r="H15" i="31"/>
  <c r="C13" i="30"/>
  <c r="C14" i="31" s="1"/>
  <c r="D13" i="30"/>
  <c r="D14" i="31" s="1"/>
  <c r="E13" i="30"/>
  <c r="E14" i="31" s="1"/>
  <c r="F13" i="30"/>
  <c r="F14" i="31" s="1"/>
  <c r="G13" i="30"/>
  <c r="G14" i="31" s="1"/>
  <c r="I13" i="30"/>
  <c r="J14" i="31" s="1"/>
  <c r="L13" i="30"/>
  <c r="L14" i="31" s="1"/>
  <c r="M13" i="30"/>
  <c r="M14" i="31" s="1"/>
  <c r="R14" i="31" s="1"/>
  <c r="C14" i="30"/>
  <c r="C15" i="31" s="1"/>
  <c r="D14" i="30"/>
  <c r="D15" i="31" s="1"/>
  <c r="E14" i="30"/>
  <c r="E15" i="31" s="1"/>
  <c r="F14" i="30"/>
  <c r="F15" i="31" s="1"/>
  <c r="G14" i="30"/>
  <c r="G15" i="31" s="1"/>
  <c r="I14" i="30"/>
  <c r="J15" i="31" s="1"/>
  <c r="L14" i="30"/>
  <c r="L15" i="31" s="1"/>
  <c r="M14" i="30"/>
  <c r="M15" i="31" s="1"/>
  <c r="U15" i="31" s="1"/>
  <c r="J14" i="30"/>
  <c r="I15" i="31" s="1"/>
  <c r="K13" i="30"/>
  <c r="K14" i="31" s="1"/>
  <c r="H12" i="31"/>
  <c r="H13" i="31"/>
  <c r="K10" i="30"/>
  <c r="K11" i="31" s="1"/>
  <c r="K11" i="30"/>
  <c r="K12" i="31" s="1"/>
  <c r="K12" i="30"/>
  <c r="K13" i="31" s="1"/>
  <c r="M10" i="30"/>
  <c r="M11" i="31" s="1"/>
  <c r="V11" i="31" s="1"/>
  <c r="M11" i="30"/>
  <c r="M12" i="31" s="1"/>
  <c r="R12" i="31" s="1"/>
  <c r="M12" i="30"/>
  <c r="M13" i="31" s="1"/>
  <c r="R13" i="31" s="1"/>
  <c r="J11" i="30"/>
  <c r="I12" i="31" s="1"/>
  <c r="I11" i="30"/>
  <c r="J12" i="31" s="1"/>
  <c r="L11" i="30"/>
  <c r="L12" i="31" s="1"/>
  <c r="J12" i="30"/>
  <c r="I13" i="31" s="1"/>
  <c r="I12" i="30"/>
  <c r="J13" i="31" s="1"/>
  <c r="L12" i="30"/>
  <c r="L13" i="31" s="1"/>
  <c r="C11" i="30"/>
  <c r="C12" i="31" s="1"/>
  <c r="D11" i="30"/>
  <c r="D12" i="31" s="1"/>
  <c r="E11" i="30"/>
  <c r="E12" i="31" s="1"/>
  <c r="C12" i="30"/>
  <c r="C13" i="31" s="1"/>
  <c r="D12" i="30"/>
  <c r="D13" i="31" s="1"/>
  <c r="E12" i="30"/>
  <c r="E13" i="31" s="1"/>
  <c r="F11" i="30"/>
  <c r="F12" i="31" s="1"/>
  <c r="F12" i="30"/>
  <c r="F13" i="31" s="1"/>
  <c r="G12" i="30"/>
  <c r="G13" i="31" s="1"/>
  <c r="F10" i="30"/>
  <c r="F11" i="31" s="1"/>
  <c r="L10" i="30"/>
  <c r="L11" i="31" s="1"/>
  <c r="I10" i="30"/>
  <c r="J11" i="31" s="1"/>
  <c r="J10" i="30"/>
  <c r="E10" i="30"/>
  <c r="E11" i="31" s="1"/>
  <c r="D10" i="30"/>
  <c r="D11" i="31" s="1"/>
  <c r="C10" i="30"/>
  <c r="C11" i="31" s="1"/>
  <c r="H11" i="31"/>
  <c r="G11" i="30"/>
  <c r="G12" i="31" s="1"/>
  <c r="G10" i="30"/>
  <c r="G11" i="31" s="1"/>
  <c r="K14" i="30"/>
  <c r="K15" i="31" s="1"/>
  <c r="J13" i="30"/>
  <c r="I14" i="31" s="1"/>
  <c r="H10" i="31"/>
  <c r="I10" i="31"/>
  <c r="J10" i="31"/>
  <c r="K10" i="31"/>
  <c r="L10" i="31"/>
  <c r="M10" i="31"/>
  <c r="N10" i="31"/>
  <c r="A1" i="16"/>
  <c r="E30" i="3" s="1"/>
  <c r="G23" i="2"/>
  <c r="H11" i="13"/>
  <c r="G11" i="13"/>
  <c r="E11" i="13"/>
  <c r="G20" i="13"/>
  <c r="G21" i="13"/>
  <c r="G22" i="13"/>
  <c r="G23" i="13"/>
  <c r="G24" i="13"/>
  <c r="E20" i="13"/>
  <c r="E21" i="13"/>
  <c r="E22" i="13"/>
  <c r="E23" i="13"/>
  <c r="E24" i="13"/>
  <c r="J34" i="29"/>
  <c r="K34" i="29"/>
  <c r="L34" i="29"/>
  <c r="M34" i="29"/>
  <c r="I17" i="29"/>
  <c r="G17" i="29"/>
  <c r="F17" i="29"/>
  <c r="E17" i="29"/>
  <c r="G91" i="22"/>
  <c r="F91" i="22"/>
  <c r="E91" i="22"/>
  <c r="E92" i="22"/>
  <c r="F92" i="22"/>
  <c r="G92" i="22"/>
  <c r="H92" i="22"/>
  <c r="I92" i="22"/>
  <c r="F26" i="29"/>
  <c r="O34" i="29"/>
  <c r="P34" i="29"/>
  <c r="N34" i="29"/>
  <c r="I44" i="29"/>
  <c r="G44" i="29"/>
  <c r="F44" i="29"/>
  <c r="E44" i="29"/>
  <c r="G35" i="29"/>
  <c r="F35" i="29"/>
  <c r="K36" i="29" s="1"/>
  <c r="K44" i="29" s="1"/>
  <c r="E35" i="29"/>
  <c r="J5" i="29"/>
  <c r="G34" i="29"/>
  <c r="F34" i="29"/>
  <c r="E34" i="29"/>
  <c r="E42" i="29"/>
  <c r="E41" i="29"/>
  <c r="E40" i="29"/>
  <c r="E39" i="29"/>
  <c r="E38" i="29"/>
  <c r="J36" i="29"/>
  <c r="J44" i="29" s="1"/>
  <c r="M36" i="29"/>
  <c r="M44" i="29" s="1"/>
  <c r="O36" i="29"/>
  <c r="O44" i="29" s="1"/>
  <c r="N36" i="29"/>
  <c r="N44" i="29"/>
  <c r="P36" i="29"/>
  <c r="P44" i="29" s="1"/>
  <c r="A1" i="22"/>
  <c r="E27" i="3" s="1"/>
  <c r="G10" i="31"/>
  <c r="I30" i="29"/>
  <c r="I42" i="29"/>
  <c r="I29" i="29"/>
  <c r="I41" i="29"/>
  <c r="I28" i="29"/>
  <c r="I40" i="29"/>
  <c r="I27" i="29"/>
  <c r="I39" i="29"/>
  <c r="I26" i="29"/>
  <c r="I38" i="29"/>
  <c r="G16" i="11"/>
  <c r="E16" i="11"/>
  <c r="G11" i="29"/>
  <c r="G12" i="29"/>
  <c r="G13" i="29"/>
  <c r="G14" i="29"/>
  <c r="G15" i="29"/>
  <c r="E12" i="29"/>
  <c r="E13" i="29"/>
  <c r="E14" i="29"/>
  <c r="E15" i="29"/>
  <c r="E11" i="29"/>
  <c r="F10" i="31"/>
  <c r="E10" i="31"/>
  <c r="D10" i="31"/>
  <c r="C10" i="31"/>
  <c r="A1" i="30"/>
  <c r="E16" i="13"/>
  <c r="E17" i="13"/>
  <c r="E18" i="13"/>
  <c r="E19" i="13"/>
  <c r="E15" i="13"/>
  <c r="G27" i="29"/>
  <c r="G28" i="29"/>
  <c r="G29" i="29"/>
  <c r="G30" i="29"/>
  <c r="G26" i="29"/>
  <c r="G38" i="29"/>
  <c r="A1" i="31"/>
  <c r="G18" i="13"/>
  <c r="G41" i="29"/>
  <c r="G16" i="13"/>
  <c r="G39" i="29"/>
  <c r="G15" i="13"/>
  <c r="G19" i="13"/>
  <c r="G42" i="29"/>
  <c r="G17" i="13"/>
  <c r="G40" i="29"/>
  <c r="E4" i="29"/>
  <c r="E3" i="29"/>
  <c r="E2" i="29"/>
  <c r="A1" i="29"/>
  <c r="F28" i="29"/>
  <c r="F29" i="29"/>
  <c r="F27" i="29"/>
  <c r="F30" i="29"/>
  <c r="F39" i="29"/>
  <c r="F42" i="29"/>
  <c r="F41" i="29"/>
  <c r="F40" i="29"/>
  <c r="F38" i="29"/>
  <c r="G19" i="11"/>
  <c r="E19" i="11"/>
  <c r="J10" i="22"/>
  <c r="F13" i="22"/>
  <c r="J13" i="22"/>
  <c r="J14" i="22"/>
  <c r="K5" i="29"/>
  <c r="T69" i="22"/>
  <c r="K10" i="22"/>
  <c r="L5" i="29"/>
  <c r="K13" i="22"/>
  <c r="K14" i="22"/>
  <c r="K19" i="22"/>
  <c r="K5" i="16"/>
  <c r="J19" i="22"/>
  <c r="L10" i="22"/>
  <c r="M5" i="29"/>
  <c r="K5" i="22"/>
  <c r="K98" i="22"/>
  <c r="K129" i="22"/>
  <c r="K63" i="22"/>
  <c r="L13" i="22"/>
  <c r="L14" i="22"/>
  <c r="L98" i="22"/>
  <c r="L5" i="16"/>
  <c r="L63" i="22"/>
  <c r="L19" i="22"/>
  <c r="L129" i="22"/>
  <c r="J5" i="13"/>
  <c r="K25" i="13"/>
  <c r="K26" i="13"/>
  <c r="K13" i="13"/>
  <c r="L26" i="13"/>
  <c r="J26" i="13"/>
  <c r="J25" i="13"/>
  <c r="L25" i="13"/>
  <c r="J13" i="13"/>
  <c r="L13" i="13"/>
  <c r="K12" i="13"/>
  <c r="K11" i="13"/>
  <c r="F57" i="22"/>
  <c r="G57" i="22"/>
  <c r="I57" i="22"/>
  <c r="F58" i="22"/>
  <c r="G58" i="22"/>
  <c r="I58" i="22"/>
  <c r="F59" i="22"/>
  <c r="G59" i="22"/>
  <c r="I59" i="22"/>
  <c r="E59" i="22"/>
  <c r="E58" i="22"/>
  <c r="E57" i="22"/>
  <c r="J12" i="13"/>
  <c r="L12" i="13"/>
  <c r="J11" i="13"/>
  <c r="L11" i="13"/>
  <c r="G41" i="22"/>
  <c r="F41" i="22"/>
  <c r="F43" i="22" s="1"/>
  <c r="F45" i="22" s="1"/>
  <c r="E41" i="22"/>
  <c r="G35" i="22"/>
  <c r="F35" i="22"/>
  <c r="E35" i="22"/>
  <c r="G23" i="22"/>
  <c r="F23" i="22"/>
  <c r="E23" i="22"/>
  <c r="G18" i="22"/>
  <c r="F18" i="22"/>
  <c r="E18" i="22"/>
  <c r="E5" i="16"/>
  <c r="E4" i="16"/>
  <c r="E3" i="16"/>
  <c r="E2" i="16"/>
  <c r="H13" i="22"/>
  <c r="F103" i="22"/>
  <c r="G103" i="22"/>
  <c r="F104" i="22"/>
  <c r="G104" i="22"/>
  <c r="F105" i="22"/>
  <c r="G105" i="22"/>
  <c r="E104" i="22"/>
  <c r="E105" i="22"/>
  <c r="E103" i="22"/>
  <c r="G42" i="22"/>
  <c r="E42" i="22"/>
  <c r="F42" i="22"/>
  <c r="G127" i="22"/>
  <c r="E127" i="22"/>
  <c r="G126" i="22"/>
  <c r="E126" i="22"/>
  <c r="F127" i="22"/>
  <c r="F126" i="22"/>
  <c r="J130" i="22" s="1"/>
  <c r="F17" i="22"/>
  <c r="J20" i="22" s="1"/>
  <c r="J46" i="22" s="1"/>
  <c r="G17" i="22"/>
  <c r="E17" i="22"/>
  <c r="I129" i="22"/>
  <c r="G129" i="22"/>
  <c r="F129" i="22"/>
  <c r="E129" i="22"/>
  <c r="I128" i="22"/>
  <c r="H128" i="22"/>
  <c r="G128" i="22"/>
  <c r="F128" i="22"/>
  <c r="E128" i="22"/>
  <c r="G120" i="22"/>
  <c r="E120" i="22"/>
  <c r="G119" i="22"/>
  <c r="E119" i="22"/>
  <c r="G118" i="22"/>
  <c r="E118" i="22"/>
  <c r="G117" i="22"/>
  <c r="E117" i="22"/>
  <c r="G116" i="22"/>
  <c r="E116" i="22"/>
  <c r="I112" i="22"/>
  <c r="G112" i="22"/>
  <c r="F112" i="22"/>
  <c r="E112" i="22"/>
  <c r="I111" i="22"/>
  <c r="G111" i="22"/>
  <c r="F111" i="22"/>
  <c r="E111" i="22"/>
  <c r="I110" i="22"/>
  <c r="G110" i="22"/>
  <c r="F110" i="22"/>
  <c r="E110" i="22"/>
  <c r="I106" i="22"/>
  <c r="H106" i="22"/>
  <c r="G106" i="22"/>
  <c r="F106" i="22"/>
  <c r="E106" i="22"/>
  <c r="I100" i="22"/>
  <c r="G100" i="22"/>
  <c r="F100" i="22"/>
  <c r="E100" i="22"/>
  <c r="I99" i="22"/>
  <c r="G99" i="22"/>
  <c r="F99" i="22"/>
  <c r="E99" i="22"/>
  <c r="I98" i="22"/>
  <c r="G98" i="22"/>
  <c r="F98" i="22"/>
  <c r="E98" i="22"/>
  <c r="I87" i="22"/>
  <c r="G87" i="22"/>
  <c r="F87" i="22"/>
  <c r="E87" i="22"/>
  <c r="I86" i="22"/>
  <c r="H86" i="22"/>
  <c r="G86" i="22"/>
  <c r="F86" i="22"/>
  <c r="E86" i="22"/>
  <c r="I82" i="22"/>
  <c r="G82" i="22"/>
  <c r="F82" i="22"/>
  <c r="E82" i="22"/>
  <c r="I81" i="22"/>
  <c r="G81" i="22"/>
  <c r="F81" i="22"/>
  <c r="E81" i="22"/>
  <c r="I76" i="22"/>
  <c r="G76" i="22"/>
  <c r="F76" i="22"/>
  <c r="E76" i="22"/>
  <c r="I72" i="22"/>
  <c r="J73" i="22"/>
  <c r="G72" i="22"/>
  <c r="F72" i="22"/>
  <c r="E72" i="22"/>
  <c r="I68" i="22"/>
  <c r="G68" i="22"/>
  <c r="F68" i="22"/>
  <c r="E68" i="22"/>
  <c r="I64" i="22"/>
  <c r="G64" i="22"/>
  <c r="F64" i="22"/>
  <c r="E64" i="22"/>
  <c r="I63" i="22"/>
  <c r="G63" i="22"/>
  <c r="F63" i="22"/>
  <c r="E63" i="22"/>
  <c r="I52" i="22"/>
  <c r="G52" i="22"/>
  <c r="F52" i="22"/>
  <c r="E52" i="22"/>
  <c r="I51" i="22"/>
  <c r="G51" i="22"/>
  <c r="F51" i="22"/>
  <c r="E51" i="22"/>
  <c r="I47" i="22"/>
  <c r="H47" i="22"/>
  <c r="G47" i="22"/>
  <c r="F47" i="22"/>
  <c r="E47" i="22"/>
  <c r="I46" i="22"/>
  <c r="H46" i="22"/>
  <c r="G46" i="22"/>
  <c r="F46" i="22"/>
  <c r="E46" i="22"/>
  <c r="G45" i="22"/>
  <c r="E45" i="22"/>
  <c r="I37" i="22"/>
  <c r="H37" i="22"/>
  <c r="G37" i="22"/>
  <c r="F37" i="22"/>
  <c r="E37" i="22"/>
  <c r="I36" i="22"/>
  <c r="H36" i="22"/>
  <c r="G36" i="22"/>
  <c r="F36" i="22"/>
  <c r="E36" i="22"/>
  <c r="I28" i="22"/>
  <c r="H28" i="22"/>
  <c r="G28" i="22"/>
  <c r="F28" i="22"/>
  <c r="E28" i="22"/>
  <c r="I27" i="22"/>
  <c r="H27" i="22"/>
  <c r="G27" i="22"/>
  <c r="F27" i="22"/>
  <c r="E27" i="22"/>
  <c r="I24" i="22"/>
  <c r="H24" i="22"/>
  <c r="G24" i="22"/>
  <c r="F24" i="22"/>
  <c r="E24" i="22"/>
  <c r="I19" i="22"/>
  <c r="G19" i="22"/>
  <c r="F19" i="22"/>
  <c r="E19" i="22"/>
  <c r="I13" i="22"/>
  <c r="G13" i="22"/>
  <c r="E13" i="22"/>
  <c r="E5" i="22"/>
  <c r="E4" i="22"/>
  <c r="E3" i="22"/>
  <c r="E2" i="22"/>
  <c r="E5" i="29"/>
  <c r="J5" i="22"/>
  <c r="J5" i="16"/>
  <c r="M10" i="22"/>
  <c r="N5" i="29"/>
  <c r="L5" i="22"/>
  <c r="J98" i="22"/>
  <c r="J63" i="22"/>
  <c r="J129" i="22"/>
  <c r="M5" i="16"/>
  <c r="J24" i="22"/>
  <c r="J25" i="22" s="1"/>
  <c r="J128" i="22" s="1"/>
  <c r="J36" i="22"/>
  <c r="J38" i="22" s="1"/>
  <c r="N10" i="22"/>
  <c r="O5" i="29"/>
  <c r="M13" i="22"/>
  <c r="M14" i="22"/>
  <c r="M5" i="22"/>
  <c r="N5" i="16"/>
  <c r="M19" i="22"/>
  <c r="M98" i="22"/>
  <c r="M63" i="22"/>
  <c r="M129" i="22"/>
  <c r="J37" i="22"/>
  <c r="J2" i="22"/>
  <c r="J47" i="22"/>
  <c r="N13" i="22"/>
  <c r="N14" i="22"/>
  <c r="O10" i="22"/>
  <c r="P5" i="29"/>
  <c r="N5" i="22"/>
  <c r="O5" i="16"/>
  <c r="J57" i="22"/>
  <c r="J100" i="22"/>
  <c r="J76" i="22"/>
  <c r="J77" i="22"/>
  <c r="O13" i="22"/>
  <c r="O14" i="22"/>
  <c r="O5" i="22"/>
  <c r="P10" i="22"/>
  <c r="N63" i="22"/>
  <c r="N98" i="22"/>
  <c r="N129" i="22"/>
  <c r="N19" i="22"/>
  <c r="P5" i="16"/>
  <c r="J112" i="22"/>
  <c r="P5" i="22"/>
  <c r="Q10" i="22"/>
  <c r="P13" i="22"/>
  <c r="P14" i="22"/>
  <c r="O63" i="22"/>
  <c r="O19" i="22"/>
  <c r="O98" i="22"/>
  <c r="O129" i="22"/>
  <c r="Q5" i="16"/>
  <c r="R10" i="22"/>
  <c r="Q5" i="22"/>
  <c r="Q13" i="22"/>
  <c r="Q14" i="22"/>
  <c r="P129" i="22"/>
  <c r="P98" i="22"/>
  <c r="P63" i="22"/>
  <c r="P19" i="22"/>
  <c r="R5" i="16"/>
  <c r="S10" i="22"/>
  <c r="R5" i="22"/>
  <c r="R13" i="22"/>
  <c r="R14" i="22"/>
  <c r="Q19" i="22"/>
  <c r="Q129" i="22"/>
  <c r="Q98" i="22"/>
  <c r="Q63" i="22"/>
  <c r="S5" i="16"/>
  <c r="T10" i="22"/>
  <c r="S5" i="22"/>
  <c r="S13" i="22"/>
  <c r="S14" i="22"/>
  <c r="S98" i="22"/>
  <c r="R19" i="22"/>
  <c r="R129" i="22"/>
  <c r="R98" i="22"/>
  <c r="R63" i="22"/>
  <c r="T5" i="22"/>
  <c r="F11" i="22"/>
  <c r="F116" i="22"/>
  <c r="T13" i="22"/>
  <c r="T14" i="22"/>
  <c r="H14" i="22"/>
  <c r="S19" i="22"/>
  <c r="S63" i="22"/>
  <c r="S129" i="22"/>
  <c r="T129" i="22"/>
  <c r="T19" i="22"/>
  <c r="T63" i="22"/>
  <c r="T98" i="22"/>
  <c r="H19" i="22"/>
  <c r="H63" i="22"/>
  <c r="H129" i="22"/>
  <c r="H98" i="22"/>
  <c r="H32" i="13"/>
  <c r="H31" i="13"/>
  <c r="H30" i="13"/>
  <c r="A1" i="13"/>
  <c r="G22" i="2" s="1"/>
  <c r="A1" i="11"/>
  <c r="A1" i="4"/>
  <c r="K10" i="13"/>
  <c r="K14" i="13"/>
  <c r="K9" i="13"/>
  <c r="J9" i="13"/>
  <c r="L10" i="13"/>
  <c r="J10" i="13"/>
  <c r="L9" i="13"/>
  <c r="J14" i="13"/>
  <c r="L14" i="13"/>
  <c r="J68" i="22" l="1"/>
  <c r="J87" i="22"/>
  <c r="J51" i="22"/>
  <c r="J53" i="22" s="1"/>
  <c r="J64" i="22"/>
  <c r="J65" i="22" s="1"/>
  <c r="J4" i="16"/>
  <c r="J4" i="22"/>
  <c r="J86" i="22"/>
  <c r="J4" i="29"/>
  <c r="J99" i="22"/>
  <c r="J101" i="22" s="1"/>
  <c r="J2" i="16"/>
  <c r="J2" i="29"/>
  <c r="J27" i="22"/>
  <c r="J29" i="22" s="1"/>
  <c r="J48" i="22"/>
  <c r="K20" i="22"/>
  <c r="J28" i="22"/>
  <c r="L36" i="29"/>
  <c r="L44" i="29" s="1"/>
  <c r="N34" i="30"/>
  <c r="N35" i="31" s="1"/>
  <c r="P121" i="31"/>
  <c r="P120" i="31"/>
  <c r="Q120" i="31"/>
  <c r="T120" i="31" s="1"/>
  <c r="P122" i="31"/>
  <c r="Q122" i="31" s="1"/>
  <c r="T122" i="31" s="1"/>
  <c r="Q121" i="31"/>
  <c r="T121" i="31" s="1"/>
  <c r="P123" i="31"/>
  <c r="Q123" i="31" s="1"/>
  <c r="T123" i="31" s="1"/>
  <c r="N16" i="30"/>
  <c r="N17" i="31" s="1"/>
  <c r="R55" i="31"/>
  <c r="U55" i="31"/>
  <c r="S36" i="31"/>
  <c r="U36" i="31"/>
  <c r="U59" i="31"/>
  <c r="S59" i="31"/>
  <c r="V59" i="31"/>
  <c r="V48" i="31"/>
  <c r="R41" i="31"/>
  <c r="U41" i="31"/>
  <c r="N25" i="30"/>
  <c r="N26" i="31" s="1"/>
  <c r="S41" i="31"/>
  <c r="S29" i="31"/>
  <c r="V29" i="31"/>
  <c r="R29" i="31"/>
  <c r="N45" i="30"/>
  <c r="N46" i="31" s="1"/>
  <c r="U20" i="31"/>
  <c r="R48" i="31"/>
  <c r="R20" i="31"/>
  <c r="U48" i="31"/>
  <c r="N36" i="30"/>
  <c r="N37" i="31" s="1"/>
  <c r="V20" i="31"/>
  <c r="R36" i="31"/>
  <c r="N19" i="30"/>
  <c r="N20" i="31" s="1"/>
  <c r="N86" i="30"/>
  <c r="N87" i="31" s="1"/>
  <c r="N56" i="30"/>
  <c r="N57" i="31" s="1"/>
  <c r="N116" i="30"/>
  <c r="N117" i="31" s="1"/>
  <c r="N47" i="30"/>
  <c r="N48" i="31" s="1"/>
  <c r="R107" i="31"/>
  <c r="S109" i="31"/>
  <c r="U109" i="31"/>
  <c r="R109" i="31"/>
  <c r="S35" i="31"/>
  <c r="R115" i="31"/>
  <c r="O113" i="31"/>
  <c r="V76" i="31"/>
  <c r="R76" i="31"/>
  <c r="U47" i="31"/>
  <c r="V57" i="31"/>
  <c r="S111" i="31"/>
  <c r="O14" i="31"/>
  <c r="S76" i="31"/>
  <c r="N39" i="30"/>
  <c r="N40" i="31" s="1"/>
  <c r="N69" i="30"/>
  <c r="N70" i="31" s="1"/>
  <c r="N91" i="30"/>
  <c r="N92" i="31" s="1"/>
  <c r="S75" i="31"/>
  <c r="N63" i="30"/>
  <c r="N64" i="31" s="1"/>
  <c r="N59" i="30"/>
  <c r="N60" i="31" s="1"/>
  <c r="N76" i="30"/>
  <c r="N77" i="31" s="1"/>
  <c r="U111" i="31"/>
  <c r="V102" i="31"/>
  <c r="K20" i="31"/>
  <c r="N38" i="30"/>
  <c r="N39" i="31" s="1"/>
  <c r="S90" i="31"/>
  <c r="N98" i="30"/>
  <c r="N99" i="31" s="1"/>
  <c r="U90" i="31"/>
  <c r="S102" i="31"/>
  <c r="S94" i="31"/>
  <c r="U78" i="31"/>
  <c r="V94" i="31"/>
  <c r="N62" i="30"/>
  <c r="N63" i="31" s="1"/>
  <c r="N31" i="30"/>
  <c r="N32" i="31" s="1"/>
  <c r="R78" i="31"/>
  <c r="V78" i="31"/>
  <c r="V31" i="31"/>
  <c r="S45" i="31"/>
  <c r="V45" i="31"/>
  <c r="R45" i="31"/>
  <c r="U45" i="31"/>
  <c r="S61" i="31"/>
  <c r="V61" i="31"/>
  <c r="R30" i="31"/>
  <c r="K64" i="31"/>
  <c r="N30" i="30"/>
  <c r="N31" i="31" s="1"/>
  <c r="O93" i="31"/>
  <c r="O20" i="31"/>
  <c r="S47" i="31"/>
  <c r="S51" i="31"/>
  <c r="R51" i="31"/>
  <c r="N10" i="30"/>
  <c r="N11" i="31" s="1"/>
  <c r="N111" i="30"/>
  <c r="N112" i="31" s="1"/>
  <c r="S63" i="31"/>
  <c r="R104" i="31"/>
  <c r="U51" i="31"/>
  <c r="N60" i="30"/>
  <c r="N61" i="31" s="1"/>
  <c r="S116" i="31"/>
  <c r="R84" i="31"/>
  <c r="N115" i="30"/>
  <c r="N116" i="31" s="1"/>
  <c r="O26" i="31"/>
  <c r="V63" i="31"/>
  <c r="U104" i="31"/>
  <c r="V84" i="31"/>
  <c r="S44" i="31"/>
  <c r="N74" i="30"/>
  <c r="N75" i="31" s="1"/>
  <c r="N12" i="30"/>
  <c r="N13" i="31" s="1"/>
  <c r="V104" i="31"/>
  <c r="S84" i="31"/>
  <c r="N23" i="30"/>
  <c r="N24" i="31" s="1"/>
  <c r="O114" i="31"/>
  <c r="O118" i="31"/>
  <c r="N108" i="30"/>
  <c r="N109" i="31" s="1"/>
  <c r="O46" i="31"/>
  <c r="N107" i="30"/>
  <c r="N108" i="31" s="1"/>
  <c r="S71" i="31"/>
  <c r="V13" i="31"/>
  <c r="S31" i="31"/>
  <c r="U22" i="31"/>
  <c r="O91" i="31"/>
  <c r="N44" i="30"/>
  <c r="N45" i="31" s="1"/>
  <c r="N28" i="30"/>
  <c r="N29" i="31" s="1"/>
  <c r="N27" i="30"/>
  <c r="N28" i="31" s="1"/>
  <c r="R31" i="31"/>
  <c r="N71" i="30"/>
  <c r="N72" i="31" s="1"/>
  <c r="V58" i="31"/>
  <c r="N43" i="30"/>
  <c r="N44" i="31" s="1"/>
  <c r="O98" i="31"/>
  <c r="O56" i="31"/>
  <c r="N40" i="30"/>
  <c r="N41" i="31" s="1"/>
  <c r="I39" i="31"/>
  <c r="O39" i="31" s="1"/>
  <c r="U34" i="31"/>
  <c r="R117" i="31"/>
  <c r="U71" i="31"/>
  <c r="V74" i="31"/>
  <c r="R40" i="31"/>
  <c r="O38" i="31"/>
  <c r="N92" i="30"/>
  <c r="N93" i="31" s="1"/>
  <c r="N99" i="30"/>
  <c r="N100" i="31" s="1"/>
  <c r="S117" i="31"/>
  <c r="S114" i="31"/>
  <c r="V71" i="31"/>
  <c r="U68" i="31"/>
  <c r="R43" i="31"/>
  <c r="O71" i="31"/>
  <c r="S74" i="31"/>
  <c r="V68" i="31"/>
  <c r="S103" i="31"/>
  <c r="V117" i="31"/>
  <c r="U74" i="31"/>
  <c r="O106" i="31"/>
  <c r="O64" i="31"/>
  <c r="S68" i="31"/>
  <c r="S43" i="31"/>
  <c r="K35" i="31"/>
  <c r="V91" i="31"/>
  <c r="R91" i="31"/>
  <c r="S91" i="31"/>
  <c r="U91" i="31"/>
  <c r="U103" i="31"/>
  <c r="N41" i="30"/>
  <c r="N42" i="31" s="1"/>
  <c r="U93" i="31"/>
  <c r="U50" i="31"/>
  <c r="K109" i="31"/>
  <c r="R88" i="31"/>
  <c r="N100" i="30"/>
  <c r="N101" i="31" s="1"/>
  <c r="U66" i="31"/>
  <c r="N50" i="30"/>
  <c r="N51" i="31" s="1"/>
  <c r="K48" i="31"/>
  <c r="S58" i="31"/>
  <c r="O74" i="31"/>
  <c r="O42" i="31"/>
  <c r="O28" i="31"/>
  <c r="S93" i="31"/>
  <c r="R35" i="31"/>
  <c r="N82" i="30"/>
  <c r="N83" i="31" s="1"/>
  <c r="V88" i="31"/>
  <c r="V50" i="31"/>
  <c r="U61" i="31"/>
  <c r="U57" i="31"/>
  <c r="R58" i="31"/>
  <c r="V52" i="31"/>
  <c r="U30" i="31"/>
  <c r="N105" i="30"/>
  <c r="N106" i="31" s="1"/>
  <c r="O82" i="31"/>
  <c r="O45" i="31"/>
  <c r="V30" i="31"/>
  <c r="N18" i="30"/>
  <c r="N19" i="31" s="1"/>
  <c r="O92" i="31"/>
  <c r="N93" i="30"/>
  <c r="N94" i="31" s="1"/>
  <c r="R93" i="31"/>
  <c r="S88" i="31"/>
  <c r="N61" i="30"/>
  <c r="N62" i="31" s="1"/>
  <c r="N37" i="30"/>
  <c r="N38" i="31" s="1"/>
  <c r="O55" i="31"/>
  <c r="N35" i="30"/>
  <c r="N36" i="31" s="1"/>
  <c r="O21" i="31"/>
  <c r="U35" i="31"/>
  <c r="N95" i="30"/>
  <c r="N96" i="31" s="1"/>
  <c r="K75" i="31"/>
  <c r="S83" i="31"/>
  <c r="N57" i="30"/>
  <c r="N58" i="31" s="1"/>
  <c r="O23" i="31"/>
  <c r="O62" i="31"/>
  <c r="R103" i="31"/>
  <c r="N46" i="30"/>
  <c r="N47" i="31" s="1"/>
  <c r="S55" i="31"/>
  <c r="O58" i="31"/>
  <c r="O29" i="31"/>
  <c r="U43" i="31"/>
  <c r="N54" i="30"/>
  <c r="N55" i="31" s="1"/>
  <c r="R47" i="31"/>
  <c r="U108" i="31"/>
  <c r="R111" i="31"/>
  <c r="N42" i="30"/>
  <c r="N43" i="31" s="1"/>
  <c r="R57" i="31"/>
  <c r="N20" i="30"/>
  <c r="N21" i="31" s="1"/>
  <c r="N73" i="30"/>
  <c r="N74" i="31" s="1"/>
  <c r="N68" i="30"/>
  <c r="N69" i="31" s="1"/>
  <c r="O60" i="31"/>
  <c r="O24" i="31"/>
  <c r="S79" i="31"/>
  <c r="U79" i="31"/>
  <c r="R79" i="31"/>
  <c r="S81" i="31"/>
  <c r="V81" i="31"/>
  <c r="U81" i="31"/>
  <c r="R81" i="31"/>
  <c r="V46" i="31"/>
  <c r="U46" i="31"/>
  <c r="S46" i="31"/>
  <c r="R46" i="31"/>
  <c r="U37" i="31"/>
  <c r="R37" i="31"/>
  <c r="V37" i="31"/>
  <c r="S37" i="31"/>
  <c r="V24" i="31"/>
  <c r="S24" i="31"/>
  <c r="U24" i="31"/>
  <c r="U65" i="31"/>
  <c r="V65" i="31"/>
  <c r="S65" i="31"/>
  <c r="R65" i="31"/>
  <c r="U19" i="31"/>
  <c r="R19" i="31"/>
  <c r="O57" i="31"/>
  <c r="K69" i="31"/>
  <c r="N66" i="30"/>
  <c r="N67" i="31" s="1"/>
  <c r="V98" i="31"/>
  <c r="N109" i="30"/>
  <c r="N110" i="31" s="1"/>
  <c r="O94" i="31"/>
  <c r="O87" i="31"/>
  <c r="N75" i="30"/>
  <c r="N76" i="31" s="1"/>
  <c r="O68" i="31"/>
  <c r="O52" i="31"/>
  <c r="O34" i="31"/>
  <c r="O31" i="31"/>
  <c r="N15" i="30"/>
  <c r="N16" i="31" s="1"/>
  <c r="S98" i="31"/>
  <c r="R94" i="31"/>
  <c r="O15" i="31"/>
  <c r="N112" i="30"/>
  <c r="N113" i="31" s="1"/>
  <c r="I36" i="31"/>
  <c r="O36" i="31" s="1"/>
  <c r="O16" i="31"/>
  <c r="O40" i="31"/>
  <c r="O18" i="31"/>
  <c r="K60" i="31"/>
  <c r="N77" i="30"/>
  <c r="N78" i="31" s="1"/>
  <c r="O73" i="31"/>
  <c r="O69" i="31"/>
  <c r="N65" i="30"/>
  <c r="N66" i="31" s="1"/>
  <c r="N72" i="30"/>
  <c r="N73" i="31" s="1"/>
  <c r="O83" i="31"/>
  <c r="V14" i="31"/>
  <c r="N13" i="30"/>
  <c r="N14" i="31" s="1"/>
  <c r="O101" i="31"/>
  <c r="O66" i="31"/>
  <c r="O50" i="31"/>
  <c r="O43" i="31"/>
  <c r="O37" i="31"/>
  <c r="S14" i="31"/>
  <c r="V101" i="31"/>
  <c r="N94" i="30"/>
  <c r="N95" i="31" s="1"/>
  <c r="O117" i="31"/>
  <c r="N102" i="30"/>
  <c r="N103" i="31" s="1"/>
  <c r="O75" i="31"/>
  <c r="K74" i="31"/>
  <c r="N103" i="30"/>
  <c r="N104" i="31" s="1"/>
  <c r="U14" i="31"/>
  <c r="O112" i="31"/>
  <c r="O84" i="31"/>
  <c r="O35" i="31"/>
  <c r="P35" i="31" s="1"/>
  <c r="O32" i="31"/>
  <c r="O17" i="31"/>
  <c r="U112" i="31"/>
  <c r="S112" i="31"/>
  <c r="U89" i="31"/>
  <c r="V89" i="31"/>
  <c r="S89" i="31"/>
  <c r="S28" i="31"/>
  <c r="V28" i="31"/>
  <c r="U28" i="31"/>
  <c r="R28" i="31"/>
  <c r="R110" i="31"/>
  <c r="V110" i="31"/>
  <c r="S110" i="31"/>
  <c r="U110" i="31"/>
  <c r="S69" i="31"/>
  <c r="V69" i="31"/>
  <c r="U69" i="31"/>
  <c r="R69" i="31"/>
  <c r="S105" i="31"/>
  <c r="V105" i="31"/>
  <c r="R105" i="31"/>
  <c r="U105" i="31"/>
  <c r="R97" i="31"/>
  <c r="S97" i="31"/>
  <c r="V97" i="31"/>
  <c r="U97" i="31"/>
  <c r="S95" i="31"/>
  <c r="V95" i="31"/>
  <c r="R95" i="31"/>
  <c r="U95" i="31"/>
  <c r="U73" i="31"/>
  <c r="V73" i="31"/>
  <c r="O109" i="31"/>
  <c r="V27" i="31"/>
  <c r="R27" i="31"/>
  <c r="S27" i="31"/>
  <c r="U27" i="31"/>
  <c r="R16" i="31"/>
  <c r="S16" i="31"/>
  <c r="V16" i="31"/>
  <c r="U16" i="31"/>
  <c r="V113" i="31"/>
  <c r="R113" i="31"/>
  <c r="S113" i="31"/>
  <c r="U113" i="31"/>
  <c r="U53" i="31"/>
  <c r="V53" i="31"/>
  <c r="S53" i="31"/>
  <c r="R53" i="31"/>
  <c r="S33" i="31"/>
  <c r="R33" i="31"/>
  <c r="V33" i="31"/>
  <c r="U33" i="31"/>
  <c r="S18" i="31"/>
  <c r="R18" i="31"/>
  <c r="V18" i="31"/>
  <c r="U18" i="31"/>
  <c r="V19" i="31"/>
  <c r="N70" i="30"/>
  <c r="N71" i="31" s="1"/>
  <c r="K117" i="31"/>
  <c r="K78" i="31"/>
  <c r="O70" i="31"/>
  <c r="O67" i="31"/>
  <c r="O63" i="31"/>
  <c r="N24" i="30"/>
  <c r="N25" i="31" s="1"/>
  <c r="S19" i="31"/>
  <c r="I11" i="31"/>
  <c r="O11" i="31" s="1"/>
  <c r="N67" i="30"/>
  <c r="N68" i="31" s="1"/>
  <c r="N52" i="30"/>
  <c r="N53" i="31" s="1"/>
  <c r="K113" i="31"/>
  <c r="U26" i="31"/>
  <c r="O119" i="31"/>
  <c r="O105" i="31"/>
  <c r="U92" i="31"/>
  <c r="O90" i="31"/>
  <c r="O51" i="31"/>
  <c r="O22" i="31"/>
  <c r="N21" i="30"/>
  <c r="N22" i="31" s="1"/>
  <c r="V32" i="31"/>
  <c r="N64" i="30"/>
  <c r="N65" i="31" s="1"/>
  <c r="R15" i="31"/>
  <c r="N96" i="30"/>
  <c r="N97" i="31" s="1"/>
  <c r="N17" i="30"/>
  <c r="N18" i="31" s="1"/>
  <c r="V23" i="31"/>
  <c r="R26" i="31"/>
  <c r="N26" i="30"/>
  <c r="N27" i="31" s="1"/>
  <c r="N81" i="30"/>
  <c r="N82" i="31" s="1"/>
  <c r="O59" i="31"/>
  <c r="O41" i="31"/>
  <c r="O30" i="31"/>
  <c r="O27" i="31"/>
  <c r="O61" i="31"/>
  <c r="S32" i="31"/>
  <c r="U12" i="31"/>
  <c r="O77" i="31"/>
  <c r="V15" i="31"/>
  <c r="S15" i="31"/>
  <c r="U82" i="31"/>
  <c r="N114" i="30"/>
  <c r="N115" i="31" s="1"/>
  <c r="K76" i="31"/>
  <c r="U23" i="31"/>
  <c r="S26" i="31"/>
  <c r="N29" i="30"/>
  <c r="N30" i="31" s="1"/>
  <c r="O96" i="31"/>
  <c r="O85" i="31"/>
  <c r="N53" i="30"/>
  <c r="N54" i="31" s="1"/>
  <c r="O19" i="31"/>
  <c r="O47" i="31"/>
  <c r="O33" i="31"/>
  <c r="O104" i="31"/>
  <c r="N55" i="30"/>
  <c r="N56" i="31" s="1"/>
  <c r="S12" i="31"/>
  <c r="R114" i="31"/>
  <c r="V82" i="31"/>
  <c r="V79" i="31"/>
  <c r="S39" i="31"/>
  <c r="K16" i="31"/>
  <c r="R64" i="31"/>
  <c r="S23" i="31"/>
  <c r="S100" i="31"/>
  <c r="O13" i="31"/>
  <c r="O12" i="31"/>
  <c r="O44" i="31"/>
  <c r="U44" i="31"/>
  <c r="V12" i="31"/>
  <c r="V114" i="31"/>
  <c r="R82" i="31"/>
  <c r="V39" i="31"/>
  <c r="U64" i="31"/>
  <c r="N33" i="30"/>
  <c r="N34" i="31" s="1"/>
  <c r="V100" i="31"/>
  <c r="O108" i="31"/>
  <c r="O54" i="31"/>
  <c r="N89" i="30"/>
  <c r="N90" i="31" s="1"/>
  <c r="R21" i="31"/>
  <c r="K103" i="31"/>
  <c r="R42" i="31"/>
  <c r="K41" i="31"/>
  <c r="U39" i="31"/>
  <c r="R98" i="31"/>
  <c r="U32" i="31"/>
  <c r="V64" i="31"/>
  <c r="R100" i="31"/>
  <c r="N32" i="30"/>
  <c r="N33" i="31" s="1"/>
  <c r="O102" i="31"/>
  <c r="O72" i="31"/>
  <c r="S38" i="31"/>
  <c r="V38" i="31"/>
  <c r="S73" i="31"/>
  <c r="R73" i="31"/>
  <c r="I81" i="31"/>
  <c r="O81" i="31" s="1"/>
  <c r="N80" i="30"/>
  <c r="N81" i="31" s="1"/>
  <c r="R92" i="31"/>
  <c r="U83" i="31"/>
  <c r="U118" i="31"/>
  <c r="U63" i="31"/>
  <c r="S118" i="31"/>
  <c r="R77" i="31"/>
  <c r="U85" i="31"/>
  <c r="N104" i="30"/>
  <c r="N105" i="31" s="1"/>
  <c r="R38" i="31"/>
  <c r="N85" i="30"/>
  <c r="N86" i="31" s="1"/>
  <c r="V80" i="31"/>
  <c r="U80" i="31"/>
  <c r="R80" i="31"/>
  <c r="U52" i="31"/>
  <c r="S52" i="31"/>
  <c r="V40" i="31"/>
  <c r="U40" i="31"/>
  <c r="S21" i="31"/>
  <c r="R17" i="31"/>
  <c r="U54" i="31"/>
  <c r="R54" i="31"/>
  <c r="S54" i="31"/>
  <c r="V118" i="31"/>
  <c r="V21" i="31"/>
  <c r="R62" i="31"/>
  <c r="V92" i="31"/>
  <c r="V83" i="31"/>
  <c r="S77" i="31"/>
  <c r="S85" i="31"/>
  <c r="R70" i="31"/>
  <c r="S62" i="31"/>
  <c r="N90" i="30"/>
  <c r="N91" i="31" s="1"/>
  <c r="U38" i="31"/>
  <c r="N110" i="30"/>
  <c r="N111" i="31" s="1"/>
  <c r="K102" i="31"/>
  <c r="N101" i="30"/>
  <c r="N102" i="31" s="1"/>
  <c r="I49" i="31"/>
  <c r="O49" i="31" s="1"/>
  <c r="N48" i="30"/>
  <c r="N49" i="31" s="1"/>
  <c r="S107" i="31"/>
  <c r="V107" i="31"/>
  <c r="U101" i="31"/>
  <c r="S101" i="31"/>
  <c r="N51" i="30"/>
  <c r="N52" i="31" s="1"/>
  <c r="K52" i="31"/>
  <c r="R22" i="31"/>
  <c r="S22" i="31"/>
  <c r="V60" i="31"/>
  <c r="U60" i="31"/>
  <c r="R60" i="31"/>
  <c r="S60" i="31"/>
  <c r="U49" i="31"/>
  <c r="V49" i="31"/>
  <c r="S49" i="31"/>
  <c r="N97" i="30"/>
  <c r="N98" i="31" s="1"/>
  <c r="S42" i="31"/>
  <c r="U70" i="31"/>
  <c r="R49" i="31"/>
  <c r="U17" i="31"/>
  <c r="N49" i="30"/>
  <c r="N50" i="31" s="1"/>
  <c r="U75" i="31"/>
  <c r="U42" i="31"/>
  <c r="V77" i="31"/>
  <c r="S70" i="31"/>
  <c r="R112" i="31"/>
  <c r="V116" i="31"/>
  <c r="V54" i="31"/>
  <c r="S13" i="31"/>
  <c r="U13" i="31"/>
  <c r="K80" i="31"/>
  <c r="N79" i="30"/>
  <c r="N80" i="31" s="1"/>
  <c r="S66" i="31"/>
  <c r="R66" i="31"/>
  <c r="S106" i="31"/>
  <c r="U106" i="31"/>
  <c r="N58" i="30"/>
  <c r="N59" i="31" s="1"/>
  <c r="K59" i="31"/>
  <c r="S17" i="31"/>
  <c r="R75" i="31"/>
  <c r="V112" i="31"/>
  <c r="U116" i="31"/>
  <c r="N83" i="30"/>
  <c r="N84" i="31" s="1"/>
  <c r="K84" i="31"/>
  <c r="U62" i="31"/>
  <c r="O48" i="31"/>
  <c r="R34" i="31"/>
  <c r="S34" i="31"/>
  <c r="O116" i="31"/>
  <c r="O111" i="31"/>
  <c r="O110" i="31"/>
  <c r="O100" i="31"/>
  <c r="O97" i="31"/>
  <c r="O95" i="31"/>
  <c r="O86" i="31"/>
  <c r="O76" i="31"/>
  <c r="O53" i="31"/>
  <c r="O25" i="31"/>
  <c r="O107" i="31"/>
  <c r="O103" i="31"/>
  <c r="O80" i="31"/>
  <c r="O78" i="31"/>
  <c r="O99" i="31"/>
  <c r="O115" i="31"/>
  <c r="N106" i="30"/>
  <c r="N107" i="31" s="1"/>
  <c r="O65" i="31"/>
  <c r="N87" i="30"/>
  <c r="N88" i="31" s="1"/>
  <c r="I88" i="31"/>
  <c r="O88" i="31" s="1"/>
  <c r="N78" i="30"/>
  <c r="N79" i="31" s="1"/>
  <c r="I79" i="31"/>
  <c r="O79" i="31" s="1"/>
  <c r="S72" i="31"/>
  <c r="U72" i="31"/>
  <c r="R72" i="31"/>
  <c r="V72" i="31"/>
  <c r="K23" i="31"/>
  <c r="N22" i="30"/>
  <c r="N23" i="31" s="1"/>
  <c r="V87" i="31"/>
  <c r="U87" i="31"/>
  <c r="R87" i="31"/>
  <c r="N84" i="30"/>
  <c r="N85" i="31" s="1"/>
  <c r="K85" i="31"/>
  <c r="N117" i="30"/>
  <c r="N118" i="31" s="1"/>
  <c r="K118" i="31"/>
  <c r="U99" i="31"/>
  <c r="V99" i="31"/>
  <c r="R99" i="31"/>
  <c r="S99" i="31"/>
  <c r="S25" i="31"/>
  <c r="U25" i="31"/>
  <c r="V25" i="31"/>
  <c r="R25" i="31"/>
  <c r="N113" i="30"/>
  <c r="N114" i="31" s="1"/>
  <c r="K114" i="31"/>
  <c r="U56" i="31"/>
  <c r="V56" i="31"/>
  <c r="R56" i="31"/>
  <c r="S56" i="31"/>
  <c r="S96" i="31"/>
  <c r="R96" i="31"/>
  <c r="U11" i="31"/>
  <c r="U96" i="31"/>
  <c r="U86" i="31"/>
  <c r="N14" i="30"/>
  <c r="N15" i="31" s="1"/>
  <c r="I89" i="31"/>
  <c r="O89" i="31" s="1"/>
  <c r="N88" i="30"/>
  <c r="N89" i="31" s="1"/>
  <c r="V96" i="31"/>
  <c r="U115" i="31"/>
  <c r="S11" i="31"/>
  <c r="R11" i="31"/>
  <c r="S119" i="31"/>
  <c r="V119" i="31"/>
  <c r="S86" i="31"/>
  <c r="V86" i="31"/>
  <c r="S67" i="31"/>
  <c r="U67" i="31"/>
  <c r="S115" i="31"/>
  <c r="R119" i="31"/>
  <c r="N118" i="30"/>
  <c r="N119" i="31" s="1"/>
  <c r="S108" i="31"/>
  <c r="R108" i="31"/>
  <c r="N11" i="30"/>
  <c r="N12" i="31" s="1"/>
  <c r="J82" i="22" l="1"/>
  <c r="J110" i="22"/>
  <c r="J113" i="22" s="1"/>
  <c r="J59" i="22"/>
  <c r="J52" i="22"/>
  <c r="J72" i="22"/>
  <c r="K73" i="22" s="1"/>
  <c r="J111" i="22"/>
  <c r="J58" i="22"/>
  <c r="J60" i="22" s="1"/>
  <c r="J92" i="22" s="1"/>
  <c r="J93" i="22" s="1"/>
  <c r="J81" i="22"/>
  <c r="J83" i="22" s="1"/>
  <c r="K36" i="22"/>
  <c r="K28" i="22"/>
  <c r="L20" i="22"/>
  <c r="K46" i="22"/>
  <c r="K24" i="22"/>
  <c r="K25" i="22" s="1"/>
  <c r="J106" i="22"/>
  <c r="J107" i="22" s="1"/>
  <c r="P17" i="31"/>
  <c r="U128" i="31"/>
  <c r="F141" i="31" s="1"/>
  <c r="F14" i="29" s="1"/>
  <c r="V128" i="31"/>
  <c r="F142" i="31" s="1"/>
  <c r="F15" i="29" s="1"/>
  <c r="S128" i="31"/>
  <c r="F139" i="31" s="1"/>
  <c r="F12" i="29" s="1"/>
  <c r="P55" i="31"/>
  <c r="Q87" i="31"/>
  <c r="T87" i="31" s="1"/>
  <c r="P117" i="31"/>
  <c r="Q117" i="31" s="1"/>
  <c r="T117" i="31" s="1"/>
  <c r="P70" i="31"/>
  <c r="Q101" i="31"/>
  <c r="T101" i="31" s="1"/>
  <c r="P26" i="31"/>
  <c r="P57" i="31"/>
  <c r="P92" i="31"/>
  <c r="P48" i="31"/>
  <c r="P46" i="31"/>
  <c r="P37" i="31"/>
  <c r="Q20" i="31"/>
  <c r="T20" i="31" s="1"/>
  <c r="P28" i="31"/>
  <c r="P76" i="31"/>
  <c r="P87" i="31"/>
  <c r="P109" i="31"/>
  <c r="P75" i="31"/>
  <c r="P64" i="31"/>
  <c r="Q32" i="31"/>
  <c r="Q99" i="31"/>
  <c r="T99" i="31" s="1"/>
  <c r="Q13" i="31"/>
  <c r="Q29" i="31"/>
  <c r="T29" i="31" s="1"/>
  <c r="Q14" i="31"/>
  <c r="T14" i="31" s="1"/>
  <c r="P101" i="31"/>
  <c r="P24" i="31"/>
  <c r="P60" i="31"/>
  <c r="Q60" i="31" s="1"/>
  <c r="T60" i="31" s="1"/>
  <c r="Q72" i="31"/>
  <c r="T72" i="31" s="1"/>
  <c r="P19" i="31"/>
  <c r="P31" i="31"/>
  <c r="P14" i="31"/>
  <c r="P42" i="31"/>
  <c r="P102" i="31"/>
  <c r="P108" i="31"/>
  <c r="Q28" i="31"/>
  <c r="T28" i="31" s="1"/>
  <c r="P21" i="31"/>
  <c r="P93" i="31"/>
  <c r="P78" i="31"/>
  <c r="Q113" i="31"/>
  <c r="T113" i="31" s="1"/>
  <c r="Q63" i="31"/>
  <c r="T63" i="31" s="1"/>
  <c r="Q24" i="31"/>
  <c r="Q77" i="31"/>
  <c r="T77" i="31" s="1"/>
  <c r="Q92" i="31"/>
  <c r="T92" i="31" s="1"/>
  <c r="P118" i="31"/>
  <c r="Q118" i="31" s="1"/>
  <c r="T118" i="31" s="1"/>
  <c r="Q49" i="31"/>
  <c r="T49" i="31" s="1"/>
  <c r="P63" i="31"/>
  <c r="Q106" i="31"/>
  <c r="P47" i="31"/>
  <c r="P72" i="31"/>
  <c r="P20" i="31"/>
  <c r="Q44" i="31"/>
  <c r="T44" i="31" s="1"/>
  <c r="P94" i="31"/>
  <c r="P112" i="31"/>
  <c r="Q107" i="31"/>
  <c r="T107" i="31" s="1"/>
  <c r="Q39" i="31"/>
  <c r="T39" i="31" s="1"/>
  <c r="Q55" i="31"/>
  <c r="T55" i="31" s="1"/>
  <c r="Q36" i="31"/>
  <c r="T36" i="31" s="1"/>
  <c r="Q62" i="31"/>
  <c r="T62" i="31" s="1"/>
  <c r="Q82" i="31"/>
  <c r="T82" i="31" s="1"/>
  <c r="Q100" i="31"/>
  <c r="T100" i="31" s="1"/>
  <c r="Q37" i="31"/>
  <c r="T37" i="31" s="1"/>
  <c r="Q57" i="31"/>
  <c r="T57" i="31" s="1"/>
  <c r="Q109" i="31"/>
  <c r="T109" i="31" s="1"/>
  <c r="Q26" i="31"/>
  <c r="T26" i="31" s="1"/>
  <c r="Q31" i="31"/>
  <c r="T31" i="31" s="1"/>
  <c r="P61" i="31"/>
  <c r="P68" i="31"/>
  <c r="Q112" i="31"/>
  <c r="T112" i="31" s="1"/>
  <c r="P116" i="31"/>
  <c r="Q116" i="31" s="1"/>
  <c r="Q46" i="31"/>
  <c r="T46" i="31" s="1"/>
  <c r="P104" i="31"/>
  <c r="P74" i="31"/>
  <c r="P29" i="31"/>
  <c r="P86" i="31"/>
  <c r="P53" i="31"/>
  <c r="P66" i="31"/>
  <c r="Q73" i="31"/>
  <c r="T73" i="31" s="1"/>
  <c r="Q43" i="31"/>
  <c r="Q108" i="31"/>
  <c r="T108" i="31" s="1"/>
  <c r="Q17" i="31"/>
  <c r="T17" i="31" s="1"/>
  <c r="P106" i="31"/>
  <c r="P34" i="31"/>
  <c r="Q34" i="31" s="1"/>
  <c r="T34" i="31" s="1"/>
  <c r="Q69" i="31"/>
  <c r="T69" i="31" s="1"/>
  <c r="Q42" i="31"/>
  <c r="T42" i="31" s="1"/>
  <c r="Q76" i="31"/>
  <c r="T76" i="31" s="1"/>
  <c r="P33" i="31"/>
  <c r="P13" i="31"/>
  <c r="P54" i="31"/>
  <c r="Q11" i="31"/>
  <c r="T11" i="31" s="1"/>
  <c r="Q93" i="31"/>
  <c r="T93" i="31" s="1"/>
  <c r="P39" i="31"/>
  <c r="P82" i="31"/>
  <c r="P71" i="31"/>
  <c r="Q51" i="31"/>
  <c r="T51" i="31" s="1"/>
  <c r="Q64" i="31"/>
  <c r="T64" i="31" s="1"/>
  <c r="P91" i="31"/>
  <c r="P41" i="31"/>
  <c r="Q41" i="31" s="1"/>
  <c r="T41" i="31" s="1"/>
  <c r="Q102" i="31"/>
  <c r="P98" i="31"/>
  <c r="P56" i="31"/>
  <c r="P96" i="31"/>
  <c r="P83" i="31"/>
  <c r="Q68" i="31"/>
  <c r="T68" i="31" s="1"/>
  <c r="P30" i="31"/>
  <c r="P43" i="31"/>
  <c r="P100" i="31"/>
  <c r="P32" i="31"/>
  <c r="Q95" i="31"/>
  <c r="T95" i="31" s="1"/>
  <c r="Q58" i="31"/>
  <c r="T58" i="31" s="1"/>
  <c r="P38" i="31"/>
  <c r="Q45" i="31"/>
  <c r="T45" i="31" s="1"/>
  <c r="P69" i="31"/>
  <c r="P45" i="31"/>
  <c r="P58" i="31"/>
  <c r="Q74" i="31"/>
  <c r="T74" i="31" s="1"/>
  <c r="Q97" i="31"/>
  <c r="T97" i="31" s="1"/>
  <c r="Q90" i="31"/>
  <c r="P113" i="31"/>
  <c r="P12" i="31"/>
  <c r="Q33" i="31"/>
  <c r="T33" i="31" s="1"/>
  <c r="Q53" i="31"/>
  <c r="T53" i="31" s="1"/>
  <c r="Q70" i="31"/>
  <c r="T70" i="31" s="1"/>
  <c r="Q54" i="31"/>
  <c r="T54" i="31" s="1"/>
  <c r="Q110" i="31"/>
  <c r="T110" i="31" s="1"/>
  <c r="Q35" i="31"/>
  <c r="T35" i="31" s="1"/>
  <c r="Q111" i="31"/>
  <c r="T111" i="31" s="1"/>
  <c r="P52" i="31"/>
  <c r="Q21" i="31"/>
  <c r="T21" i="31" s="1"/>
  <c r="P16" i="31"/>
  <c r="Q38" i="31"/>
  <c r="T38" i="31" s="1"/>
  <c r="P80" i="31"/>
  <c r="P22" i="31"/>
  <c r="P67" i="31"/>
  <c r="P73" i="31"/>
  <c r="P62" i="31"/>
  <c r="Q66" i="31"/>
  <c r="T66" i="31" s="1"/>
  <c r="Q16" i="31"/>
  <c r="T16" i="31" s="1"/>
  <c r="P40" i="31"/>
  <c r="Q40" i="31" s="1"/>
  <c r="T40" i="31" s="1"/>
  <c r="Q56" i="31"/>
  <c r="T56" i="31" s="1"/>
  <c r="Q94" i="31"/>
  <c r="T94" i="31" s="1"/>
  <c r="P59" i="31"/>
  <c r="Q59" i="31" s="1"/>
  <c r="T59" i="31" s="1"/>
  <c r="Q105" i="31"/>
  <c r="T105" i="31" s="1"/>
  <c r="Q25" i="31"/>
  <c r="T25" i="31" s="1"/>
  <c r="P36" i="31"/>
  <c r="Q75" i="31"/>
  <c r="T75" i="31" s="1"/>
  <c r="Q83" i="31"/>
  <c r="T83" i="31" s="1"/>
  <c r="Q27" i="31"/>
  <c r="T27" i="31" s="1"/>
  <c r="Q104" i="31"/>
  <c r="T104" i="31" s="1"/>
  <c r="Q30" i="31"/>
  <c r="T30" i="31" s="1"/>
  <c r="P77" i="31"/>
  <c r="Q103" i="31"/>
  <c r="T103" i="31" s="1"/>
  <c r="P111" i="31"/>
  <c r="Q78" i="31"/>
  <c r="T78" i="31" s="1"/>
  <c r="P65" i="31"/>
  <c r="Q65" i="31" s="1"/>
  <c r="T65" i="31" s="1"/>
  <c r="P97" i="31"/>
  <c r="P51" i="31"/>
  <c r="P90" i="31"/>
  <c r="Q71" i="31"/>
  <c r="T71" i="31" s="1"/>
  <c r="Q22" i="31"/>
  <c r="T22" i="31" s="1"/>
  <c r="Q91" i="31"/>
  <c r="T91" i="31" s="1"/>
  <c r="Q67" i="31"/>
  <c r="Q115" i="31"/>
  <c r="T115" i="31" s="1"/>
  <c r="P105" i="31"/>
  <c r="P18" i="31"/>
  <c r="Q18" i="31"/>
  <c r="T18" i="31" s="1"/>
  <c r="P119" i="31"/>
  <c r="Q119" i="31" s="1"/>
  <c r="T119" i="31" s="1"/>
  <c r="Q19" i="31"/>
  <c r="T19" i="31" s="1"/>
  <c r="Q96" i="31"/>
  <c r="T96" i="31" s="1"/>
  <c r="P27" i="31"/>
  <c r="P110" i="31"/>
  <c r="Q98" i="31"/>
  <c r="T98" i="31" s="1"/>
  <c r="Q48" i="31"/>
  <c r="T48" i="31" s="1"/>
  <c r="P44" i="31"/>
  <c r="P25" i="31"/>
  <c r="Q61" i="31"/>
  <c r="Q47" i="31"/>
  <c r="T47" i="31" s="1"/>
  <c r="P11" i="31"/>
  <c r="P50" i="31"/>
  <c r="Q50" i="31"/>
  <c r="P95" i="31"/>
  <c r="Q80" i="31"/>
  <c r="T80" i="31" s="1"/>
  <c r="Q84" i="31"/>
  <c r="T84" i="31" s="1"/>
  <c r="P84" i="31"/>
  <c r="P99" i="31"/>
  <c r="P115" i="31"/>
  <c r="P49" i="31"/>
  <c r="P107" i="31"/>
  <c r="P103" i="31"/>
  <c r="Q52" i="31"/>
  <c r="T52" i="31" s="1"/>
  <c r="Q86" i="31"/>
  <c r="P81" i="31"/>
  <c r="Q81" i="31"/>
  <c r="T81" i="31" s="1"/>
  <c r="Q23" i="31"/>
  <c r="T23" i="31" s="1"/>
  <c r="P23" i="31"/>
  <c r="P79" i="31"/>
  <c r="Q79" i="31"/>
  <c r="T79" i="31" s="1"/>
  <c r="P15" i="31"/>
  <c r="Q15" i="31"/>
  <c r="T15" i="31" s="1"/>
  <c r="P88" i="31"/>
  <c r="Q88" i="31"/>
  <c r="T88" i="31" s="1"/>
  <c r="Q114" i="31"/>
  <c r="T114" i="31" s="1"/>
  <c r="P114" i="31"/>
  <c r="Q12" i="31"/>
  <c r="Q89" i="31"/>
  <c r="P89" i="31"/>
  <c r="Q85" i="31"/>
  <c r="P85" i="31"/>
  <c r="J3" i="22" l="1"/>
  <c r="J3" i="16"/>
  <c r="J3" i="29"/>
  <c r="K47" i="22"/>
  <c r="K37" i="22"/>
  <c r="K38" i="22" s="1"/>
  <c r="K2" i="29"/>
  <c r="K2" i="16"/>
  <c r="K2" i="22"/>
  <c r="K128" i="22"/>
  <c r="K130" i="22" s="1"/>
  <c r="K27" i="22"/>
  <c r="K29" i="22" s="1"/>
  <c r="J17" i="29"/>
  <c r="K48" i="22"/>
  <c r="L36" i="22"/>
  <c r="L46" i="22"/>
  <c r="L28" i="22"/>
  <c r="L24" i="22"/>
  <c r="L25" i="22" s="1"/>
  <c r="M20" i="22"/>
  <c r="K100" i="22"/>
  <c r="K76" i="22"/>
  <c r="K77" i="22" s="1"/>
  <c r="R85" i="31"/>
  <c r="T85" i="31"/>
  <c r="T89" i="31"/>
  <c r="R89" i="31"/>
  <c r="R86" i="31"/>
  <c r="T86" i="31"/>
  <c r="T50" i="31"/>
  <c r="R50" i="31"/>
  <c r="R61" i="31"/>
  <c r="T61" i="31"/>
  <c r="T67" i="31"/>
  <c r="R67" i="31"/>
  <c r="T90" i="31"/>
  <c r="R90" i="31"/>
  <c r="R102" i="31"/>
  <c r="T102" i="31"/>
  <c r="T106" i="31"/>
  <c r="R106" i="31"/>
  <c r="R24" i="31"/>
  <c r="T24" i="31"/>
  <c r="T32" i="31"/>
  <c r="R32" i="31"/>
  <c r="T43" i="31"/>
  <c r="R44" i="31"/>
  <c r="T116" i="31"/>
  <c r="T13" i="31"/>
  <c r="Q128" i="31"/>
  <c r="T12" i="31"/>
  <c r="K51" i="22" l="1"/>
  <c r="K53" i="22" s="1"/>
  <c r="K64" i="22"/>
  <c r="K65" i="22" s="1"/>
  <c r="K87" i="22"/>
  <c r="K99" i="22"/>
  <c r="K101" i="22" s="1"/>
  <c r="K57" i="22"/>
  <c r="K68" i="22"/>
  <c r="J69" i="22" s="1"/>
  <c r="K72" i="22"/>
  <c r="L73" i="22" s="1"/>
  <c r="K52" i="22"/>
  <c r="K59" i="22"/>
  <c r="L2" i="29"/>
  <c r="L27" i="22"/>
  <c r="L29" i="22" s="1"/>
  <c r="L47" i="22"/>
  <c r="L128" i="22"/>
  <c r="L130" i="22" s="1"/>
  <c r="L37" i="22"/>
  <c r="L38" i="22" s="1"/>
  <c r="L2" i="16"/>
  <c r="L2" i="22"/>
  <c r="J21" i="29"/>
  <c r="J28" i="29" s="1"/>
  <c r="J40" i="29" s="1"/>
  <c r="J49" i="29" s="1"/>
  <c r="J19" i="29"/>
  <c r="J26" i="29" s="1"/>
  <c r="J38" i="29" s="1"/>
  <c r="J47" i="29" s="1"/>
  <c r="J23" i="29"/>
  <c r="J30" i="29" s="1"/>
  <c r="J42" i="29" s="1"/>
  <c r="J51" i="29" s="1"/>
  <c r="J22" i="29"/>
  <c r="J29" i="29" s="1"/>
  <c r="J41" i="29" s="1"/>
  <c r="J50" i="29" s="1"/>
  <c r="J20" i="29"/>
  <c r="J27" i="29" s="1"/>
  <c r="J39" i="29" s="1"/>
  <c r="J48" i="29" s="1"/>
  <c r="L48" i="22"/>
  <c r="K4" i="16"/>
  <c r="K86" i="22"/>
  <c r="K4" i="22"/>
  <c r="K4" i="29"/>
  <c r="M46" i="22"/>
  <c r="N20" i="22"/>
  <c r="M28" i="22"/>
  <c r="M24" i="22"/>
  <c r="M25" i="22" s="1"/>
  <c r="M36" i="22"/>
  <c r="K112" i="22"/>
  <c r="R128" i="31"/>
  <c r="F138" i="31" s="1"/>
  <c r="F11" i="29" s="1"/>
  <c r="F131" i="31"/>
  <c r="T128" i="31"/>
  <c r="F140" i="31" s="1"/>
  <c r="F13" i="29" s="1"/>
  <c r="L68" i="22" l="1"/>
  <c r="K69" i="22" s="1"/>
  <c r="L57" i="22"/>
  <c r="L64" i="22"/>
  <c r="L65" i="22" s="1"/>
  <c r="L51" i="22"/>
  <c r="L53" i="22" s="1"/>
  <c r="L87" i="22"/>
  <c r="L99" i="22"/>
  <c r="M2" i="29"/>
  <c r="M2" i="22"/>
  <c r="M27" i="22"/>
  <c r="M29" i="22" s="1"/>
  <c r="M37" i="22"/>
  <c r="M2" i="16"/>
  <c r="M128" i="22"/>
  <c r="M130" i="22" s="1"/>
  <c r="M47" i="22"/>
  <c r="N24" i="22"/>
  <c r="N25" i="22" s="1"/>
  <c r="N36" i="22"/>
  <c r="O20" i="22"/>
  <c r="N46" i="22"/>
  <c r="N28" i="22"/>
  <c r="M48" i="22"/>
  <c r="L59" i="22"/>
  <c r="L52" i="22"/>
  <c r="L72" i="22"/>
  <c r="M73" i="22" s="1"/>
  <c r="L76" i="22"/>
  <c r="L77" i="22" s="1"/>
  <c r="L100" i="22"/>
  <c r="K106" i="22"/>
  <c r="K107" i="22" s="1"/>
  <c r="L101" i="22"/>
  <c r="K110" i="22"/>
  <c r="K82" i="22"/>
  <c r="L86" i="22"/>
  <c r="L4" i="22"/>
  <c r="L4" i="29"/>
  <c r="L4" i="16"/>
  <c r="M38" i="22"/>
  <c r="K58" i="22"/>
  <c r="K60" i="22" s="1"/>
  <c r="K92" i="22" s="1"/>
  <c r="K93" i="22" s="1"/>
  <c r="K111" i="22"/>
  <c r="K81" i="22"/>
  <c r="F132" i="31"/>
  <c r="F134" i="31" s="1"/>
  <c r="F16" i="11" s="1"/>
  <c r="K17" i="29" l="1"/>
  <c r="L82" i="22"/>
  <c r="L110" i="22"/>
  <c r="N38" i="22"/>
  <c r="N128" i="22"/>
  <c r="N130" i="22" s="1"/>
  <c r="N27" i="22"/>
  <c r="N29" i="22" s="1"/>
  <c r="N37" i="22"/>
  <c r="N2" i="29"/>
  <c r="N2" i="16"/>
  <c r="N2" i="22"/>
  <c r="N47" i="22"/>
  <c r="N48" i="22" s="1"/>
  <c r="K83" i="22"/>
  <c r="L106" i="22"/>
  <c r="L107" i="22" s="1"/>
  <c r="K3" i="29"/>
  <c r="K3" i="16"/>
  <c r="K3" i="22"/>
  <c r="M52" i="22"/>
  <c r="M72" i="22"/>
  <c r="N73" i="22" s="1"/>
  <c r="M59" i="22"/>
  <c r="M4" i="29"/>
  <c r="M86" i="22"/>
  <c r="M4" i="22"/>
  <c r="M4" i="16"/>
  <c r="L112" i="22"/>
  <c r="L81" i="22"/>
  <c r="L83" i="22" s="1"/>
  <c r="L111" i="22"/>
  <c r="L58" i="22"/>
  <c r="K113" i="22"/>
  <c r="L60" i="22"/>
  <c r="L92" i="22" s="1"/>
  <c r="L93" i="22" s="1"/>
  <c r="L17" i="29" s="1"/>
  <c r="M51" i="22"/>
  <c r="M53" i="22" s="1"/>
  <c r="M87" i="22"/>
  <c r="M57" i="22"/>
  <c r="M68" i="22"/>
  <c r="L69" i="22" s="1"/>
  <c r="M99" i="22"/>
  <c r="M101" i="22" s="1"/>
  <c r="M64" i="22"/>
  <c r="M65" i="22" s="1"/>
  <c r="M76" i="22"/>
  <c r="M77" i="22" s="1"/>
  <c r="M112" i="22" s="1"/>
  <c r="M100" i="22"/>
  <c r="O24" i="22"/>
  <c r="O25" i="22" s="1"/>
  <c r="P20" i="22"/>
  <c r="O46" i="22"/>
  <c r="O28" i="22"/>
  <c r="O36" i="22"/>
  <c r="M82" i="22" l="1"/>
  <c r="M110" i="22"/>
  <c r="M106" i="22"/>
  <c r="M107" i="22" s="1"/>
  <c r="N59" i="22"/>
  <c r="N52" i="22"/>
  <c r="N72" i="22"/>
  <c r="O73" i="22" s="1"/>
  <c r="L23" i="29"/>
  <c r="L30" i="29" s="1"/>
  <c r="L42" i="29" s="1"/>
  <c r="L51" i="29" s="1"/>
  <c r="L19" i="29"/>
  <c r="L26" i="29" s="1"/>
  <c r="L38" i="29" s="1"/>
  <c r="L47" i="29" s="1"/>
  <c r="L22" i="29"/>
  <c r="L29" i="29" s="1"/>
  <c r="L41" i="29" s="1"/>
  <c r="L50" i="29" s="1"/>
  <c r="L21" i="29"/>
  <c r="L28" i="29" s="1"/>
  <c r="L40" i="29" s="1"/>
  <c r="L49" i="29" s="1"/>
  <c r="L20" i="29"/>
  <c r="L27" i="29" s="1"/>
  <c r="L39" i="29" s="1"/>
  <c r="L48" i="29" s="1"/>
  <c r="L113" i="22"/>
  <c r="M111" i="22"/>
  <c r="M81" i="22"/>
  <c r="M58" i="22"/>
  <c r="O38" i="22"/>
  <c r="L3" i="29"/>
  <c r="L3" i="16"/>
  <c r="L3" i="22"/>
  <c r="N76" i="22"/>
  <c r="N77" i="22" s="1"/>
  <c r="N100" i="22"/>
  <c r="P28" i="22"/>
  <c r="P46" i="22"/>
  <c r="Q20" i="22"/>
  <c r="P24" i="22"/>
  <c r="P25" i="22" s="1"/>
  <c r="P36" i="22"/>
  <c r="M60" i="22"/>
  <c r="M92" i="22" s="1"/>
  <c r="M93" i="22" s="1"/>
  <c r="M17" i="29" s="1"/>
  <c r="N4" i="22"/>
  <c r="N4" i="29"/>
  <c r="N86" i="22"/>
  <c r="N4" i="16"/>
  <c r="N68" i="22"/>
  <c r="M69" i="22" s="1"/>
  <c r="N51" i="22"/>
  <c r="N53" i="22" s="1"/>
  <c r="N64" i="22"/>
  <c r="N65" i="22" s="1"/>
  <c r="N57" i="22"/>
  <c r="N87" i="22"/>
  <c r="N99" i="22"/>
  <c r="N101" i="22" s="1"/>
  <c r="O2" i="22"/>
  <c r="O47" i="22"/>
  <c r="O48" i="22" s="1"/>
  <c r="O37" i="22"/>
  <c r="O2" i="16"/>
  <c r="O128" i="22"/>
  <c r="O130" i="22" s="1"/>
  <c r="O27" i="22"/>
  <c r="O29" i="22" s="1"/>
  <c r="O2" i="29"/>
  <c r="K23" i="29"/>
  <c r="K19" i="29"/>
  <c r="K21" i="29"/>
  <c r="K20" i="29"/>
  <c r="K22" i="29"/>
  <c r="N106" i="22" l="1"/>
  <c r="N107" i="22" s="1"/>
  <c r="O52" i="22"/>
  <c r="O59" i="22"/>
  <c r="O72" i="22"/>
  <c r="P73" i="22" s="1"/>
  <c r="N82" i="22"/>
  <c r="N110" i="22"/>
  <c r="K28" i="29"/>
  <c r="K40" i="29" s="1"/>
  <c r="K49" i="29" s="1"/>
  <c r="K29" i="29"/>
  <c r="K41" i="29" s="1"/>
  <c r="K50" i="29" s="1"/>
  <c r="O4" i="16"/>
  <c r="O4" i="29"/>
  <c r="O86" i="22"/>
  <c r="O4" i="22"/>
  <c r="K27" i="29"/>
  <c r="K39" i="29" s="1"/>
  <c r="K48" i="29" s="1"/>
  <c r="N111" i="22"/>
  <c r="N81" i="22"/>
  <c r="N83" i="22" s="1"/>
  <c r="N58" i="22"/>
  <c r="M20" i="29"/>
  <c r="M27" i="29" s="1"/>
  <c r="M39" i="29" s="1"/>
  <c r="M48" i="29" s="1"/>
  <c r="M21" i="29"/>
  <c r="M28" i="29" s="1"/>
  <c r="M40" i="29" s="1"/>
  <c r="M49" i="29" s="1"/>
  <c r="M22" i="29"/>
  <c r="M29" i="29" s="1"/>
  <c r="M41" i="29" s="1"/>
  <c r="M50" i="29" s="1"/>
  <c r="M23" i="29"/>
  <c r="M30" i="29" s="1"/>
  <c r="M42" i="29" s="1"/>
  <c r="M51" i="29" s="1"/>
  <c r="M19" i="29"/>
  <c r="M26" i="29" s="1"/>
  <c r="M38" i="29" s="1"/>
  <c r="M47" i="29" s="1"/>
  <c r="O57" i="22"/>
  <c r="O68" i="22"/>
  <c r="N69" i="22" s="1"/>
  <c r="O51" i="22"/>
  <c r="O53" i="22" s="1"/>
  <c r="O99" i="22"/>
  <c r="O101" i="22" s="1"/>
  <c r="O64" i="22"/>
  <c r="O65" i="22" s="1"/>
  <c r="O87" i="22"/>
  <c r="M3" i="16"/>
  <c r="M3" i="29"/>
  <c r="M3" i="22"/>
  <c r="K26" i="29"/>
  <c r="K38" i="29" s="1"/>
  <c r="K47" i="29" s="1"/>
  <c r="K30" i="29"/>
  <c r="K42" i="29" s="1"/>
  <c r="K51" i="29" s="1"/>
  <c r="P2" i="16"/>
  <c r="P27" i="22"/>
  <c r="P29" i="22" s="1"/>
  <c r="P2" i="29"/>
  <c r="P47" i="22"/>
  <c r="P128" i="22"/>
  <c r="P130" i="22" s="1"/>
  <c r="P2" i="22"/>
  <c r="P37" i="22"/>
  <c r="P38" i="22" s="1"/>
  <c r="N112" i="22"/>
  <c r="Q24" i="22"/>
  <c r="Q25" i="22" s="1"/>
  <c r="R20" i="22"/>
  <c r="Q46" i="22"/>
  <c r="Q28" i="22"/>
  <c r="Q36" i="22"/>
  <c r="M83" i="22"/>
  <c r="M113" i="22"/>
  <c r="P48" i="22"/>
  <c r="O100" i="22"/>
  <c r="O76" i="22"/>
  <c r="O77" i="22" s="1"/>
  <c r="O112" i="22" s="1"/>
  <c r="N60" i="22"/>
  <c r="N92" i="22" s="1"/>
  <c r="N93" i="22" s="1"/>
  <c r="N17" i="29" s="1"/>
  <c r="P68" i="22" l="1"/>
  <c r="O69" i="22" s="1"/>
  <c r="P87" i="22"/>
  <c r="P57" i="22"/>
  <c r="P64" i="22"/>
  <c r="P65" i="22" s="1"/>
  <c r="P51" i="22"/>
  <c r="P53" i="22" s="1"/>
  <c r="P99" i="22"/>
  <c r="P101" i="22" s="1"/>
  <c r="O82" i="22"/>
  <c r="O110" i="22"/>
  <c r="O106" i="22"/>
  <c r="O107" i="22" s="1"/>
  <c r="P100" i="22"/>
  <c r="P76" i="22"/>
  <c r="P77" i="22" s="1"/>
  <c r="P59" i="22"/>
  <c r="P52" i="22"/>
  <c r="P72" i="22"/>
  <c r="Q73" i="22" s="1"/>
  <c r="O60" i="22"/>
  <c r="O92" i="22" s="1"/>
  <c r="O93" i="22" s="1"/>
  <c r="O17" i="29" s="1"/>
  <c r="N22" i="29"/>
  <c r="N23" i="29"/>
  <c r="N20" i="29"/>
  <c r="N27" i="29" s="1"/>
  <c r="N19" i="29"/>
  <c r="N26" i="29" s="1"/>
  <c r="N21" i="29"/>
  <c r="N28" i="29" s="1"/>
  <c r="P4" i="29"/>
  <c r="P4" i="16"/>
  <c r="P4" i="22"/>
  <c r="P86" i="22"/>
  <c r="N3" i="29"/>
  <c r="N3" i="22"/>
  <c r="N3" i="16"/>
  <c r="Q2" i="16"/>
  <c r="Q128" i="22"/>
  <c r="Q130" i="22" s="1"/>
  <c r="Q2" i="22"/>
  <c r="Q27" i="22"/>
  <c r="Q29" i="22" s="1"/>
  <c r="Q47" i="22"/>
  <c r="Q48" i="22" s="1"/>
  <c r="Q37" i="22"/>
  <c r="Q38" i="22" s="1"/>
  <c r="R24" i="22"/>
  <c r="R25" i="22" s="1"/>
  <c r="R28" i="22"/>
  <c r="R36" i="22"/>
  <c r="S20" i="22"/>
  <c r="R46" i="22"/>
  <c r="O81" i="22"/>
  <c r="O83" i="22" s="1"/>
  <c r="O58" i="22"/>
  <c r="O111" i="22"/>
  <c r="N113" i="22"/>
  <c r="Q64" i="22" l="1"/>
  <c r="Q65" i="22" s="1"/>
  <c r="Q51" i="22"/>
  <c r="Q53" i="22" s="1"/>
  <c r="Q57" i="22"/>
  <c r="Q68" i="22"/>
  <c r="P69" i="22" s="1"/>
  <c r="Q87" i="22"/>
  <c r="Q99" i="22"/>
  <c r="Q101" i="22" s="1"/>
  <c r="Q59" i="22"/>
  <c r="Q52" i="22"/>
  <c r="Q72" i="22"/>
  <c r="R73" i="22" s="1"/>
  <c r="P106" i="22"/>
  <c r="P107" i="22" s="1"/>
  <c r="P110" i="22"/>
  <c r="P82" i="22"/>
  <c r="N29" i="29"/>
  <c r="F6" i="20"/>
  <c r="N40" i="29"/>
  <c r="N49" i="29" s="1"/>
  <c r="O3" i="22"/>
  <c r="O3" i="16"/>
  <c r="O3" i="29"/>
  <c r="R37" i="22"/>
  <c r="R2" i="16"/>
  <c r="R2" i="22"/>
  <c r="R128" i="22"/>
  <c r="R130" i="22" s="1"/>
  <c r="R47" i="22"/>
  <c r="R27" i="22"/>
  <c r="R29" i="22" s="1"/>
  <c r="F4" i="20"/>
  <c r="N38" i="29"/>
  <c r="N47" i="29" s="1"/>
  <c r="O113" i="22"/>
  <c r="F5" i="20"/>
  <c r="N39" i="29"/>
  <c r="N48" i="29" s="1"/>
  <c r="P112" i="22"/>
  <c r="R48" i="22"/>
  <c r="N30" i="29"/>
  <c r="O23" i="29"/>
  <c r="O30" i="29" s="1"/>
  <c r="O20" i="29"/>
  <c r="O22" i="29"/>
  <c r="O29" i="29" s="1"/>
  <c r="O19" i="29"/>
  <c r="O21" i="29"/>
  <c r="Q100" i="22"/>
  <c r="Q76" i="22"/>
  <c r="Q77" i="22" s="1"/>
  <c r="Q112" i="22" s="1"/>
  <c r="P58" i="22"/>
  <c r="P60" i="22" s="1"/>
  <c r="P92" i="22" s="1"/>
  <c r="P93" i="22" s="1"/>
  <c r="P17" i="29" s="1"/>
  <c r="P111" i="22"/>
  <c r="P81" i="22"/>
  <c r="P83" i="22" s="1"/>
  <c r="S24" i="22"/>
  <c r="S25" i="22" s="1"/>
  <c r="S28" i="22"/>
  <c r="T20" i="22"/>
  <c r="S46" i="22"/>
  <c r="S36" i="22"/>
  <c r="R38" i="22"/>
  <c r="Q4" i="16"/>
  <c r="Q86" i="22"/>
  <c r="Q4" i="22"/>
  <c r="P22" i="29" l="1"/>
  <c r="P20" i="29"/>
  <c r="P27" i="29" s="1"/>
  <c r="P23" i="29"/>
  <c r="P30" i="29" s="1"/>
  <c r="P19" i="29"/>
  <c r="P26" i="29" s="1"/>
  <c r="P21" i="29"/>
  <c r="P28" i="29" s="1"/>
  <c r="Q110" i="22"/>
  <c r="Q82" i="22"/>
  <c r="R65" i="22"/>
  <c r="Q106" i="22"/>
  <c r="Q107" i="22" s="1"/>
  <c r="F10" i="20"/>
  <c r="N41" i="29"/>
  <c r="N50" i="29" s="1"/>
  <c r="F7" i="20"/>
  <c r="S38" i="22"/>
  <c r="N42" i="29"/>
  <c r="N51" i="29" s="1"/>
  <c r="F8" i="20"/>
  <c r="F9" i="20"/>
  <c r="P113" i="22"/>
  <c r="P3" i="29"/>
  <c r="P3" i="16"/>
  <c r="P3" i="22"/>
  <c r="O27" i="29"/>
  <c r="H20" i="29"/>
  <c r="H27" i="29" s="1"/>
  <c r="R68" i="22"/>
  <c r="Q69" i="22" s="1"/>
  <c r="R99" i="22"/>
  <c r="R101" i="22" s="1"/>
  <c r="R64" i="22"/>
  <c r="R57" i="22"/>
  <c r="R51" i="22"/>
  <c r="R53" i="22" s="1"/>
  <c r="R87" i="22"/>
  <c r="R59" i="22"/>
  <c r="R52" i="22"/>
  <c r="R72" i="22"/>
  <c r="S73" i="22" s="1"/>
  <c r="T36" i="22"/>
  <c r="T46" i="22"/>
  <c r="T28" i="22"/>
  <c r="T24" i="22"/>
  <c r="T25" i="22" s="1"/>
  <c r="O28" i="29"/>
  <c r="O26" i="29"/>
  <c r="H19" i="29"/>
  <c r="H26" i="29" s="1"/>
  <c r="F11" i="20"/>
  <c r="Q60" i="22"/>
  <c r="Q92" i="22" s="1"/>
  <c r="Q93" i="22" s="1"/>
  <c r="O42" i="29"/>
  <c r="O51" i="29" s="1"/>
  <c r="G13" i="20" s="1"/>
  <c r="G8" i="20"/>
  <c r="S27" i="22"/>
  <c r="S29" i="22" s="1"/>
  <c r="S128" i="22"/>
  <c r="S130" i="22" s="1"/>
  <c r="S37" i="22"/>
  <c r="S47" i="22"/>
  <c r="S48" i="22" s="1"/>
  <c r="S2" i="22"/>
  <c r="S2" i="16"/>
  <c r="O41" i="29"/>
  <c r="O50" i="29" s="1"/>
  <c r="G12" i="20" s="1"/>
  <c r="G7" i="20"/>
  <c r="R86" i="22"/>
  <c r="R4" i="22"/>
  <c r="R4" i="16"/>
  <c r="R100" i="22"/>
  <c r="R76" i="22"/>
  <c r="R77" i="22" s="1"/>
  <c r="R112" i="22" s="1"/>
  <c r="Q58" i="22"/>
  <c r="Q81" i="22"/>
  <c r="Q83" i="22" s="1"/>
  <c r="Q111" i="22"/>
  <c r="R106" i="22" l="1"/>
  <c r="R107" i="22" s="1"/>
  <c r="S72" i="22"/>
  <c r="T73" i="22" s="1"/>
  <c r="S52" i="22"/>
  <c r="S59" i="22"/>
  <c r="R111" i="22"/>
  <c r="R81" i="22"/>
  <c r="R58" i="22"/>
  <c r="R60" i="22" s="1"/>
  <c r="R92" i="22" s="1"/>
  <c r="R93" i="22" s="1"/>
  <c r="F54" i="22"/>
  <c r="F119" i="22" s="1"/>
  <c r="S57" i="22"/>
  <c r="S68" i="22"/>
  <c r="R69" i="22" s="1"/>
  <c r="S87" i="22"/>
  <c r="S51" i="22"/>
  <c r="S53" i="22" s="1"/>
  <c r="S99" i="22"/>
  <c r="S101" i="22" s="1"/>
  <c r="S64" i="22"/>
  <c r="S65" i="22" s="1"/>
  <c r="R82" i="22"/>
  <c r="R110" i="22"/>
  <c r="R113" i="22" s="1"/>
  <c r="H23" i="29"/>
  <c r="H30" i="29" s="1"/>
  <c r="S4" i="22"/>
  <c r="S4" i="16"/>
  <c r="S86" i="22"/>
  <c r="T38" i="22"/>
  <c r="Q113" i="22"/>
  <c r="F12" i="20"/>
  <c r="I4" i="20"/>
  <c r="H15" i="13"/>
  <c r="K15" i="13" s="1"/>
  <c r="H38" i="29"/>
  <c r="S100" i="22"/>
  <c r="S76" i="22"/>
  <c r="S77" i="22" s="1"/>
  <c r="S112" i="22" s="1"/>
  <c r="P40" i="29"/>
  <c r="P49" i="29" s="1"/>
  <c r="H11" i="20" s="1"/>
  <c r="H6" i="20"/>
  <c r="G4" i="20"/>
  <c r="O38" i="29"/>
  <c r="O47" i="29" s="1"/>
  <c r="H39" i="29"/>
  <c r="I5" i="20"/>
  <c r="H16" i="13"/>
  <c r="K16" i="13" s="1"/>
  <c r="P38" i="29"/>
  <c r="P47" i="29" s="1"/>
  <c r="H9" i="20" s="1"/>
  <c r="H4" i="20"/>
  <c r="H21" i="29"/>
  <c r="H28" i="29" s="1"/>
  <c r="O39" i="29"/>
  <c r="O48" i="29" s="1"/>
  <c r="G5" i="20"/>
  <c r="P42" i="29"/>
  <c r="P51" i="29" s="1"/>
  <c r="H13" i="20" s="1"/>
  <c r="H8" i="20"/>
  <c r="T47" i="22"/>
  <c r="T48" i="22" s="1"/>
  <c r="T27" i="22"/>
  <c r="T29" i="22" s="1"/>
  <c r="T37" i="22"/>
  <c r="T2" i="22"/>
  <c r="T128" i="22"/>
  <c r="T130" i="22" s="1"/>
  <c r="G6" i="20"/>
  <c r="O40" i="29"/>
  <c r="O49" i="29" s="1"/>
  <c r="F13" i="20"/>
  <c r="H51" i="29"/>
  <c r="P39" i="29"/>
  <c r="P48" i="29" s="1"/>
  <c r="H10" i="20" s="1"/>
  <c r="H5" i="20"/>
  <c r="Q3" i="22"/>
  <c r="Q3" i="16"/>
  <c r="P29" i="29"/>
  <c r="H22" i="29"/>
  <c r="H29" i="29" s="1"/>
  <c r="T52" i="22" l="1"/>
  <c r="T59" i="22"/>
  <c r="T72" i="22"/>
  <c r="H48" i="22"/>
  <c r="S106" i="22"/>
  <c r="S107" i="22" s="1"/>
  <c r="S82" i="22"/>
  <c r="S110" i="22"/>
  <c r="T65" i="22"/>
  <c r="J16" i="13"/>
  <c r="L16" i="13"/>
  <c r="R83" i="22"/>
  <c r="T51" i="22"/>
  <c r="T53" i="22" s="1"/>
  <c r="T68" i="22"/>
  <c r="S69" i="22" s="1"/>
  <c r="H69" i="22" s="1"/>
  <c r="T64" i="22"/>
  <c r="T99" i="22"/>
  <c r="T101" i="22" s="1"/>
  <c r="T106" i="22" s="1"/>
  <c r="T107" i="22" s="1"/>
  <c r="T3" i="22" s="1"/>
  <c r="T57" i="22"/>
  <c r="T87" i="22"/>
  <c r="H38" i="22"/>
  <c r="I7" i="20"/>
  <c r="H41" i="29"/>
  <c r="H18" i="13"/>
  <c r="K18" i="13" s="1"/>
  <c r="G11" i="20"/>
  <c r="H49" i="29"/>
  <c r="J15" i="13"/>
  <c r="L15" i="13"/>
  <c r="S58" i="22"/>
  <c r="S111" i="22"/>
  <c r="S81" i="22"/>
  <c r="S83" i="22" s="1"/>
  <c r="H7" i="20"/>
  <c r="P41" i="29"/>
  <c r="P50" i="29" s="1"/>
  <c r="T86" i="22"/>
  <c r="T4" i="22"/>
  <c r="G10" i="20"/>
  <c r="H48" i="29"/>
  <c r="H19" i="13"/>
  <c r="K19" i="13" s="1"/>
  <c r="H42" i="29"/>
  <c r="I8" i="20"/>
  <c r="H40" i="29"/>
  <c r="I6" i="20"/>
  <c r="H17" i="13"/>
  <c r="K17" i="13" s="1"/>
  <c r="T100" i="22"/>
  <c r="T76" i="22"/>
  <c r="T77" i="22" s="1"/>
  <c r="H73" i="22"/>
  <c r="I13" i="20"/>
  <c r="H24" i="13"/>
  <c r="K24" i="13" s="1"/>
  <c r="G9" i="20"/>
  <c r="H47" i="29"/>
  <c r="S60" i="22"/>
  <c r="S92" i="22" s="1"/>
  <c r="S93" i="22" s="1"/>
  <c r="R3" i="22"/>
  <c r="R3" i="16"/>
  <c r="H20" i="13" l="1"/>
  <c r="K20" i="13" s="1"/>
  <c r="I9" i="20"/>
  <c r="H22" i="13"/>
  <c r="K22" i="13" s="1"/>
  <c r="I11" i="20"/>
  <c r="S113" i="22"/>
  <c r="H12" i="20"/>
  <c r="H50" i="29"/>
  <c r="T110" i="22"/>
  <c r="T82" i="22"/>
  <c r="F66" i="22"/>
  <c r="F118" i="22" s="1"/>
  <c r="H65" i="22"/>
  <c r="J18" i="13"/>
  <c r="L18" i="13"/>
  <c r="S3" i="16"/>
  <c r="S3" i="22"/>
  <c r="J24" i="13"/>
  <c r="L24" i="13"/>
  <c r="T111" i="22"/>
  <c r="T81" i="22"/>
  <c r="T83" i="22" s="1"/>
  <c r="H83" i="22" s="1"/>
  <c r="T58" i="22"/>
  <c r="T60" i="22" s="1"/>
  <c r="T92" i="22" s="1"/>
  <c r="T93" i="22" s="1"/>
  <c r="H93" i="22" s="1"/>
  <c r="H17" i="29" s="1"/>
  <c r="H53" i="22"/>
  <c r="J17" i="13"/>
  <c r="L17" i="13"/>
  <c r="J19" i="13"/>
  <c r="L19" i="13"/>
  <c r="H52" i="22"/>
  <c r="H59" i="22"/>
  <c r="H72" i="22"/>
  <c r="T112" i="22"/>
  <c r="F78" i="22"/>
  <c r="F120" i="22" s="1"/>
  <c r="H77" i="22"/>
  <c r="H112" i="22" s="1"/>
  <c r="I10" i="20"/>
  <c r="H21" i="13"/>
  <c r="K21" i="13" s="1"/>
  <c r="H57" i="22"/>
  <c r="H64" i="22"/>
  <c r="H87" i="22"/>
  <c r="H51" i="22"/>
  <c r="H99" i="22"/>
  <c r="H68" i="22"/>
  <c r="H76" i="22"/>
  <c r="H100" i="22"/>
  <c r="F88" i="22"/>
  <c r="H81" i="22" l="1"/>
  <c r="H111" i="22"/>
  <c r="H58" i="22"/>
  <c r="H23" i="13"/>
  <c r="K23" i="13" s="1"/>
  <c r="I12" i="20"/>
  <c r="J21" i="13"/>
  <c r="L21" i="13"/>
  <c r="H82" i="22"/>
  <c r="H110" i="22"/>
  <c r="J20" i="13"/>
  <c r="L20" i="13"/>
  <c r="L22" i="13"/>
  <c r="J22" i="13"/>
  <c r="T113" i="22"/>
  <c r="H113" i="22" l="1"/>
  <c r="F114" i="22"/>
  <c r="F117" i="22" s="1"/>
  <c r="F121" i="22" s="1"/>
  <c r="F19" i="11" s="1"/>
  <c r="F11" i="11" s="1"/>
  <c r="F2" i="11" s="1"/>
  <c r="L23" i="13"/>
  <c r="J23" i="13"/>
  <c r="J2" i="13" s="1"/>
  <c r="F24" i="11" l="1"/>
  <c r="F3" i="11" s="1"/>
  <c r="F3" i="13"/>
  <c r="F2" i="16"/>
  <c r="D33" i="2"/>
  <c r="E33" i="2" s="1"/>
  <c r="F2" i="30"/>
  <c r="F2" i="13"/>
  <c r="F2" i="29"/>
  <c r="F2" i="31"/>
  <c r="D34" i="2" l="1"/>
  <c r="E34" i="2" s="1"/>
  <c r="F3" i="30"/>
  <c r="F3" i="31"/>
  <c r="F3" i="29"/>
  <c r="F3" i="16"/>
</calcChain>
</file>

<file path=xl/sharedStrings.xml><?xml version="1.0" encoding="utf-8"?>
<sst xmlns="http://schemas.openxmlformats.org/spreadsheetml/2006/main" count="3381" uniqueCount="1201">
  <si>
    <t>Cover</t>
  </si>
  <si>
    <t>Model name:</t>
  </si>
  <si>
    <t>WINEP Reconciliation Model</t>
  </si>
  <si>
    <t>Version number:</t>
  </si>
  <si>
    <t>DD v1</t>
  </si>
  <si>
    <t>Filename:</t>
  </si>
  <si>
    <t>PR24PD11-PR19 WINEP recon model-NWT</t>
  </si>
  <si>
    <t>Date:</t>
  </si>
  <si>
    <t>July 2024</t>
  </si>
  <si>
    <t>Author:</t>
  </si>
  <si>
    <t>Ofwat</t>
  </si>
  <si>
    <t>Contact:</t>
  </si>
  <si>
    <t>PR24@ofwat.gov.uk</t>
  </si>
  <si>
    <t>Summary of model:</t>
  </si>
  <si>
    <t xml:space="preserve">This illustrative model is designed to show how we will account for the impact of ministerial decisions on the scale of companies’ environmental enhancement programmes where this differs from our assumptions made at FD. Please note that, for brevity, the term 'WINEP' is used throughout. However, it should be taken to include both the WINEP in England and the NEP in Wales. </t>
  </si>
  <si>
    <t>On sheet "WINEP_Allowance" we set out the adjustments we will make for each scheme in the company's WINEP programme that at the time of the final determination was unconfirmed. We show what will happen to adjust allowed totex for cost sharing, whether the scheme is confirmed as required or confirmed not required for the period 2020-25. For some companies there will be schemes listed that were not included in our enhancement allowance when we made our final determinations. We will make an opposite adjustment for these.</t>
  </si>
  <si>
    <t>On sheet "WINEP_Schemes" we convert the units used for each company’s unit cost mechanism as set out in the Cost Efficiency appendix to the company summary document of our Final Determinations. This is a bespoke conversion required for each company and the units shown are for illustration. Not all units shown will be relevant to every company.</t>
  </si>
  <si>
    <t xml:space="preserve">For most schemes the proportion confirmed will be either 100% or 0%. We have included a 'Proportion Confirmed' column to allow for the possibility that a scheme is partially confirmed. For example, if a scheme involves work on all reservoirs in a region but some reservoirs are subsequently sold then a reconciliation will be made to recover a proportion of the scheme's costs.
For the PR24 determination, on the "WINEP_Inputs" tab we have added some additional columns from column CY onwards. In all company models Column CY is for 'Water company comments'. This has been populated by the company, during the submission of the model with PR24 plans and in the following period where updated versions of the model may have been returned due to query responses. Column CZ is for 'Ofwat review and/or amend comment', it is populated where Ofwat have made amendments during the review of PR24 submitted models, to provide explanation. Explanation is provided in this column for any amendments and the relevant cell is highlighted lilac. In some company models there are additional columns, as required, to ensure company allowances can be calculated.
In the "WINEP_Inputs" tab column DA details the Funding clawback category for all relevant actions.
</t>
  </si>
  <si>
    <t>Where schemes have been partially removed the company must present evidence that the proportion remaining has been signed off by the Environment Agency or Natural Resources Wales.</t>
  </si>
  <si>
    <t xml:space="preserve">NB - The model price base is 'CPIH Financial year average 2017/18', unless otherwise stated. </t>
  </si>
  <si>
    <t>Company Specific Detail (only Ofwat populated if required):</t>
  </si>
  <si>
    <r>
      <rPr>
        <b/>
        <sz val="12"/>
        <color rgb="FF000000"/>
        <rFont val="Arial"/>
        <family val="2"/>
      </rPr>
      <t>United Utilities:</t>
    </r>
    <r>
      <rPr>
        <sz val="12"/>
        <color rgb="FF000000"/>
        <rFont val="Arial"/>
        <family val="2"/>
      </rPr>
      <t xml:space="preserve">
The WINEP reconciliation adjustment includes for clawback of funding for actions that have been removed or will not be complete within PR19. Those actions that still need to be completed will be refunded via the 'WINEP Carryover model'. United Utilities model return confirmed all unfunded actions have or will be delivered by the end of PR19, which is reflected as additional funding in their WINEP reconciliation model. </t>
    </r>
  </si>
  <si>
    <t>Change Log (prior to PR19 FD model issue):</t>
  </si>
  <si>
    <t>Sheet(s) in current model</t>
  </si>
  <si>
    <t>Description of change(s) made</t>
  </si>
  <si>
    <t>Model link(s)</t>
  </si>
  <si>
    <t>Track</t>
  </si>
  <si>
    <t>Linked to correct cells in model. Previously this was incorrectly linked to blank cells. Added some additional tracking lines.</t>
  </si>
  <si>
    <t>User Guide</t>
  </si>
  <si>
    <t>Expanded the description of how to load the WINEP input data.</t>
  </si>
  <si>
    <t>WINEP_Schemes</t>
  </si>
  <si>
    <t>Relabelled "Quantity" as "Quantity in PR19 FD"</t>
  </si>
  <si>
    <t>Added new column "Quantity Delivered" and changed the input "Proportion confirmed" to be a calculation of "Quantity Delivered" divided by "Quantity in PR19 FD".</t>
  </si>
  <si>
    <t>Changed all Inputs to be brought forward from the WINEP_Inputs sheet. This affects "Unit", "Unit Conversion", "Quantity" and "Price Control"</t>
  </si>
  <si>
    <t>WINEP_Inputs</t>
  </si>
  <si>
    <t>Columns CR to CX now contain the WINEP inputs that need to be manually entered. The columns have been re-labelled for clarity.</t>
  </si>
  <si>
    <t>Annual_Outputs</t>
  </si>
  <si>
    <t xml:space="preserve">Relabelled the WINEP reconciliation outputs and added additional text for clarity. </t>
  </si>
  <si>
    <t>Instructions:</t>
  </si>
  <si>
    <t>A model 'User guide' is present in the model to help the user in operating the model.</t>
  </si>
  <si>
    <t>Follow link &gt;&gt;</t>
  </si>
  <si>
    <t>Goto User Guide</t>
  </si>
  <si>
    <t>Error check status:</t>
  </si>
  <si>
    <t>End of sheet</t>
  </si>
  <si>
    <t>INTRODUCTION</t>
  </si>
  <si>
    <t>This model will calculate the WINEP reconciliation adjustment in £m.</t>
  </si>
  <si>
    <t>NAVIGATION</t>
  </si>
  <si>
    <t>In order to navigate through the model the following key strokes will prove useful:</t>
  </si>
  <si>
    <r>
      <t xml:space="preserve">- To go to a sheet or row select a </t>
    </r>
    <r>
      <rPr>
        <sz val="10"/>
        <color indexed="12"/>
        <rFont val="Arial"/>
        <family val="2"/>
      </rPr>
      <t>blue font</t>
    </r>
    <r>
      <rPr>
        <sz val="10"/>
        <rFont val="Arial"/>
        <family val="2"/>
      </rPr>
      <t xml:space="preserve"> cell and then either press CTRL+ [ or double click</t>
    </r>
  </si>
  <si>
    <t>- To return to the last position press F5 + Enter</t>
  </si>
  <si>
    <t>- In accordance with best practice, the model is saved with a "Manual Calculation" setting. To ensure a full recalculation press: Ctrl + Alt + F9</t>
  </si>
  <si>
    <t>INITIAL SET UP</t>
  </si>
  <si>
    <t xml:space="preserve">On first use of the model the WINEP_inputs sheet needs to be updated from the 2019 WINEP spreadsheet. You must use the list of WINEP sites as at Final Determination. </t>
  </si>
  <si>
    <t>1)</t>
  </si>
  <si>
    <t>The WINEP_Inputs sheet needs to be setup so that the correct information is loaded onto the WINEP_Schemes sheet. Since all companies have used different units the procedure for doing this will vary. Most companies will be able to follow the steps below:</t>
  </si>
  <si>
    <t xml:space="preserve">Step 1 - </t>
  </si>
  <si>
    <t>In the WINEP workbook identify all schemes that were Amber in the PR19 Final Determination WINEP workbook.</t>
  </si>
  <si>
    <t xml:space="preserve">Step 2 - </t>
  </si>
  <si>
    <t>Copy the schemes to cell C5 of WINEP_Inputs maintaining the column layout of the PR19 Final Determination WINEP spreadsheet.</t>
  </si>
  <si>
    <t xml:space="preserve">Step 3 - </t>
  </si>
  <si>
    <t>Complete column CR for all rows, 'Allowed totex unit rate'. This feeds through to the WINEP_Schemes sheet and should be copied directly from the tables in the Cost Efficiency appendix to the company summary document of our Final Determinations.</t>
  </si>
  <si>
    <t xml:space="preserve">Step 4 - </t>
  </si>
  <si>
    <t>Complete column CS for all rows, 'Quantity proposed in PR19 FD. This feeds through to the WINEP_Schemes sheet and is the amount to be delivered as stated in the Cost Efficiency appendix to the company summary document of our Final Determinations. This should be entered in the appropriate units e.g. £m per benefit point, £ per km LORI, £ per kgP/day removed, etc</t>
  </si>
  <si>
    <t xml:space="preserve">Step 5 - </t>
  </si>
  <si>
    <t>Complete column CT for all rows, 'Quantity Delivered'. This feeds through to the WINEP_Schemes sheet and is the actual amount delivered. The proportion confirmed is then calculated from the inputs in columns CS and CT.</t>
  </si>
  <si>
    <t xml:space="preserve">Step 6 - </t>
  </si>
  <si>
    <t>Complete column CU for all rows with a 1 if the scheme was costed in the FD or a 0 if the scheme was not costed</t>
  </si>
  <si>
    <t xml:space="preserve">Step 7 - </t>
  </si>
  <si>
    <t>In column CV select for all rows the price control that the WINEP adjustment will be applied to</t>
  </si>
  <si>
    <t xml:space="preserve">Step 8 - </t>
  </si>
  <si>
    <t>Enter the units into column CW and a conversion factor into column CX to convert into £m.</t>
  </si>
  <si>
    <t>2)</t>
  </si>
  <si>
    <t>InpTime sheet : This is the sheet where all the Inputs related to dates and timelines are set up:</t>
  </si>
  <si>
    <t>3)</t>
  </si>
  <si>
    <t>InpAct sheet : This is the sheet where all the Inputs used in the model calculations are present, all the inputs flow from this sheet into the model calculations:</t>
  </si>
  <si>
    <t>Update all Input cells as required.</t>
  </si>
  <si>
    <t>Recalculate the model once all the sheets are updated. Press Ctrl + Alt + F9</t>
  </si>
  <si>
    <t>HOW TO SAVE A PDF COPY OF ANY SHEET</t>
  </si>
  <si>
    <t>To save a sheet in PDF format, press button "Save as PDF"</t>
  </si>
  <si>
    <t>In the dialog box, "Enter sheet name", type the name of the sheet you want to save</t>
  </si>
  <si>
    <t>In the dialog box, "Save As" change the file name if required</t>
  </si>
  <si>
    <t>Press "Save" to save a Pdf copy of the sheet</t>
  </si>
  <si>
    <t>HOW TO STORE TRACK IN TRACK SHEET</t>
  </si>
  <si>
    <t>USING MACRO</t>
  </si>
  <si>
    <t>To store Track in the Track sheet using the macro, follow the steps below:</t>
  </si>
  <si>
    <t>Go to the Track sheet and press the "Store Track" button to save the track for a new case</t>
  </si>
  <si>
    <t>Store Track</t>
  </si>
  <si>
    <t>A dialog box "Enter the label for the new track column" will appear, type the new track label (for example: "version 17r"), the label will appear in row 6</t>
  </si>
  <si>
    <t>A dialog box "Enter the comment for the new track" will appear, write a brief description of the change. The description will be appear at the bottom of the track column</t>
  </si>
  <si>
    <t>Press enter, a new track column will appear before the last stored track</t>
  </si>
  <si>
    <t>Review the difference between stored cases and active case (col H) by selecting the stored case in cell H6.</t>
  </si>
  <si>
    <t>MANUAL METHOD</t>
  </si>
  <si>
    <t>To store Track in the Track sheet manually, follow the steps below:</t>
  </si>
  <si>
    <t>Select the column by pressing Ctrl + Spacebar and Copy (Ctrl + C). Then insert a new column after the last stored column by pressing Alt, I, E</t>
  </si>
  <si>
    <t>Select the newly inserted column (Ctrl + Spacebar) and delete the previously stored values from this column by pressing Delete button</t>
  </si>
  <si>
    <t>Go to active track column (H column). Select the range from H6 till 'do not delete row - range end' row and Copy (Ctrl + C)</t>
  </si>
  <si>
    <t>Paste the selected values (Alt E, S, V) in newly inserted column</t>
  </si>
  <si>
    <t>Update 'New track name' in row 6 of newly inserted column. Then select 'New track name' from the dropdown list present in H6.</t>
  </si>
  <si>
    <t>GENERIC MODEL DESIGN</t>
  </si>
  <si>
    <t>Table of Contents</t>
  </si>
  <si>
    <t>DOCUMENTATION</t>
  </si>
  <si>
    <t>MODEL INPUTS</t>
  </si>
  <si>
    <t>MODEL CALCULATIONS</t>
  </si>
  <si>
    <t>MODEL OUTPUTS</t>
  </si>
  <si>
    <t>MODEL QA</t>
  </si>
  <si>
    <t>Check</t>
  </si>
  <si>
    <t>Model cover sheet</t>
  </si>
  <si>
    <t>WINEP inputs from business plans</t>
  </si>
  <si>
    <t>List of WINEP Amber schemes</t>
  </si>
  <si>
    <t>Annual profile of WINEP reconciliation</t>
  </si>
  <si>
    <t>Checks</t>
  </si>
  <si>
    <t>Time</t>
  </si>
  <si>
    <t>WINEP_Allowance</t>
  </si>
  <si>
    <t>F_Outputs</t>
  </si>
  <si>
    <t>Explanation of setup and macros</t>
  </si>
  <si>
    <t>Dates and timelines</t>
  </si>
  <si>
    <t>Calculation of allowed cost</t>
  </si>
  <si>
    <t>Outputs to be uploaded to Fountain</t>
  </si>
  <si>
    <t>Model changes and track records</t>
  </si>
  <si>
    <t>ToC</t>
  </si>
  <si>
    <t>InpActive</t>
  </si>
  <si>
    <t>Table of contents</t>
  </si>
  <si>
    <t>All inputs to be flowed into model</t>
  </si>
  <si>
    <t>Style Guide</t>
  </si>
  <si>
    <t>Explanation of different formatting types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</si>
  <si>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</si>
  <si>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</si>
  <si>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</si>
  <si>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</si>
  <si>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</si>
  <si>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</si>
  <si>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</si>
  <si>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</si>
  <si>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</si>
  <si>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</si>
  <si>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</si>
  <si>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</si>
  <si>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</si>
  <si>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</si>
  <si>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</si>
  <si>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</si>
  <si>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</si>
  <si>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</si>
  <si>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</si>
  <si>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</si>
  <si>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</si>
  <si>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</si>
  <si>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Yellow shade with grey stripe</t>
  </si>
  <si>
    <t>Inputs that are not expected to be changed</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</si>
  <si>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</si>
  <si>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</si>
  <si>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</si>
  <si>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</si>
  <si>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</si>
  <si>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</si>
  <si>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</si>
  <si>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</si>
  <si>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</si>
  <si>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</si>
  <si>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</si>
  <si>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</si>
  <si>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</si>
  <si>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</si>
  <si>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</si>
  <si>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</si>
  <si>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</si>
  <si>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t>
  </si>
  <si>
    <t>Green shade</t>
  </si>
  <si>
    <t>OK</t>
  </si>
  <si>
    <t>Red shade</t>
  </si>
  <si>
    <t>Error</t>
  </si>
  <si>
    <t>Constant</t>
  </si>
  <si>
    <t>Unit</t>
  </si>
  <si>
    <t>Total</t>
  </si>
  <si>
    <t>MODEL PERIOD</t>
  </si>
  <si>
    <t xml:space="preserve">Model column counter </t>
  </si>
  <si>
    <t>Model column counter</t>
  </si>
  <si>
    <t>counter</t>
  </si>
  <si>
    <t>Model column total</t>
  </si>
  <si>
    <t>columns</t>
  </si>
  <si>
    <t>1st model column flag</t>
  </si>
  <si>
    <t>flag</t>
  </si>
  <si>
    <t>Model period beginning</t>
  </si>
  <si>
    <t>date</t>
  </si>
  <si>
    <t>Model period ending</t>
  </si>
  <si>
    <t>Days in a year</t>
  </si>
  <si>
    <t>days</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</si>
  <si>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</si>
  <si>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</si>
  <si>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</si>
  <si>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</si>
  <si>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</si>
  <si>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</si>
  <si>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</si>
  <si>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</si>
  <si>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</si>
  <si>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</si>
  <si>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</si>
  <si>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</si>
  <si>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</si>
  <si>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</si>
  <si>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</si>
  <si>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</si>
  <si>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</si>
  <si>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year #</t>
  </si>
  <si>
    <t>Start of adjustment profiling flag</t>
  </si>
  <si>
    <t>MODEL TIMELINE</t>
  </si>
  <si>
    <t>Timeline label</t>
  </si>
  <si>
    <t>Timeline label counter</t>
  </si>
  <si>
    <t>label</t>
  </si>
  <si>
    <t>Modelling period check</t>
  </si>
  <si>
    <t>No. of overlapping in flags</t>
  </si>
  <si>
    <t>#</t>
  </si>
  <si>
    <t>Overlapping in periods - total</t>
  </si>
  <si>
    <t>check</t>
  </si>
  <si>
    <t>FINANCIAL YEAR</t>
  </si>
  <si>
    <t>Financial year ending</t>
  </si>
  <si>
    <t>WINEP3  Update March 2019</t>
  </si>
  <si>
    <t xml:space="preserve">National Full data set </t>
  </si>
  <si>
    <t>FBG Detail</t>
  </si>
  <si>
    <t>Draft determination published version</t>
  </si>
  <si>
    <t>SSSI/N2K/Ramsar</t>
  </si>
  <si>
    <t>Eels</t>
  </si>
  <si>
    <t>NERC Driver</t>
  </si>
  <si>
    <t>INNS</t>
  </si>
  <si>
    <t>MCZ</t>
  </si>
  <si>
    <t>Water Quality Detail</t>
  </si>
  <si>
    <t>Water Resource Detail</t>
  </si>
  <si>
    <t xml:space="preserve">Environmental Outcome </t>
  </si>
  <si>
    <t>WINEP model inputs</t>
  </si>
  <si>
    <t xml:space="preserve">Published model review and amendments </t>
  </si>
  <si>
    <t>WINEPID</t>
  </si>
  <si>
    <t xml:space="preserve">Change Log Winep 2 to 3  </t>
  </si>
  <si>
    <t xml:space="preserve">NEW Column. Has an alteration to this measure been made? If Y then please refer to alterations log. </t>
  </si>
  <si>
    <t>Application in determination by NPS?</t>
  </si>
  <si>
    <t>Has a permit been issued?</t>
  </si>
  <si>
    <t>Function</t>
  </si>
  <si>
    <t>RBD</t>
  </si>
  <si>
    <t>Area</t>
  </si>
  <si>
    <t xml:space="preserve">Water Company </t>
  </si>
  <si>
    <t>Unique ID *   (completed on company collation)</t>
  </si>
  <si>
    <t>Scheme Name/Name of Investigation/Site Name/Licence name</t>
  </si>
  <si>
    <t>Name of Waterbody</t>
  </si>
  <si>
    <t>Waterbody ID</t>
  </si>
  <si>
    <t>Water Body Type(s)</t>
  </si>
  <si>
    <t>WFD Operational Catchment</t>
  </si>
  <si>
    <t>Blank Column</t>
  </si>
  <si>
    <t>Driver Code 
(Primary)</t>
  </si>
  <si>
    <t>Further Driver Code Information 
(related to the primary driver if applicable)</t>
  </si>
  <si>
    <t>Driver Code 
(Secondary)</t>
  </si>
  <si>
    <t>Further Driver Code Information 
(related to the secondary driver if applicable)</t>
  </si>
  <si>
    <t>Driver Code
(Tertiary)</t>
  </si>
  <si>
    <t>Further Driver Code Information 
(related to the tertiary driver if applicable)</t>
  </si>
  <si>
    <t>Measure Type</t>
  </si>
  <si>
    <t>Completion Date (DD/MM/YY)</t>
  </si>
  <si>
    <t>Level of Certainty? (P= Purple, R=Red, A=Amber, G=Green</t>
  </si>
  <si>
    <t>Abstraction Licence/ Permit, Obstruction ID or No Obstruction ID</t>
  </si>
  <si>
    <t>Eastings</t>
  </si>
  <si>
    <t>Northings</t>
  </si>
  <si>
    <t>Investigation Type</t>
  </si>
  <si>
    <t>Investigation Scope</t>
  </si>
  <si>
    <t>Implementation Scope</t>
  </si>
  <si>
    <t>Groundwater Measures Information</t>
  </si>
  <si>
    <t>Name of SSSI 
(if applicable)</t>
  </si>
  <si>
    <t>Name of N2K/Ramsar site 
(if applicable)</t>
  </si>
  <si>
    <t>SSSI/N2K/Ramsar Unit ID</t>
  </si>
  <si>
    <t>SSSI/N2K/Ramsar Area of Unit (Hectares)</t>
  </si>
  <si>
    <t>Justification for Action/Investigation</t>
  </si>
  <si>
    <t>Eel Priority Status</t>
  </si>
  <si>
    <t xml:space="preserve">Eel Improvement Type </t>
  </si>
  <si>
    <t>Primary Type of Priority Habitat Created or Restored/Improved</t>
  </si>
  <si>
    <t>Secondary Type of Priority Habitat Created or Restored/Improved</t>
  </si>
  <si>
    <t>Other Priority Habitat Created or Restored/Improved</t>
  </si>
  <si>
    <t>Type of Action Taken</t>
  </si>
  <si>
    <t>Units Recorded (Hectare or km)</t>
  </si>
  <si>
    <t>Number of Hectares or Kms</t>
  </si>
  <si>
    <t>Name of Priority Species</t>
  </si>
  <si>
    <t>Name of High Risk of Extinction Species</t>
  </si>
  <si>
    <t>INNS Control Measure</t>
  </si>
  <si>
    <t>INNS Species 
(if applicable)</t>
  </si>
  <si>
    <t>Name of MCZ</t>
  </si>
  <si>
    <t>Name of Bathing Water 
(where applicable)</t>
  </si>
  <si>
    <t>Name of Shellfish Water 
(where applicable)</t>
  </si>
  <si>
    <t>Chemical of Interest 
(for chemicals measures only)</t>
  </si>
  <si>
    <t>Groundwater Chemicals</t>
  </si>
  <si>
    <t>Drinking Water Inspectorate - Undertaking or Notice 
Y/N</t>
  </si>
  <si>
    <t>DrWPA Substances at Risk
(if applicable)</t>
  </si>
  <si>
    <t>Safeguard Zone Name 
(if applicable)</t>
  </si>
  <si>
    <t>Safeguard Zone ID 
(if applicable)</t>
  </si>
  <si>
    <t xml:space="preserve">Population Equivalent for STWs </t>
  </si>
  <si>
    <t>Current Permit Limit (mg/l)</t>
  </si>
  <si>
    <t>Proposed Permit Limit (mg/l)</t>
  </si>
  <si>
    <t>Proposed Iron or Aluminium Limits 
(for Phosphorus measures only)</t>
  </si>
  <si>
    <t>Current DWF (m3/d)</t>
  </si>
  <si>
    <t>Proposed DWF (m3/d) 
(if applicable)</t>
  </si>
  <si>
    <t>Proposed Permit Limit Other</t>
  </si>
  <si>
    <t xml:space="preserve">Catchment Measure Actions </t>
  </si>
  <si>
    <t>Unsustainable Abstraction System Code</t>
  </si>
  <si>
    <t>Linked Groundwater Body Name</t>
  </si>
  <si>
    <t>Linked Groundwater Body ID</t>
  </si>
  <si>
    <t>Licence Category</t>
  </si>
  <si>
    <t>Water Resource Zone 
(WRZ)</t>
  </si>
  <si>
    <t>WR HMWB Flag  
(X)</t>
  </si>
  <si>
    <t>Scheme Relates to Following Missing Mitigation Measures 
(HMWB only)</t>
  </si>
  <si>
    <t>Annual Licence Volume (Ml/a)</t>
  </si>
  <si>
    <t>Daily Licence Volume (Ml/d)</t>
  </si>
  <si>
    <t>Aggregate Licence (x)</t>
  </si>
  <si>
    <t>Sustainability Change (to Annual Licence Volume) 
Ml/a</t>
  </si>
  <si>
    <t>Sustainability Change (to Daily Licence Volume) 
Ml/d</t>
  </si>
  <si>
    <t>Sustainability Change (to HoF Condition) 
Ml/d</t>
  </si>
  <si>
    <t>*NEW* 
Water returned to the environment (Reduction in actual abstraction) ML/d</t>
  </si>
  <si>
    <t>New Annual Licence Volume 
(Ml/a)</t>
  </si>
  <si>
    <t>New Daily Licence Volume 
(Ml/d)</t>
  </si>
  <si>
    <t>New HoF Condition 
(Ml/d)</t>
  </si>
  <si>
    <t xml:space="preserve">Quantitative
Km River Length Improved or Protected </t>
  </si>
  <si>
    <t>Quantitative
Area (km2) Improved or Protected</t>
  </si>
  <si>
    <t>Volume (Ml/yr) Drinking Water Protected</t>
  </si>
  <si>
    <t>Hectares of Designated Site (HD/RAMSAR/
SSSI) Restored or Improved</t>
  </si>
  <si>
    <t>*NEW* 
INNS ,No Det outcome - Km2 of land with reduced risk of INNS</t>
  </si>
  <si>
    <t>Delivers Additional FCERM Benefits 
(Y/N)</t>
  </si>
  <si>
    <t>Delivers on Salmon 5-Point Action Plan</t>
  </si>
  <si>
    <t>Additional Comments</t>
  </si>
  <si>
    <t>CPS Reference</t>
  </si>
  <si>
    <t>Flow Categorisation
1= PR19 Synergy
2= WFD failure
3= Neither</t>
  </si>
  <si>
    <t>Allowed totex unit rate</t>
  </si>
  <si>
    <t>Quantity proposed in PR19 FD</t>
  </si>
  <si>
    <t>Quantity Delivered</t>
  </si>
  <si>
    <t>1 = In PR19, funded
0 = In PR19, not funded</t>
  </si>
  <si>
    <t>Price Control</t>
  </si>
  <si>
    <t>Unit Conversion to £m</t>
  </si>
  <si>
    <t>Water company comment</t>
  </si>
  <si>
    <t>Ofwat review and/or amend comment (individual cell amends in purple)</t>
  </si>
  <si>
    <t>Funding clawback</t>
  </si>
  <si>
    <t>CLA00478</t>
  </si>
  <si>
    <t>Yes – alteration made</t>
  </si>
  <si>
    <t>WQ</t>
  </si>
  <si>
    <t>North West</t>
  </si>
  <si>
    <t>Cumbria and Lancashire</t>
  </si>
  <si>
    <t>United Utilities</t>
  </si>
  <si>
    <t>7UU200462</t>
  </si>
  <si>
    <t>Burnley WwTW</t>
  </si>
  <si>
    <t>Calder - Pendle Water to conf Ribble</t>
  </si>
  <si>
    <t>GB112071065490</t>
  </si>
  <si>
    <t>River</t>
  </si>
  <si>
    <t>Calder</t>
  </si>
  <si>
    <t>WFD_IMPg</t>
  </si>
  <si>
    <t>Biochemical Oxygen Demand / Dissolved Oxygen</t>
  </si>
  <si>
    <t>Continuous Discharge</t>
  </si>
  <si>
    <t>Amber</t>
  </si>
  <si>
    <t>017160005</t>
  </si>
  <si>
    <t>9LUT 50UT</t>
  </si>
  <si>
    <t>No capital scheme required.  Tightening of permit limits.</t>
  </si>
  <si>
    <t>WWN</t>
  </si>
  <si>
    <t>£</t>
  </si>
  <si>
    <t>Allowed totex has been split 50/50 between 7UU200462 and 7UU200463</t>
  </si>
  <si>
    <t/>
  </si>
  <si>
    <t>CLA00479</t>
  </si>
  <si>
    <t>Changed</t>
  </si>
  <si>
    <t>7UU200463</t>
  </si>
  <si>
    <t>Ammonia</t>
  </si>
  <si>
    <t>2LUT 12UT</t>
  </si>
  <si>
    <t>GMC00513</t>
  </si>
  <si>
    <t>Addition</t>
  </si>
  <si>
    <t>Greater Manchester, Merseyside and Cheshire</t>
  </si>
  <si>
    <t>7UU300123</t>
  </si>
  <si>
    <t>Mossley WwTW</t>
  </si>
  <si>
    <t>Tame (Chew Brook to Swineshaw Brook)</t>
  </si>
  <si>
    <t>GB112069061111</t>
  </si>
  <si>
    <t>Goyt Etherow Tame</t>
  </si>
  <si>
    <t>Ammonia / Dissolved Oxygen for WFD biological standards</t>
  </si>
  <si>
    <t>016940089</t>
  </si>
  <si>
    <t>BOD
30 LUT
64 UT</t>
  </si>
  <si>
    <t>BOD
15 LUT
50 UT</t>
  </si>
  <si>
    <t>Recovering Salmon River</t>
  </si>
  <si>
    <t>Review of the economic appraisal for PR19 (March 2018) concluded that this measure could form part of a cost beneficial bundle for the operational catchment.
Also benefits the water body GB112069061112 (Tame - Swineshaw Brook to Mersey).</t>
  </si>
  <si>
    <t xml:space="preserve">£ </t>
  </si>
  <si>
    <t>Allowed totex has been split 50/50 across 7UU300123 and 7UU300124</t>
  </si>
  <si>
    <t>GMC00514</t>
  </si>
  <si>
    <t>7UU300124</t>
  </si>
  <si>
    <t>Ammonia
10 LUT
37 UT</t>
  </si>
  <si>
    <t>Ammonia
5 LUT
20 UT</t>
  </si>
  <si>
    <t>We have now added these four lines to align to the FD.</t>
  </si>
  <si>
    <t>GMC00411</t>
  </si>
  <si>
    <t>7UU200834</t>
  </si>
  <si>
    <t>Adj M62 Castleton CSO ROC0094</t>
  </si>
  <si>
    <t>Irk (Sourtce to Wince Brook)</t>
  </si>
  <si>
    <t>GB112069061161</t>
  </si>
  <si>
    <t>Roch Irk Medlock</t>
  </si>
  <si>
    <t>Intermittent Discharge</t>
  </si>
  <si>
    <t>01ROC0094</t>
  </si>
  <si>
    <t>99%iles
FIS</t>
  </si>
  <si>
    <t>Review of the economic appraisal for PR19 (March 2018) concluded that this measure could form part of a cost beneficial bundle for the operational catchment.</t>
  </si>
  <si>
    <t>£ per m3</t>
  </si>
  <si>
    <t>GMC00509</t>
  </si>
  <si>
    <t>7UU300119</t>
  </si>
  <si>
    <t>Albert Road CSO BOL0095</t>
  </si>
  <si>
    <t>Middle Brook</t>
  </si>
  <si>
    <t>GB112069064540</t>
  </si>
  <si>
    <t>Croal Irwell</t>
  </si>
  <si>
    <t>01BOL0095</t>
  </si>
  <si>
    <t xml:space="preserve">Additional scheme for WINEP3 on the basis of further modelling by the water company to achieve the water body outcome.
Review of the economic appraisal for PR19 (March 2018) concluded that this measure could form part of a cost beneficial bundle for the operational catchment. 
</t>
  </si>
  <si>
    <t>This row was previously highlighted blue, but the blue highlight has now been changed to yellow to reflect that it was part of the WINEP UM at FD and should be included in the model. This is a PFF scheme and as such storage volumes aren't appropriate. We have therefore left this row blank as per our query response</t>
  </si>
  <si>
    <t xml:space="preserve">Query Ref – OFW-OBQ-UUW-161 response explains this action changed and will be delivered in AMP7 "The scheme also has a negligible cost (in comparison to the whole WINEP)". Therefore, we do not think it’s necessary to take any further action". No additional amends made </t>
  </si>
  <si>
    <t>GMC00065</t>
  </si>
  <si>
    <t>7UU200514</t>
  </si>
  <si>
    <t>Alderley Edge WwTW</t>
  </si>
  <si>
    <t>Mobberley Brook</t>
  </si>
  <si>
    <t>GB112069061330</t>
  </si>
  <si>
    <t>Bollin Dean Mersey Upper</t>
  </si>
  <si>
    <t>U_IMP2</t>
  </si>
  <si>
    <t>Phosphorus</t>
  </si>
  <si>
    <t>016910001</t>
  </si>
  <si>
    <t>Iron
4mg/l LUT
8mg/l UT</t>
  </si>
  <si>
    <t>No</t>
  </si>
  <si>
    <t>Bollin &amp; Birkin Brook Candidate for Sensitive Area (Eutrophic). Waterbodies GB112069061370, GB112069061340, GB112069061320, GB112069061381, GB112069061382 are included in the designation.</t>
  </si>
  <si>
    <t>£ per pe</t>
  </si>
  <si>
    <t>This row was previously highlighted blue, but the blue highlight has now been changed to yellow to reflect that it was part of the WINEP UM at FD and should be included in the model.</t>
  </si>
  <si>
    <t>Amend to cell CR7 from 342 to 156. In FD, group £342 per p.e. relates to WwTW size band 5 (proposed limit &lt;1mg/l P). Proposed limit in column BK is 2 and population column BI is 15495, therefore sits within FD group £156 per p.e. WwTW size band 5 (proposed limit =&gt;1mg/l P).</t>
  </si>
  <si>
    <t>GMC00294</t>
  </si>
  <si>
    <t>7UU200717</t>
  </si>
  <si>
    <t>WFD_IMPm</t>
  </si>
  <si>
    <t>Review of the economic appraisal for PR19 (March 2018) concluded that this measure is part of a cost beneficial bundle for the operational catchment.
Also impacts on water body GB112069061370 (Birkin Brook - Mobberley Brook to River Bollin, including Rostherne Brook)</t>
  </si>
  <si>
    <t>GMC00313</t>
  </si>
  <si>
    <t>7UU200736</t>
  </si>
  <si>
    <t>Alsager WwTW</t>
  </si>
  <si>
    <t>Kidsgrove Stream (including Day Green Stream)</t>
  </si>
  <si>
    <t>GB112068055390</t>
  </si>
  <si>
    <t>Dane</t>
  </si>
  <si>
    <t>016810042</t>
  </si>
  <si>
    <t>Iron
4mg/l LUT
8mg/l UT
Aluminium
1mg/l Max</t>
  </si>
  <si>
    <t>Review of the economic appraisal for PR19 (March 2018) concluded that this measure could form part of a cost beneficial bundle for the operational catchment.
Within class benefits for GB112068055390 (Kidsgrove Stream - including Day Green Stream) but contributes to achieving Moderate status in GB112068055420 (Wheelock - including Hassall Brook) and GB112068055380 (Wheelock - Fowle Brook to Dane) and Good Status in GB112068060470 (Dane - Wheelock to Weaver).</t>
  </si>
  <si>
    <t>GMC00371</t>
  </si>
  <si>
    <t>7UU200794</t>
  </si>
  <si>
    <t>Astley Bridge CSO BOL0056</t>
  </si>
  <si>
    <t>Tonge</t>
  </si>
  <si>
    <t>GB112069064530</t>
  </si>
  <si>
    <t>016950340</t>
  </si>
  <si>
    <t>This action is an additional requirement and is not included in the 2nd RBMP cost beneficial bundle of measures for this operational catchment.
Review of the economic appraisal for PR19 (March 2018) concluded that this measure could form part of a cost beneficial bundle for the operational catchment.
Also benefits the water body GB112069064550 (Croal - including Blackshaw Brook).</t>
  </si>
  <si>
    <t>GMC00349</t>
  </si>
  <si>
    <t>7UU200772</t>
  </si>
  <si>
    <t>Audlem WwTW</t>
  </si>
  <si>
    <t>Weaver (Marbury Brook to Dane)</t>
  </si>
  <si>
    <t>GB112068060460</t>
  </si>
  <si>
    <t>Weaver Upper</t>
  </si>
  <si>
    <t>016810044</t>
  </si>
  <si>
    <t>tbc</t>
  </si>
  <si>
    <t>The required permit limit for Good status is an additional requirement and is not incuded in the 2nd RBMP cost beneficial bundle of measures for this operational catchment.
A review of the economic appraisal has concluded that the measure could form part of a cost beneficial bundle for the operational catchment.</t>
  </si>
  <si>
    <t>GMC00008</t>
  </si>
  <si>
    <t>7UU200501</t>
  </si>
  <si>
    <t>Audley WwTW</t>
  </si>
  <si>
    <t>Valley Brook (Source to Englesea Brook)</t>
  </si>
  <si>
    <t>GB112068074630</t>
  </si>
  <si>
    <t>016810045</t>
  </si>
  <si>
    <t>12 LUT
50 UT</t>
  </si>
  <si>
    <t>8 LUT
45 UT</t>
  </si>
  <si>
    <t>GMC00350</t>
  </si>
  <si>
    <t>7UU200773</t>
  </si>
  <si>
    <t>Iron
3.5mg/l LUT
8mg/l UT</t>
  </si>
  <si>
    <t>The required permit limit for Good status is tighter than the new Technically Achievable Limit (TAL). A review of the economic appraisal has concluded that an alternative measure for Moderate Status could form part of a cost beneficial bundle for the operational catchment.
Water body GB112068055310 (Valley Brook - Englesea Brook to Weaver) is also impacted by this scheme</t>
  </si>
  <si>
    <t>CLA00378</t>
  </si>
  <si>
    <t>7UU100001</t>
  </si>
  <si>
    <t>Barnoldswick WwTW</t>
  </si>
  <si>
    <t>Stock Beck</t>
  </si>
  <si>
    <t>GB112071065540</t>
  </si>
  <si>
    <t>Ribble Middle  - Settle to Calder</t>
  </si>
  <si>
    <t>017160028</t>
  </si>
  <si>
    <t>The environmental benefit is length of Grizedale Brook (outflowing stream) to confluence with the River Wyre (3.62 km).</t>
  </si>
  <si>
    <t>GMC00351</t>
  </si>
  <si>
    <t>7UU200774</t>
  </si>
  <si>
    <t>Betley WwTW</t>
  </si>
  <si>
    <t>Wistaston Brook</t>
  </si>
  <si>
    <t>GB112068055280</t>
  </si>
  <si>
    <t>NERC_IMP2</t>
  </si>
  <si>
    <t>016810049</t>
  </si>
  <si>
    <t>NERC Benefits for significant populations of white clawed crayfish</t>
  </si>
  <si>
    <t>GMC00314</t>
  </si>
  <si>
    <t>7UU200737</t>
  </si>
  <si>
    <t>Biddulph WwTW</t>
  </si>
  <si>
    <t>Biddulph Brook</t>
  </si>
  <si>
    <t>GB112068055360</t>
  </si>
  <si>
    <t>016810052</t>
  </si>
  <si>
    <t>Review of the economic appraisal for PR19 (March 2018) concluded that this measure could form part of a cost beneficial bundle for the operational catchment.
Also benefits the water bodies GB112068060190 (Dane - Cow Brook to Wheelock) and GB112068060470 (Dane - Wheelock to Weaver).</t>
  </si>
  <si>
    <t>CLA00486</t>
  </si>
  <si>
    <t>7UU200470</t>
  </si>
  <si>
    <t>Blackburn WwTW</t>
  </si>
  <si>
    <t>Darwen - conf Roddlesworth to tidal</t>
  </si>
  <si>
    <t>GB112071065300</t>
  </si>
  <si>
    <t>Darwen</t>
  </si>
  <si>
    <t>017160024</t>
  </si>
  <si>
    <t>0.25</t>
  </si>
  <si>
    <t xml:space="preserve">Iron 4000µg/l (95%-ile) 8000µg/l (UTL)
</t>
  </si>
  <si>
    <t xml:space="preserve">Limit to Good =0.15 mg/l. </t>
  </si>
  <si>
    <t>CLA00536</t>
  </si>
  <si>
    <t>changed</t>
  </si>
  <si>
    <t>WR</t>
  </si>
  <si>
    <t>7UU200486</t>
  </si>
  <si>
    <t>Blea Water - Removal of weir</t>
  </si>
  <si>
    <t>Blea Water</t>
  </si>
  <si>
    <t>GB30229146</t>
  </si>
  <si>
    <t>Lake</t>
  </si>
  <si>
    <t>Eamont</t>
  </si>
  <si>
    <t>SSSI_IMP</t>
  </si>
  <si>
    <t>Land Management / Physical Improvement</t>
  </si>
  <si>
    <t>Land Management/ Habitat Restoration/ Physical Improvement</t>
  </si>
  <si>
    <t>no licence</t>
  </si>
  <si>
    <t>See Additional Comments column</t>
  </si>
  <si>
    <t xml:space="preserve"> Unit 1  1010294</t>
  </si>
  <si>
    <t>Other agreed measures identified on NE’s CMSi database</t>
  </si>
  <si>
    <t>n/a</t>
  </si>
  <si>
    <t xml:space="preserve">This action is to remove the redundant weir at Blea Water. This will mean that it is no longer heavily modified.  This scheme is from Natural England. Blea Water is designated as a SSSI as one of the best examples in the Lake District of an oligotrophic corrie lake. It is at high altitude in a rugged landscape upstream of Haweswater Reservoir.   It is classed as an HMWB due to the weir at the outflow.  United Utilities used to  abstract from this lake for local supply.   The licence has now been revoked and the infrastructure is redundant.  The issue is about restoring a SSSI to favourable condition by restoring natural hydrology and function, removing HMWB status and so enabling improved WFD  classification.  It is also important for landscape in the Lake District National Park and World Heritage site.    The drop in water level caused by the scheme has been assessed by Natural England and will not damage the SSSI  interest. There may be some temporary visual impacts of the new lower water level but this will re-vegetate.   Removal would restore 'natural' lake levels and hydrology. 
While UU’s preferred approach would normally be to undertake an investigation in this AMP period to identify and cost a preferred solution to dam removal which would then be undertaken in the following AMP, Natural England consider that the process for removal of this relatively small structure is straightforward and can be adequately costed without an AMP-funded investigation. The weir is a small structure about 1 metre high and the spillway 3-4 m wide with small retaining walls on either side. The site can be accessed by machinery, and the volume of material to be removed is not excessive and could be flown out by helicopter at a relatively low cost. An assessment of the impact downstream of dam removal shows that with staged dam removal there should be no significant effects on receiving water bodies. A flood risk assessment, environmental permit and planning approval would likely be required. This scheme could be undertaken by a 3rd party. 
Date agreed between UU and NE.
This dam removal would also be relevant to the upstream reaches of the downstream  WFD  river water body Haweswater Beck  GB102076070720.  
Environmental outcomes based on area of Blea Water (the lake part of the SSSI) </t>
  </si>
  <si>
    <t>GMC00296</t>
  </si>
  <si>
    <t>7UU200719</t>
  </si>
  <si>
    <t>Bowdon WwTW</t>
  </si>
  <si>
    <t>Bollin (Ashley Mill to Manchester Ship Canal)</t>
  </si>
  <si>
    <t>GB112069061382</t>
  </si>
  <si>
    <t>016940002</t>
  </si>
  <si>
    <t>Review of the economic appraisal for PR19 (March 2018) concluded that this measure is part of a cost beneficial bundle for the operational catchment.</t>
  </si>
  <si>
    <t>GMC00328</t>
  </si>
  <si>
    <t>7UU200751</t>
  </si>
  <si>
    <t>Bunbury WwTW</t>
  </si>
  <si>
    <t>Gowy and tribs (Source to Milton Brook)</t>
  </si>
  <si>
    <t>GB112068060280</t>
  </si>
  <si>
    <t>Gowy</t>
  </si>
  <si>
    <t>016810027</t>
  </si>
  <si>
    <t>CLA00474</t>
  </si>
  <si>
    <t>7UU200458</t>
  </si>
  <si>
    <t>BUR0026</t>
  </si>
  <si>
    <t>017160089</t>
  </si>
  <si>
    <t>99%ile</t>
  </si>
  <si>
    <t>CLA00475</t>
  </si>
  <si>
    <t>7UU200459</t>
  </si>
  <si>
    <t>BUR0036</t>
  </si>
  <si>
    <t>017190925</t>
  </si>
  <si>
    <t>CLA00480</t>
  </si>
  <si>
    <t>7UU200464</t>
  </si>
  <si>
    <t>P1</t>
  </si>
  <si>
    <t>This scheme will not be delivered until AMP 8 as that ensures the best environmental outcome - please contact Helen Nightingale</t>
  </si>
  <si>
    <t>CLA00481</t>
  </si>
  <si>
    <t>7UU200465</t>
  </si>
  <si>
    <t>Burnley WwTW Storm Tanks</t>
  </si>
  <si>
    <t xml:space="preserve">Iron 4000µg/l (95%-ile) 8000 µg/l (UTL)
</t>
  </si>
  <si>
    <t>CLA00564</t>
  </si>
  <si>
    <t>7UU300107</t>
  </si>
  <si>
    <t>Burscough STW Wetland Solution</t>
  </si>
  <si>
    <t>Back Drain and Sluice</t>
  </si>
  <si>
    <t>GB112070064880</t>
  </si>
  <si>
    <t>Crossens System</t>
  </si>
  <si>
    <t>Phosphorus / Biochemical Oxygen Demand / Ammonia</t>
  </si>
  <si>
    <t>Catchment Measure</t>
  </si>
  <si>
    <t>017030001</t>
  </si>
  <si>
    <t>Martin Mere, Burscough (SSSI) 1003780</t>
  </si>
  <si>
    <t xml:space="preserve">Martin Mere (SPA) </t>
  </si>
  <si>
    <t>1003780 / UK9005111 / UK11039</t>
  </si>
  <si>
    <t>Catchment Solution</t>
  </si>
  <si>
    <t>Collaborative Catchment Solution with Wildfowl and Wetlands Trust in agreement with EA; wetland creation to include treatment and conservation reedbeds; increasing resilience of and expanding Martin Mere habitats; operating agreement to be developed with UU, WWT and EA.</t>
  </si>
  <si>
    <t>Delivers significant income to local community and huge biodiversity benefits.</t>
  </si>
  <si>
    <t xml:space="preserve">Amend to cell CR27 from 106 to 420. In FD, group £106 per p.e. relates to WwTW size band 6 large over PE 25k works (proposed limit &lt;1mg/l P). No proposed limit therefore current limit 1 used and population is 3885, therefore sits within FD group £420 per p.e. WwTW size band 4 (proposed limit =&gt;1mg/l P). </t>
  </si>
  <si>
    <t>GMC00408</t>
  </si>
  <si>
    <t>7UU200831</t>
  </si>
  <si>
    <t>Castleton WwTW</t>
  </si>
  <si>
    <t>016950034</t>
  </si>
  <si>
    <t>1 LUT
12 UT</t>
  </si>
  <si>
    <t>We have highlighted this row in blue to reflect that it was not included within the WINEP uncertainty mechanism at FD and therefore should not be considered.</t>
  </si>
  <si>
    <t>GMC00409</t>
  </si>
  <si>
    <t>7UU200832</t>
  </si>
  <si>
    <t>BOD
30 LUT</t>
  </si>
  <si>
    <t>BOD
6 LUT
50 UT</t>
  </si>
  <si>
    <t>GMC00344</t>
  </si>
  <si>
    <t>7UU200767</t>
  </si>
  <si>
    <t>Iron_x000D_
3mg/l LUT_x000D_
8mg/l UT</t>
  </si>
  <si>
    <t>GMC00412</t>
  </si>
  <si>
    <t>7UU200835</t>
  </si>
  <si>
    <t xml:space="preserve">Castleton WwTW Storm Tanks </t>
  </si>
  <si>
    <t>GMC00335</t>
  </si>
  <si>
    <t>7UU200758</t>
  </si>
  <si>
    <t xml:space="preserve">Chapel-en-le-Frith WwTW </t>
  </si>
  <si>
    <t>Black Brook (Upper Mersey)</t>
  </si>
  <si>
    <t>GB112069060910</t>
  </si>
  <si>
    <t>016940168</t>
  </si>
  <si>
    <t>Review of the economic appraisal for PR19 (March 2018) concluded that this measure could form part of a cost beneficial bundle for the operational catchment.
Also benefits the water body GB112069060880 (River Goyt - Sett to Etherow).</t>
  </si>
  <si>
    <t>CLA00487</t>
  </si>
  <si>
    <t>7UU200471</t>
  </si>
  <si>
    <t>Chorley WwTW</t>
  </si>
  <si>
    <t>Yarrow DS Big Lodge Water</t>
  </si>
  <si>
    <t>GB112070064952</t>
  </si>
  <si>
    <t>Yarrow and Lostock</t>
  </si>
  <si>
    <t>017060016</t>
  </si>
  <si>
    <t>P2</t>
  </si>
  <si>
    <t>Modelling identified 0.2P to achieve Good. Alternative objective of Moderate.</t>
  </si>
  <si>
    <t>GMC00315</t>
  </si>
  <si>
    <t>7UU200738</t>
  </si>
  <si>
    <t>Congleton WwTW</t>
  </si>
  <si>
    <t>Dane (Cow Brook to Wheelock)</t>
  </si>
  <si>
    <t>GB112068060190</t>
  </si>
  <si>
    <t>016810066</t>
  </si>
  <si>
    <t>Review of the economic appraisal for PR19 (March 2018) concluded that this measure could form part of a cost beneficial bundle for the operational catchment.
Also benefits the water body GB112068060470 (Dane - Wheelock to Weaver).</t>
  </si>
  <si>
    <t>GMC00329</t>
  </si>
  <si>
    <t>7UU200752</t>
  </si>
  <si>
    <t>Duddon WwTW</t>
  </si>
  <si>
    <t>Milton Brook</t>
  </si>
  <si>
    <t>GB112068060290</t>
  </si>
  <si>
    <t>016810029</t>
  </si>
  <si>
    <t>GMC00375</t>
  </si>
  <si>
    <t>7UU200798</t>
  </si>
  <si>
    <t>Duncar Bridge CSO BOL0176</t>
  </si>
  <si>
    <t>Eagley Brook</t>
  </si>
  <si>
    <t>GB112069064570</t>
  </si>
  <si>
    <t>016982205</t>
  </si>
  <si>
    <t>Review of the economic appraisal for PR19 (March 2018) concluded that this measure could form part of a cost beneficial bundle for the operational catchment.
Also benefits the water bodies GB112069064530 (River Tonge) and GB112069064550 (Croal - including Blackshaw Brook).</t>
  </si>
  <si>
    <t>Allowed totex, quantity proposed and quantity delivered have been corrected. We have assigned the row to its correct sub-group in column CZ.</t>
  </si>
  <si>
    <t>GMC00070</t>
  </si>
  <si>
    <t>7UU200519</t>
  </si>
  <si>
    <t>Failsworth WwTW</t>
  </si>
  <si>
    <t>Medlock (Lumb Brook to Irwell)</t>
  </si>
  <si>
    <t>GB112069061152</t>
  </si>
  <si>
    <t>016983268</t>
  </si>
  <si>
    <t>Medlock &amp; Lower Irwell Candidate for Sensitive Area (Eutrophic). Waterbodies GB112069061452 &amp; GB112069061152 are included in the designation.</t>
  </si>
  <si>
    <t xml:space="preserve">NWT confirm in model (column Z) delivery in AMP8 Year 2026/27 and EA confirm (March 2024) delivery in AMP8 Year 26/27 therefore column CT amended to zero. </t>
  </si>
  <si>
    <t>Carry over</t>
  </si>
  <si>
    <t>GMC00029</t>
  </si>
  <si>
    <t>7UU100082</t>
  </si>
  <si>
    <t>Fernilee Reservoir:  Continuation and final implementation of adaptive management improvements at Fernilee  identified in AMP6, options appraisal</t>
  </si>
  <si>
    <t>Fernilee Reservoir</t>
  </si>
  <si>
    <t>GB31232950</t>
  </si>
  <si>
    <t>WFD_IMP_WRHMWB</t>
  </si>
  <si>
    <t>Adaptive Management</t>
  </si>
  <si>
    <t>Scope to be agreed during WINEP 3. It will be based on outputs of existing investigations and will include  monitoring requirements agreed between UU and EA</t>
  </si>
  <si>
    <t>PRJ-NW29</t>
  </si>
  <si>
    <t>Integrated</t>
  </si>
  <si>
    <t>X</t>
  </si>
  <si>
    <t>MM5</t>
  </si>
  <si>
    <t>Y</t>
  </si>
  <si>
    <t>TBC</t>
  </si>
  <si>
    <t xml:space="preserve">Changes to Fernilee Reservoir will result in improvements to downstream water body, GB1120690600850, Goyt ( Source to Randall Carr Brook). Benefit length identified from stage 3 options appraisal, but will be finalised from the output of adpative management monitoring.  The current compensation flow changes are likely to have limited impact on yield. </t>
  </si>
  <si>
    <t>Removed from WINEP in agreement with the Environment Agency</t>
  </si>
  <si>
    <t xml:space="preserve">Amend to cell CR38 from 186,00 to 93,000. This has been split as per the FD. Total totex 186k split between 2 unique references. In addition, the NWT model confirms (column CY) removal from WINEP </t>
  </si>
  <si>
    <t>Removal</t>
  </si>
  <si>
    <t>GMC00510</t>
  </si>
  <si>
    <t>7UU300120</t>
  </si>
  <si>
    <t>Ginger Fold CSO BOL0144</t>
  </si>
  <si>
    <t>Croal (including Blackshaw Brook)</t>
  </si>
  <si>
    <t>GB112069064550</t>
  </si>
  <si>
    <t>01BOL0144</t>
  </si>
  <si>
    <t>GMC00323</t>
  </si>
  <si>
    <t>7UU200746</t>
  </si>
  <si>
    <t>Glazebury WwTW</t>
  </si>
  <si>
    <t>Glaze</t>
  </si>
  <si>
    <t>GB112069061420</t>
  </si>
  <si>
    <t>016920350</t>
  </si>
  <si>
    <t>Iron
5mg/l Max</t>
  </si>
  <si>
    <t>GMC00068</t>
  </si>
  <si>
    <t>7UU200517</t>
  </si>
  <si>
    <t>Glossop WwTW</t>
  </si>
  <si>
    <t>Etherow (Glossop Brook to Goyt)</t>
  </si>
  <si>
    <t>GB112069061050</t>
  </si>
  <si>
    <t>016940172</t>
  </si>
  <si>
    <t>Goyt &amp; Etherow Candidate for Sensitive Area (Eutrophic). Waterbodies GB112069061050, GB112069060960, GB112069061000 are included in the designation.</t>
  </si>
  <si>
    <t>GMC00337</t>
  </si>
  <si>
    <t>7UU200760</t>
  </si>
  <si>
    <t>GMC00395</t>
  </si>
  <si>
    <t>7UU200818</t>
  </si>
  <si>
    <t>8 LUT
30 UT</t>
  </si>
  <si>
    <t>3.5 LUT
12 UT</t>
  </si>
  <si>
    <t>GMC00389</t>
  </si>
  <si>
    <t>7UU200812</t>
  </si>
  <si>
    <t>Gloucester Street/Wigan Road CSO WIG0207</t>
  </si>
  <si>
    <t>Bedford Brook</t>
  </si>
  <si>
    <t>GB112069060810</t>
  </si>
  <si>
    <t>016982786</t>
  </si>
  <si>
    <t>GMC00297</t>
  </si>
  <si>
    <t>7UU200720</t>
  </si>
  <si>
    <t>Great Warford WwTW</t>
  </si>
  <si>
    <t>016910004</t>
  </si>
  <si>
    <t>GMC00067</t>
  </si>
  <si>
    <t>7UU200516</t>
  </si>
  <si>
    <t>Hazel Grove WwTW</t>
  </si>
  <si>
    <t>Goyt (Etherow to Mersey)</t>
  </si>
  <si>
    <t>GB112069061000</t>
  </si>
  <si>
    <t>016940175</t>
  </si>
  <si>
    <t>GMC00330</t>
  </si>
  <si>
    <t>7UU200753</t>
  </si>
  <si>
    <t>Helsby WwTW</t>
  </si>
  <si>
    <t>Peckmill Brook, Hoolpool Gutter at Ince Marshes.</t>
  </si>
  <si>
    <t>GB112068060330</t>
  </si>
  <si>
    <t>016810187</t>
  </si>
  <si>
    <t>The required permit limit for Good status is tighter than the new Technically Achievable Limit (TAL). 
A review of the economic appraisal has concluded that the alternative measure for moderate status could form part of a cost beneficial bundle for the operational catchment.</t>
  </si>
  <si>
    <t>GMC00393</t>
  </si>
  <si>
    <t>7UU200816</t>
  </si>
  <si>
    <t>5 LUT
20 UT</t>
  </si>
  <si>
    <t>Allowed totex has been split 50/50 across 7UU200816 and 7UU200817</t>
  </si>
  <si>
    <t>GMC00394</t>
  </si>
  <si>
    <t>7UU200817</t>
  </si>
  <si>
    <t>15 LUT
50 UT</t>
  </si>
  <si>
    <t xml:space="preserve">8 LUT
45 UT
</t>
  </si>
  <si>
    <t>This permit limit is an additional requirement and is not included in the 2nd RBMP cost beneficial bundle of measures for this operational catchment.
A review of the economic appraisal has concluded that the measure could form part of a cost beneficial bundle for the operational catchment.</t>
  </si>
  <si>
    <t>GMC00298</t>
  </si>
  <si>
    <t>7UU200721</t>
  </si>
  <si>
    <t>High Legh WwTW</t>
  </si>
  <si>
    <t>016910006</t>
  </si>
  <si>
    <t>Review of the economic appraisal for PR19 (March 2018) confirmed that this measure is part of a cost beneficial bundle for the operational catchment.</t>
  </si>
  <si>
    <t>GMC00316</t>
  </si>
  <si>
    <t>7UU200739</t>
  </si>
  <si>
    <t>Holmes Chapel WwTW</t>
  </si>
  <si>
    <t>016810081</t>
  </si>
  <si>
    <t>CLA00488</t>
  </si>
  <si>
    <t>7UU200472</t>
  </si>
  <si>
    <t>Horwich WwTW</t>
  </si>
  <si>
    <t>Douglas - Upper</t>
  </si>
  <si>
    <t>GB112070064850</t>
  </si>
  <si>
    <t>Douglas OC</t>
  </si>
  <si>
    <t>017050012</t>
  </si>
  <si>
    <t xml:space="preserve">Iron 2500µg/l (95%-ile) 8000µg/l (UTL)
</t>
  </si>
  <si>
    <t>CLA00483</t>
  </si>
  <si>
    <t>7UU200467</t>
  </si>
  <si>
    <t>Hyndburn WwTW</t>
  </si>
  <si>
    <t>017160008</t>
  </si>
  <si>
    <t>CLA00484</t>
  </si>
  <si>
    <t>7UU200468</t>
  </si>
  <si>
    <t>GMC00020</t>
  </si>
  <si>
    <t>7UU100072</t>
  </si>
  <si>
    <t xml:space="preserve">Implementation of flow changes at Clowbridge Reservoir as agreed in the final stage  3 investigation in AMP6.  </t>
  </si>
  <si>
    <t>Clowbridge reservoir</t>
  </si>
  <si>
    <t>GB31230769</t>
  </si>
  <si>
    <t>Sustainability Change</t>
  </si>
  <si>
    <t xml:space="preserve">Scope to be agreed. It will be based on outputs of existing investigations and will include  monitoring requirements agreed between UU and EA. </t>
  </si>
  <si>
    <t>N/A</t>
  </si>
  <si>
    <t>Changes to the compensation flow at Clowbridge will result in improvement in downstream water body, GB112069064680, Limy Water. The scheme may result in a small increase in yield, of approximately 50Ml/year.  Scheme is amber as it is awaiting affordability decision. Benefit length is a maximum of 4.35 km however, the benefits observed may be reduced by the pressence of other physical modifications in Limey Water.</t>
  </si>
  <si>
    <t>GMC00317</t>
  </si>
  <si>
    <t>7UU200740</t>
  </si>
  <si>
    <t>Kidsgrove WwTW</t>
  </si>
  <si>
    <t>016810083</t>
  </si>
  <si>
    <t xml:space="preserve">Amend to cell CR56 from 342 to 106. In FD, group £342 per p.e. relates to WwTW size band 5 (proposed limit &lt;1mg/l P). Proposed limit in column BK is 0.25 and population is 26,987, therefore sits within FD group £106 per p.e. WwTW size band 6 large works over PE 25k (proposed limit &lt;1mg/l P). </t>
  </si>
  <si>
    <t>GMC00064</t>
  </si>
  <si>
    <t>7UU200513</t>
  </si>
  <si>
    <t>Knutsford WwTW</t>
  </si>
  <si>
    <t>Birkin Brook - Source to Mobberley Brook</t>
  </si>
  <si>
    <t>GB112069061340</t>
  </si>
  <si>
    <t>016910007</t>
  </si>
  <si>
    <t>GMC00299</t>
  </si>
  <si>
    <t>7UU200722</t>
  </si>
  <si>
    <t>Review of the economic appraisal for PR19 (March 2018) confirmed that this measure is part of a cost beneficial bundle for the operational catchment.
Also impacts on water body GB112069061370 (Birkin Brook - Mobberley Brook to River Bollin, including Rostherne Brook)</t>
  </si>
  <si>
    <t>GMC00318</t>
  </si>
  <si>
    <t>7UU200741</t>
  </si>
  <si>
    <t>Lawton Gate WwTW</t>
  </si>
  <si>
    <t>016810085</t>
  </si>
  <si>
    <t>GMC00324</t>
  </si>
  <si>
    <t>7UU200747</t>
  </si>
  <si>
    <t>Leigh WwTW</t>
  </si>
  <si>
    <t>Pennington Brook (Glaze)</t>
  </si>
  <si>
    <t>GB112069060760</t>
  </si>
  <si>
    <t>016920134</t>
  </si>
  <si>
    <t>Review of the economic appraisal for PR19 (March 2018) concluded that this measure could form part of a cost beneficial bundle for the operational catchment.
Also benefits the water body GB112069061420 (Glaze)</t>
  </si>
  <si>
    <t>CLA00489</t>
  </si>
  <si>
    <t>7UU200473</t>
  </si>
  <si>
    <t>Leyland WwTW</t>
  </si>
  <si>
    <t>Lostock DS Farington Weir</t>
  </si>
  <si>
    <t>GB112070064912</t>
  </si>
  <si>
    <t>017060018</t>
  </si>
  <si>
    <t>GMC00015</t>
  </si>
  <si>
    <t>7UU200502</t>
  </si>
  <si>
    <t>Little Budworth North WwTW</t>
  </si>
  <si>
    <t>Ash Brook (Source to Darley Brook)</t>
  </si>
  <si>
    <t>GB112068060440</t>
  </si>
  <si>
    <t>Weaver Lower</t>
  </si>
  <si>
    <t>016810086</t>
  </si>
  <si>
    <t>Water body GB112068055451 (Ash Brook (Darley Brook to Weaver) is also impacted by this scheme</t>
  </si>
  <si>
    <t>GMC00063</t>
  </si>
  <si>
    <t>7UU200512</t>
  </si>
  <si>
    <t>Macclesfield WwTW</t>
  </si>
  <si>
    <t>Bollin (Source to Dean)</t>
  </si>
  <si>
    <t>GB112069061320</t>
  </si>
  <si>
    <t>016910009</t>
  </si>
  <si>
    <t>GMC00300</t>
  </si>
  <si>
    <t>7UU200723</t>
  </si>
  <si>
    <t xml:space="preserve">Review of the economic appraisal for PR19 (March 2018) concluded that this measure is part of a cost beneficial bundle for the operational catchment.
Also impacts on water bodies GB112069061381 (Bollin - River Dean to Ashley Mill) and GB112069061382 (Bollin - Ashley Mill to Manchester Ship Canal) </t>
  </si>
  <si>
    <t>GMC00352</t>
  </si>
  <si>
    <t>7UU200775</t>
  </si>
  <si>
    <t>Madeley WwTW</t>
  </si>
  <si>
    <t>Lea</t>
  </si>
  <si>
    <t>GB112068055200</t>
  </si>
  <si>
    <t>016810091</t>
  </si>
  <si>
    <t>Water body GB112068060460 (Weaver - Barnett Brook to Dane) is also impacted by this scheme</t>
  </si>
  <si>
    <t>GMC00494</t>
  </si>
  <si>
    <t>7UU200911</t>
  </si>
  <si>
    <t>Marton North WwTW</t>
  </si>
  <si>
    <t>Bogart Brook</t>
  </si>
  <si>
    <t>GB112068060540</t>
  </si>
  <si>
    <t>016810093</t>
  </si>
  <si>
    <t xml:space="preserve">This action is not included in the 2nd RBMP cost beneficial bundle of measures for this operational catchment. A review of the economic appraisal has concluded that the measure could form part of a cost beneficial bundle for the operational catchment. </t>
  </si>
  <si>
    <t>CLA00485</t>
  </si>
  <si>
    <t>7UU200469</t>
  </si>
  <si>
    <t>Mere Brow WwTW</t>
  </si>
  <si>
    <t>Three Pool's Waterway</t>
  </si>
  <si>
    <t>GB112070064830</t>
  </si>
  <si>
    <t>017030002</t>
  </si>
  <si>
    <t xml:space="preserve">Modelling has identified requirement for P 0.1 to achieved Good. 0.5 mg/l will achieve Moderate. </t>
  </si>
  <si>
    <t>GMC00319</t>
  </si>
  <si>
    <t>7UU200742</t>
  </si>
  <si>
    <t>Middlewich WwTW</t>
  </si>
  <si>
    <t>Croco</t>
  </si>
  <si>
    <t>GB112068055460</t>
  </si>
  <si>
    <t>016810096</t>
  </si>
  <si>
    <t>GMC00301</t>
  </si>
  <si>
    <t>7UU200724</t>
  </si>
  <si>
    <t>Mobberley WwTW</t>
  </si>
  <si>
    <t>016910010</t>
  </si>
  <si>
    <t>GMC00341</t>
  </si>
  <si>
    <t>7UU200764</t>
  </si>
  <si>
    <t>GMC00515</t>
  </si>
  <si>
    <t>7UU300125</t>
  </si>
  <si>
    <t>Mossley WwTW Inlet CSO</t>
  </si>
  <si>
    <t>GMC00403</t>
  </si>
  <si>
    <t>7UU200826</t>
  </si>
  <si>
    <t>Mossley WwTW Storm Tanks</t>
  </si>
  <si>
    <t>GMC00372</t>
  </si>
  <si>
    <t>7UU200795</t>
  </si>
  <si>
    <t>Old Eagley CSO BOL0073</t>
  </si>
  <si>
    <t>016983216</t>
  </si>
  <si>
    <t>GMC00071</t>
  </si>
  <si>
    <t>7UU200520</t>
  </si>
  <si>
    <t>Oldham WwTW</t>
  </si>
  <si>
    <t>Wince Brook</t>
  </si>
  <si>
    <t>GB112069061120</t>
  </si>
  <si>
    <t>016950038</t>
  </si>
  <si>
    <t>Iron_x000D_
2.5mg/l LUT_x000D_
8mg/l UT</t>
  </si>
  <si>
    <t xml:space="preserve">Amends are as follows: Cell CS76 from 313 to 161,356. In FD, group £36 per p.e. relates to WwTW size band 6 large works over PE 25k (proposed limit =&gt;1mg/l P). Proposed limit in column BK is 1 and population is 161,356 therefore sits within correct FD group but column CS required amend. NWT confirm in model (column Z) delivery in AMP8 Year 2026/27 and EA confirm (March 2024) delivery in AMP8 Year 26/27 therefore column CT amended to zero.  </t>
  </si>
  <si>
    <t>CLA00476</t>
  </si>
  <si>
    <t>7UU200460</t>
  </si>
  <si>
    <t>PEN0056</t>
  </si>
  <si>
    <t>'017160010</t>
  </si>
  <si>
    <t>We have corrected the allowed totex transposition error for this now and can confirm that this row belongs to group 2c.</t>
  </si>
  <si>
    <t>CLA00477</t>
  </si>
  <si>
    <t>7UU200461</t>
  </si>
  <si>
    <t>PEN0058</t>
  </si>
  <si>
    <t>017160098</t>
  </si>
  <si>
    <t>GMC00027</t>
  </si>
  <si>
    <t>7UU100079</t>
  </si>
  <si>
    <t xml:space="preserve">Readycon Dean Reservoir: Continuation and final Implementation of AMP6 flow changes </t>
  </si>
  <si>
    <t>Readycon Dean Reservoir</t>
  </si>
  <si>
    <t>GB31231404</t>
  </si>
  <si>
    <t>PRJ-NW25</t>
  </si>
  <si>
    <t xml:space="preserve">Changes to Readycon Dean Reservoir will result in improvements to downstream water body, GB112069064741,  Tame (Source to Chew Brook). Benefit length based on length between Readycon and downstream reservoir. Benefit length calculated based on stage 3 options appraisal, but will be finalised from the output of  monitoring during AMP7. Estimated sustainability change is worst case assuming full compenstation flow needs to be provided 365 days a year, the reservoir currently spills on some days. </t>
  </si>
  <si>
    <t>In addition, the NWT model confirms (column CY) removal from WINEP and EA confirm (March 24) removal from WINEP</t>
  </si>
  <si>
    <t>CLA00531</t>
  </si>
  <si>
    <t>7UU200485</t>
  </si>
  <si>
    <t>River Hodder - Investigation to identify and develop measures to mitigate the impact of Stock Reservoir on physical habitat.</t>
  </si>
  <si>
    <t>Hodder - headwaters to Stocks Reservoir</t>
  </si>
  <si>
    <t>GB112071065430</t>
  </si>
  <si>
    <t>Hodder and Loud</t>
  </si>
  <si>
    <t>WFD_INV_WRHMWB</t>
  </si>
  <si>
    <t>PRJ-NW22</t>
  </si>
  <si>
    <t>x</t>
  </si>
  <si>
    <t>MM7</t>
  </si>
  <si>
    <t>0</t>
  </si>
  <si>
    <t>Pricipal Salmon River</t>
  </si>
  <si>
    <t xml:space="preserve">This investigation is to progress the development of options for mitigating physical habitat issues downstream of Stocks Reservoir so that the feasible options can be implemented during AMP8.  
Large dams cause the fragmentation of fluxes of water and sediment in river systems and have potentially significant impact on native flora and fauna. Such concerns exist on the River Hodder where the reduction in coarse sediment supply caused by the reservoir dam may be contributing to reductions in the quality of aquatic biodiversity in downstream reaches. This reach of the Hodder is classed as a HMWB and this entry also relates to HMWB Stocks Reservoir GB102076070720. The WBs need to be at Good Ecological Potential 2027. This is undertaken by assessing and putting in place appropriate mitigation measures. 
The sediment management plan produced during AMP6 (scheme ID 6UUWR0013) concluded that the supply of sediment upstream was not large and not easily accessible. Although there is a review of this SMP in 5 years it leave us with no identified mitigation for this site. Therefore as part of AMP6, a walkover was carried out (Feb 2018) of the River Hodder from Stocks res SD7182554417 to Dunsop Bridge SD6625049989, to review the extent of impacts downstream of the reservoir and determine where the geomorphology and habitat variability is compromised. This walkover has been used to produce an report outlining a range of options to mitigation for sediment depleted reaches below Stocks Reservoir.  
Mitigation may include habitat improvement (e.g. large woody debris/flow deflectors, berm creation/channel narrowing), flow variation (e.g. possibly though maintenance/scour value tests or high flow management) and/or sediment augmentation (possibly from quarried sources).
This Investigation is to take this report and identify/develop/ define viable preferred options for delivery under AMP8. This may be a combination of measures. Feasibility depends on landowner agreement as well as technically feasibility,  so this would be undertaken in partnership with stakeholders e.g. Ribble Rivers Trust and/or angling groups or other party as well as landowners.  Part of this options development may include trial sediment augmentation. The information gleaned from such trials  would contribute understanding both to the AMP8 works and to future best-practice in gravel augmentation projects, both on the Hodder and similar rivers nationally.  
The Physical works in AMP 8 could deliver environmental benefit to some or all of the length of River Hodder from Stocks Reservoir to Confluence with the Dunsop (10.4km).
</t>
  </si>
  <si>
    <t>GMC00380</t>
  </si>
  <si>
    <t>7UU200803</t>
  </si>
  <si>
    <t>Rossendale WwTW</t>
  </si>
  <si>
    <t>Irwell (Rossendale STW to Roch)</t>
  </si>
  <si>
    <t>GB112069064620</t>
  </si>
  <si>
    <t>016950042</t>
  </si>
  <si>
    <t>BOD
12 LUT
50 UT</t>
  </si>
  <si>
    <t xml:space="preserve">This permit limit is an additional requirement for an integrated solution with CSO improvements and is not included in the 2nd RBMP cost beneficial bundle of measures for this operational catchment. It has been indicated that this permit change does not require a capital scheme.
Review of the economic appraisal for PR19 (March 2018) concluded that this measure could form part of a cost beneficial bundle for the operational catchment. </t>
  </si>
  <si>
    <t>Allowed totex has been split 50/50 across 7UU200803 and 7UU200804</t>
  </si>
  <si>
    <t>GMC00381</t>
  </si>
  <si>
    <t>7UU200804</t>
  </si>
  <si>
    <t>Ammonia
2 LUT
8 UT</t>
  </si>
  <si>
    <t>Ammonia
1 LUT
8 UT</t>
  </si>
  <si>
    <t>GMC00382</t>
  </si>
  <si>
    <t>7UU200805</t>
  </si>
  <si>
    <t>Rossendale WwTW Storm Tanks</t>
  </si>
  <si>
    <t xml:space="preserve">This action is an additional requirement and is not included in the 2nd RBMP cost beneficial bundle of measures for this operational catchment.
Review of the economic appraisal for PR19 (March 2018) concluded that this measure could form part of a cost beneficial bundle for the operational catchment. </t>
  </si>
  <si>
    <t>GMC00373</t>
  </si>
  <si>
    <t>7UU200796</t>
  </si>
  <si>
    <t>Royal Oak CSO BOL0129</t>
  </si>
  <si>
    <t>Bradshaw Brook</t>
  </si>
  <si>
    <t>GB112069064580</t>
  </si>
  <si>
    <t>016983304</t>
  </si>
  <si>
    <t>GMC00353</t>
  </si>
  <si>
    <t>7UU200776</t>
  </si>
  <si>
    <t>Rushton WwTW</t>
  </si>
  <si>
    <t>Wettenhall Brook</t>
  </si>
  <si>
    <t>GB112068055440</t>
  </si>
  <si>
    <t>016810105</t>
  </si>
  <si>
    <t>Water body GB112068055451 (Ash Brook (Darley Brook to Weaver) is also impacted by this scheme.</t>
  </si>
  <si>
    <t>GMC00342</t>
  </si>
  <si>
    <t>7UU200765</t>
  </si>
  <si>
    <t>Saddleworth WwTW</t>
  </si>
  <si>
    <t>016940090</t>
  </si>
  <si>
    <t>GMC00512</t>
  </si>
  <si>
    <t>7UU300122</t>
  </si>
  <si>
    <t>BOD
20 LUT
56 UT</t>
  </si>
  <si>
    <t>GMC00320</t>
  </si>
  <si>
    <t>7UU200743</t>
  </si>
  <si>
    <t>Sandbach WwTW</t>
  </si>
  <si>
    <t>Wheelock (including Hassall Brook)</t>
  </si>
  <si>
    <t>GB112068055420</t>
  </si>
  <si>
    <t>016810106</t>
  </si>
  <si>
    <t>Review of the economic appraisal for PR19 (March 2018) concluded that this measure could form part of a cost beneficial bundle for the operational catchment.
Also contributes to achieving Moderate status in GB112068055380 (Wheelock - Fowle Brook to Dane) and Good Status in GB112068060470 (Dane - Wheelock to Weaver).</t>
  </si>
  <si>
    <t>CLA00465</t>
  </si>
  <si>
    <t>Solway Tweed</t>
  </si>
  <si>
    <t>7UU200449</t>
  </si>
  <si>
    <t>Southwaite WwTW</t>
  </si>
  <si>
    <t>Petteril d/s Blackrack Beck</t>
  </si>
  <si>
    <t>GB102076074030</t>
  </si>
  <si>
    <t>Petteril</t>
  </si>
  <si>
    <t>017670112</t>
  </si>
  <si>
    <t>Other permit conditions (including stretch targets and catchment measures) laid out in the operating agreement linked to the permit must be met for this works.</t>
  </si>
  <si>
    <t xml:space="preserve">Level of certainty 'amber' as details of catchment scheme still to be agreed and finalised.  Catchment measures to include measures to reduce diffuse pollution from agriculture.
</t>
  </si>
  <si>
    <t>GMC00072</t>
  </si>
  <si>
    <t>7UU200521</t>
  </si>
  <si>
    <t>St Helens WwTW</t>
  </si>
  <si>
    <t>Sankey Brook (Rainford Brook to Mersey)</t>
  </si>
  <si>
    <t>GB112069061200</t>
  </si>
  <si>
    <t>Sankey</t>
  </si>
  <si>
    <t>016920130</t>
  </si>
  <si>
    <t>Iron_x000D_
3.5mg/l LUT_x000D_
8mg/l UT</t>
  </si>
  <si>
    <t>Sankey Brook - St Helens STW to confluence with the River Mersey Candidate for Sensitive Area (Eutrophic). Waterbody GB112069061200 is included in the designation.</t>
  </si>
  <si>
    <t>GMC00354</t>
  </si>
  <si>
    <t>7UU200777</t>
  </si>
  <si>
    <t>Tarporley WwTW</t>
  </si>
  <si>
    <t>016810110</t>
  </si>
  <si>
    <t>Impact is also downsteam of Rushton WwTW
Water body GB112068055451 (Ash Brook (Darley Brook to Weaver) is also impacted by this scheme.</t>
  </si>
  <si>
    <t>GMC00331</t>
  </si>
  <si>
    <t>7UU200754</t>
  </si>
  <si>
    <t>Tarvin WwTW</t>
  </si>
  <si>
    <t>016810035</t>
  </si>
  <si>
    <t>GMC00376</t>
  </si>
  <si>
    <t>7UU200799</t>
  </si>
  <si>
    <t>Thicketford CSO BOL0229</t>
  </si>
  <si>
    <t>016982835</t>
  </si>
  <si>
    <t>GMC00374</t>
  </si>
  <si>
    <t>7UU200797</t>
  </si>
  <si>
    <t>Timberbottom CSO BOL0153</t>
  </si>
  <si>
    <t>016982587</t>
  </si>
  <si>
    <t>GMC00325</t>
  </si>
  <si>
    <t>7UU200748</t>
  </si>
  <si>
    <t>Tyldesley WwTW</t>
  </si>
  <si>
    <t>Astley Brook (Mersey)</t>
  </si>
  <si>
    <t>GB112069061100</t>
  </si>
  <si>
    <t>016920135</t>
  </si>
  <si>
    <t>Aluminium
1mg/l Max</t>
  </si>
  <si>
    <t>Review of the economic appraisal for PR19 (March 2018) concluded that this measure could form part of a cost beneficial bundle for the operational catchment.
Within class benefits for GB112069061100 (Astley Brook) and GB112069060810 (Bedford Brook) but contributes to achieving Moderate status in  GB112069061420 (Glaze).</t>
  </si>
  <si>
    <t>GMC00028</t>
  </si>
  <si>
    <t>7UU100080</t>
  </si>
  <si>
    <t>Upper and Lower Castleshaw: Continuation and final implementation of adaptive management improvements at Castleshaw identified in AMP6, options appraisal</t>
  </si>
  <si>
    <t>Upper and Lower Castleshaw Reservoirs</t>
  </si>
  <si>
    <t>GB31231531</t>
  </si>
  <si>
    <t>PRJ-NW26</t>
  </si>
  <si>
    <t>N</t>
  </si>
  <si>
    <t xml:space="preserve">Changes to Upper and Lower Castleshaw reservoir will result in improvements to downstream water body, GB112069064741, Tame ( Source to Chew Brook). Benefit length identified from stage 3 options appraisal, but will be finalised from the output of adpative management monitoring. The current compensation flow changes are likely to have limited impact on yield. </t>
  </si>
  <si>
    <t>Amend to cell CR96 from 186,000 to 93,000. This has been split as per the FD. Total totex 186k split between 2 unique references.  In addition, the NWT model confirms (column CY) removal from WINEP and EA confirm (March 24) removal from WINEP</t>
  </si>
  <si>
    <t>GMC00332</t>
  </si>
  <si>
    <t>7UU200755</t>
  </si>
  <si>
    <t>Utkinton WwTW</t>
  </si>
  <si>
    <t>016810033</t>
  </si>
  <si>
    <t>GMC00333</t>
  </si>
  <si>
    <t>7UU200756</t>
  </si>
  <si>
    <t>Waverton WwTW</t>
  </si>
  <si>
    <t>016810036</t>
  </si>
  <si>
    <t>CLA00492</t>
  </si>
  <si>
    <t>7UU200476</t>
  </si>
  <si>
    <t>Westhead WwTW</t>
  </si>
  <si>
    <t>Eller Brook</t>
  </si>
  <si>
    <t>GB112070064810</t>
  </si>
  <si>
    <t>017030014</t>
  </si>
  <si>
    <t xml:space="preserve">Amend to cell CR99 from 798 to 4155. In FD, group £798 per p.e. relates to WwTW size band 4 (proposed limit &lt;1mg/l P). Proposed limit in column BK is 0.6 and population is 1837, therefore sits within FD group £4155 per p.e. WwTW size band 1-3. </t>
  </si>
  <si>
    <t>GMC00326</t>
  </si>
  <si>
    <t>7UU200749</t>
  </si>
  <si>
    <t>Westhoughton WwTW</t>
  </si>
  <si>
    <t>Westleigh Brook</t>
  </si>
  <si>
    <t>GB112069060820</t>
  </si>
  <si>
    <t>016950136</t>
  </si>
  <si>
    <t>Iron
2.5mg/l LUT
8mg/l UT</t>
  </si>
  <si>
    <t>Review of the economic appraisal for PR19 (March 2018) concluded that this measure could form part of a cost beneficial bundle for the operational catchment.
Also benefits the water bodies GB112069060760 (Pennington Brook) and GB112069061420 (Glaze).</t>
  </si>
  <si>
    <t>GMC00069</t>
  </si>
  <si>
    <t>7UU200518</t>
  </si>
  <si>
    <t>Whaley Bridge WwTW</t>
  </si>
  <si>
    <t>River Goyt (Sett to Etherow)</t>
  </si>
  <si>
    <t>GB112069060880</t>
  </si>
  <si>
    <t>016940184</t>
  </si>
  <si>
    <t>401250</t>
  </si>
  <si>
    <t>Goyt &amp; Etherow Candidate forSensitive Area (Eutrophic). Waterbodies GB112069061050, GB112069060960, GB112069061000 are included in the designation.</t>
  </si>
  <si>
    <t>GMC00343</t>
  </si>
  <si>
    <t>7UU200766</t>
  </si>
  <si>
    <t>Review of the economic appraisal for PR19 (March 2018) concluded that this measure could form part of a cost beneficial bundle for the operational catchment.
Also benefits the water body GB112069060880.</t>
  </si>
  <si>
    <t>GMC00495</t>
  </si>
  <si>
    <t>7UU200912</t>
  </si>
  <si>
    <t>Whitegate WwTW</t>
  </si>
  <si>
    <t>016810114</t>
  </si>
  <si>
    <t>GMC00066</t>
  </si>
  <si>
    <t>7UU200515</t>
  </si>
  <si>
    <t>Wilmslow WwTW</t>
  </si>
  <si>
    <t>Dean (Bollington to Bollin)</t>
  </si>
  <si>
    <t>GB112069061360</t>
  </si>
  <si>
    <t>016910014</t>
  </si>
  <si>
    <t>GMC00306</t>
  </si>
  <si>
    <t>7UU200729</t>
  </si>
  <si>
    <t>GMC00327</t>
  </si>
  <si>
    <t>7UU200750</t>
  </si>
  <si>
    <t>Worsley WwTW</t>
  </si>
  <si>
    <t>016940139</t>
  </si>
  <si>
    <t>GMC00511</t>
  </si>
  <si>
    <t>7UU300121</t>
  </si>
  <si>
    <t>Ammonia
3 LUT
12 UT</t>
  </si>
  <si>
    <t>Ammonia
2.5 LUT
12 UT</t>
  </si>
  <si>
    <t>GMC00391</t>
  </si>
  <si>
    <t>7UU200814</t>
  </si>
  <si>
    <t>Worsley WwTW Inlet CSO</t>
  </si>
  <si>
    <t>GMC00392</t>
  </si>
  <si>
    <t>7UU200815</t>
  </si>
  <si>
    <t>Worsley WwTW Storm Tank</t>
  </si>
  <si>
    <t>We can confirm that the allowed totex, quantity proposed and quantity delivered are now correct. We have assigned this row to its correct sub-grouping in column CZ.</t>
  </si>
  <si>
    <t>GMC00367</t>
  </si>
  <si>
    <t>Greater Manchester Merseyside and Cheshire</t>
  </si>
  <si>
    <t>7UU200790</t>
  </si>
  <si>
    <t>Bolton WwTW</t>
  </si>
  <si>
    <t>Irwell (Croal to Irk)</t>
  </si>
  <si>
    <t>GB112069061451</t>
  </si>
  <si>
    <t>Green</t>
  </si>
  <si>
    <t>016950032</t>
  </si>
  <si>
    <t>Ammonia 6LUT 23UT</t>
  </si>
  <si>
    <t>Ammonia 2LUT 12UT</t>
  </si>
  <si>
    <t>Core obligation is to contribute to meeting Fresh Water Fish Directive in the Manchester Ship Canal.</t>
  </si>
  <si>
    <t>Allowed totex has been split equally across rows for 7UU200790, 7UU300118 and 7UU200730. Quantity delivered has been inputted.</t>
  </si>
  <si>
    <t>GMC00508</t>
  </si>
  <si>
    <t>7UU300118</t>
  </si>
  <si>
    <t>BOD 20LUT 56UT</t>
  </si>
  <si>
    <t>BOD 15LUT 50UT</t>
  </si>
  <si>
    <t>GMC00307</t>
  </si>
  <si>
    <t>7UU200730</t>
  </si>
  <si>
    <t>WFD_ND</t>
  </si>
  <si>
    <t>Stretch Limit -  0.4mg/l</t>
  </si>
  <si>
    <t>This site will be part of the catchment permit for the River Irwell that will achieve an overall P load reduction through stretch permit limits within operating techniques at named WwTWs within the catchment. Investigations and trials to be undertaken during AMP7</t>
  </si>
  <si>
    <t>Required to reverse and prevent deterioration downstream of Davyhulme WwTW but also results in the length improved to Moderate Status in the River Irwell.</t>
  </si>
  <si>
    <t>GMC00368</t>
  </si>
  <si>
    <t>7UU200791</t>
  </si>
  <si>
    <t>Bolton WwTW Storm Tanks</t>
  </si>
  <si>
    <t xml:space="preserve">As per PR19 FD, Ofwat agreed an uncertainty mechanism for Bolton WwTW. In agreement with the Environment Agency this scheme has been added to the WINEP. </t>
  </si>
  <si>
    <t>Track chgs</t>
  </si>
  <si>
    <t>A: TIME</t>
  </si>
  <si>
    <t>Timeline setup</t>
  </si>
  <si>
    <t>Timeline start dates</t>
  </si>
  <si>
    <t>1st model column start date</t>
  </si>
  <si>
    <t>Date should be the first date of the financial year</t>
  </si>
  <si>
    <t>Financial year inputs</t>
  </si>
  <si>
    <t>First modelling column financial year #</t>
  </si>
  <si>
    <t>Financial model start year</t>
  </si>
  <si>
    <t>Financial year end month number #</t>
  </si>
  <si>
    <t>month #</t>
  </si>
  <si>
    <t>Month of financial year end for financial model</t>
  </si>
  <si>
    <t>Timeline labels</t>
  </si>
  <si>
    <t>Pre - forecast period</t>
  </si>
  <si>
    <t>Pre-Fcst</t>
  </si>
  <si>
    <t>Forecast period</t>
  </si>
  <si>
    <t>Forecast</t>
  </si>
  <si>
    <t>Post - forecast period</t>
  </si>
  <si>
    <t>Post-Fcst</t>
  </si>
  <si>
    <t>Project dates</t>
  </si>
  <si>
    <t>Forecast start date</t>
  </si>
  <si>
    <t>Forecast duration</t>
  </si>
  <si>
    <t>years</t>
  </si>
  <si>
    <t>Forecast duration (text)</t>
  </si>
  <si>
    <t>2020-25</t>
  </si>
  <si>
    <t>years #</t>
  </si>
  <si>
    <t>For Info only</t>
  </si>
  <si>
    <t>Forecast period reconcilation is profiled from</t>
  </si>
  <si>
    <t>year</t>
  </si>
  <si>
    <t>B: FINANCING INPUTS</t>
  </si>
  <si>
    <t>Financing cost index</t>
  </si>
  <si>
    <t>Index</t>
  </si>
  <si>
    <t>Financing Cost</t>
  </si>
  <si>
    <t>%</t>
  </si>
  <si>
    <t>C: NON CHANGEABLE MODEL TECHNICAL INPUTS</t>
  </si>
  <si>
    <t>Months per model period</t>
  </si>
  <si>
    <t>months</t>
  </si>
  <si>
    <t>Track Tolerance Level</t>
  </si>
  <si>
    <t>tolerance</t>
  </si>
  <si>
    <t>Check Tolerance Level</t>
  </si>
  <si>
    <t>Thousands in a million</t>
  </si>
  <si>
    <t>thousands</t>
  </si>
  <si>
    <t>Units in a million</t>
  </si>
  <si>
    <t>unit</t>
  </si>
  <si>
    <t>Unit conversion to percentage</t>
  </si>
  <si>
    <t>AMBER WINEP SCHEMES</t>
  </si>
  <si>
    <t>List of WINEP schemes that were unconfirmed at FD</t>
  </si>
  <si>
    <t>Unique ID</t>
  </si>
  <si>
    <t>Scheme category / name</t>
  </si>
  <si>
    <t>Quantity in PR19 FD</t>
  </si>
  <si>
    <t>1 = In FD, funded
0 = In FD, not funded</t>
  </si>
  <si>
    <t>Proportion Confirmed</t>
  </si>
  <si>
    <t>CALCULATION OF ADJUSTED ALLOWED COST FOR CONFIRMED SCHEMES</t>
  </si>
  <si>
    <t>List of Amber Schemes</t>
  </si>
  <si>
    <t>Calculate the adjusted allowed cost per scheme, £m and the WINEP reconciliation per control, £m</t>
  </si>
  <si>
    <t>WN</t>
  </si>
  <si>
    <t>BR</t>
  </si>
  <si>
    <t>DMY</t>
  </si>
  <si>
    <t>FD Allowance, £m</t>
  </si>
  <si>
    <t>Adjusted Allowance (Delivered), £m</t>
  </si>
  <si>
    <t>WINEP Reconciliation, £m</t>
  </si>
  <si>
    <t>Water Resources £m</t>
  </si>
  <si>
    <t>Water Network £m</t>
  </si>
  <si>
    <t>Wastewater Network £m</t>
  </si>
  <si>
    <t>Bioresources £m</t>
  </si>
  <si>
    <t>Dummy £m</t>
  </si>
  <si>
    <t>EXPAND OR REDUCE THE BLOCK ABOVE TO INCLUDE ALL SCHEMES ON THE INPUT SHEET</t>
  </si>
  <si>
    <t>Check the total WINEP reconciliation against the sum of the price control totals</t>
  </si>
  <si>
    <t>Total WINEP Reconciliation</t>
  </si>
  <si>
    <t>£m</t>
  </si>
  <si>
    <t>Sum of the WINEP Reconciliation by price control</t>
  </si>
  <si>
    <t>Price Control Reconciliation vs Total Reconciliation - check</t>
  </si>
  <si>
    <t>Total WINEP reconciliation for each price control</t>
  </si>
  <si>
    <t>Total Final Reconciliation, water resources</t>
  </si>
  <si>
    <t>Total Final Reconciliation, water network</t>
  </si>
  <si>
    <t>Total Final Reconciliation, wastewater network</t>
  </si>
  <si>
    <t>Total Final Reconciliation, bioresources</t>
  </si>
  <si>
    <t>Total Final Reconciliation, dummy</t>
  </si>
  <si>
    <t>ANNUAL ALLOWED COST</t>
  </si>
  <si>
    <t>WINEP reconciliation profiled across final 3 years of period</t>
  </si>
  <si>
    <t>Total Final Reconciliation - profiled, water resources</t>
  </si>
  <si>
    <t>Total Final Reconciliation - profiled, water network</t>
  </si>
  <si>
    <t>Total Final Reconciliation - profiled, wastewater network</t>
  </si>
  <si>
    <t>Total Final Reconciliation - profiled, bioresources</t>
  </si>
  <si>
    <t>Total Final Reconciliation - profiled, dummy</t>
  </si>
  <si>
    <t>WINEP reconciliation for cost reconciliation model</t>
  </si>
  <si>
    <t>WINEP Reconciliation, water resources - without adjustment for time value of money</t>
  </si>
  <si>
    <t>WINEP Reconciliation, water network - without adjustment for time value of money</t>
  </si>
  <si>
    <t>WINEP Reconciliation, wastewater network - without adjustment for time value of money</t>
  </si>
  <si>
    <t>WINEP Reconciliation, bioresources - without adjustment for time value of money</t>
  </si>
  <si>
    <t>WINEP Reconciliation, dummy - without adjustment for time value of money</t>
  </si>
  <si>
    <t>WINEP reconciliation adjusted for time value of money</t>
  </si>
  <si>
    <t>Time value of money factor</t>
  </si>
  <si>
    <t>Factor</t>
  </si>
  <si>
    <t>WINEP reconciliation for PR24 RCV adjustment</t>
  </si>
  <si>
    <t>WINEP Reconciliation, water resources - adjusted for time value of money</t>
  </si>
  <si>
    <t>WINEP Reconciliation, water network - adjusted for time value of money</t>
  </si>
  <si>
    <t>WINEP Reconciliation, wastewater network - adjusted for time value of money</t>
  </si>
  <si>
    <t>WINEP Reconciliation, bioresources - adjusted for time value of money</t>
  </si>
  <si>
    <t>WINEP Reconciliation, dummy - adjusted for time value of money</t>
  </si>
  <si>
    <t>PR19FM007_WINEP_Out</t>
  </si>
  <si>
    <t>Acronym</t>
  </si>
  <si>
    <t>Reference</t>
  </si>
  <si>
    <t>Item description</t>
  </si>
  <si>
    <t>Model</t>
  </si>
  <si>
    <t>2022-23</t>
  </si>
  <si>
    <t>2023-24</t>
  </si>
  <si>
    <t>2024-25</t>
  </si>
  <si>
    <t>NWT</t>
  </si>
  <si>
    <t>C__PR24PD11_PD11_12WR_PRETVM_PR24</t>
  </si>
  <si>
    <t> PR19 WINEP / NEP RCV adjustment in 2017-18 FYA (CPIH deflated) prices (WR) - Pre time value of money adjustment</t>
  </si>
  <si>
    <t>Price review 2024</t>
  </si>
  <si>
    <t>C__PR24PD11_PD11_12WN_PRETVM_PR24</t>
  </si>
  <si>
    <t>PR19 WINEP / NEP RCV adjustment in 2017-18 FYA (CPIH deflated) prices (WN)  - Pre time value of money adjustment</t>
  </si>
  <si>
    <t>C__PR24PD11_PD11_12WWN_PRETVM_PR24</t>
  </si>
  <si>
    <t>PR19 WINEP / NEP RCV adjustment in 2017-18 FYA (CPIH deflated) prices (WWN) - Pre time value of money adjustment</t>
  </si>
  <si>
    <t>C__PR24PD11_PD11_12BIO_PRETVM_PR24</t>
  </si>
  <si>
    <t>PR19 WINEP / NEP RCV adjustment in 2017-18 FYA (CPIH deflated) prices (BR) - Pre time value of money adjustment</t>
  </si>
  <si>
    <t>C__PR24PD11_PD11_12ADDN1_PRETVM_PR24</t>
  </si>
  <si>
    <t>PR19 WINEP / NEP RCV adjustment in 2017-18 FYA (CPIH deflated) prices (ADDN1) - Pre time value of money adjustment</t>
  </si>
  <si>
    <t>C_PR24PD11_PD11_12WR_PR24</t>
  </si>
  <si>
    <t xml:space="preserve"> PR19 WINEP / NEP RCV adjustment in 2017-18 FYA (CPIH deflated) prices (WR) </t>
  </si>
  <si>
    <t>C_PR24PD11_PD11_12WN_PR24</t>
  </si>
  <si>
    <t xml:space="preserve">PR19 WINEP / NEP RCV adjustment in 2017-18 FYA (CPIH deflated) prices (WN) </t>
  </si>
  <si>
    <t>C_PR24PD11_PD11_12WWN_PR24</t>
  </si>
  <si>
    <t xml:space="preserve">PR19 WINEP / NEP RCV adjustment in 2017-18 FYA (CPIH deflated) prices (WWN) </t>
  </si>
  <si>
    <t>C_PR24PD11_PD11_12BIO_PR24</t>
  </si>
  <si>
    <t xml:space="preserve">PR19 WINEP / NEP RCV adjustment in 2017-18 FYA (CPIH deflated) prices (BR) </t>
  </si>
  <si>
    <t>C_PR24PD11_PD11_12ADDN1_PR24</t>
  </si>
  <si>
    <t xml:space="preserve">PR19 WINEP / NEP RCV adjustment in 2017-18 FYA (CPIH deflated) prices (ADDN1) </t>
  </si>
  <si>
    <t>PR24QA_PR24PD11_OUT1</t>
  </si>
  <si>
    <t>Date &amp; Time for Model - PR24PD11</t>
  </si>
  <si>
    <t>Text</t>
  </si>
  <si>
    <t>Price Review 2024</t>
  </si>
  <si>
    <t>PR24QA_PR24PD11_OUT2</t>
  </si>
  <si>
    <t>Name of Model - PR24PD11</t>
  </si>
  <si>
    <t>PR24QA_PR24PD11_OUT3</t>
  </si>
  <si>
    <t>F_Inputs time stamp - PR24PD11</t>
  </si>
  <si>
    <t>PR24QA_PR24PD11_OUT4</t>
  </si>
  <si>
    <t>Model override switch for - PR24PD11</t>
  </si>
  <si>
    <t>nr</t>
  </si>
  <si>
    <t>do not del col</t>
  </si>
  <si>
    <t>Difference</t>
  </si>
  <si>
    <t>Diff %</t>
  </si>
  <si>
    <t>Comparison column label</t>
  </si>
  <si>
    <t>Nil inputs</t>
  </si>
  <si>
    <t>[do not delete row]</t>
  </si>
  <si>
    <t>INPUTS</t>
  </si>
  <si>
    <t>Outputs</t>
  </si>
  <si>
    <t>INFO ONLY</t>
  </si>
  <si>
    <t>Date</t>
  </si>
  <si>
    <t>File</t>
  </si>
  <si>
    <t>range end</t>
  </si>
  <si>
    <t>Comment: Key input and logic changes</t>
  </si>
  <si>
    <t>Comment: Key result changes</t>
  </si>
  <si>
    <t>CHECK SUMMARY</t>
  </si>
  <si>
    <t>MODEL INTEGRITY CHECKS</t>
  </si>
  <si>
    <t>Total model integrity checks</t>
  </si>
  <si>
    <t>WINEP RECONCILIATION</t>
  </si>
  <si>
    <t>TIME</t>
  </si>
  <si>
    <t>Total track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</si>
</sst>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_);\(#,##0\);&quot;-  &quot;;&quot; &quot;@&quot; &quot;"/>
    <numFmt numFmtId="165" formatCode="dd\ mmm\ yyyy_);\(###0\);&quot;-  &quot;;&quot; &quot;@&quot; &quot;"/>
    <numFmt numFmtId="166" formatCode="#,##0_);\(#,##0\);&quot;-  &quot;;&quot; &quot;@"/>
    <numFmt numFmtId="167" formatCode="dd\ mmm\ yy_);\(###0\);&quot;-  &quot;;&quot; &quot;@&quot; &quot;"/>
    <numFmt numFmtId="168" formatCode="#,##0.00_);\(#,##0.00\);&quot;-  &quot;;&quot; &quot;@&quot; &quot;"/>
    <numFmt numFmtId="169" formatCode="#,##0.0000_);\(#,##0.0000\);&quot;-  &quot;;&quot; &quot;@&quot; &quot;"/>
    <numFmt numFmtId="170" formatCode="0.00%_);\-0.00%_);&quot;-  &quot;;&quot; &quot;@"/>
    <numFmt numFmtId="171" formatCode="dd/mmm/yy_);;&quot;-  &quot;;&quot; &quot;@"/>
    <numFmt numFmtId="172" formatCode="0.00%_);\-0.00%_);&quot;-  &quot;;&quot; &quot;@&quot; &quot;"/>
    <numFmt numFmtId="173" formatCode="#,##0.000_);\(#,##0.000\);&quot;-  &quot;;&quot; &quot;@&quot; &quot;"/>
    <numFmt numFmtId="174" formatCode="[$-F400]h:mm:ss\ AM/PM"/>
    <numFmt numFmtId="175" formatCode="[$-14009]hh:mm:ss;@"/>
    <numFmt numFmtId="176" formatCode="###0_);\(#,##0\);&quot;-  &quot;;&quot; &quot;@"/>
    <numFmt numFmtId="177" formatCode="#,##0.0_);\(#,##0.0\);&quot;-  &quot;;&quot; &quot;@&quot; &quot;"/>
    <numFmt numFmtId="178" formatCode="###0_);\(###0\);&quot;-  &quot;;&quot; &quot;@&quot; &quot;"/>
    <numFmt numFmtId="179" formatCode="#,##0.0_);\(#,##0.0\);&quot;-  &quot;;&quot; &quot;@"/>
    <numFmt numFmtId="180" formatCode="dd\ mmm\ yy_);;&quot;-  &quot;;&quot; &quot;@&quot; &quot;"/>
    <numFmt numFmtId="181" formatCode="#,##0.0000000_);\(#,##0.0000000\);&quot;-  &quot;;&quot; &quot;@&quot; &quot;"/>
    <numFmt numFmtId="182" formatCode="#,##0.00000_);\(#,##0.00000\);&quot;-  &quot;;&quot; &quot;@&quot; &quot;"/>
    <numFmt numFmtId="183" formatCode="#,##0.0"/>
    <numFmt numFmtId="184" formatCode="#,##0.000000_);\(#,##0.000000\);&quot;-  &quot;;&quot; &quot;@&quot; &quot;"/>
    <numFmt numFmtId="185" formatCode="_(* #,##0.00_);_(* \(#,##0.00\);_(* &quot;-&quot;??_);_(@_)"/>
    <numFmt numFmtId="186" formatCode="0.0"/>
    <numFmt numFmtId="187" formatCode="_-* #,##0.0000000_-;\-* #,##0.0000000_-;_-* &quot;-&quot;??_-;_-@_-"/>
  </numFmts>
  <fonts count="10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u/>
      <sz val="10"/>
      <color theme="10"/>
      <name val="Arial"/>
      <family val="2"/>
    </font>
    <font>
      <b/>
      <sz val="10"/>
      <color theme="1"/>
      <name val="Arial"/>
      <family val="2"/>
    </font>
    <font>
      <sz val="10"/>
      <color theme="1"/>
      <name val="Arial"/>
      <family val="2"/>
    </font>
    <font>
      <i/>
      <sz val="12"/>
      <color theme="1"/>
      <name val="Arial"/>
      <family val="2"/>
    </font>
    <font>
      <sz val="12"/>
      <color theme="1"/>
      <name val="Franklin Gothic Book"/>
      <family val="2"/>
    </font>
    <font>
      <i/>
      <sz val="12"/>
      <color theme="1"/>
      <name val="Franklin Gothic Book"/>
      <family val="2"/>
    </font>
    <font>
      <sz val="10"/>
      <color rgb="FF000000"/>
      <name val="Arial"/>
      <family val="2"/>
    </font>
    <font>
      <b/>
      <sz val="20"/>
      <name val="Arial"/>
      <family val="2"/>
    </font>
    <font>
      <sz val="12"/>
      <name val="Arial"/>
      <family val="2"/>
    </font>
    <font>
      <b/>
      <sz val="10"/>
      <name val="Arial"/>
      <family val="2"/>
    </font>
    <font>
      <b/>
      <sz val="11"/>
      <name val="Arial"/>
      <family val="2"/>
    </font>
    <font>
      <sz val="11"/>
      <name val="Arial"/>
      <family val="2"/>
    </font>
    <font>
      <u/>
      <sz val="10"/>
      <name val="Arial"/>
      <family val="2"/>
    </font>
    <font>
      <sz val="10"/>
      <color indexed="12"/>
      <name val="Arial"/>
      <family val="2"/>
    </font>
    <font>
      <b/>
      <u/>
      <sz val="10"/>
      <name val="Arial"/>
      <family val="2"/>
    </font>
    <font>
      <b/>
      <sz val="10"/>
      <color rgb="FF000000"/>
      <name val="Arial"/>
      <family val="2"/>
    </font>
    <font>
      <b/>
      <u/>
      <sz val="10"/>
      <color rgb="FF000000"/>
      <name val="Arial"/>
      <family val="2"/>
    </font>
    <font>
      <u/>
      <sz val="10"/>
      <color rgb="FF000000"/>
      <name val="Arial"/>
      <family val="2"/>
    </font>
    <font>
      <sz val="10"/>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u/>
      <sz val="20"/>
      <name val="Arial"/>
      <family val="2"/>
    </font>
    <font>
      <sz val="20"/>
      <name val="Arial"/>
      <family val="2"/>
    </font>
    <font>
      <sz val="16"/>
      <color indexed="12"/>
      <name val="Arial"/>
      <family val="2"/>
    </font>
    <font>
      <i/>
      <sz val="10"/>
      <name val="Arial"/>
      <family val="2"/>
    </font>
    <font>
      <b/>
      <i/>
      <sz val="10"/>
      <name val="Arial"/>
      <family val="2"/>
    </font>
    <font>
      <u/>
      <sz val="11"/>
      <name val="Arial"/>
      <family val="2"/>
    </font>
    <font>
      <sz val="11"/>
      <color indexed="12"/>
      <name val="Arial"/>
      <family val="2"/>
    </font>
    <font>
      <i/>
      <sz val="11"/>
      <name val="Arial"/>
      <family val="2"/>
    </font>
    <font>
      <b/>
      <sz val="16"/>
      <color rgb="FF0000FF"/>
      <name val="Arial"/>
      <family val="2"/>
    </font>
    <font>
      <b/>
      <sz val="12"/>
      <color rgb="FF0000FF"/>
      <name val="Arial"/>
      <family val="2"/>
    </font>
    <font>
      <sz val="10"/>
      <color rgb="FFFF0000"/>
      <name val="Arial"/>
      <family val="2"/>
    </font>
    <font>
      <b/>
      <sz val="10"/>
      <color rgb="FFFF0000"/>
      <name val="Arial"/>
      <family val="2"/>
    </font>
    <font>
      <sz val="10"/>
      <color theme="1"/>
      <name val="Calibri"/>
      <family val="2"/>
      <scheme val="minor"/>
    </font>
    <font>
      <u/>
      <sz val="10"/>
      <color rgb="FFFF0000"/>
      <name val="Arial"/>
      <family val="2"/>
    </font>
    <font>
      <sz val="11"/>
      <color rgb="FFFF0000"/>
      <name val="Calibri"/>
      <family val="2"/>
      <scheme val="minor"/>
    </font>
    <font>
      <sz val="10"/>
      <color rgb="FF00CC00"/>
      <name val="Arial"/>
      <family val="2"/>
    </font>
    <font>
      <u/>
      <sz val="10"/>
      <color indexed="12"/>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2"/>
      <color rgb="FF000000"/>
      <name val="Arial"/>
      <family val="2"/>
    </font>
    <font>
      <b/>
      <sz val="12"/>
      <color rgb="FF000000"/>
      <name val="Arial"/>
      <family val="2"/>
    </font>
    <font>
      <i/>
      <sz val="10"/>
      <color rgb="FF000000"/>
      <name val="Arial"/>
      <family val="2"/>
    </font>
    <font>
      <b/>
      <sz val="12"/>
      <color rgb="FF00CC00"/>
      <name val="Arial"/>
      <family val="2"/>
    </font>
    <font>
      <b/>
      <sz val="10"/>
      <color rgb="FF00CC00"/>
      <name val="Arial"/>
      <family val="2"/>
    </font>
    <font>
      <b/>
      <sz val="11"/>
      <color theme="1"/>
      <name val="Arial"/>
      <family val="2"/>
    </font>
    <font>
      <b/>
      <sz val="11"/>
      <color rgb="FFFF0000"/>
      <name val="Arial"/>
      <family val="2"/>
    </font>
    <font>
      <sz val="11"/>
      <color rgb="FFFF0000"/>
      <name val="Arial"/>
      <family val="2"/>
    </font>
    <font>
      <b/>
      <sz val="20"/>
      <color theme="1"/>
      <name val="Arial"/>
      <family val="2"/>
    </font>
    <font>
      <b/>
      <sz val="18"/>
      <color theme="1"/>
      <name val="Arial"/>
      <family val="2"/>
    </font>
    <font>
      <b/>
      <sz val="20"/>
      <color rgb="FF0070C0"/>
      <name val="Arial"/>
      <family val="2"/>
    </font>
    <font>
      <b/>
      <sz val="11"/>
      <color rgb="FF7030A0"/>
      <name val="Arial"/>
      <family val="2"/>
    </font>
    <font>
      <sz val="11"/>
      <color rgb="FF7030A0"/>
      <name val="Arial"/>
      <family val="2"/>
    </font>
    <font>
      <sz val="11"/>
      <color theme="9" tint="-0.249977111117893"/>
      <name val="Arial"/>
      <family val="2"/>
    </font>
    <font>
      <b/>
      <sz val="14"/>
      <name val="Arial"/>
      <family val="2"/>
    </font>
    <font>
      <b/>
      <sz val="14"/>
      <color theme="1"/>
      <name val="Arial"/>
      <family val="2"/>
    </font>
    <font>
      <sz val="14"/>
      <color theme="1"/>
      <name val="Arial"/>
      <family val="2"/>
    </font>
    <font>
      <sz val="12"/>
      <color rgb="FF0000FF"/>
      <name val="Arial"/>
      <family val="2"/>
    </font>
    <font>
      <sz val="11"/>
      <name val="Calibri"/>
      <family val="2"/>
    </font>
    <font>
      <i/>
      <sz val="11"/>
      <color theme="1"/>
      <name val="Arial"/>
      <family val="2"/>
    </font>
    <font>
      <b/>
      <sz val="10"/>
      <color rgb="FF0000FF"/>
      <name val="Arial"/>
      <family val="2"/>
    </font>
    <font>
      <b/>
      <sz val="12"/>
      <color theme="1"/>
      <name val="Arial"/>
      <family val="2"/>
    </font>
    <font>
      <sz val="11"/>
      <color rgb="FF0000FF"/>
      <name val="Arial"/>
      <family val="2"/>
    </font>
    <font>
      <b/>
      <sz val="20"/>
      <color theme="0"/>
      <name val="Arial"/>
      <family val="2"/>
    </font>
    <font>
      <b/>
      <sz val="12"/>
      <color indexed="9"/>
      <name val="Arial"/>
      <family val="2"/>
    </font>
    <font>
      <sz val="11"/>
      <name val="Calibri"/>
      <family val="2"/>
      <scheme val="minor"/>
    </font>
    <font>
      <sz val="11"/>
      <color rgb="FF000000"/>
      <name val="Calibri"/>
      <family val="2"/>
      <scheme val="minor"/>
    </font>
    <font>
      <sz val="10"/>
      <color theme="1"/>
      <name val="Calibri"/>
      <family val="2"/>
    </font>
    <font>
      <sz val="10"/>
      <color indexed="10"/>
      <name val="Arial"/>
      <family val="2"/>
    </font>
    <font>
      <b/>
      <sz val="10"/>
      <color theme="1"/>
      <name val="+mj-lt"/>
    </font>
    <font>
      <u/>
      <sz val="12"/>
      <color theme="0"/>
      <name val="Franklin Gothic Demi"/>
      <family val="2"/>
    </font>
  </fonts>
  <fills count="67">
    <fill>
      <patternFill patternType="none"/>
    </fill>
    <fill>
      <patternFill patternType="gray125"/>
    </fill>
    <fill>
      <patternFill patternType="lightUp">
        <bgColor rgb="FF003479"/>
      </patternFill>
    </fill>
    <fill>
      <patternFill patternType="solid">
        <fgColor rgb="FFD9D9D9"/>
        <bgColor indexed="64"/>
      </patternFill>
    </fill>
    <fill>
      <patternFill patternType="solid">
        <fgColor rgb="FF99FF66"/>
        <bgColor indexed="64"/>
      </patternFill>
    </fill>
    <fill>
      <patternFill patternType="solid">
        <fgColor rgb="FFE0DCD8"/>
        <bgColor indexed="64"/>
      </patternFill>
    </fill>
    <fill>
      <patternFill patternType="solid">
        <fgColor rgb="FF99CCFF"/>
        <bgColor indexed="64"/>
      </patternFill>
    </fill>
    <fill>
      <patternFill patternType="solid">
        <fgColor rgb="FFFFFFAF"/>
        <bgColor indexed="64"/>
      </patternFill>
    </fill>
    <fill>
      <patternFill patternType="solid">
        <fgColor indexed="44"/>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D197A9"/>
        <bgColor indexed="64"/>
      </patternFill>
    </fill>
    <fill>
      <patternFill patternType="solid">
        <fgColor theme="7" tint="0.79998168889431442"/>
        <bgColor indexed="64"/>
      </patternFill>
    </fill>
    <fill>
      <patternFill patternType="solid">
        <fgColor theme="4" tint="0.59999389629810485"/>
        <bgColor indexed="64"/>
      </patternFill>
    </fill>
    <fill>
      <patternFill patternType="darkDown">
        <fgColor theme="0" tint="-0.34998626667073579"/>
        <bgColor rgb="FFFFFFAF"/>
      </patternFill>
    </fill>
    <fill>
      <patternFill patternType="solid">
        <fgColor rgb="FFFFC000"/>
        <bgColor indexed="64"/>
      </patternFill>
    </fill>
    <fill>
      <patternFill patternType="solid">
        <fgColor rgb="FF002664"/>
        <bgColor indexed="64"/>
      </patternFill>
    </fill>
    <fill>
      <patternFill patternType="solid">
        <fgColor theme="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B1A0C7"/>
        <bgColor rgb="FF000000"/>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rgb="FF00FF00"/>
        <bgColor indexed="64"/>
      </patternFill>
    </fill>
    <fill>
      <patternFill patternType="solid">
        <fgColor indexed="10"/>
        <bgColor indexed="64"/>
      </patternFill>
    </fill>
  </fills>
  <borders count="68">
    <border>
      <left/>
      <right/>
      <top/>
      <bottom/>
      <diagonal/>
    </border>
    <border>
      <left/>
      <right/>
      <top style="medium">
        <color theme="0"/>
      </top>
      <bottom/>
      <diagonal/>
    </border>
    <border>
      <left style="hair">
        <color rgb="FF717362"/>
      </left>
      <right/>
      <top style="hair">
        <color rgb="FF717362"/>
      </top>
      <bottom style="hair">
        <color rgb="FF717362"/>
      </bottom>
      <diagonal/>
    </border>
    <border>
      <left/>
      <right style="hair">
        <color rgb="FF717362"/>
      </right>
      <top style="hair">
        <color rgb="FF717362"/>
      </top>
      <bottom style="hair">
        <color rgb="FF717362"/>
      </bottom>
      <diagonal/>
    </border>
    <border>
      <left style="hair">
        <color rgb="FF717362"/>
      </left>
      <right style="hair">
        <color rgb="FF717362"/>
      </right>
      <top style="hair">
        <color rgb="FF717362"/>
      </top>
      <bottom style="hair">
        <color rgb="FF7173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bottom style="thin">
        <color indexed="64"/>
      </bottom>
      <diagonal/>
    </border>
    <border>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auto="1"/>
      </left>
      <right style="hair">
        <color auto="1"/>
      </right>
      <top style="hair">
        <color auto="1"/>
      </top>
      <bottom/>
      <diagonal/>
    </border>
    <border>
      <left style="medium">
        <color indexed="64"/>
      </left>
      <right style="medium">
        <color indexed="64"/>
      </right>
      <top style="medium">
        <color indexed="64"/>
      </top>
      <bottom/>
      <diagonal/>
    </border>
    <border>
      <left style="thick">
        <color rgb="FFFF0000"/>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indexed="64"/>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s>
  <cellStyleXfs count="99">
    <xf numFmtId="164" fontId="0" fillId="0" borderId="0" applyFont="0" applyFill="0" applyBorder="0" applyProtection="0">
      <alignment vertical="top"/>
    </xf>
    <xf numFmtId="43" fontId="4" fillId="0" borderId="0" applyFont="0" applyFill="0" applyBorder="0" applyAlignment="0" applyProtection="0"/>
    <xf numFmtId="164" fontId="5" fillId="0" borderId="0" applyFont="0" applyFill="0" applyBorder="0" applyProtection="0">
      <alignment vertical="top"/>
    </xf>
    <xf numFmtId="165" fontId="5" fillId="0" borderId="0" applyFont="0" applyFill="0" applyBorder="0" applyProtection="0">
      <alignment vertical="top"/>
    </xf>
    <xf numFmtId="166" fontId="15" fillId="0" borderId="0" applyNumberFormat="0" applyFill="0" applyBorder="0" applyAlignment="0" applyProtection="0">
      <alignment vertical="top"/>
    </xf>
    <xf numFmtId="164" fontId="4" fillId="0" borderId="0" applyFont="0" applyFill="0" applyBorder="0" applyProtection="0">
      <alignment vertical="top"/>
    </xf>
    <xf numFmtId="169" fontId="5" fillId="0" borderId="0" applyFont="0" applyFill="0" applyBorder="0" applyProtection="0">
      <alignment vertical="top"/>
    </xf>
    <xf numFmtId="167" fontId="5" fillId="0" borderId="0" applyFont="0" applyFill="0" applyBorder="0" applyProtection="0">
      <alignment vertical="top"/>
    </xf>
    <xf numFmtId="172" fontId="5" fillId="0" borderId="0" applyFont="0" applyFill="0" applyBorder="0" applyProtection="0">
      <alignment vertical="top"/>
    </xf>
    <xf numFmtId="172" fontId="4" fillId="0" borderId="0" applyFont="0" applyFill="0" applyBorder="0" applyProtection="0">
      <alignment vertical="top"/>
    </xf>
    <xf numFmtId="165" fontId="4" fillId="0" borderId="0" applyFont="0" applyFill="0" applyBorder="0" applyProtection="0">
      <alignment vertical="top"/>
    </xf>
    <xf numFmtId="178" fontId="5" fillId="0" borderId="0" applyFont="0" applyFill="0" applyBorder="0" applyProtection="0">
      <alignment vertical="top"/>
    </xf>
    <xf numFmtId="166" fontId="5" fillId="0" borderId="0" applyFont="0" applyFill="0" applyBorder="0" applyProtection="0">
      <alignment vertical="top"/>
    </xf>
    <xf numFmtId="172" fontId="4" fillId="0" borderId="0" applyFont="0" applyFill="0" applyBorder="0" applyProtection="0">
      <alignment vertical="top"/>
    </xf>
    <xf numFmtId="165" fontId="4" fillId="0" borderId="0" applyFont="0" applyFill="0" applyBorder="0" applyProtection="0">
      <alignment vertical="top"/>
    </xf>
    <xf numFmtId="167" fontId="4" fillId="0" borderId="0" applyFont="0" applyFill="0" applyBorder="0" applyProtection="0">
      <alignment vertical="top"/>
    </xf>
    <xf numFmtId="180" fontId="24" fillId="0" borderId="0" applyNumberFormat="0" applyFill="0" applyBorder="0" applyProtection="0">
      <alignment vertical="top"/>
    </xf>
    <xf numFmtId="0" fontId="27" fillId="0" borderId="0" applyNumberFormat="0" applyFill="0" applyBorder="0" applyProtection="0">
      <alignment vertical="top"/>
    </xf>
    <xf numFmtId="0" fontId="5" fillId="0" borderId="0" applyNumberFormat="0" applyFill="0" applyBorder="0" applyProtection="0">
      <alignment horizontal="right" vertical="top"/>
    </xf>
    <xf numFmtId="0" fontId="50" fillId="12" borderId="25" applyNumberFormat="0" applyFont="0" applyAlignment="0" applyProtection="0"/>
    <xf numFmtId="0" fontId="4" fillId="21" borderId="41" applyNumberFormat="0" applyFont="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5" fillId="33" borderId="0" applyNumberFormat="0" applyBorder="0" applyAlignment="0" applyProtection="0"/>
    <xf numFmtId="0" fontId="55" fillId="37" borderId="0" applyNumberFormat="0" applyBorder="0" applyAlignment="0" applyProtection="0"/>
    <xf numFmtId="0" fontId="55" fillId="41" borderId="0" applyNumberFormat="0" applyBorder="0" applyAlignment="0" applyProtection="0"/>
    <xf numFmtId="0" fontId="55" fillId="45"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42" borderId="0" applyNumberFormat="0" applyBorder="0" applyAlignment="0" applyProtection="0"/>
    <xf numFmtId="0" fontId="56" fillId="16" borderId="0" applyNumberFormat="0" applyBorder="0" applyAlignment="0" applyProtection="0"/>
    <xf numFmtId="0" fontId="57" fillId="19" borderId="37" applyNumberFormat="0" applyAlignment="0" applyProtection="0"/>
    <xf numFmtId="0" fontId="58" fillId="20" borderId="40" applyNumberFormat="0" applyAlignment="0" applyProtection="0"/>
    <xf numFmtId="0" fontId="59" fillId="0" borderId="0" applyNumberFormat="0" applyFill="0" applyBorder="0" applyAlignment="0" applyProtection="0"/>
    <xf numFmtId="0" fontId="60" fillId="15" borderId="0" applyNumberFormat="0" applyBorder="0" applyAlignment="0" applyProtection="0"/>
    <xf numFmtId="0" fontId="61" fillId="0" borderId="34" applyNumberFormat="0" applyFill="0" applyAlignment="0" applyProtection="0"/>
    <xf numFmtId="0" fontId="62" fillId="0" borderId="35" applyNumberFormat="0" applyFill="0" applyAlignment="0" applyProtection="0"/>
    <xf numFmtId="0" fontId="63" fillId="0" borderId="36" applyNumberFormat="0" applyFill="0" applyAlignment="0" applyProtection="0"/>
    <xf numFmtId="0" fontId="63" fillId="0" borderId="0" applyNumberFormat="0" applyFill="0" applyBorder="0" applyAlignment="0" applyProtection="0"/>
    <xf numFmtId="0" fontId="54" fillId="0" borderId="0" applyNumberFormat="0" applyFill="0" applyBorder="0" applyAlignment="0" applyProtection="0">
      <alignment vertical="top"/>
      <protection locked="0"/>
    </xf>
    <xf numFmtId="0" fontId="64" fillId="18" borderId="37" applyNumberFormat="0" applyAlignment="0" applyProtection="0"/>
    <xf numFmtId="0" fontId="65" fillId="0" borderId="39" applyNumberFormat="0" applyFill="0" applyAlignment="0" applyProtection="0"/>
    <xf numFmtId="0" fontId="66" fillId="17" borderId="0" applyNumberFormat="0" applyBorder="0" applyAlignment="0" applyProtection="0"/>
    <xf numFmtId="0" fontId="5" fillId="0" borderId="0"/>
    <xf numFmtId="0" fontId="4" fillId="0" borderId="0"/>
    <xf numFmtId="0" fontId="4" fillId="0" borderId="0"/>
    <xf numFmtId="0" fontId="5" fillId="0" borderId="0"/>
    <xf numFmtId="0" fontId="5" fillId="0" borderId="0"/>
    <xf numFmtId="0" fontId="5" fillId="0" borderId="0"/>
    <xf numFmtId="0" fontId="4" fillId="21" borderId="41" applyNumberFormat="0" applyFont="0" applyAlignment="0" applyProtection="0"/>
    <xf numFmtId="0" fontId="4" fillId="21" borderId="41" applyNumberFormat="0" applyFont="0" applyAlignment="0" applyProtection="0"/>
    <xf numFmtId="0" fontId="67" fillId="19" borderId="38" applyNumberFormat="0" applyAlignment="0" applyProtection="0"/>
    <xf numFmtId="0" fontId="68" fillId="0" borderId="0" applyNumberFormat="0" applyFill="0" applyBorder="0" applyAlignment="0" applyProtection="0"/>
    <xf numFmtId="0" fontId="69" fillId="0" borderId="42" applyNumberFormat="0" applyFill="0" applyAlignment="0" applyProtection="0"/>
    <xf numFmtId="0" fontId="52" fillId="0" borderId="0" applyNumberFormat="0" applyFill="0" applyBorder="0" applyAlignment="0" applyProtection="0"/>
    <xf numFmtId="0" fontId="4" fillId="0" borderId="0"/>
    <xf numFmtId="0" fontId="5" fillId="0" borderId="0"/>
    <xf numFmtId="185" fontId="17" fillId="0" borderId="0" applyFont="0" applyFill="0" applyBorder="0" applyAlignment="0" applyProtection="0"/>
    <xf numFmtId="0" fontId="5" fillId="0" borderId="0"/>
    <xf numFmtId="0" fontId="88" fillId="0" borderId="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0" fontId="17" fillId="0" borderId="0"/>
    <xf numFmtId="0" fontId="2" fillId="0" borderId="0"/>
    <xf numFmtId="0" fontId="5" fillId="0" borderId="0"/>
    <xf numFmtId="164" fontId="17" fillId="0" borderId="0" applyFont="0" applyFill="0" applyBorder="0" applyProtection="0">
      <alignment vertical="top"/>
    </xf>
    <xf numFmtId="0" fontId="1" fillId="0" borderId="0"/>
    <xf numFmtId="164" fontId="5" fillId="0" borderId="0" applyFont="0" applyFill="0" applyBorder="0" applyProtection="0">
      <alignment vertical="top"/>
    </xf>
  </cellStyleXfs>
  <cellXfs count="748">
    <xf numFmtId="164" fontId="0" fillId="0" borderId="0" xfId="0">
      <alignment vertical="top"/>
    </xf>
    <xf numFmtId="164" fontId="6" fillId="2" borderId="0" xfId="2" applyFont="1" applyFill="1" applyBorder="1">
      <alignment vertical="top"/>
    </xf>
    <xf numFmtId="164" fontId="7" fillId="2" borderId="0" xfId="2" applyFont="1" applyFill="1" applyBorder="1">
      <alignment vertical="top"/>
    </xf>
    <xf numFmtId="164" fontId="8" fillId="0" borderId="0" xfId="2" applyFont="1" applyFill="1">
      <alignment vertical="top"/>
    </xf>
    <xf numFmtId="164" fontId="9" fillId="2" borderId="1" xfId="2" applyFont="1" applyFill="1" applyBorder="1">
      <alignment vertical="top"/>
    </xf>
    <xf numFmtId="164" fontId="7" fillId="2" borderId="1" xfId="2" applyFont="1" applyFill="1" applyBorder="1">
      <alignment vertical="top"/>
    </xf>
    <xf numFmtId="164" fontId="9" fillId="0" borderId="1" xfId="2" applyFont="1" applyFill="1" applyBorder="1">
      <alignment vertical="top"/>
    </xf>
    <xf numFmtId="164" fontId="9" fillId="0" borderId="0" xfId="2" applyFont="1" applyFill="1">
      <alignment vertical="top"/>
    </xf>
    <xf numFmtId="164" fontId="10" fillId="2" borderId="0" xfId="2" applyFont="1" applyFill="1">
      <alignment vertical="top"/>
    </xf>
    <xf numFmtId="164" fontId="9" fillId="2" borderId="0" xfId="2" applyFont="1" applyFill="1" applyAlignment="1">
      <alignment horizontal="left" vertical="top"/>
    </xf>
    <xf numFmtId="164" fontId="9" fillId="2" borderId="0" xfId="2" applyFont="1" applyFill="1">
      <alignment vertical="top"/>
    </xf>
    <xf numFmtId="164" fontId="10" fillId="0" borderId="0" xfId="2" applyFont="1" applyFill="1">
      <alignment vertical="top"/>
    </xf>
    <xf numFmtId="164" fontId="11" fillId="0" borderId="0" xfId="2" applyFont="1" applyFill="1">
      <alignment vertical="top"/>
    </xf>
    <xf numFmtId="164" fontId="12" fillId="0" borderId="0" xfId="2" applyFont="1" applyFill="1">
      <alignment vertical="top"/>
    </xf>
    <xf numFmtId="164" fontId="13" fillId="0" borderId="0" xfId="2" applyFont="1" applyFill="1">
      <alignment vertical="top"/>
    </xf>
    <xf numFmtId="164" fontId="14" fillId="0" borderId="0" xfId="2" applyFont="1" applyFill="1">
      <alignment vertical="top"/>
    </xf>
    <xf numFmtId="164" fontId="14" fillId="0" borderId="0" xfId="2" applyFont="1" applyFill="1" applyBorder="1">
      <alignment vertical="top"/>
    </xf>
    <xf numFmtId="164" fontId="11" fillId="0" borderId="2" xfId="2" applyFont="1" applyFill="1" applyBorder="1">
      <alignment vertical="top"/>
    </xf>
    <xf numFmtId="164" fontId="11" fillId="0" borderId="3" xfId="2" applyFont="1" applyFill="1" applyBorder="1">
      <alignment vertical="top"/>
    </xf>
    <xf numFmtId="164" fontId="11" fillId="0" borderId="4" xfId="2" applyFont="1" applyFill="1" applyBorder="1">
      <alignment vertical="top"/>
    </xf>
    <xf numFmtId="164" fontId="11" fillId="0" borderId="0" xfId="2" applyFont="1" applyFill="1" applyAlignment="1">
      <alignment vertical="top" wrapText="1"/>
    </xf>
    <xf numFmtId="164" fontId="12" fillId="0" borderId="0" xfId="2" applyFont="1" applyFill="1" applyAlignment="1">
      <alignment vertical="top" wrapText="1"/>
    </xf>
    <xf numFmtId="164" fontId="14" fillId="0" borderId="0" xfId="2" applyFont="1" applyFill="1" applyAlignment="1">
      <alignment vertical="top" wrapText="1"/>
    </xf>
    <xf numFmtId="164" fontId="13" fillId="0" borderId="0" xfId="2" applyFont="1" applyFill="1" applyAlignment="1">
      <alignment vertical="top" wrapText="1"/>
    </xf>
    <xf numFmtId="164" fontId="15" fillId="0" borderId="0" xfId="4" applyNumberFormat="1" applyFill="1">
      <alignment vertical="top"/>
    </xf>
    <xf numFmtId="164" fontId="16" fillId="5" borderId="0" xfId="2" applyFont="1" applyFill="1">
      <alignment vertical="top"/>
    </xf>
    <xf numFmtId="164" fontId="17" fillId="5" borderId="0" xfId="2" applyFont="1" applyFill="1">
      <alignment vertical="top"/>
    </xf>
    <xf numFmtId="164" fontId="18" fillId="5" borderId="0" xfId="2" applyFont="1" applyFill="1">
      <alignment vertical="top"/>
    </xf>
    <xf numFmtId="164" fontId="17" fillId="0" borderId="0" xfId="2" applyFont="1" applyFill="1">
      <alignment vertical="top"/>
    </xf>
    <xf numFmtId="164" fontId="19" fillId="0" borderId="0" xfId="2" applyFont="1">
      <alignment vertical="top"/>
    </xf>
    <xf numFmtId="164" fontId="20" fillId="0" borderId="0" xfId="2" applyFont="1">
      <alignment vertical="top"/>
    </xf>
    <xf numFmtId="164" fontId="19" fillId="0" borderId="0" xfId="2" applyFont="1" applyFill="1">
      <alignment vertical="top"/>
    </xf>
    <xf numFmtId="164" fontId="5" fillId="0" borderId="0" xfId="5" applyFont="1" applyFill="1" applyBorder="1">
      <alignment vertical="top"/>
    </xf>
    <xf numFmtId="164" fontId="24" fillId="0" borderId="0" xfId="5" applyFont="1" applyFill="1" applyBorder="1" applyAlignment="1">
      <alignment horizontal="left" vertical="top"/>
    </xf>
    <xf numFmtId="164" fontId="25" fillId="0" borderId="0" xfId="5" applyFont="1" applyFill="1" applyBorder="1">
      <alignment vertical="top"/>
    </xf>
    <xf numFmtId="164" fontId="25" fillId="6" borderId="5" xfId="5" applyFont="1" applyFill="1" applyBorder="1">
      <alignment vertical="top"/>
    </xf>
    <xf numFmtId="164" fontId="26" fillId="6" borderId="6" xfId="5" applyFont="1" applyFill="1" applyBorder="1" applyAlignment="1">
      <alignment horizontal="centerContinuous" vertical="top"/>
    </xf>
    <xf numFmtId="164" fontId="25" fillId="6" borderId="6" xfId="5" applyFont="1" applyFill="1" applyBorder="1" applyAlignment="1">
      <alignment horizontal="centerContinuous" vertical="top"/>
    </xf>
    <xf numFmtId="164" fontId="25" fillId="6" borderId="7" xfId="5" applyFont="1" applyFill="1" applyBorder="1" applyAlignment="1">
      <alignment horizontal="centerContinuous" vertical="top"/>
    </xf>
    <xf numFmtId="164" fontId="26" fillId="0" borderId="0" xfId="5" applyFont="1" applyFill="1" applyBorder="1">
      <alignment vertical="top"/>
    </xf>
    <xf numFmtId="164" fontId="24" fillId="0" borderId="8" xfId="5" applyFont="1" applyFill="1" applyBorder="1">
      <alignment vertical="top"/>
    </xf>
    <xf numFmtId="164" fontId="24" fillId="0" borderId="9" xfId="5" applyFont="1" applyFill="1" applyBorder="1">
      <alignment vertical="top"/>
    </xf>
    <xf numFmtId="166" fontId="5" fillId="0" borderId="9" xfId="5" applyNumberFormat="1" applyFont="1" applyFill="1" applyBorder="1" applyAlignment="1">
      <alignment horizontal="left" vertical="top" wrapText="1"/>
    </xf>
    <xf numFmtId="164" fontId="27" fillId="0" borderId="0" xfId="5" applyFont="1" applyBorder="1" applyAlignment="1">
      <alignment horizontal="right" vertical="top"/>
    </xf>
    <xf numFmtId="166" fontId="24" fillId="0" borderId="9" xfId="5" applyNumberFormat="1" applyFont="1" applyFill="1" applyBorder="1">
      <alignment vertical="top"/>
    </xf>
    <xf numFmtId="166" fontId="5" fillId="0" borderId="9" xfId="5" quotePrefix="1" applyNumberFormat="1" applyFont="1" applyFill="1" applyBorder="1">
      <alignment vertical="top"/>
    </xf>
    <xf numFmtId="164" fontId="27" fillId="0" borderId="10" xfId="5" applyFont="1" applyFill="1" applyBorder="1">
      <alignment vertical="top"/>
    </xf>
    <xf numFmtId="164" fontId="27" fillId="0" borderId="11" xfId="5" applyFont="1" applyFill="1" applyBorder="1">
      <alignment vertical="top"/>
    </xf>
    <xf numFmtId="166" fontId="5" fillId="0" borderId="11" xfId="5" applyNumberFormat="1" applyFont="1" applyFill="1" applyBorder="1">
      <alignment vertical="top"/>
    </xf>
    <xf numFmtId="166" fontId="5" fillId="0" borderId="12" xfId="5" applyNumberFormat="1" applyFont="1" applyFill="1" applyBorder="1">
      <alignment vertical="top"/>
    </xf>
    <xf numFmtId="164" fontId="29" fillId="0" borderId="0" xfId="5" applyFont="1" applyFill="1" applyBorder="1">
      <alignment vertical="top"/>
    </xf>
    <xf numFmtId="164" fontId="24" fillId="0" borderId="0" xfId="5" applyFont="1" applyBorder="1" applyAlignment="1">
      <alignment horizontal="right" vertical="top"/>
    </xf>
    <xf numFmtId="166" fontId="24" fillId="0" borderId="0" xfId="5" applyNumberFormat="1" applyFont="1" applyFill="1" applyBorder="1" applyAlignment="1">
      <alignment horizontal="left" vertical="top"/>
    </xf>
    <xf numFmtId="166" fontId="24" fillId="0" borderId="0" xfId="5" applyNumberFormat="1" applyFont="1" applyFill="1" applyBorder="1">
      <alignment vertical="top"/>
    </xf>
    <xf numFmtId="164" fontId="24" fillId="0" borderId="13" xfId="5" applyFont="1" applyFill="1" applyBorder="1">
      <alignment vertical="top"/>
    </xf>
    <xf numFmtId="164" fontId="5" fillId="0" borderId="14" xfId="5" applyFont="1" applyFill="1" applyBorder="1">
      <alignment vertical="top"/>
    </xf>
    <xf numFmtId="164" fontId="24" fillId="0" borderId="14" xfId="5" applyFont="1" applyFill="1" applyBorder="1" applyAlignment="1">
      <alignment horizontal="left" vertical="top"/>
    </xf>
    <xf numFmtId="164" fontId="24" fillId="0" borderId="15" xfId="5" applyFont="1" applyFill="1" applyBorder="1">
      <alignment vertical="top"/>
    </xf>
    <xf numFmtId="164" fontId="30" fillId="0" borderId="0" xfId="5" applyFont="1" applyFill="1" applyBorder="1">
      <alignment vertical="top"/>
    </xf>
    <xf numFmtId="164" fontId="31" fillId="0" borderId="8" xfId="5" applyFont="1" applyFill="1" applyBorder="1">
      <alignment vertical="top"/>
    </xf>
    <xf numFmtId="164" fontId="31" fillId="0" borderId="0" xfId="5" applyFont="1" applyFill="1" applyBorder="1">
      <alignment vertical="top"/>
    </xf>
    <xf numFmtId="166" fontId="21" fillId="0" borderId="9" xfId="5" applyNumberFormat="1" applyFont="1" applyFill="1" applyBorder="1" applyAlignment="1">
      <alignment horizontal="left" vertical="top"/>
    </xf>
    <xf numFmtId="166" fontId="30" fillId="0" borderId="0" xfId="5" applyNumberFormat="1" applyFont="1" applyFill="1" applyBorder="1">
      <alignment vertical="top"/>
    </xf>
    <xf numFmtId="164" fontId="32" fillId="0" borderId="8" xfId="5" applyFont="1" applyFill="1" applyBorder="1">
      <alignment vertical="top"/>
    </xf>
    <xf numFmtId="164" fontId="32" fillId="0" borderId="0" xfId="5" applyFont="1" applyFill="1" applyBorder="1">
      <alignment vertical="top"/>
    </xf>
    <xf numFmtId="164" fontId="21" fillId="0" borderId="0" xfId="5" applyFont="1" applyBorder="1" applyAlignment="1">
      <alignment horizontal="right" vertical="top"/>
    </xf>
    <xf numFmtId="166" fontId="21" fillId="0" borderId="0" xfId="5" applyNumberFormat="1" applyFont="1" applyFill="1" applyBorder="1">
      <alignment vertical="top"/>
    </xf>
    <xf numFmtId="164" fontId="30" fillId="0" borderId="0" xfId="5" applyFont="1" applyBorder="1" applyAlignment="1">
      <alignment horizontal="right" vertical="top"/>
    </xf>
    <xf numFmtId="0" fontId="33" fillId="0" borderId="9" xfId="5" applyNumberFormat="1" applyFont="1" applyFill="1" applyBorder="1" applyAlignment="1">
      <alignment horizontal="left" vertical="top" wrapText="1"/>
    </xf>
    <xf numFmtId="164" fontId="29" fillId="0" borderId="8" xfId="5" applyFont="1" applyFill="1" applyBorder="1">
      <alignment vertical="top"/>
    </xf>
    <xf numFmtId="164" fontId="29" fillId="0" borderId="10" xfId="5" applyFont="1" applyFill="1" applyBorder="1">
      <alignment vertical="top"/>
    </xf>
    <xf numFmtId="164" fontId="29" fillId="0" borderId="11" xfId="5" applyFont="1" applyFill="1" applyBorder="1">
      <alignment vertical="top"/>
    </xf>
    <xf numFmtId="164" fontId="24" fillId="0" borderId="11" xfId="5" applyFont="1" applyBorder="1" applyAlignment="1">
      <alignment horizontal="right" vertical="top"/>
    </xf>
    <xf numFmtId="166" fontId="24" fillId="0" borderId="12" xfId="5" applyNumberFormat="1" applyFont="1" applyFill="1" applyBorder="1">
      <alignment vertical="top"/>
    </xf>
    <xf numFmtId="166" fontId="33" fillId="0" borderId="0" xfId="5" applyNumberFormat="1" applyFont="1" applyFill="1" applyBorder="1" applyAlignment="1">
      <alignment horizontal="left" vertical="top"/>
    </xf>
    <xf numFmtId="166" fontId="30" fillId="0" borderId="9" xfId="5" applyNumberFormat="1" applyFont="1" applyFill="1" applyBorder="1" applyAlignment="1">
      <alignment horizontal="left" vertical="top"/>
    </xf>
    <xf numFmtId="166" fontId="21" fillId="0" borderId="9" xfId="5" applyNumberFormat="1" applyFont="1" applyFill="1" applyBorder="1" applyAlignment="1">
      <alignment horizontal="left" vertical="top" wrapText="1"/>
    </xf>
    <xf numFmtId="164" fontId="21" fillId="0" borderId="0" xfId="5" applyFont="1" applyFill="1" applyBorder="1">
      <alignment vertical="top"/>
    </xf>
    <xf numFmtId="168" fontId="33" fillId="0" borderId="9" xfId="5" applyNumberFormat="1" applyFont="1" applyFill="1" applyBorder="1" applyAlignment="1">
      <alignment horizontal="left" vertical="top"/>
    </xf>
    <xf numFmtId="164" fontId="32" fillId="0" borderId="0" xfId="5" applyFont="1" applyBorder="1" applyAlignment="1">
      <alignment horizontal="right" vertical="top"/>
    </xf>
    <xf numFmtId="0" fontId="21" fillId="0" borderId="9" xfId="5" applyNumberFormat="1" applyFont="1" applyFill="1" applyBorder="1" applyAlignment="1">
      <alignment horizontal="left" vertical="top" wrapText="1"/>
    </xf>
    <xf numFmtId="166" fontId="21" fillId="0" borderId="9" xfId="5" applyNumberFormat="1" applyFont="1" applyFill="1" applyBorder="1">
      <alignment vertical="top"/>
    </xf>
    <xf numFmtId="164" fontId="5" fillId="0" borderId="11" xfId="5" applyFont="1" applyBorder="1" applyAlignment="1">
      <alignment horizontal="right" vertical="top"/>
    </xf>
    <xf numFmtId="164" fontId="16" fillId="3" borderId="0" xfId="5" applyFont="1" applyFill="1">
      <alignment vertical="top"/>
    </xf>
    <xf numFmtId="164" fontId="16" fillId="3" borderId="0" xfId="5" applyFont="1" applyFill="1" applyAlignment="1">
      <alignment wrapText="1"/>
    </xf>
    <xf numFmtId="164" fontId="16" fillId="3" borderId="0" xfId="5" applyFont="1" applyFill="1" applyAlignment="1">
      <alignment vertical="top" wrapText="1"/>
    </xf>
    <xf numFmtId="164" fontId="24" fillId="0" borderId="0" xfId="5" applyFont="1">
      <alignment vertical="top"/>
    </xf>
    <xf numFmtId="164" fontId="27" fillId="0" borderId="0" xfId="5" applyFont="1">
      <alignment vertical="top"/>
    </xf>
    <xf numFmtId="164" fontId="5" fillId="0" borderId="0" xfId="5" applyFont="1" applyAlignment="1">
      <alignment horizontal="right" vertical="top"/>
    </xf>
    <xf numFmtId="164" fontId="5" fillId="0" borderId="0" xfId="5" applyFont="1">
      <alignment vertical="top"/>
    </xf>
    <xf numFmtId="166" fontId="22" fillId="0" borderId="0" xfId="2" applyNumberFormat="1" applyFont="1" applyFill="1">
      <alignment vertical="top"/>
    </xf>
    <xf numFmtId="164" fontId="5" fillId="0" borderId="0" xfId="2" applyFont="1">
      <alignment vertical="top"/>
    </xf>
    <xf numFmtId="164" fontId="25" fillId="6" borderId="0" xfId="2" applyFont="1" applyFill="1" applyBorder="1">
      <alignment vertical="top"/>
    </xf>
    <xf numFmtId="164" fontId="26" fillId="6" borderId="0" xfId="2" applyFont="1" applyFill="1" applyBorder="1">
      <alignment vertical="top"/>
    </xf>
    <xf numFmtId="164" fontId="25" fillId="6" borderId="0" xfId="2" applyFont="1" applyFill="1" applyBorder="1" applyAlignment="1">
      <alignment horizontal="left" vertical="top"/>
    </xf>
    <xf numFmtId="164" fontId="26" fillId="0" borderId="0" xfId="2" applyFont="1">
      <alignment vertical="top"/>
    </xf>
    <xf numFmtId="164" fontId="34" fillId="0" borderId="0" xfId="2" applyFont="1" applyFill="1">
      <alignment vertical="top"/>
    </xf>
    <xf numFmtId="164" fontId="35" fillId="0" borderId="0" xfId="2" applyFont="1" applyFill="1">
      <alignment vertical="top"/>
    </xf>
    <xf numFmtId="164" fontId="36" fillId="3" borderId="16" xfId="2" applyFont="1" applyFill="1" applyBorder="1" applyAlignment="1">
      <alignment horizontal="centerContinuous" vertical="top"/>
    </xf>
    <xf numFmtId="164" fontId="37" fillId="3" borderId="17" xfId="2" applyFont="1" applyFill="1" applyBorder="1" applyAlignment="1">
      <alignment horizontal="centerContinuous" vertical="top"/>
    </xf>
    <xf numFmtId="164" fontId="23" fillId="3" borderId="17" xfId="2" applyFont="1" applyFill="1" applyBorder="1" applyAlignment="1">
      <alignment horizontal="centerContinuous" vertical="top"/>
    </xf>
    <xf numFmtId="164" fontId="36" fillId="3" borderId="17" xfId="2" applyFont="1" applyFill="1" applyBorder="1" applyAlignment="1">
      <alignment horizontal="centerContinuous" vertical="top"/>
    </xf>
    <xf numFmtId="164" fontId="37" fillId="3" borderId="18" xfId="2" applyFont="1" applyFill="1" applyBorder="1" applyAlignment="1">
      <alignment horizontal="centerContinuous" vertical="top"/>
    </xf>
    <xf numFmtId="164" fontId="36" fillId="0" borderId="19" xfId="2" applyFont="1" applyFill="1" applyBorder="1" applyAlignment="1">
      <alignment horizontal="centerContinuous" vertical="top"/>
    </xf>
    <xf numFmtId="164" fontId="37" fillId="0" borderId="0" xfId="2" applyFont="1" applyFill="1" applyBorder="1" applyAlignment="1">
      <alignment horizontal="centerContinuous" vertical="top"/>
    </xf>
    <xf numFmtId="164" fontId="23" fillId="0" borderId="0" xfId="2" applyFont="1" applyFill="1" applyBorder="1" applyAlignment="1">
      <alignment horizontal="centerContinuous" vertical="top"/>
    </xf>
    <xf numFmtId="164" fontId="24" fillId="0" borderId="0" xfId="2" applyFont="1">
      <alignment vertical="top"/>
    </xf>
    <xf numFmtId="164" fontId="5" fillId="0" borderId="0" xfId="2" applyFont="1" applyBorder="1">
      <alignment vertical="top"/>
    </xf>
    <xf numFmtId="164" fontId="5" fillId="0" borderId="21" xfId="2" applyFont="1" applyBorder="1">
      <alignment vertical="top"/>
    </xf>
    <xf numFmtId="164" fontId="5" fillId="0" borderId="22" xfId="2" applyFont="1" applyBorder="1">
      <alignment vertical="top"/>
    </xf>
    <xf numFmtId="164" fontId="5" fillId="0" borderId="22" xfId="2" applyFont="1" applyBorder="1" applyAlignment="1">
      <alignment horizontal="center" vertical="top"/>
    </xf>
    <xf numFmtId="164" fontId="5" fillId="0" borderId="23" xfId="2" applyFont="1" applyBorder="1">
      <alignment vertical="top"/>
    </xf>
    <xf numFmtId="164" fontId="5" fillId="0" borderId="0" xfId="2" applyFont="1" applyAlignment="1">
      <alignment horizontal="right" vertical="top"/>
    </xf>
    <xf numFmtId="164" fontId="5" fillId="0" borderId="0" xfId="2" applyFont="1" applyAlignment="1">
      <alignment horizontal="left" vertical="top"/>
    </xf>
    <xf numFmtId="164" fontId="27" fillId="0" borderId="0" xfId="2" applyFont="1">
      <alignment vertical="top"/>
    </xf>
    <xf numFmtId="164" fontId="24" fillId="0" borderId="0" xfId="2" applyFont="1" applyFill="1">
      <alignment vertical="top"/>
    </xf>
    <xf numFmtId="164" fontId="27" fillId="0" borderId="0" xfId="2" applyFont="1" applyFill="1">
      <alignment vertical="top"/>
    </xf>
    <xf numFmtId="164" fontId="5" fillId="0" borderId="0" xfId="2" applyFont="1" applyFill="1">
      <alignment vertical="top"/>
    </xf>
    <xf numFmtId="164" fontId="5" fillId="0" borderId="0" xfId="2" applyFont="1" applyAlignment="1">
      <alignment horizontal="center" vertical="top"/>
    </xf>
    <xf numFmtId="164" fontId="16" fillId="3" borderId="0" xfId="2" applyFont="1" applyFill="1">
      <alignment vertical="top"/>
    </xf>
    <xf numFmtId="164" fontId="16" fillId="3" borderId="0" xfId="2" applyFont="1" applyFill="1" applyAlignment="1">
      <alignment wrapText="1"/>
    </xf>
    <xf numFmtId="164" fontId="16" fillId="3" borderId="0" xfId="2" applyFont="1" applyFill="1" applyAlignment="1">
      <alignment vertical="top" wrapText="1"/>
    </xf>
    <xf numFmtId="164" fontId="5" fillId="6" borderId="0" xfId="2" applyFont="1" applyFill="1" applyBorder="1" applyAlignment="1">
      <alignment horizontal="left" vertical="top"/>
    </xf>
    <xf numFmtId="164" fontId="22" fillId="0" borderId="0" xfId="2" applyFont="1" applyFill="1">
      <alignment vertical="top"/>
    </xf>
    <xf numFmtId="164" fontId="38" fillId="0" borderId="0" xfId="2" applyFont="1" applyFill="1">
      <alignment vertical="top"/>
    </xf>
    <xf numFmtId="164" fontId="39" fillId="0" borderId="0" xfId="2" applyFont="1" applyAlignment="1">
      <alignment horizontal="right" vertical="top"/>
    </xf>
    <xf numFmtId="164" fontId="39" fillId="0" borderId="0" xfId="2" applyFont="1">
      <alignment vertical="top"/>
    </xf>
    <xf numFmtId="164" fontId="24" fillId="0" borderId="0" xfId="2" applyFont="1" applyFill="1" applyBorder="1">
      <alignment vertical="top"/>
    </xf>
    <xf numFmtId="164" fontId="27" fillId="0" borderId="0" xfId="2" applyFont="1" applyFill="1" applyBorder="1">
      <alignment vertical="top"/>
    </xf>
    <xf numFmtId="164" fontId="5" fillId="0" borderId="0" xfId="2" applyFont="1" applyFill="1" applyBorder="1" applyAlignment="1">
      <alignment horizontal="right" vertical="top"/>
    </xf>
    <xf numFmtId="164" fontId="33" fillId="4" borderId="0" xfId="5" applyFont="1" applyFill="1">
      <alignment vertical="top"/>
    </xf>
    <xf numFmtId="164" fontId="24" fillId="0" borderId="0" xfId="2" applyFont="1" applyBorder="1" applyAlignment="1">
      <alignment horizontal="center" vertical="top"/>
    </xf>
    <xf numFmtId="164" fontId="24" fillId="0" borderId="0" xfId="2" applyFont="1" applyFill="1" applyBorder="1" applyAlignment="1">
      <alignment horizontal="center" vertical="top"/>
    </xf>
    <xf numFmtId="164" fontId="25" fillId="6" borderId="0" xfId="2" applyFont="1" applyFill="1" applyBorder="1" applyAlignment="1">
      <alignment horizontal="right" vertical="top"/>
    </xf>
    <xf numFmtId="164" fontId="26" fillId="0" borderId="0" xfId="2" applyFont="1" applyFill="1" applyBorder="1">
      <alignment vertical="top"/>
    </xf>
    <xf numFmtId="164" fontId="5" fillId="0" borderId="0" xfId="5" applyFont="1" applyFill="1" applyBorder="1" applyAlignment="1">
      <alignment horizontal="right" vertical="top"/>
    </xf>
    <xf numFmtId="164" fontId="24" fillId="0" borderId="0" xfId="5" applyFont="1" applyFill="1" applyBorder="1">
      <alignment vertical="top"/>
    </xf>
    <xf numFmtId="164" fontId="27" fillId="0" borderId="0" xfId="5" applyFont="1" applyFill="1" applyBorder="1">
      <alignment vertical="top"/>
    </xf>
    <xf numFmtId="164" fontId="5" fillId="4" borderId="0" xfId="5" applyFont="1" applyFill="1">
      <alignment vertical="top"/>
    </xf>
    <xf numFmtId="164" fontId="24" fillId="3" borderId="0" xfId="5" applyFont="1" applyFill="1" applyBorder="1">
      <alignment vertical="top"/>
    </xf>
    <xf numFmtId="164" fontId="27" fillId="3" borderId="0" xfId="5" applyFont="1" applyFill="1" applyBorder="1">
      <alignment vertical="top"/>
    </xf>
    <xf numFmtId="164" fontId="5" fillId="3" borderId="0" xfId="5" applyFont="1" applyFill="1" applyBorder="1" applyAlignment="1">
      <alignment horizontal="right" vertical="top"/>
    </xf>
    <xf numFmtId="164" fontId="24" fillId="3" borderId="0" xfId="5" applyFont="1" applyFill="1">
      <alignment vertical="top"/>
    </xf>
    <xf numFmtId="164" fontId="24" fillId="0" borderId="0" xfId="5" applyFont="1" applyFill="1">
      <alignment vertical="top"/>
    </xf>
    <xf numFmtId="164" fontId="5" fillId="0" borderId="0" xfId="5" applyFont="1" applyFill="1">
      <alignment vertical="top"/>
    </xf>
    <xf numFmtId="164" fontId="33" fillId="0" borderId="0" xfId="5" applyFont="1">
      <alignment vertical="top"/>
    </xf>
    <xf numFmtId="168" fontId="5" fillId="0" borderId="0" xfId="2" applyNumberFormat="1" applyFont="1" applyBorder="1">
      <alignment vertical="top"/>
    </xf>
    <xf numFmtId="169" fontId="24" fillId="3" borderId="0" xfId="6" applyFont="1" applyFill="1">
      <alignment vertical="top"/>
    </xf>
    <xf numFmtId="164" fontId="27" fillId="0" borderId="0" xfId="5" applyFont="1" applyFill="1">
      <alignment vertical="top"/>
    </xf>
    <xf numFmtId="164" fontId="40" fillId="0" borderId="0" xfId="2" applyFont="1" applyBorder="1" applyAlignment="1">
      <alignment horizontal="left" vertical="top"/>
    </xf>
    <xf numFmtId="168" fontId="39" fillId="0" borderId="0" xfId="2" applyNumberFormat="1" applyFont="1">
      <alignment vertical="top"/>
    </xf>
    <xf numFmtId="170" fontId="39" fillId="0" borderId="0" xfId="2" applyNumberFormat="1" applyFont="1">
      <alignment vertical="top"/>
    </xf>
    <xf numFmtId="164" fontId="39" fillId="0" borderId="0" xfId="2" applyFont="1" applyFill="1">
      <alignment vertical="top"/>
    </xf>
    <xf numFmtId="167" fontId="41" fillId="3" borderId="0" xfId="7" applyFont="1" applyFill="1" applyBorder="1">
      <alignment vertical="top"/>
    </xf>
    <xf numFmtId="168" fontId="5" fillId="0" borderId="0" xfId="2" applyNumberFormat="1" applyFont="1" applyFill="1" applyBorder="1">
      <alignment vertical="top"/>
    </xf>
    <xf numFmtId="167" fontId="5" fillId="3" borderId="0" xfId="7" applyFont="1" applyFill="1" applyBorder="1">
      <alignment vertical="top"/>
    </xf>
    <xf numFmtId="166" fontId="5" fillId="0" borderId="0" xfId="2" applyNumberFormat="1" applyFont="1" applyFill="1">
      <alignment vertical="top"/>
    </xf>
    <xf numFmtId="167" fontId="5" fillId="0" borderId="0" xfId="7" applyFont="1" applyBorder="1">
      <alignment vertical="top"/>
    </xf>
    <xf numFmtId="164" fontId="5" fillId="4" borderId="0" xfId="2" applyFont="1" applyFill="1">
      <alignment vertical="top"/>
    </xf>
    <xf numFmtId="171" fontId="41" fillId="0" borderId="0" xfId="2" applyNumberFormat="1" applyFont="1" applyBorder="1" applyAlignment="1">
      <alignment horizontal="left" vertical="top"/>
    </xf>
    <xf numFmtId="168" fontId="41" fillId="0" borderId="0" xfId="2" applyNumberFormat="1" applyFont="1" applyBorder="1">
      <alignment vertical="top"/>
    </xf>
    <xf numFmtId="164" fontId="5" fillId="4" borderId="0" xfId="2" applyFont="1" applyFill="1" applyBorder="1" applyAlignment="1">
      <alignment horizontal="right" vertical="top"/>
    </xf>
    <xf numFmtId="168" fontId="5" fillId="0" borderId="0" xfId="2" applyNumberFormat="1" applyFont="1">
      <alignment vertical="top"/>
    </xf>
    <xf numFmtId="170" fontId="5" fillId="0" borderId="0" xfId="2" applyNumberFormat="1" applyFont="1">
      <alignment vertical="top"/>
    </xf>
    <xf numFmtId="167" fontId="5" fillId="0" borderId="0" xfId="7" applyFont="1" applyBorder="1" applyAlignment="1">
      <alignment horizontal="center" vertical="center"/>
    </xf>
    <xf numFmtId="164" fontId="5" fillId="4" borderId="0" xfId="2" applyFont="1" applyFill="1" applyBorder="1">
      <alignment vertical="top"/>
    </xf>
    <xf numFmtId="164" fontId="41" fillId="0" borderId="0" xfId="2" applyFont="1" applyBorder="1" applyAlignment="1">
      <alignment horizontal="left" vertical="top"/>
    </xf>
    <xf numFmtId="164" fontId="27" fillId="0" borderId="0" xfId="2" applyFont="1" applyBorder="1">
      <alignment vertical="top"/>
    </xf>
    <xf numFmtId="168" fontId="29" fillId="0" borderId="0" xfId="2" applyNumberFormat="1" applyFont="1" applyBorder="1">
      <alignment vertical="top"/>
    </xf>
    <xf numFmtId="170" fontId="27" fillId="0" borderId="0" xfId="2" applyNumberFormat="1" applyFont="1" applyBorder="1">
      <alignment vertical="top"/>
    </xf>
    <xf numFmtId="171" fontId="42" fillId="3" borderId="0" xfId="2" applyNumberFormat="1" applyFont="1" applyFill="1" applyBorder="1">
      <alignment vertical="top"/>
    </xf>
    <xf numFmtId="168" fontId="24" fillId="0" borderId="0" xfId="2" applyNumberFormat="1" applyFont="1" applyFill="1" applyBorder="1">
      <alignment vertical="top"/>
    </xf>
    <xf numFmtId="171" fontId="24" fillId="3" borderId="0" xfId="2" applyNumberFormat="1" applyFont="1" applyFill="1" applyBorder="1">
      <alignment vertical="top"/>
    </xf>
    <xf numFmtId="164" fontId="41" fillId="3" borderId="0" xfId="2" applyFont="1" applyFill="1" applyBorder="1">
      <alignment vertical="top"/>
    </xf>
    <xf numFmtId="164" fontId="5" fillId="0" borderId="0" xfId="2" applyFont="1" applyFill="1" applyBorder="1">
      <alignment vertical="top"/>
    </xf>
    <xf numFmtId="164" fontId="5" fillId="3" borderId="0" xfId="2" applyFont="1" applyFill="1" applyBorder="1">
      <alignment vertical="top"/>
    </xf>
    <xf numFmtId="164" fontId="24" fillId="0" borderId="0" xfId="2" applyFont="1" applyFill="1" applyBorder="1" applyAlignment="1">
      <alignment horizontal="left" vertical="top"/>
    </xf>
    <xf numFmtId="168" fontId="27" fillId="0" borderId="0" xfId="2" applyNumberFormat="1" applyFont="1" applyBorder="1">
      <alignment vertical="top"/>
    </xf>
    <xf numFmtId="168" fontId="5" fillId="7" borderId="0" xfId="2" applyNumberFormat="1" applyFont="1" applyFill="1" applyBorder="1">
      <alignment vertical="top"/>
    </xf>
    <xf numFmtId="168" fontId="5" fillId="7" borderId="0" xfId="5" applyNumberFormat="1" applyFont="1" applyFill="1" applyBorder="1">
      <alignment vertical="top"/>
    </xf>
    <xf numFmtId="164" fontId="24" fillId="3" borderId="0" xfId="2" applyFont="1" applyFill="1">
      <alignment vertical="top"/>
    </xf>
    <xf numFmtId="164" fontId="27" fillId="3" borderId="0" xfId="2" applyFont="1" applyFill="1">
      <alignment vertical="top"/>
    </xf>
    <xf numFmtId="164" fontId="5" fillId="3" borderId="0" xfId="2" applyFont="1" applyFill="1" applyAlignment="1">
      <alignment horizontal="right" vertical="top"/>
    </xf>
    <xf numFmtId="164" fontId="5" fillId="3" borderId="0" xfId="2" applyFont="1" applyFill="1">
      <alignment vertical="top"/>
    </xf>
    <xf numFmtId="168" fontId="5" fillId="3" borderId="0" xfId="2" applyNumberFormat="1" applyFont="1" applyFill="1">
      <alignment vertical="top"/>
    </xf>
    <xf numFmtId="170" fontId="5" fillId="3" borderId="0" xfId="2" applyNumberFormat="1" applyFont="1" applyFill="1">
      <alignment vertical="top"/>
    </xf>
    <xf numFmtId="164" fontId="41" fillId="3" borderId="0" xfId="2" applyFont="1" applyFill="1">
      <alignment vertical="top"/>
    </xf>
    <xf numFmtId="164" fontId="25" fillId="8" borderId="0" xfId="2" applyFont="1" applyFill="1" applyBorder="1">
      <alignment vertical="top"/>
    </xf>
    <xf numFmtId="164" fontId="43" fillId="8" borderId="0" xfId="2" applyFont="1" applyFill="1" applyBorder="1">
      <alignment vertical="top"/>
    </xf>
    <xf numFmtId="164" fontId="26" fillId="8" borderId="0" xfId="2" applyFont="1" applyFill="1" applyBorder="1" applyAlignment="1">
      <alignment horizontal="right" vertical="top"/>
    </xf>
    <xf numFmtId="164" fontId="26" fillId="8" borderId="0" xfId="2" applyFont="1" applyFill="1" applyBorder="1">
      <alignment vertical="top"/>
    </xf>
    <xf numFmtId="168" fontId="26" fillId="8" borderId="0" xfId="2" applyNumberFormat="1" applyFont="1" applyFill="1" applyBorder="1">
      <alignment vertical="top"/>
    </xf>
    <xf numFmtId="168" fontId="44" fillId="8" borderId="0" xfId="2" applyNumberFormat="1" applyFont="1" applyFill="1" applyBorder="1">
      <alignment vertical="top"/>
    </xf>
    <xf numFmtId="172" fontId="44" fillId="8" borderId="0" xfId="8" applyFont="1" applyFill="1" applyBorder="1">
      <alignment vertical="top"/>
    </xf>
    <xf numFmtId="164" fontId="45" fillId="3" borderId="0" xfId="2" applyFont="1" applyFill="1" applyBorder="1">
      <alignment vertical="top"/>
    </xf>
    <xf numFmtId="164" fontId="44" fillId="3" borderId="0" xfId="2" applyFont="1" applyFill="1" applyBorder="1">
      <alignment vertical="top"/>
    </xf>
    <xf numFmtId="166" fontId="5" fillId="0" borderId="0" xfId="2" applyNumberFormat="1" applyFont="1" applyFill="1" applyBorder="1" applyAlignment="1">
      <alignment horizontal="right" vertical="top"/>
    </xf>
    <xf numFmtId="166" fontId="24" fillId="0" borderId="0" xfId="2" applyNumberFormat="1" applyFont="1" applyFill="1" applyBorder="1">
      <alignment vertical="top"/>
    </xf>
    <xf numFmtId="166" fontId="27" fillId="0" borderId="0" xfId="2" applyNumberFormat="1" applyFont="1" applyFill="1" applyBorder="1">
      <alignment vertical="top"/>
    </xf>
    <xf numFmtId="164" fontId="28" fillId="0" borderId="0" xfId="2" applyFont="1" applyFill="1" applyBorder="1">
      <alignment vertical="top"/>
    </xf>
    <xf numFmtId="168" fontId="28" fillId="0" borderId="0" xfId="2" applyNumberFormat="1" applyFont="1" applyFill="1" applyBorder="1">
      <alignment vertical="top"/>
    </xf>
    <xf numFmtId="172" fontId="5" fillId="0" borderId="0" xfId="9" applyFont="1" applyFill="1" applyBorder="1">
      <alignment vertical="top"/>
    </xf>
    <xf numFmtId="168" fontId="5" fillId="9" borderId="0" xfId="2" applyNumberFormat="1" applyFont="1" applyFill="1" applyBorder="1">
      <alignment vertical="top"/>
    </xf>
    <xf numFmtId="164" fontId="28" fillId="3" borderId="0" xfId="2" applyFont="1" applyFill="1" applyBorder="1">
      <alignment vertical="top"/>
    </xf>
    <xf numFmtId="166" fontId="27" fillId="0" borderId="0" xfId="5" applyNumberFormat="1" applyFont="1" applyFill="1" applyBorder="1">
      <alignment vertical="top"/>
    </xf>
    <xf numFmtId="166" fontId="28" fillId="0" borderId="0" xfId="5" applyNumberFormat="1" applyFont="1" applyFill="1">
      <alignment vertical="top"/>
    </xf>
    <xf numFmtId="168" fontId="28" fillId="0" borderId="0" xfId="5" applyNumberFormat="1" applyFont="1" applyFill="1">
      <alignment vertical="top"/>
    </xf>
    <xf numFmtId="166" fontId="5" fillId="0" borderId="0" xfId="5" applyNumberFormat="1" applyFont="1" applyFill="1" applyBorder="1" applyAlignment="1">
      <alignment horizontal="right" vertical="top"/>
    </xf>
    <xf numFmtId="168" fontId="33" fillId="0" borderId="0" xfId="5" applyNumberFormat="1" applyFont="1" applyFill="1">
      <alignment vertical="top"/>
    </xf>
    <xf numFmtId="173" fontId="41" fillId="3" borderId="0" xfId="2" applyNumberFormat="1" applyFont="1" applyFill="1" applyBorder="1">
      <alignment vertical="top"/>
    </xf>
    <xf numFmtId="173" fontId="28" fillId="3" borderId="0" xfId="2" applyNumberFormat="1" applyFont="1" applyFill="1" applyBorder="1">
      <alignment vertical="top"/>
    </xf>
    <xf numFmtId="166" fontId="28" fillId="0" borderId="0" xfId="2" applyNumberFormat="1" applyFont="1" applyFill="1">
      <alignment vertical="top"/>
    </xf>
    <xf numFmtId="168" fontId="28" fillId="0" borderId="0" xfId="2" applyNumberFormat="1" applyFont="1" applyFill="1">
      <alignment vertical="top"/>
    </xf>
    <xf numFmtId="170" fontId="28" fillId="0" borderId="0" xfId="2" applyNumberFormat="1" applyFont="1" applyFill="1">
      <alignment vertical="top"/>
    </xf>
    <xf numFmtId="168" fontId="5" fillId="10" borderId="0" xfId="2" applyNumberFormat="1" applyFont="1" applyFill="1">
      <alignment vertical="top"/>
    </xf>
    <xf numFmtId="167" fontId="24" fillId="0" borderId="0" xfId="7" applyFont="1" applyFill="1" applyBorder="1">
      <alignment vertical="top"/>
    </xf>
    <xf numFmtId="167" fontId="27" fillId="0" borderId="0" xfId="7" applyFont="1" applyFill="1" applyBorder="1">
      <alignment vertical="top"/>
    </xf>
    <xf numFmtId="167" fontId="5" fillId="0" borderId="0" xfId="7" applyFont="1" applyFill="1" applyBorder="1">
      <alignment vertical="top"/>
    </xf>
    <xf numFmtId="167" fontId="5" fillId="0" borderId="0" xfId="7" applyFont="1" applyAlignment="1">
      <alignment horizontal="right" vertical="top"/>
    </xf>
    <xf numFmtId="165" fontId="5" fillId="0" borderId="0" xfId="3" applyFont="1">
      <alignment vertical="top"/>
    </xf>
    <xf numFmtId="168" fontId="5" fillId="0" borderId="0" xfId="2" applyNumberFormat="1" applyFont="1" applyFill="1">
      <alignment vertical="top"/>
    </xf>
    <xf numFmtId="170" fontId="5" fillId="0" borderId="0" xfId="2" applyNumberFormat="1" applyFont="1" applyFill="1">
      <alignment vertical="top"/>
    </xf>
    <xf numFmtId="167" fontId="41" fillId="3" borderId="0" xfId="7" applyFont="1" applyFill="1">
      <alignment vertical="top"/>
    </xf>
    <xf numFmtId="165" fontId="5" fillId="10" borderId="0" xfId="10" applyFont="1" applyFill="1">
      <alignment vertical="top"/>
    </xf>
    <xf numFmtId="174" fontId="24" fillId="0" borderId="0" xfId="7" applyNumberFormat="1" applyFont="1" applyFill="1" applyBorder="1">
      <alignment vertical="top"/>
    </xf>
    <xf numFmtId="174" fontId="27" fillId="0" borderId="0" xfId="7" applyNumberFormat="1" applyFont="1" applyFill="1" applyBorder="1">
      <alignment vertical="top"/>
    </xf>
    <xf numFmtId="174" fontId="5" fillId="0" borderId="0" xfId="7" applyNumberFormat="1" applyFont="1" applyFill="1" applyBorder="1">
      <alignment vertical="top"/>
    </xf>
    <xf numFmtId="175" fontId="5" fillId="0" borderId="0" xfId="2" applyNumberFormat="1" applyFont="1">
      <alignment vertical="top"/>
    </xf>
    <xf numFmtId="174" fontId="41" fillId="3" borderId="0" xfId="7" applyNumberFormat="1" applyFont="1" applyFill="1">
      <alignment vertical="top"/>
    </xf>
    <xf numFmtId="175" fontId="5" fillId="9" borderId="0" xfId="5" applyNumberFormat="1" applyFont="1" applyFill="1">
      <alignment vertical="top"/>
    </xf>
    <xf numFmtId="168" fontId="5" fillId="10" borderId="0" xfId="5" applyNumberFormat="1" applyFont="1" applyFill="1" applyAlignment="1">
      <alignment vertical="top" wrapText="1"/>
    </xf>
    <xf numFmtId="166" fontId="24" fillId="3" borderId="0" xfId="2" applyNumberFormat="1" applyFont="1" applyFill="1" applyBorder="1">
      <alignment vertical="top"/>
    </xf>
    <xf numFmtId="166" fontId="27" fillId="3" borderId="0" xfId="2" applyNumberFormat="1" applyFont="1" applyFill="1" applyBorder="1">
      <alignment vertical="top"/>
    </xf>
    <xf numFmtId="166" fontId="5" fillId="3" borderId="0" xfId="2" applyNumberFormat="1" applyFont="1" applyFill="1" applyBorder="1" applyAlignment="1">
      <alignment horizontal="right" vertical="top"/>
    </xf>
    <xf numFmtId="166" fontId="5" fillId="3" borderId="0" xfId="2" applyNumberFormat="1" applyFont="1" applyFill="1" applyAlignment="1">
      <alignment horizontal="right"/>
    </xf>
    <xf numFmtId="166" fontId="5" fillId="3" borderId="0" xfId="2" applyNumberFormat="1" applyFont="1" applyFill="1" applyAlignment="1">
      <alignment horizontal="left"/>
    </xf>
    <xf numFmtId="168" fontId="5" fillId="3" borderId="0" xfId="5" applyNumberFormat="1" applyFont="1" applyFill="1">
      <alignment vertical="top"/>
    </xf>
    <xf numFmtId="168" fontId="5" fillId="0" borderId="0" xfId="5" applyNumberFormat="1" applyFont="1">
      <alignment vertical="top"/>
    </xf>
    <xf numFmtId="168" fontId="5" fillId="7" borderId="0" xfId="5" applyNumberFormat="1" applyFont="1" applyFill="1" applyAlignment="1">
      <alignment vertical="top" wrapText="1"/>
    </xf>
    <xf numFmtId="168" fontId="5" fillId="7" borderId="0" xfId="2" applyNumberFormat="1" applyFont="1" applyFill="1">
      <alignment vertical="top"/>
    </xf>
    <xf numFmtId="164" fontId="22" fillId="0" borderId="0" xfId="0" applyFont="1" applyFill="1">
      <alignment vertical="top"/>
    </xf>
    <xf numFmtId="164" fontId="27" fillId="0" borderId="0" xfId="0" applyFont="1" applyFill="1">
      <alignment vertical="top"/>
    </xf>
    <xf numFmtId="164" fontId="5" fillId="0" borderId="0" xfId="0" applyFont="1">
      <alignment vertical="top"/>
    </xf>
    <xf numFmtId="164" fontId="46" fillId="0" borderId="0" xfId="0" applyFont="1">
      <alignment vertical="top"/>
    </xf>
    <xf numFmtId="164" fontId="47" fillId="0" borderId="0" xfId="0" applyFont="1" applyBorder="1" applyAlignment="1">
      <alignment horizontal="left" vertical="center"/>
    </xf>
    <xf numFmtId="164" fontId="5" fillId="0" borderId="0" xfId="0" applyFont="1" applyFill="1">
      <alignment vertical="top"/>
    </xf>
    <xf numFmtId="164" fontId="24" fillId="0" borderId="0" xfId="0" applyFont="1" applyFill="1" applyBorder="1">
      <alignment vertical="top"/>
    </xf>
    <xf numFmtId="164" fontId="27" fillId="0" borderId="0" xfId="0" applyFont="1" applyFill="1" applyBorder="1">
      <alignment vertical="top"/>
    </xf>
    <xf numFmtId="164" fontId="5" fillId="0" borderId="0" xfId="0" applyFont="1" applyFill="1" applyBorder="1">
      <alignment vertical="top"/>
    </xf>
    <xf numFmtId="164" fontId="5" fillId="0" borderId="0" xfId="0" applyFont="1" applyBorder="1">
      <alignment vertical="top"/>
    </xf>
    <xf numFmtId="164" fontId="5" fillId="4" borderId="0" xfId="0" applyFont="1" applyFill="1">
      <alignment vertical="top"/>
    </xf>
    <xf numFmtId="171" fontId="41" fillId="0" borderId="0" xfId="0" applyNumberFormat="1" applyFont="1" applyBorder="1" applyAlignment="1">
      <alignment horizontal="left" vertical="top"/>
    </xf>
    <xf numFmtId="164" fontId="5" fillId="4" borderId="0" xfId="0" applyFont="1" applyFill="1" applyBorder="1">
      <alignment vertical="top"/>
    </xf>
    <xf numFmtId="164" fontId="41" fillId="0" borderId="0" xfId="0" applyFont="1" applyBorder="1" applyAlignment="1">
      <alignment horizontal="left" vertical="top"/>
    </xf>
    <xf numFmtId="164" fontId="24" fillId="0" borderId="0" xfId="0" applyFont="1" applyBorder="1" applyAlignment="1">
      <alignment horizontal="right" vertical="top"/>
    </xf>
    <xf numFmtId="164" fontId="24" fillId="0" borderId="0" xfId="0" applyFont="1" applyBorder="1">
      <alignment vertical="top"/>
    </xf>
    <xf numFmtId="164" fontId="27" fillId="0" borderId="0" xfId="0" applyFont="1">
      <alignment vertical="top"/>
    </xf>
    <xf numFmtId="164" fontId="25" fillId="6" borderId="0" xfId="0" applyFont="1" applyFill="1" applyBorder="1">
      <alignment vertical="top"/>
    </xf>
    <xf numFmtId="164" fontId="26" fillId="6" borderId="0" xfId="0" applyFont="1" applyFill="1" applyBorder="1">
      <alignment vertical="top"/>
    </xf>
    <xf numFmtId="164" fontId="26" fillId="0" borderId="0" xfId="0" applyFont="1" applyFill="1">
      <alignment vertical="top"/>
    </xf>
    <xf numFmtId="165" fontId="5" fillId="0" borderId="0" xfId="3" applyFont="1" applyAlignment="1">
      <alignment horizontal="left" vertical="top"/>
    </xf>
    <xf numFmtId="164" fontId="5" fillId="0" borderId="0" xfId="0" applyFont="1" applyAlignment="1">
      <alignment horizontal="right"/>
    </xf>
    <xf numFmtId="165" fontId="5" fillId="0" borderId="0" xfId="3" applyFont="1" applyFill="1">
      <alignment vertical="top"/>
    </xf>
    <xf numFmtId="165" fontId="5" fillId="7" borderId="24" xfId="3" applyFont="1" applyFill="1" applyBorder="1">
      <alignment vertical="top"/>
    </xf>
    <xf numFmtId="165" fontId="5" fillId="0" borderId="0" xfId="3" applyFont="1" applyFill="1" applyBorder="1">
      <alignment vertical="top"/>
    </xf>
    <xf numFmtId="166" fontId="5" fillId="0" borderId="0" xfId="0" applyNumberFormat="1" applyFont="1" applyFill="1" applyBorder="1" applyAlignment="1">
      <alignment horizontal="right"/>
    </xf>
    <xf numFmtId="164" fontId="33" fillId="0" borderId="0" xfId="0" applyFont="1" applyFill="1" applyAlignment="1">
      <alignment horizontal="right" vertical="top"/>
    </xf>
    <xf numFmtId="1" fontId="41" fillId="0" borderId="0" xfId="8" applyNumberFormat="1" applyFont="1" applyFill="1" applyAlignment="1" applyProtection="1">
      <alignment vertical="center"/>
    </xf>
    <xf numFmtId="164" fontId="16" fillId="3" borderId="0" xfId="0" applyFont="1" applyFill="1">
      <alignment vertical="top"/>
    </xf>
    <xf numFmtId="164" fontId="16" fillId="3" borderId="0" xfId="0" applyFont="1" applyFill="1" applyAlignment="1">
      <alignment wrapText="1"/>
    </xf>
    <xf numFmtId="164" fontId="16" fillId="3" borderId="0" xfId="0" applyFont="1" applyFill="1" applyAlignment="1">
      <alignment vertical="top" wrapText="1"/>
    </xf>
    <xf numFmtId="164" fontId="25" fillId="0" borderId="0" xfId="0" applyFont="1" applyFill="1" applyBorder="1">
      <alignment vertical="top"/>
    </xf>
    <xf numFmtId="172" fontId="33" fillId="0" borderId="0" xfId="9" applyFont="1" applyFill="1" applyBorder="1">
      <alignment vertical="top"/>
    </xf>
    <xf numFmtId="43" fontId="5" fillId="0" borderId="0" xfId="1" applyFont="1" applyFill="1" applyAlignment="1">
      <alignment vertical="top"/>
    </xf>
    <xf numFmtId="164" fontId="17" fillId="0" borderId="0" xfId="0" applyFont="1" applyFill="1" applyBorder="1">
      <alignment vertical="top"/>
    </xf>
    <xf numFmtId="173" fontId="5" fillId="0" borderId="0" xfId="2" applyNumberFormat="1" applyFont="1" applyAlignment="1">
      <alignment horizontal="right" vertical="top"/>
    </xf>
    <xf numFmtId="173" fontId="5" fillId="0" borderId="0" xfId="2" applyNumberFormat="1" applyFont="1">
      <alignment vertical="top"/>
    </xf>
    <xf numFmtId="166" fontId="24" fillId="0" borderId="0" xfId="2" applyNumberFormat="1" applyFont="1" applyFill="1">
      <alignment vertical="top"/>
    </xf>
    <xf numFmtId="164" fontId="5" fillId="3" borderId="24" xfId="2" applyFont="1" applyFill="1" applyBorder="1" applyAlignment="1">
      <alignment horizontal="right" vertical="top"/>
    </xf>
    <xf numFmtId="164" fontId="38" fillId="0" borderId="0" xfId="0" applyFont="1" applyFill="1">
      <alignment vertical="top"/>
    </xf>
    <xf numFmtId="164" fontId="39" fillId="0" borderId="0" xfId="0" applyFont="1" applyAlignment="1">
      <alignment horizontal="right" vertical="top"/>
    </xf>
    <xf numFmtId="164" fontId="39" fillId="0" borderId="0" xfId="0" applyFont="1">
      <alignment vertical="top"/>
    </xf>
    <xf numFmtId="164" fontId="5" fillId="0" borderId="0" xfId="0" applyFont="1" applyFill="1" applyBorder="1" applyAlignment="1">
      <alignment horizontal="right" vertical="top"/>
    </xf>
    <xf numFmtId="164" fontId="5" fillId="0" borderId="0" xfId="0" applyFont="1" applyBorder="1" applyAlignment="1">
      <alignment horizontal="right" vertical="top"/>
    </xf>
    <xf numFmtId="164" fontId="27" fillId="0" borderId="0" xfId="0" applyFont="1" applyBorder="1" applyAlignment="1">
      <alignment horizontal="right" vertical="top"/>
    </xf>
    <xf numFmtId="164" fontId="25" fillId="6" borderId="0" xfId="0" applyFont="1" applyFill="1" applyBorder="1" applyAlignment="1">
      <alignment horizontal="right" vertical="top"/>
    </xf>
    <xf numFmtId="164" fontId="5" fillId="0" borderId="0" xfId="0" applyFont="1" applyAlignment="1">
      <alignment horizontal="right" vertical="top"/>
    </xf>
    <xf numFmtId="164" fontId="5" fillId="0" borderId="0" xfId="0" applyFont="1" applyFill="1" applyAlignment="1">
      <alignment horizontal="right" vertical="top"/>
    </xf>
    <xf numFmtId="164" fontId="24" fillId="0" borderId="0" xfId="0" applyFont="1">
      <alignment vertical="top"/>
    </xf>
    <xf numFmtId="164" fontId="33" fillId="0" borderId="0" xfId="0" applyFont="1" applyAlignment="1">
      <alignment horizontal="right" vertical="top"/>
    </xf>
    <xf numFmtId="165" fontId="5" fillId="0" borderId="0" xfId="3" applyFont="1" applyAlignment="1">
      <alignment horizontal="right" vertical="top"/>
    </xf>
    <xf numFmtId="176" fontId="5" fillId="0" borderId="0" xfId="0" applyNumberFormat="1" applyFont="1" applyAlignment="1">
      <alignment horizontal="right" vertical="top"/>
    </xf>
    <xf numFmtId="164" fontId="22" fillId="0" borderId="0" xfId="2" applyFont="1" applyFill="1" applyBorder="1">
      <alignment vertical="top"/>
    </xf>
    <xf numFmtId="164" fontId="38" fillId="0" borderId="0" xfId="2" applyFont="1" applyFill="1" applyBorder="1">
      <alignment vertical="top"/>
    </xf>
    <xf numFmtId="164" fontId="39" fillId="0" borderId="0" xfId="2" applyFont="1" applyFill="1" applyBorder="1">
      <alignment vertical="top"/>
    </xf>
    <xf numFmtId="176" fontId="5" fillId="0" borderId="0" xfId="2" applyNumberFormat="1" applyFont="1" applyFill="1">
      <alignment vertical="top"/>
    </xf>
    <xf numFmtId="164" fontId="24" fillId="0" borderId="0" xfId="2" applyFont="1" applyBorder="1" applyAlignment="1">
      <alignment horizontal="right" vertical="top"/>
    </xf>
    <xf numFmtId="164" fontId="24" fillId="0" borderId="0" xfId="2" applyFont="1" applyBorder="1">
      <alignment vertical="top"/>
    </xf>
    <xf numFmtId="179" fontId="48" fillId="0" borderId="0" xfId="6" applyNumberFormat="1" applyFont="1" applyFill="1">
      <alignment vertical="top"/>
    </xf>
    <xf numFmtId="179" fontId="48" fillId="3" borderId="0" xfId="6" applyNumberFormat="1" applyFont="1" applyFill="1">
      <alignment vertical="top"/>
    </xf>
    <xf numFmtId="177" fontId="5" fillId="0" borderId="0" xfId="2" applyNumberFormat="1" applyFont="1" applyFill="1">
      <alignment vertical="top"/>
    </xf>
    <xf numFmtId="165" fontId="33" fillId="0" borderId="0" xfId="3" applyFont="1">
      <alignment vertical="top"/>
    </xf>
    <xf numFmtId="165" fontId="33" fillId="0" borderId="0" xfId="3" applyFont="1" applyFill="1">
      <alignment vertical="top"/>
    </xf>
    <xf numFmtId="164" fontId="33" fillId="0" borderId="0" xfId="2" applyFont="1">
      <alignment vertical="top"/>
    </xf>
    <xf numFmtId="164" fontId="33" fillId="0" borderId="0" xfId="2" applyFont="1" applyFill="1">
      <alignment vertical="top"/>
    </xf>
    <xf numFmtId="167" fontId="5" fillId="0" borderId="0" xfId="7" applyFont="1" applyFill="1" applyAlignment="1">
      <alignment horizontal="right" vertical="top"/>
    </xf>
    <xf numFmtId="167" fontId="5" fillId="0" borderId="0" xfId="7" applyFont="1" applyAlignment="1">
      <alignment horizontal="left" vertical="top"/>
    </xf>
    <xf numFmtId="167" fontId="5" fillId="3" borderId="0" xfId="7" applyFont="1" applyFill="1">
      <alignment vertical="top"/>
    </xf>
    <xf numFmtId="167" fontId="5" fillId="0" borderId="0" xfId="7" applyFont="1" applyFill="1">
      <alignment vertical="top"/>
    </xf>
    <xf numFmtId="167" fontId="5" fillId="0" borderId="0" xfId="7" applyFont="1" applyFill="1" applyAlignment="1">
      <alignment horizontal="left" vertical="top"/>
    </xf>
    <xf numFmtId="167" fontId="5" fillId="0" borderId="0" xfId="7" applyFont="1">
      <alignment vertical="top"/>
    </xf>
    <xf numFmtId="167" fontId="24" fillId="0" borderId="0" xfId="7" applyFont="1" applyFill="1">
      <alignment vertical="top"/>
    </xf>
    <xf numFmtId="167" fontId="48" fillId="0" borderId="0" xfId="7" applyFont="1">
      <alignment vertical="top"/>
    </xf>
    <xf numFmtId="167" fontId="49" fillId="0" borderId="0" xfId="7" applyFont="1" applyFill="1">
      <alignment vertical="top"/>
    </xf>
    <xf numFmtId="167" fontId="48" fillId="0" borderId="0" xfId="7" applyFont="1" applyFill="1">
      <alignment vertical="top"/>
    </xf>
    <xf numFmtId="164" fontId="49" fillId="0" borderId="0" xfId="2" applyFont="1">
      <alignment vertical="top"/>
    </xf>
    <xf numFmtId="164" fontId="48" fillId="0" borderId="0" xfId="2" applyFont="1">
      <alignment vertical="top"/>
    </xf>
    <xf numFmtId="164" fontId="49" fillId="0" borderId="0" xfId="2" applyFont="1" applyFill="1" applyBorder="1">
      <alignment vertical="top"/>
    </xf>
    <xf numFmtId="164" fontId="51" fillId="0" borderId="0" xfId="2" applyFont="1" applyFill="1" applyBorder="1">
      <alignment vertical="top"/>
    </xf>
    <xf numFmtId="164" fontId="48" fillId="0" borderId="0" xfId="2" applyFont="1" applyFill="1" applyBorder="1">
      <alignment vertical="top"/>
    </xf>
    <xf numFmtId="164" fontId="48" fillId="3" borderId="0" xfId="2" applyFont="1" applyFill="1">
      <alignment vertical="top"/>
    </xf>
    <xf numFmtId="176" fontId="28" fillId="0" borderId="0" xfId="2" applyNumberFormat="1" applyFont="1">
      <alignment vertical="top"/>
    </xf>
    <xf numFmtId="176" fontId="48" fillId="0" borderId="0" xfId="2" applyNumberFormat="1" applyFont="1" applyFill="1">
      <alignment vertical="top"/>
    </xf>
    <xf numFmtId="166" fontId="24" fillId="0" borderId="0" xfId="0" applyNumberFormat="1" applyFont="1" applyFill="1" applyBorder="1">
      <alignment vertical="top"/>
    </xf>
    <xf numFmtId="166" fontId="5" fillId="0" borderId="0" xfId="0" applyNumberFormat="1" applyFont="1" applyBorder="1">
      <alignment vertical="top"/>
    </xf>
    <xf numFmtId="166" fontId="24" fillId="0" borderId="0" xfId="0" applyNumberFormat="1" applyFont="1" applyBorder="1">
      <alignment vertical="top"/>
    </xf>
    <xf numFmtId="166" fontId="5" fillId="0" borderId="0" xfId="0" applyNumberFormat="1" applyFont="1" applyFill="1" applyBorder="1">
      <alignment vertical="top"/>
    </xf>
    <xf numFmtId="164" fontId="5" fillId="7" borderId="24" xfId="0" applyFont="1" applyFill="1" applyBorder="1">
      <alignment vertical="top"/>
    </xf>
    <xf numFmtId="164" fontId="5" fillId="6" borderId="24" xfId="0" applyFont="1" applyFill="1" applyBorder="1">
      <alignment vertical="top"/>
    </xf>
    <xf numFmtId="164" fontId="5" fillId="3" borderId="24" xfId="0" applyFont="1" applyFill="1" applyBorder="1">
      <alignment vertical="top"/>
    </xf>
    <xf numFmtId="166" fontId="24" fillId="0" borderId="0" xfId="0" applyNumberFormat="1" applyFont="1" applyFill="1">
      <alignment vertical="top"/>
    </xf>
    <xf numFmtId="164" fontId="24" fillId="0" borderId="0" xfId="0" applyFont="1" applyFill="1" applyBorder="1" applyAlignment="1">
      <alignment horizontal="right" vertical="top"/>
    </xf>
    <xf numFmtId="164" fontId="33" fillId="0" borderId="0" xfId="0" applyFont="1" applyFill="1" applyBorder="1" applyAlignment="1">
      <alignment horizontal="right" vertical="top"/>
    </xf>
    <xf numFmtId="164" fontId="17" fillId="0" borderId="0" xfId="0" applyFont="1" applyAlignment="1">
      <alignment horizontal="right" vertical="top"/>
    </xf>
    <xf numFmtId="164" fontId="27" fillId="0" borderId="8" xfId="0" applyFont="1" applyFill="1" applyBorder="1">
      <alignment vertical="top"/>
    </xf>
    <xf numFmtId="166" fontId="5" fillId="0" borderId="9" xfId="0" applyNumberFormat="1" applyFont="1" applyFill="1" applyBorder="1" applyAlignment="1">
      <alignment horizontal="left" vertical="top" wrapText="1"/>
    </xf>
    <xf numFmtId="164" fontId="29" fillId="0" borderId="8" xfId="0" applyFont="1" applyFill="1" applyBorder="1">
      <alignment vertical="top"/>
    </xf>
    <xf numFmtId="164" fontId="29" fillId="0" borderId="0" xfId="0" applyFont="1" applyFill="1" applyBorder="1">
      <alignment vertical="top"/>
    </xf>
    <xf numFmtId="166" fontId="24" fillId="0" borderId="9" xfId="0" applyNumberFormat="1" applyFont="1" applyFill="1" applyBorder="1">
      <alignment vertical="top"/>
    </xf>
    <xf numFmtId="164" fontId="41" fillId="0" borderId="0" xfId="0" applyFont="1">
      <alignment vertical="top"/>
    </xf>
    <xf numFmtId="164" fontId="24" fillId="0" borderId="0" xfId="0" applyFont="1" applyFill="1">
      <alignment vertical="top"/>
    </xf>
    <xf numFmtId="164" fontId="28" fillId="0" borderId="0" xfId="0" applyFont="1" applyBorder="1">
      <alignment vertical="top"/>
    </xf>
    <xf numFmtId="164" fontId="37" fillId="0" borderId="29" xfId="2" applyFont="1" applyFill="1" applyBorder="1" applyAlignment="1">
      <alignment horizontal="centerContinuous" vertical="top"/>
    </xf>
    <xf numFmtId="164" fontId="36" fillId="0" borderId="30" xfId="2" applyFont="1" applyFill="1" applyBorder="1" applyAlignment="1">
      <alignment horizontal="centerContinuous" vertical="top"/>
    </xf>
    <xf numFmtId="164" fontId="23" fillId="0" borderId="29" xfId="2" applyFont="1" applyFill="1" applyBorder="1" applyAlignment="1">
      <alignment horizontal="centerContinuous" vertical="top"/>
    </xf>
    <xf numFmtId="164" fontId="36" fillId="0" borderId="29" xfId="2" applyFont="1" applyFill="1" applyBorder="1" applyAlignment="1">
      <alignment horizontal="centerContinuous" vertical="top"/>
    </xf>
    <xf numFmtId="164" fontId="35" fillId="0" borderId="29" xfId="2" applyFont="1" applyFill="1" applyBorder="1">
      <alignment vertical="top"/>
    </xf>
    <xf numFmtId="164" fontId="35" fillId="0" borderId="31" xfId="2" applyFont="1" applyFill="1" applyBorder="1">
      <alignment vertical="top"/>
    </xf>
    <xf numFmtId="164" fontId="35" fillId="0" borderId="0" xfId="2" applyFont="1" applyFill="1" applyBorder="1">
      <alignment vertical="top"/>
    </xf>
    <xf numFmtId="164" fontId="35" fillId="0" borderId="20" xfId="2" applyFont="1" applyFill="1" applyBorder="1">
      <alignment vertical="top"/>
    </xf>
    <xf numFmtId="167" fontId="5" fillId="3" borderId="0" xfId="7" applyFont="1" applyFill="1" applyBorder="1" applyAlignment="1">
      <alignment horizontal="right" vertical="top"/>
    </xf>
    <xf numFmtId="168" fontId="5" fillId="9" borderId="0" xfId="2" applyNumberFormat="1" applyFont="1" applyFill="1" applyBorder="1" applyAlignment="1">
      <alignment horizontal="right" vertical="top"/>
    </xf>
    <xf numFmtId="164" fontId="16" fillId="3" borderId="0" xfId="0" applyFont="1" applyFill="1" applyAlignment="1">
      <alignment horizontal="right" vertical="top"/>
    </xf>
    <xf numFmtId="167" fontId="24" fillId="0" borderId="0" xfId="7" applyFont="1" applyBorder="1">
      <alignment vertical="top"/>
    </xf>
    <xf numFmtId="167" fontId="24" fillId="0" borderId="0" xfId="7" applyFont="1">
      <alignment vertical="top"/>
    </xf>
    <xf numFmtId="167" fontId="27" fillId="0" borderId="0" xfId="7" applyFont="1">
      <alignment vertical="top"/>
    </xf>
    <xf numFmtId="167" fontId="21" fillId="0" borderId="0" xfId="7" applyFont="1">
      <alignment vertical="top"/>
    </xf>
    <xf numFmtId="165" fontId="33" fillId="0" borderId="0" xfId="2" applyNumberFormat="1" applyFont="1">
      <alignment vertical="top"/>
    </xf>
    <xf numFmtId="164" fontId="48" fillId="0" borderId="0" xfId="2" applyFont="1" applyFill="1">
      <alignment vertical="top"/>
    </xf>
    <xf numFmtId="177" fontId="33" fillId="0" borderId="0" xfId="2" applyNumberFormat="1" applyFont="1">
      <alignment vertical="top"/>
    </xf>
    <xf numFmtId="165" fontId="5" fillId="0" borderId="0" xfId="2" applyNumberFormat="1" applyFont="1">
      <alignment vertical="top"/>
    </xf>
    <xf numFmtId="178" fontId="5" fillId="3" borderId="0" xfId="11" applyFont="1" applyFill="1">
      <alignment vertical="top"/>
    </xf>
    <xf numFmtId="178" fontId="48" fillId="0" borderId="0" xfId="11" applyFont="1">
      <alignment vertical="top"/>
    </xf>
    <xf numFmtId="166" fontId="5" fillId="0" borderId="0" xfId="2" applyNumberFormat="1" applyFont="1" applyAlignment="1">
      <alignment horizontal="right" vertical="top"/>
    </xf>
    <xf numFmtId="166" fontId="5" fillId="0" borderId="0" xfId="2" applyNumberFormat="1" applyFont="1">
      <alignment vertical="top"/>
    </xf>
    <xf numFmtId="179" fontId="5" fillId="0" borderId="0" xfId="2" applyNumberFormat="1" applyFont="1">
      <alignment vertical="top"/>
    </xf>
    <xf numFmtId="179" fontId="5" fillId="3" borderId="0" xfId="2" applyNumberFormat="1" applyFont="1" applyFill="1">
      <alignment vertical="top"/>
    </xf>
    <xf numFmtId="164" fontId="5" fillId="4" borderId="0" xfId="2" applyFont="1" applyFill="1" applyAlignment="1">
      <alignment horizontal="right" vertical="top"/>
    </xf>
    <xf numFmtId="164" fontId="24" fillId="0" borderId="33" xfId="0" applyFont="1" applyBorder="1">
      <alignment vertical="top"/>
    </xf>
    <xf numFmtId="164" fontId="5" fillId="0" borderId="33" xfId="0" applyFont="1" applyBorder="1">
      <alignment vertical="top"/>
    </xf>
    <xf numFmtId="164" fontId="5" fillId="0" borderId="0" xfId="0" applyFont="1" applyBorder="1" applyAlignment="1">
      <alignment horizontal="right"/>
    </xf>
    <xf numFmtId="165" fontId="5" fillId="0" borderId="0" xfId="3" applyFont="1" applyBorder="1" applyAlignment="1">
      <alignment horizontal="left" vertical="top"/>
    </xf>
    <xf numFmtId="164" fontId="5" fillId="14" borderId="24" xfId="0" applyFont="1" applyFill="1" applyBorder="1">
      <alignment vertical="top"/>
    </xf>
    <xf numFmtId="177" fontId="24" fillId="0" borderId="0" xfId="0" applyNumberFormat="1" applyFont="1">
      <alignment vertical="top"/>
    </xf>
    <xf numFmtId="177" fontId="27" fillId="0" borderId="0" xfId="0" applyNumberFormat="1" applyFont="1">
      <alignment vertical="top"/>
    </xf>
    <xf numFmtId="168" fontId="5" fillId="0" borderId="0" xfId="0" applyNumberFormat="1" applyFont="1">
      <alignment vertical="top"/>
    </xf>
    <xf numFmtId="177" fontId="5" fillId="0" borderId="0" xfId="0" applyNumberFormat="1" applyFont="1">
      <alignment vertical="top"/>
    </xf>
    <xf numFmtId="177" fontId="5" fillId="3" borderId="24" xfId="0" applyNumberFormat="1" applyFont="1" applyFill="1" applyBorder="1">
      <alignment vertical="top"/>
    </xf>
    <xf numFmtId="166" fontId="41" fillId="0" borderId="0" xfId="0" applyNumberFormat="1" applyFont="1" applyBorder="1">
      <alignment vertical="top"/>
    </xf>
    <xf numFmtId="176" fontId="41" fillId="0" borderId="0" xfId="0" applyNumberFormat="1" applyFont="1">
      <alignment vertical="top"/>
    </xf>
    <xf numFmtId="166" fontId="41" fillId="0" borderId="0" xfId="0" applyNumberFormat="1" applyFont="1" applyFill="1" applyBorder="1">
      <alignment vertical="top"/>
    </xf>
    <xf numFmtId="165" fontId="41" fillId="0" borderId="0" xfId="3" applyFont="1" applyFill="1">
      <alignment vertical="top"/>
    </xf>
    <xf numFmtId="177" fontId="41" fillId="0" borderId="0" xfId="0" applyNumberFormat="1" applyFont="1">
      <alignment vertical="top"/>
    </xf>
    <xf numFmtId="164" fontId="48" fillId="0" borderId="0" xfId="0" applyFont="1">
      <alignment vertical="top"/>
    </xf>
    <xf numFmtId="164" fontId="48" fillId="0" borderId="0" xfId="2" applyFont="1" applyAlignment="1">
      <alignment horizontal="right" vertical="top"/>
    </xf>
    <xf numFmtId="164" fontId="16" fillId="0" borderId="0" xfId="0" applyFont="1" applyFill="1">
      <alignment vertical="top"/>
    </xf>
    <xf numFmtId="164" fontId="24" fillId="6" borderId="0" xfId="0" applyFont="1" applyFill="1" applyBorder="1">
      <alignment vertical="top"/>
    </xf>
    <xf numFmtId="164" fontId="5" fillId="6" borderId="0" xfId="0" applyFont="1" applyFill="1" applyBorder="1">
      <alignment vertical="top"/>
    </xf>
    <xf numFmtId="164" fontId="49" fillId="0" borderId="0" xfId="0" applyFont="1">
      <alignment vertical="top"/>
    </xf>
    <xf numFmtId="164" fontId="30" fillId="0" borderId="0" xfId="0" applyFont="1" applyFill="1" applyBorder="1">
      <alignment vertical="top"/>
    </xf>
    <xf numFmtId="164" fontId="32" fillId="0" borderId="0" xfId="0" applyFont="1" applyFill="1" applyBorder="1">
      <alignment vertical="top"/>
    </xf>
    <xf numFmtId="164" fontId="21" fillId="0" borderId="0" xfId="0" applyFont="1" applyFill="1" applyBorder="1">
      <alignment vertical="top"/>
    </xf>
    <xf numFmtId="164" fontId="48" fillId="3" borderId="0" xfId="0" applyFont="1" applyFill="1">
      <alignment vertical="top"/>
    </xf>
    <xf numFmtId="177" fontId="48" fillId="0" borderId="0" xfId="0" applyNumberFormat="1" applyFont="1">
      <alignment vertical="top"/>
    </xf>
    <xf numFmtId="164" fontId="14" fillId="0" borderId="0" xfId="0" applyFont="1" applyFill="1">
      <alignment vertical="top"/>
    </xf>
    <xf numFmtId="165" fontId="5" fillId="11" borderId="0" xfId="14" applyFont="1" applyFill="1" applyBorder="1">
      <alignment vertical="top"/>
    </xf>
    <xf numFmtId="164" fontId="30" fillId="0" borderId="0" xfId="0" applyFont="1">
      <alignment vertical="top"/>
    </xf>
    <xf numFmtId="164" fontId="21" fillId="0" borderId="0" xfId="0" applyFont="1" applyAlignment="1">
      <alignment horizontal="right" vertical="top"/>
    </xf>
    <xf numFmtId="168" fontId="5" fillId="0" borderId="0" xfId="6" applyNumberFormat="1" applyFont="1">
      <alignment vertical="top"/>
    </xf>
    <xf numFmtId="164" fontId="30" fillId="0" borderId="0" xfId="0" applyFont="1" applyFill="1">
      <alignment vertical="top"/>
    </xf>
    <xf numFmtId="164" fontId="32" fillId="0" borderId="0" xfId="0" applyFont="1" applyFill="1">
      <alignment vertical="top"/>
    </xf>
    <xf numFmtId="164" fontId="5" fillId="0" borderId="0" xfId="0" applyFont="1" applyFill="1" applyBorder="1" applyAlignment="1">
      <alignment horizontal="left" vertical="top"/>
    </xf>
    <xf numFmtId="164" fontId="48" fillId="0" borderId="0" xfId="0" applyFont="1" applyFill="1">
      <alignment vertical="top"/>
    </xf>
    <xf numFmtId="172" fontId="48" fillId="0" borderId="0" xfId="13" applyFont="1">
      <alignment vertical="top"/>
    </xf>
    <xf numFmtId="173" fontId="33" fillId="0" borderId="0" xfId="6" applyNumberFormat="1" applyFont="1" applyFill="1">
      <alignment vertical="top"/>
    </xf>
    <xf numFmtId="164" fontId="5" fillId="0" borderId="0" xfId="0" applyFont="1" applyAlignment="1">
      <alignment horizontal="left" vertical="top"/>
    </xf>
    <xf numFmtId="168" fontId="5" fillId="0" borderId="0" xfId="0" applyNumberFormat="1" applyFont="1" applyAlignment="1">
      <alignment horizontal="left" vertical="top"/>
    </xf>
    <xf numFmtId="164" fontId="5" fillId="0" borderId="0" xfId="0" applyFont="1" applyFill="1" applyAlignment="1">
      <alignment horizontal="left" vertical="top"/>
    </xf>
    <xf numFmtId="166" fontId="5" fillId="0" borderId="0" xfId="0" applyNumberFormat="1" applyFont="1" applyFill="1" applyBorder="1" applyAlignment="1">
      <alignment horizontal="left" vertical="top"/>
    </xf>
    <xf numFmtId="173" fontId="5" fillId="0" borderId="0" xfId="2" applyNumberFormat="1" applyFont="1" applyAlignment="1">
      <alignment horizontal="left" vertical="top"/>
    </xf>
    <xf numFmtId="164" fontId="33" fillId="0" borderId="0" xfId="5" applyFont="1" applyFill="1">
      <alignment vertical="top"/>
    </xf>
    <xf numFmtId="164" fontId="53" fillId="0" borderId="0" xfId="0" applyFont="1">
      <alignment vertical="top"/>
    </xf>
    <xf numFmtId="164" fontId="26" fillId="0" borderId="0" xfId="2" applyFont="1" applyFill="1">
      <alignment vertical="top"/>
    </xf>
    <xf numFmtId="164" fontId="5" fillId="12" borderId="0" xfId="2" applyFont="1" applyFill="1">
      <alignment vertical="top"/>
    </xf>
    <xf numFmtId="164" fontId="48" fillId="0" borderId="0" xfId="0" applyFont="1" applyAlignment="1">
      <alignment horizontal="right" vertical="top"/>
    </xf>
    <xf numFmtId="164" fontId="70" fillId="0" borderId="0" xfId="0" applyFont="1" applyFill="1">
      <alignment vertical="top"/>
    </xf>
    <xf numFmtId="164" fontId="70" fillId="0" borderId="0" xfId="2" applyFont="1" applyFill="1">
      <alignment vertical="top"/>
    </xf>
    <xf numFmtId="164" fontId="21" fillId="4" borderId="0" xfId="2" applyFont="1" applyFill="1" applyAlignment="1">
      <alignment vertical="center"/>
    </xf>
    <xf numFmtId="164" fontId="72" fillId="0" borderId="0" xfId="2" applyFont="1" applyFill="1" applyAlignment="1">
      <alignment vertical="center"/>
    </xf>
    <xf numFmtId="164" fontId="21" fillId="4" borderId="0" xfId="2" applyFont="1" applyFill="1" applyBorder="1" applyAlignment="1">
      <alignment vertical="center"/>
    </xf>
    <xf numFmtId="168" fontId="48" fillId="0" borderId="0" xfId="6" applyNumberFormat="1" applyFont="1">
      <alignment vertical="top"/>
    </xf>
    <xf numFmtId="164" fontId="70" fillId="0" borderId="0" xfId="0" applyFont="1" applyFill="1" applyAlignment="1">
      <alignment horizontal="left" vertical="top" wrapText="1"/>
    </xf>
    <xf numFmtId="168" fontId="33" fillId="0" borderId="0" xfId="6" applyNumberFormat="1" applyFont="1" applyFill="1">
      <alignment vertical="top"/>
    </xf>
    <xf numFmtId="164" fontId="36" fillId="0" borderId="0" xfId="0" applyFont="1">
      <alignment vertical="top"/>
    </xf>
    <xf numFmtId="164" fontId="36" fillId="0" borderId="0" xfId="0" applyFont="1" applyAlignment="1">
      <alignment horizontal="left" vertical="top"/>
    </xf>
    <xf numFmtId="164" fontId="36" fillId="0" borderId="0" xfId="0" applyFont="1" applyFill="1" applyBorder="1" applyAlignment="1">
      <alignment horizontal="left" vertical="top"/>
    </xf>
    <xf numFmtId="164" fontId="36" fillId="0" borderId="0" xfId="0" applyFont="1" applyFill="1" applyBorder="1">
      <alignment vertical="top"/>
    </xf>
    <xf numFmtId="164" fontId="36" fillId="0" borderId="0" xfId="0" applyFont="1" applyFill="1">
      <alignment vertical="top"/>
    </xf>
    <xf numFmtId="181" fontId="5" fillId="3" borderId="24" xfId="6" applyNumberFormat="1" applyFont="1" applyFill="1" applyBorder="1" applyAlignment="1">
      <alignment horizontal="right" vertical="top"/>
    </xf>
    <xf numFmtId="169" fontId="5" fillId="3" borderId="24" xfId="6" applyFont="1" applyFill="1" applyBorder="1" applyAlignment="1">
      <alignment horizontal="right" vertical="top"/>
    </xf>
    <xf numFmtId="164" fontId="49" fillId="0" borderId="0" xfId="0" applyFont="1" applyFill="1">
      <alignment vertical="top"/>
    </xf>
    <xf numFmtId="164" fontId="51" fillId="0" borderId="0" xfId="0" applyFont="1" applyFill="1">
      <alignment vertical="top"/>
    </xf>
    <xf numFmtId="164" fontId="74" fillId="0" borderId="0" xfId="0" applyFont="1">
      <alignment vertical="top"/>
    </xf>
    <xf numFmtId="164" fontId="33" fillId="0" borderId="0" xfId="0" applyFont="1" applyFill="1">
      <alignment vertical="top"/>
    </xf>
    <xf numFmtId="164" fontId="33" fillId="12" borderId="24" xfId="0" applyFont="1" applyFill="1" applyBorder="1" applyAlignment="1">
      <alignment vertical="top" wrapText="1"/>
    </xf>
    <xf numFmtId="164" fontId="17" fillId="47" borderId="24" xfId="0" applyFont="1" applyFill="1" applyBorder="1" applyAlignment="1">
      <alignment vertical="top" wrapText="1"/>
    </xf>
    <xf numFmtId="0" fontId="16" fillId="3" borderId="0" xfId="0" applyNumberFormat="1" applyFont="1" applyFill="1" applyAlignment="1">
      <alignment horizontal="right" vertical="center" wrapText="1"/>
    </xf>
    <xf numFmtId="164" fontId="0" fillId="0" borderId="0" xfId="0" applyAlignment="1"/>
    <xf numFmtId="164" fontId="41" fillId="0" borderId="0" xfId="0" applyFont="1" applyFill="1" applyBorder="1" applyAlignment="1">
      <alignment horizontal="left" vertical="top"/>
    </xf>
    <xf numFmtId="164" fontId="27" fillId="0" borderId="0" xfId="0" applyFont="1" applyFill="1" applyBorder="1" applyAlignment="1">
      <alignment horizontal="right" vertical="top"/>
    </xf>
    <xf numFmtId="182" fontId="17" fillId="0" borderId="0" xfId="0" applyNumberFormat="1" applyFont="1">
      <alignment vertical="top"/>
    </xf>
    <xf numFmtId="164" fontId="25" fillId="0" borderId="0" xfId="2" applyFont="1" applyFill="1" applyBorder="1">
      <alignment vertical="top"/>
    </xf>
    <xf numFmtId="164" fontId="43" fillId="0" borderId="0" xfId="2" applyFont="1" applyFill="1" applyBorder="1">
      <alignment vertical="top"/>
    </xf>
    <xf numFmtId="164" fontId="26" fillId="0" borderId="0" xfId="2" applyFont="1" applyFill="1" applyBorder="1" applyAlignment="1">
      <alignment horizontal="right" vertical="top"/>
    </xf>
    <xf numFmtId="168" fontId="26" fillId="0" borderId="0" xfId="2" applyNumberFormat="1" applyFont="1" applyFill="1" applyBorder="1">
      <alignment vertical="top"/>
    </xf>
    <xf numFmtId="168" fontId="44" fillId="0" borderId="0" xfId="2" applyNumberFormat="1" applyFont="1" applyFill="1" applyBorder="1">
      <alignment vertical="top"/>
    </xf>
    <xf numFmtId="172" fontId="44" fillId="0" borderId="0" xfId="8" applyFont="1" applyFill="1" applyBorder="1">
      <alignment vertical="top"/>
    </xf>
    <xf numFmtId="168" fontId="48" fillId="0" borderId="0" xfId="6" applyNumberFormat="1" applyFont="1" applyFill="1">
      <alignment vertical="top"/>
    </xf>
    <xf numFmtId="164" fontId="78" fillId="0" borderId="0" xfId="0" applyFont="1" applyAlignment="1" applyProtection="1"/>
    <xf numFmtId="164" fontId="79" fillId="0" borderId="0" xfId="0" applyFont="1" applyAlignment="1"/>
    <xf numFmtId="164" fontId="80" fillId="0" borderId="0" xfId="0" applyFont="1" applyFill="1" applyAlignment="1" applyProtection="1"/>
    <xf numFmtId="164" fontId="81" fillId="0" borderId="0" xfId="0" applyFont="1" applyAlignment="1" applyProtection="1">
      <alignment wrapText="1"/>
    </xf>
    <xf numFmtId="164" fontId="82" fillId="0" borderId="0" xfId="0" applyFont="1" applyAlignment="1" applyProtection="1"/>
    <xf numFmtId="164" fontId="82" fillId="0" borderId="0" xfId="0" applyFont="1" applyAlignment="1" applyProtection="1">
      <alignment wrapText="1"/>
    </xf>
    <xf numFmtId="164" fontId="82" fillId="0" borderId="0" xfId="0" applyFont="1" applyFill="1" applyBorder="1" applyAlignment="1" applyProtection="1">
      <alignment horizontal="left" wrapText="1"/>
    </xf>
    <xf numFmtId="164" fontId="82" fillId="0" borderId="0" xfId="0" applyFont="1" applyAlignment="1" applyProtection="1">
      <alignment horizontal="left" wrapText="1"/>
    </xf>
    <xf numFmtId="164" fontId="83" fillId="0" borderId="11" xfId="0" applyFont="1" applyBorder="1" applyAlignment="1" applyProtection="1">
      <alignment horizontal="center" vertical="center" wrapText="1"/>
    </xf>
    <xf numFmtId="164" fontId="82" fillId="0" borderId="0" xfId="0" applyFont="1" applyBorder="1" applyAlignment="1" applyProtection="1">
      <alignment horizontal="center" vertical="center" wrapText="1"/>
    </xf>
    <xf numFmtId="164" fontId="83" fillId="0" borderId="0" xfId="0" applyFont="1" applyAlignment="1" applyProtection="1">
      <alignment wrapText="1"/>
    </xf>
    <xf numFmtId="164" fontId="82" fillId="0" borderId="0" xfId="0" applyFont="1" applyFill="1" applyAlignment="1" applyProtection="1">
      <alignment wrapText="1"/>
    </xf>
    <xf numFmtId="164" fontId="77" fillId="0" borderId="0" xfId="0" applyFont="1" applyAlignment="1" applyProtection="1">
      <alignment wrapText="1"/>
    </xf>
    <xf numFmtId="164" fontId="86" fillId="52" borderId="13" xfId="0" applyFont="1" applyFill="1" applyBorder="1" applyAlignment="1" applyProtection="1"/>
    <xf numFmtId="164" fontId="86" fillId="52" borderId="14" xfId="0" applyFont="1" applyFill="1" applyBorder="1" applyAlignment="1" applyProtection="1"/>
    <xf numFmtId="164" fontId="85" fillId="52" borderId="14" xfId="0" applyFont="1" applyFill="1" applyBorder="1" applyAlignment="1" applyProtection="1"/>
    <xf numFmtId="164" fontId="75" fillId="50" borderId="49" xfId="0" applyFont="1" applyFill="1" applyBorder="1" applyAlignment="1" applyProtection="1">
      <alignment horizontal="center" vertical="center" wrapText="1"/>
    </xf>
    <xf numFmtId="164" fontId="17" fillId="0" borderId="0" xfId="0" applyFont="1" applyFill="1">
      <alignment vertical="top"/>
    </xf>
    <xf numFmtId="164" fontId="17" fillId="6" borderId="24" xfId="0" applyFont="1" applyFill="1" applyBorder="1" applyAlignment="1">
      <alignment vertical="top" wrapText="1"/>
    </xf>
    <xf numFmtId="185" fontId="5" fillId="0" borderId="0" xfId="85" applyFont="1" applyFill="1" applyAlignment="1">
      <alignment vertical="top"/>
    </xf>
    <xf numFmtId="166" fontId="5" fillId="0" borderId="0" xfId="12" applyFont="1" applyFill="1">
      <alignment vertical="top"/>
    </xf>
    <xf numFmtId="166" fontId="5" fillId="0" borderId="0" xfId="12" applyFont="1" applyFill="1" applyBorder="1" applyAlignment="1">
      <alignment horizontal="left" vertical="top"/>
    </xf>
    <xf numFmtId="166" fontId="5" fillId="0" borderId="0" xfId="12" applyFont="1" applyFill="1" applyBorder="1">
      <alignment vertical="top"/>
    </xf>
    <xf numFmtId="186" fontId="5" fillId="53" borderId="0" xfId="0" applyNumberFormat="1" applyFont="1" applyFill="1">
      <alignment vertical="top"/>
    </xf>
    <xf numFmtId="172" fontId="5" fillId="7" borderId="24" xfId="13" applyFont="1" applyFill="1" applyBorder="1">
      <alignment vertical="top"/>
    </xf>
    <xf numFmtId="172" fontId="5" fillId="0" borderId="0" xfId="13" applyFont="1" applyFill="1" applyBorder="1">
      <alignment vertical="top"/>
    </xf>
    <xf numFmtId="168" fontId="48" fillId="0" borderId="0" xfId="0" applyNumberFormat="1" applyFont="1" applyFill="1">
      <alignment vertical="top"/>
    </xf>
    <xf numFmtId="164" fontId="49" fillId="0" borderId="0" xfId="0" applyFont="1" applyFill="1" applyBorder="1">
      <alignment vertical="top"/>
    </xf>
    <xf numFmtId="178" fontId="5" fillId="0" borderId="0" xfId="11" applyFont="1">
      <alignment vertical="top"/>
    </xf>
    <xf numFmtId="164" fontId="70" fillId="3" borderId="4" xfId="0" applyFont="1" applyFill="1" applyBorder="1" applyAlignment="1">
      <alignment vertical="top" wrapText="1"/>
    </xf>
    <xf numFmtId="172" fontId="33" fillId="0" borderId="0" xfId="13" applyFont="1" applyFill="1">
      <alignment vertical="top"/>
    </xf>
    <xf numFmtId="172" fontId="5" fillId="0" borderId="0" xfId="13" applyFont="1" applyFill="1">
      <alignment vertical="top"/>
    </xf>
    <xf numFmtId="164" fontId="87" fillId="3" borderId="4" xfId="2" applyFont="1" applyFill="1" applyBorder="1" applyAlignment="1">
      <alignment vertical="top" wrapText="1"/>
    </xf>
    <xf numFmtId="164" fontId="82" fillId="0" borderId="11" xfId="0" applyFont="1" applyBorder="1" applyAlignment="1" applyProtection="1">
      <alignment horizontal="center" vertical="center" wrapText="1"/>
    </xf>
    <xf numFmtId="164" fontId="0" fillId="0" borderId="11" xfId="0" applyBorder="1" applyAlignment="1" applyProtection="1">
      <alignment horizontal="center" vertical="center" wrapText="1"/>
    </xf>
    <xf numFmtId="164" fontId="0" fillId="0" borderId="6" xfId="0" applyBorder="1" applyAlignment="1"/>
    <xf numFmtId="164" fontId="0" fillId="0" borderId="7" xfId="0" applyBorder="1" applyAlignment="1"/>
    <xf numFmtId="164" fontId="84" fillId="48" borderId="5" xfId="0" applyFont="1" applyFill="1" applyBorder="1" applyAlignment="1" applyProtection="1"/>
    <xf numFmtId="164" fontId="84" fillId="48" borderId="6" xfId="0" applyFont="1" applyFill="1" applyBorder="1" applyAlignment="1" applyProtection="1"/>
    <xf numFmtId="164" fontId="84" fillId="48" borderId="7" xfId="0" applyFont="1" applyFill="1" applyBorder="1" applyAlignment="1" applyProtection="1"/>
    <xf numFmtId="164" fontId="85" fillId="49" borderId="13" xfId="0" applyFont="1" applyFill="1" applyBorder="1" applyAlignment="1" applyProtection="1"/>
    <xf numFmtId="164" fontId="85" fillId="49" borderId="14" xfId="0" applyFont="1" applyFill="1" applyBorder="1" applyAlignment="1" applyProtection="1"/>
    <xf numFmtId="164" fontId="85" fillId="49" borderId="15" xfId="0" applyFont="1" applyFill="1" applyBorder="1" applyAlignment="1" applyProtection="1"/>
    <xf numFmtId="164" fontId="84" fillId="50" borderId="5" xfId="0" applyFont="1" applyFill="1" applyBorder="1" applyAlignment="1" applyProtection="1">
      <alignment vertical="center"/>
    </xf>
    <xf numFmtId="164" fontId="82" fillId="50" borderId="6" xfId="0" applyFont="1" applyFill="1" applyBorder="1" applyAlignment="1" applyProtection="1">
      <alignment vertical="center"/>
    </xf>
    <xf numFmtId="164" fontId="82" fillId="50" borderId="7" xfId="0" applyFont="1" applyFill="1" applyBorder="1" applyAlignment="1" applyProtection="1">
      <alignment vertical="center"/>
    </xf>
    <xf numFmtId="164" fontId="85" fillId="51" borderId="13" xfId="0" applyFont="1" applyFill="1" applyBorder="1" applyAlignment="1" applyProtection="1">
      <alignment vertical="center"/>
    </xf>
    <xf numFmtId="164" fontId="85" fillId="51" borderId="14" xfId="0" applyFont="1" applyFill="1" applyBorder="1" applyAlignment="1" applyProtection="1">
      <alignment vertical="center"/>
    </xf>
    <xf numFmtId="164" fontId="85" fillId="51" borderId="15" xfId="0" applyFont="1" applyFill="1" applyBorder="1" applyAlignment="1" applyProtection="1">
      <alignment vertical="center"/>
    </xf>
    <xf numFmtId="164" fontId="85" fillId="51" borderId="5" xfId="0" applyFont="1" applyFill="1" applyBorder="1" applyAlignment="1" applyProtection="1">
      <alignment vertical="center"/>
    </xf>
    <xf numFmtId="164" fontId="85" fillId="51" borderId="7" xfId="0" applyFont="1" applyFill="1" applyBorder="1" applyAlignment="1" applyProtection="1">
      <alignment vertical="center"/>
    </xf>
    <xf numFmtId="164" fontId="85" fillId="51" borderId="15" xfId="0" applyFont="1" applyFill="1" applyBorder="1" applyAlignment="1" applyProtection="1">
      <alignment horizontal="center" vertical="center"/>
    </xf>
    <xf numFmtId="164" fontId="76" fillId="7" borderId="50" xfId="0" applyFont="1" applyFill="1" applyBorder="1" applyAlignment="1" applyProtection="1">
      <alignment horizontal="center" vertical="center" wrapText="1"/>
    </xf>
    <xf numFmtId="164" fontId="85" fillId="7" borderId="51" xfId="0" applyFont="1" applyFill="1" applyBorder="1" applyAlignment="1" applyProtection="1"/>
    <xf numFmtId="164" fontId="0" fillId="7" borderId="52" xfId="0" applyFill="1" applyBorder="1">
      <alignment vertical="top"/>
    </xf>
    <xf numFmtId="164" fontId="0" fillId="7" borderId="53" xfId="0" applyFill="1" applyBorder="1">
      <alignment vertical="top"/>
    </xf>
    <xf numFmtId="164" fontId="75" fillId="54" borderId="49" xfId="0" applyFont="1" applyFill="1" applyBorder="1" applyAlignment="1" applyProtection="1">
      <alignment horizontal="center" vertical="center" wrapText="1"/>
    </xf>
    <xf numFmtId="164" fontId="75" fillId="47" borderId="45" xfId="0" applyFont="1" applyFill="1" applyBorder="1" applyAlignment="1" applyProtection="1">
      <alignment horizontal="center" vertical="center" wrapText="1"/>
    </xf>
    <xf numFmtId="164" fontId="75" fillId="47" borderId="49" xfId="0" applyFont="1" applyFill="1" applyBorder="1" applyAlignment="1" applyProtection="1">
      <alignment horizontal="center" vertical="center" wrapText="1"/>
    </xf>
    <xf numFmtId="0" fontId="75" fillId="47" borderId="49" xfId="73" applyFont="1" applyFill="1" applyBorder="1" applyAlignment="1">
      <alignment horizontal="center" vertical="center" wrapText="1"/>
    </xf>
    <xf numFmtId="164" fontId="25" fillId="47" borderId="49" xfId="0" applyFont="1" applyFill="1" applyBorder="1" applyAlignment="1" applyProtection="1">
      <alignment horizontal="center" vertical="center" wrapText="1"/>
    </xf>
    <xf numFmtId="164" fontId="75" fillId="48" borderId="49" xfId="0" applyFont="1" applyFill="1" applyBorder="1" applyAlignment="1" applyProtection="1">
      <alignment horizontal="center" vertical="center" wrapText="1"/>
    </xf>
    <xf numFmtId="164" fontId="25" fillId="48" borderId="49" xfId="0" applyFont="1" applyFill="1" applyBorder="1" applyAlignment="1" applyProtection="1">
      <alignment horizontal="center" vertical="center" wrapText="1"/>
    </xf>
    <xf numFmtId="0" fontId="25" fillId="52" borderId="49" xfId="84" applyFont="1" applyFill="1" applyBorder="1" applyAlignment="1">
      <alignment horizontal="center" vertical="center" wrapText="1"/>
    </xf>
    <xf numFmtId="183" fontId="25" fillId="52" borderId="49" xfId="84" applyNumberFormat="1" applyFont="1" applyFill="1" applyBorder="1" applyAlignment="1">
      <alignment horizontal="center" vertical="center" wrapText="1"/>
    </xf>
    <xf numFmtId="4" fontId="25" fillId="52" borderId="49" xfId="84" applyNumberFormat="1" applyFont="1" applyFill="1" applyBorder="1" applyAlignment="1">
      <alignment horizontal="center" vertical="center" wrapText="1"/>
    </xf>
    <xf numFmtId="164" fontId="75" fillId="49" borderId="49" xfId="0" applyFont="1" applyFill="1" applyBorder="1" applyAlignment="1" applyProtection="1">
      <alignment horizontal="center" vertical="center" wrapText="1"/>
    </xf>
    <xf numFmtId="164" fontId="25" fillId="49" borderId="49" xfId="0" applyFont="1" applyFill="1" applyBorder="1" applyAlignment="1" applyProtection="1">
      <alignment horizontal="center" vertical="center" wrapText="1"/>
    </xf>
    <xf numFmtId="0" fontId="25" fillId="47" borderId="49" xfId="84" applyFont="1" applyFill="1" applyBorder="1" applyAlignment="1">
      <alignment horizontal="center" vertical="center" wrapText="1"/>
    </xf>
    <xf numFmtId="49" fontId="82" fillId="0" borderId="0" xfId="0" applyNumberFormat="1" applyFont="1" applyAlignment="1" applyProtection="1"/>
    <xf numFmtId="49" fontId="75" fillId="47" borderId="49" xfId="0" applyNumberFormat="1" applyFont="1" applyFill="1" applyBorder="1" applyAlignment="1" applyProtection="1">
      <alignment horizontal="center" vertical="center" wrapText="1"/>
    </xf>
    <xf numFmtId="49" fontId="0" fillId="0" borderId="0" xfId="0" applyNumberFormat="1">
      <alignment vertical="top"/>
    </xf>
    <xf numFmtId="164" fontId="17" fillId="0" borderId="0" xfId="0" applyFont="1">
      <alignment vertical="top"/>
    </xf>
    <xf numFmtId="164" fontId="5" fillId="12" borderId="24" xfId="0" applyFont="1" applyFill="1" applyBorder="1" applyAlignment="1">
      <alignment vertical="top" wrapText="1"/>
    </xf>
    <xf numFmtId="164" fontId="33" fillId="12" borderId="24" xfId="0" applyFont="1" applyFill="1" applyBorder="1" applyAlignment="1">
      <alignment horizontal="left" vertical="top" wrapText="1"/>
    </xf>
    <xf numFmtId="182" fontId="5" fillId="0" borderId="0" xfId="0" applyNumberFormat="1" applyFont="1" applyFill="1">
      <alignment vertical="top"/>
    </xf>
    <xf numFmtId="176" fontId="5" fillId="7" borderId="24" xfId="0" applyNumberFormat="1" applyFont="1" applyFill="1" applyBorder="1">
      <alignment vertical="top"/>
    </xf>
    <xf numFmtId="172" fontId="5" fillId="0" borderId="0" xfId="13" applyFont="1">
      <alignment vertical="top"/>
    </xf>
    <xf numFmtId="164" fontId="27" fillId="0" borderId="8" xfId="5" applyFont="1" applyFill="1" applyBorder="1">
      <alignment vertical="top"/>
    </xf>
    <xf numFmtId="164" fontId="5" fillId="0" borderId="0" xfId="5" applyFont="1" applyBorder="1" applyAlignment="1">
      <alignment horizontal="right" vertical="top"/>
    </xf>
    <xf numFmtId="166" fontId="5" fillId="0" borderId="0" xfId="5" applyNumberFormat="1" applyFont="1" applyFill="1" applyBorder="1">
      <alignment vertical="top"/>
    </xf>
    <xf numFmtId="166" fontId="5" fillId="0" borderId="9" xfId="5" applyNumberFormat="1" applyFont="1" applyFill="1" applyBorder="1">
      <alignment vertical="top"/>
    </xf>
    <xf numFmtId="168" fontId="5" fillId="0" borderId="0" xfId="6" applyNumberFormat="1" applyFont="1" applyFill="1">
      <alignment vertical="top"/>
    </xf>
    <xf numFmtId="166" fontId="5" fillId="0" borderId="9" xfId="0" applyNumberFormat="1" applyFont="1" applyFill="1" applyBorder="1" applyAlignment="1">
      <alignment horizontal="left" vertical="top"/>
    </xf>
    <xf numFmtId="164" fontId="73" fillId="0" borderId="0" xfId="0" applyFont="1">
      <alignment vertical="top"/>
    </xf>
    <xf numFmtId="172" fontId="33" fillId="0" borderId="0" xfId="13" applyFont="1">
      <alignment vertical="top"/>
    </xf>
    <xf numFmtId="164" fontId="33" fillId="0" borderId="0" xfId="6" applyNumberFormat="1" applyFont="1">
      <alignment vertical="top"/>
    </xf>
    <xf numFmtId="168" fontId="17" fillId="0" borderId="24" xfId="6" applyNumberFormat="1" applyFont="1" applyFill="1" applyBorder="1">
      <alignment vertical="top"/>
    </xf>
    <xf numFmtId="184" fontId="33" fillId="0" borderId="0" xfId="6" applyNumberFormat="1" applyFont="1">
      <alignment vertical="top"/>
    </xf>
    <xf numFmtId="49" fontId="5" fillId="0" borderId="9" xfId="0" applyNumberFormat="1" applyFont="1" applyFill="1" applyBorder="1" applyAlignment="1">
      <alignment horizontal="left" vertical="top" wrapText="1"/>
    </xf>
    <xf numFmtId="168" fontId="33" fillId="0" borderId="0" xfId="6" applyNumberFormat="1" applyFont="1">
      <alignment vertical="top"/>
    </xf>
    <xf numFmtId="164" fontId="16" fillId="0" borderId="0" xfId="2" applyFont="1" applyFill="1" applyBorder="1">
      <alignment vertical="top"/>
    </xf>
    <xf numFmtId="166" fontId="15" fillId="0" borderId="9" xfId="4" applyNumberFormat="1" applyFill="1" applyBorder="1" applyAlignment="1">
      <alignment horizontal="left" vertical="top"/>
    </xf>
    <xf numFmtId="167" fontId="15" fillId="0" borderId="9" xfId="4" applyNumberFormat="1" applyFill="1" applyBorder="1" applyAlignment="1">
      <alignment horizontal="left" vertical="top"/>
    </xf>
    <xf numFmtId="0" fontId="16" fillId="3" borderId="0" xfId="5" applyNumberFormat="1" applyFont="1" applyFill="1" applyAlignment="1">
      <alignment horizontal="left" vertical="center" wrapText="1"/>
    </xf>
    <xf numFmtId="0" fontId="16" fillId="3" borderId="0" xfId="2" applyNumberFormat="1" applyFont="1" applyFill="1" applyAlignment="1">
      <alignment horizontal="left" vertical="center" wrapText="1"/>
    </xf>
    <xf numFmtId="164" fontId="3" fillId="0" borderId="0" xfId="0" applyFont="1">
      <alignment vertical="top"/>
    </xf>
    <xf numFmtId="167" fontId="3" fillId="0" borderId="0" xfId="7" applyFont="1" applyFill="1" applyBorder="1">
      <alignment vertical="top"/>
    </xf>
    <xf numFmtId="164" fontId="3" fillId="0" borderId="0" xfId="0" applyFont="1" applyFill="1" applyBorder="1">
      <alignment vertical="top"/>
    </xf>
    <xf numFmtId="164" fontId="3" fillId="0" borderId="0" xfId="0" applyFont="1" applyFill="1">
      <alignment vertical="top"/>
    </xf>
    <xf numFmtId="164" fontId="89" fillId="0" borderId="0" xfId="0" applyFont="1">
      <alignment vertical="top"/>
    </xf>
    <xf numFmtId="0" fontId="90" fillId="3" borderId="0" xfId="0" applyNumberFormat="1" applyFont="1" applyFill="1" applyAlignment="1">
      <alignment horizontal="right" vertical="center" wrapText="1"/>
    </xf>
    <xf numFmtId="164" fontId="91" fillId="0" borderId="0" xfId="0" applyFont="1">
      <alignment vertical="top"/>
    </xf>
    <xf numFmtId="164" fontId="91" fillId="0" borderId="0" xfId="0" applyFont="1" applyAlignment="1">
      <alignment horizontal="right" vertical="top"/>
    </xf>
    <xf numFmtId="164" fontId="92" fillId="0" borderId="0" xfId="0" applyFont="1" applyFill="1" applyBorder="1">
      <alignment vertical="top"/>
    </xf>
    <xf numFmtId="164" fontId="92" fillId="0" borderId="0" xfId="0" applyFont="1">
      <alignment vertical="top"/>
    </xf>
    <xf numFmtId="168" fontId="92" fillId="0" borderId="0" xfId="6" applyNumberFormat="1" applyFont="1">
      <alignment vertical="top"/>
    </xf>
    <xf numFmtId="168" fontId="3" fillId="0" borderId="0" xfId="6" applyNumberFormat="1" applyFont="1">
      <alignment vertical="top"/>
    </xf>
    <xf numFmtId="164" fontId="26" fillId="0" borderId="0" xfId="0" applyFont="1">
      <alignment vertical="top"/>
    </xf>
    <xf numFmtId="168" fontId="26" fillId="0" borderId="0" xfId="6" applyNumberFormat="1" applyFont="1">
      <alignment vertical="top"/>
    </xf>
    <xf numFmtId="168" fontId="26" fillId="0" borderId="0" xfId="0" applyNumberFormat="1" applyFont="1">
      <alignment vertical="top"/>
    </xf>
    <xf numFmtId="164" fontId="77" fillId="0" borderId="0" xfId="0" applyFont="1">
      <alignment vertical="top"/>
    </xf>
    <xf numFmtId="172" fontId="92" fillId="0" borderId="0" xfId="13" applyFont="1">
      <alignment vertical="top"/>
    </xf>
    <xf numFmtId="172" fontId="26" fillId="0" borderId="0" xfId="13" applyFont="1">
      <alignment vertical="top"/>
    </xf>
    <xf numFmtId="168" fontId="77" fillId="0" borderId="0" xfId="0" applyNumberFormat="1" applyFont="1">
      <alignment vertical="top"/>
    </xf>
    <xf numFmtId="174" fontId="5" fillId="0" borderId="0" xfId="7" applyNumberFormat="1" applyFont="1" applyFill="1">
      <alignment vertical="top"/>
    </xf>
    <xf numFmtId="174" fontId="5" fillId="0" borderId="0" xfId="7" applyNumberFormat="1" applyFont="1">
      <alignment vertical="top"/>
    </xf>
    <xf numFmtId="174" fontId="5" fillId="3" borderId="0" xfId="7" applyNumberFormat="1" applyFont="1" applyFill="1" applyBorder="1">
      <alignment vertical="top"/>
    </xf>
    <xf numFmtId="164" fontId="3" fillId="0" borderId="0" xfId="5" applyFont="1">
      <alignment vertical="top"/>
    </xf>
    <xf numFmtId="169" fontId="5" fillId="3" borderId="0" xfId="6" applyFont="1" applyFill="1">
      <alignment vertical="top"/>
    </xf>
    <xf numFmtId="164" fontId="93" fillId="55" borderId="0" xfId="93" applyNumberFormat="1" applyFont="1" applyFill="1" applyAlignment="1">
      <alignment vertical="top"/>
    </xf>
    <xf numFmtId="164" fontId="93" fillId="55" borderId="0" xfId="2" applyFont="1" applyFill="1">
      <alignment vertical="top"/>
    </xf>
    <xf numFmtId="164" fontId="23" fillId="0" borderId="55" xfId="2" applyFont="1" applyFill="1" applyBorder="1" applyAlignment="1">
      <alignment horizontal="centerContinuous" vertical="top"/>
    </xf>
    <xf numFmtId="164" fontId="36" fillId="0" borderId="56" xfId="2" applyFont="1" applyFill="1" applyBorder="1" applyAlignment="1">
      <alignment horizontal="centerContinuous" vertical="top"/>
    </xf>
    <xf numFmtId="164" fontId="23" fillId="0" borderId="57" xfId="2" applyFont="1" applyFill="1" applyBorder="1" applyAlignment="1">
      <alignment horizontal="centerContinuous" vertical="top"/>
    </xf>
    <xf numFmtId="164" fontId="5" fillId="0" borderId="58" xfId="2" applyFont="1" applyBorder="1">
      <alignment vertical="top"/>
    </xf>
    <xf numFmtId="164" fontId="5" fillId="0" borderId="60" xfId="2" applyFont="1" applyBorder="1">
      <alignment vertical="top"/>
    </xf>
    <xf numFmtId="164" fontId="37" fillId="0" borderId="55" xfId="2" applyFont="1" applyFill="1" applyBorder="1" applyAlignment="1">
      <alignment horizontal="centerContinuous" vertical="top"/>
    </xf>
    <xf numFmtId="164" fontId="37" fillId="0" borderId="56" xfId="2" applyFont="1" applyFill="1" applyBorder="1" applyAlignment="1">
      <alignment horizontal="centerContinuous" vertical="top"/>
    </xf>
    <xf numFmtId="164" fontId="37" fillId="0" borderId="57" xfId="2" applyFont="1" applyFill="1" applyBorder="1" applyAlignment="1">
      <alignment horizontal="centerContinuous" vertical="top"/>
    </xf>
    <xf numFmtId="164" fontId="37" fillId="0" borderId="58" xfId="2" applyFont="1" applyFill="1" applyBorder="1" applyAlignment="1">
      <alignment horizontal="centerContinuous" vertical="top"/>
    </xf>
    <xf numFmtId="164" fontId="37" fillId="0" borderId="60" xfId="2" applyFont="1" applyFill="1" applyBorder="1" applyAlignment="1">
      <alignment horizontal="centerContinuous" vertical="top"/>
    </xf>
    <xf numFmtId="164" fontId="23" fillId="0" borderId="59" xfId="2" applyFont="1" applyFill="1" applyBorder="1" applyAlignment="1">
      <alignment horizontal="centerContinuous" vertical="top"/>
    </xf>
    <xf numFmtId="164" fontId="23" fillId="0" borderId="62" xfId="2" applyFont="1" applyFill="1" applyBorder="1" applyAlignment="1">
      <alignment horizontal="centerContinuous" vertical="top"/>
    </xf>
    <xf numFmtId="164" fontId="35" fillId="0" borderId="57" xfId="2" applyFont="1" applyFill="1" applyBorder="1">
      <alignment vertical="top"/>
    </xf>
    <xf numFmtId="164" fontId="35" fillId="0" borderId="59" xfId="2" applyFont="1" applyFill="1" applyBorder="1">
      <alignment vertical="top"/>
    </xf>
    <xf numFmtId="164" fontId="37" fillId="0" borderId="61" xfId="2" applyFont="1" applyFill="1" applyBorder="1" applyAlignment="1">
      <alignment horizontal="centerContinuous" vertical="top"/>
    </xf>
    <xf numFmtId="164" fontId="35" fillId="0" borderId="62" xfId="2" applyFont="1" applyFill="1" applyBorder="1">
      <alignment vertical="top"/>
    </xf>
    <xf numFmtId="164" fontId="35" fillId="0" borderId="55" xfId="2" applyFont="1" applyFill="1" applyBorder="1">
      <alignment vertical="top"/>
    </xf>
    <xf numFmtId="164" fontId="35" fillId="0" borderId="56" xfId="2" applyFont="1" applyFill="1" applyBorder="1">
      <alignment vertical="top"/>
    </xf>
    <xf numFmtId="164" fontId="35" fillId="0" borderId="58" xfId="2" applyFont="1" applyFill="1" applyBorder="1">
      <alignment vertical="top"/>
    </xf>
    <xf numFmtId="164" fontId="35" fillId="0" borderId="60" xfId="2" applyFont="1" applyFill="1" applyBorder="1">
      <alignment vertical="top"/>
    </xf>
    <xf numFmtId="164" fontId="35" fillId="0" borderId="61" xfId="2" applyFont="1" applyFill="1" applyBorder="1">
      <alignment vertical="top"/>
    </xf>
    <xf numFmtId="164" fontId="75" fillId="0" borderId="0" xfId="0" applyFont="1" applyBorder="1">
      <alignment vertical="top"/>
    </xf>
    <xf numFmtId="164" fontId="75" fillId="0" borderId="59" xfId="0" applyFont="1" applyBorder="1">
      <alignment vertical="top"/>
    </xf>
    <xf numFmtId="164" fontId="24" fillId="0" borderId="58" xfId="2" applyFont="1" applyBorder="1">
      <alignment vertical="top"/>
    </xf>
    <xf numFmtId="164" fontId="36" fillId="0" borderId="59" xfId="2" applyFont="1" applyFill="1" applyBorder="1" applyAlignment="1">
      <alignment horizontal="centerContinuous" vertical="top"/>
    </xf>
    <xf numFmtId="164" fontId="94" fillId="0" borderId="0" xfId="2" applyFont="1" applyFill="1" applyBorder="1" applyAlignment="1">
      <alignment horizontal="centerContinuous" vertical="top"/>
    </xf>
    <xf numFmtId="164" fontId="94" fillId="0" borderId="58" xfId="2" applyFont="1" applyFill="1" applyBorder="1" applyAlignment="1">
      <alignment horizontal="centerContinuous" vertical="top"/>
    </xf>
    <xf numFmtId="164" fontId="34" fillId="0" borderId="59" xfId="2" applyFont="1" applyFill="1" applyBorder="1">
      <alignment vertical="top"/>
    </xf>
    <xf numFmtId="164" fontId="34" fillId="0" borderId="0" xfId="2" applyFont="1" applyFill="1" applyBorder="1">
      <alignment vertical="top"/>
    </xf>
    <xf numFmtId="164" fontId="34" fillId="0" borderId="58" xfId="2" applyFont="1" applyFill="1" applyBorder="1">
      <alignment vertical="top"/>
    </xf>
    <xf numFmtId="184" fontId="0" fillId="0" borderId="0" xfId="0" applyNumberFormat="1" applyAlignment="1"/>
    <xf numFmtId="164" fontId="0" fillId="56" borderId="0" xfId="0" applyFill="1" applyAlignment="1"/>
    <xf numFmtId="164" fontId="0" fillId="57" borderId="0" xfId="0" applyFill="1">
      <alignment vertical="top"/>
    </xf>
    <xf numFmtId="164" fontId="0" fillId="57" borderId="0" xfId="0" applyFill="1" applyAlignment="1"/>
    <xf numFmtId="164" fontId="0" fillId="0" borderId="0" xfId="0" applyFill="1" applyBorder="1" applyAlignment="1"/>
    <xf numFmtId="164" fontId="0" fillId="0" borderId="0" xfId="0" applyFill="1" applyAlignment="1"/>
    <xf numFmtId="164" fontId="0" fillId="0" borderId="0" xfId="0" applyFill="1">
      <alignment vertical="top"/>
    </xf>
    <xf numFmtId="184" fontId="0" fillId="57" borderId="0" xfId="0" applyNumberFormat="1" applyFill="1" applyAlignment="1"/>
    <xf numFmtId="14" fontId="0" fillId="0" borderId="0" xfId="0" applyNumberFormat="1" applyFill="1" applyAlignment="1"/>
    <xf numFmtId="184" fontId="0" fillId="56" borderId="0" xfId="0" applyNumberFormat="1" applyFill="1" applyAlignment="1"/>
    <xf numFmtId="164" fontId="0" fillId="58" borderId="0" xfId="0" applyFill="1" applyAlignment="1"/>
    <xf numFmtId="184" fontId="0" fillId="58" borderId="0" xfId="0" applyNumberFormat="1" applyFill="1" applyAlignment="1"/>
    <xf numFmtId="164" fontId="0" fillId="59" borderId="0" xfId="0" applyFill="1" applyAlignment="1"/>
    <xf numFmtId="184" fontId="0" fillId="59" borderId="0" xfId="0" applyNumberFormat="1" applyFill="1" applyAlignment="1"/>
    <xf numFmtId="164" fontId="0" fillId="59" borderId="0" xfId="0" applyFill="1" applyAlignment="1">
      <alignment wrapText="1"/>
    </xf>
    <xf numFmtId="164" fontId="0" fillId="59" borderId="0" xfId="0" applyFill="1">
      <alignment vertical="top"/>
    </xf>
    <xf numFmtId="164" fontId="95" fillId="58" borderId="0" xfId="0" applyFont="1" applyFill="1" applyAlignment="1"/>
    <xf numFmtId="164" fontId="52" fillId="58" borderId="0" xfId="0" applyFont="1" applyFill="1" applyAlignment="1"/>
    <xf numFmtId="164" fontId="95" fillId="59" borderId="0" xfId="0" applyFont="1" applyFill="1" applyAlignment="1"/>
    <xf numFmtId="164" fontId="0" fillId="59" borderId="0" xfId="0" applyFont="1" applyFill="1" applyAlignment="1"/>
    <xf numFmtId="184" fontId="0" fillId="0" borderId="0" xfId="0" applyNumberFormat="1" applyFill="1" applyAlignment="1"/>
    <xf numFmtId="173" fontId="0" fillId="59" borderId="0" xfId="0" applyNumberFormat="1" applyFill="1" applyAlignment="1"/>
    <xf numFmtId="164" fontId="96" fillId="0" borderId="0" xfId="0" applyFont="1">
      <alignment vertical="top"/>
    </xf>
    <xf numFmtId="1" fontId="0" fillId="0" borderId="0" xfId="0" applyNumberFormat="1" applyFill="1" applyAlignment="1"/>
    <xf numFmtId="14" fontId="95" fillId="0" borderId="0" xfId="0" applyNumberFormat="1" applyFont="1" applyFill="1" applyAlignment="1"/>
    <xf numFmtId="164" fontId="0" fillId="60" borderId="0" xfId="0" applyFill="1" applyAlignment="1"/>
    <xf numFmtId="168" fontId="17" fillId="0" borderId="0" xfId="6" applyNumberFormat="1" applyFont="1" applyFill="1" applyBorder="1">
      <alignment vertical="top"/>
    </xf>
    <xf numFmtId="164" fontId="75" fillId="0" borderId="54" xfId="0" applyFont="1" applyFill="1" applyBorder="1" applyAlignment="1" applyProtection="1">
      <alignment horizontal="center" vertical="center" wrapText="1"/>
    </xf>
    <xf numFmtId="164" fontId="0" fillId="0" borderId="0" xfId="0" applyAlignment="1">
      <alignment vertical="top" wrapText="1"/>
    </xf>
    <xf numFmtId="173" fontId="82" fillId="0" borderId="0" xfId="0" applyNumberFormat="1" applyFont="1" applyAlignment="1" applyProtection="1"/>
    <xf numFmtId="173" fontId="84" fillId="48" borderId="6" xfId="0" applyNumberFormat="1" applyFont="1" applyFill="1" applyBorder="1" applyAlignment="1" applyProtection="1"/>
    <xf numFmtId="173" fontId="75" fillId="48" borderId="49" xfId="0" applyNumberFormat="1" applyFont="1" applyFill="1" applyBorder="1" applyAlignment="1" applyProtection="1">
      <alignment horizontal="center" vertical="center" wrapText="1"/>
    </xf>
    <xf numFmtId="173" fontId="0" fillId="0" borderId="0" xfId="0" applyNumberFormat="1" applyFill="1" applyAlignment="1"/>
    <xf numFmtId="173" fontId="0" fillId="0" borderId="0" xfId="0" applyNumberFormat="1">
      <alignment vertical="top"/>
    </xf>
    <xf numFmtId="1" fontId="0" fillId="60" borderId="0" xfId="0" applyNumberFormat="1" applyFill="1" applyAlignment="1"/>
    <xf numFmtId="173" fontId="17" fillId="0" borderId="0" xfId="0" applyNumberFormat="1" applyFont="1">
      <alignment vertical="top"/>
    </xf>
    <xf numFmtId="164" fontId="97" fillId="0" borderId="0" xfId="0" applyFont="1" applyBorder="1" applyAlignment="1">
      <alignment vertical="center"/>
    </xf>
    <xf numFmtId="164" fontId="96" fillId="61" borderId="66" xfId="0" applyFont="1" applyFill="1" applyBorder="1" applyAlignment="1">
      <alignment horizontal="center" vertical="center" wrapText="1"/>
    </xf>
    <xf numFmtId="164" fontId="0" fillId="0" borderId="0" xfId="0" applyFont="1" applyFill="1" applyBorder="1" applyAlignment="1"/>
    <xf numFmtId="164" fontId="0" fillId="59" borderId="65" xfId="0" applyFill="1" applyBorder="1" applyAlignment="1"/>
    <xf numFmtId="164" fontId="0" fillId="0" borderId="63" xfId="0" applyBorder="1" applyAlignment="1"/>
    <xf numFmtId="164" fontId="0" fillId="59" borderId="63" xfId="0" applyFill="1" applyBorder="1" applyAlignment="1"/>
    <xf numFmtId="164" fontId="0" fillId="0" borderId="63" xfId="0" applyFill="1" applyBorder="1" applyAlignment="1"/>
    <xf numFmtId="14" fontId="0" fillId="0" borderId="0" xfId="0" applyNumberFormat="1" applyFont="1" applyFill="1" applyBorder="1" applyAlignment="1"/>
    <xf numFmtId="14" fontId="0" fillId="0" borderId="63" xfId="0" applyNumberFormat="1" applyFill="1" applyBorder="1" applyAlignment="1"/>
    <xf numFmtId="164" fontId="0" fillId="0" borderId="0" xfId="0" applyFont="1" applyFill="1" applyBorder="1" applyAlignment="1">
      <alignment horizontal="left"/>
    </xf>
    <xf numFmtId="1" fontId="0" fillId="0" borderId="63" xfId="0" applyNumberFormat="1" applyFill="1" applyBorder="1" applyAlignment="1"/>
    <xf numFmtId="173" fontId="0" fillId="0" borderId="0" xfId="0" applyNumberFormat="1" applyFont="1" applyFill="1" applyBorder="1" applyAlignment="1"/>
    <xf numFmtId="173" fontId="0" fillId="0" borderId="63" xfId="0" applyNumberFormat="1" applyFill="1" applyBorder="1" applyAlignment="1"/>
    <xf numFmtId="2" fontId="0" fillId="0" borderId="0" xfId="0" applyNumberFormat="1" applyFont="1" applyFill="1" applyBorder="1" applyAlignment="1"/>
    <xf numFmtId="164" fontId="0" fillId="0" borderId="64" xfId="0" applyFill="1" applyBorder="1" applyAlignment="1"/>
    <xf numFmtId="0" fontId="96" fillId="0" borderId="0" xfId="0" applyNumberFormat="1" applyFont="1" applyFill="1" applyAlignment="1"/>
    <xf numFmtId="0" fontId="96" fillId="0" borderId="0" xfId="0" applyNumberFormat="1" applyFont="1" applyAlignment="1"/>
    <xf numFmtId="0" fontId="96" fillId="0" borderId="0" xfId="0" applyNumberFormat="1" applyFont="1" applyAlignment="1">
      <alignment wrapText="1"/>
    </xf>
    <xf numFmtId="0" fontId="96" fillId="0" borderId="0" xfId="0" applyNumberFormat="1" applyFont="1">
      <alignment vertical="top"/>
    </xf>
    <xf numFmtId="0" fontId="1" fillId="0" borderId="0" xfId="97"/>
    <xf numFmtId="0" fontId="25" fillId="6" borderId="0" xfId="97" applyFont="1" applyFill="1" applyAlignment="1">
      <alignment vertical="top"/>
    </xf>
    <xf numFmtId="0" fontId="26" fillId="6" borderId="0" xfId="97" applyFont="1" applyFill="1" applyAlignment="1">
      <alignment vertical="top"/>
    </xf>
    <xf numFmtId="0" fontId="25" fillId="6" borderId="0" xfId="97" applyFont="1" applyFill="1" applyAlignment="1">
      <alignment horizontal="left" vertical="top"/>
    </xf>
    <xf numFmtId="0" fontId="24" fillId="0" borderId="0" xfId="97" applyFont="1" applyAlignment="1">
      <alignment vertical="top"/>
    </xf>
    <xf numFmtId="0" fontId="27" fillId="0" borderId="0" xfId="97" applyFont="1" applyAlignment="1">
      <alignment vertical="top"/>
    </xf>
    <xf numFmtId="0" fontId="5" fillId="0" borderId="0" xfId="97" applyFont="1" applyAlignment="1">
      <alignment horizontal="right" vertical="top"/>
    </xf>
    <xf numFmtId="0" fontId="5" fillId="0" borderId="0" xfId="97" applyFont="1" applyAlignment="1">
      <alignment horizontal="center"/>
    </xf>
    <xf numFmtId="0" fontId="5" fillId="0" borderId="0" xfId="97" applyFont="1" applyAlignment="1">
      <alignment vertical="top"/>
    </xf>
    <xf numFmtId="0" fontId="5" fillId="7" borderId="0" xfId="97" applyFont="1" applyFill="1" applyAlignment="1">
      <alignment horizontal="left" vertical="top"/>
    </xf>
    <xf numFmtId="0" fontId="5" fillId="0" borderId="0" xfId="97" applyFont="1" applyAlignment="1">
      <alignment horizontal="left" vertical="top"/>
    </xf>
    <xf numFmtId="0" fontId="5" fillId="3" borderId="0" xfId="97" applyFont="1" applyFill="1" applyAlignment="1">
      <alignment horizontal="left" vertical="top"/>
    </xf>
    <xf numFmtId="0" fontId="5" fillId="8" borderId="0" xfId="97" applyFont="1" applyFill="1" applyAlignment="1">
      <alignment horizontal="left" vertical="top"/>
    </xf>
    <xf numFmtId="0" fontId="5" fillId="10" borderId="0" xfId="97" applyFont="1" applyFill="1" applyAlignment="1">
      <alignment horizontal="left" vertical="top"/>
    </xf>
    <xf numFmtId="0" fontId="5" fillId="62" borderId="0" xfId="97" applyFont="1" applyFill="1" applyAlignment="1">
      <alignment horizontal="left" vertical="top"/>
    </xf>
    <xf numFmtId="0" fontId="28" fillId="0" borderId="0" xfId="97" applyFont="1" applyAlignment="1">
      <alignment vertical="top"/>
    </xf>
    <xf numFmtId="0" fontId="98" fillId="0" borderId="0" xfId="97" applyFont="1" applyAlignment="1">
      <alignment vertical="top"/>
    </xf>
    <xf numFmtId="0" fontId="5" fillId="7" borderId="0" xfId="97" applyFont="1" applyFill="1" applyAlignment="1">
      <alignment vertical="top"/>
    </xf>
    <xf numFmtId="0" fontId="5" fillId="53" borderId="0" xfId="97" applyFont="1" applyFill="1" applyAlignment="1">
      <alignment vertical="top"/>
    </xf>
    <xf numFmtId="0" fontId="5" fillId="3" borderId="0" xfId="97" applyFont="1" applyFill="1" applyAlignment="1">
      <alignment vertical="top"/>
    </xf>
    <xf numFmtId="0" fontId="28" fillId="3" borderId="0" xfId="97" applyFont="1" applyFill="1" applyAlignment="1">
      <alignment vertical="top"/>
    </xf>
    <xf numFmtId="0" fontId="5" fillId="8" borderId="0" xfId="97" applyFont="1" applyFill="1" applyAlignment="1">
      <alignment vertical="top"/>
    </xf>
    <xf numFmtId="0" fontId="5" fillId="10" borderId="0" xfId="97" applyFont="1" applyFill="1" applyAlignment="1">
      <alignment vertical="top"/>
    </xf>
    <xf numFmtId="0" fontId="5" fillId="63" borderId="0" xfId="97" applyFont="1" applyFill="1" applyAlignment="1">
      <alignment vertical="top"/>
    </xf>
    <xf numFmtId="0" fontId="5" fillId="62" borderId="0" xfId="97" applyFont="1" applyFill="1" applyAlignment="1">
      <alignment vertical="top"/>
    </xf>
    <xf numFmtId="0" fontId="5" fillId="64" borderId="0" xfId="97" applyFont="1" applyFill="1" applyAlignment="1">
      <alignment vertical="top"/>
    </xf>
    <xf numFmtId="0" fontId="5" fillId="65" borderId="0" xfId="97" applyFont="1" applyFill="1" applyAlignment="1">
      <alignment vertical="top"/>
    </xf>
    <xf numFmtId="0" fontId="5" fillId="66" borderId="0" xfId="97" applyFont="1" applyFill="1" applyAlignment="1">
      <alignment vertical="top"/>
    </xf>
    <xf numFmtId="164" fontId="16" fillId="3" borderId="0" xfId="98" applyFont="1" applyFill="1">
      <alignment vertical="top"/>
    </xf>
    <xf numFmtId="0" fontId="99" fillId="3" borderId="0" xfId="98" applyNumberFormat="1" applyFont="1" applyFill="1" applyAlignment="1">
      <alignment horizontal="left" vertical="center" wrapText="1"/>
    </xf>
    <xf numFmtId="164" fontId="16" fillId="3" borderId="0" xfId="98" applyFont="1" applyFill="1" applyAlignment="1">
      <alignment wrapText="1"/>
    </xf>
    <xf numFmtId="164" fontId="16" fillId="3" borderId="0" xfId="98" applyFont="1" applyFill="1" applyAlignment="1">
      <alignment vertical="top" wrapText="1"/>
    </xf>
    <xf numFmtId="164" fontId="17" fillId="3" borderId="0" xfId="98" applyFont="1" applyFill="1">
      <alignment vertical="top"/>
    </xf>
    <xf numFmtId="49" fontId="9" fillId="2" borderId="0" xfId="3" applyNumberFormat="1" applyFont="1" applyFill="1" applyAlignment="1">
      <alignment horizontal="left" vertical="top"/>
    </xf>
    <xf numFmtId="164" fontId="9" fillId="2" borderId="67" xfId="2" applyFont="1" applyFill="1" applyBorder="1">
      <alignment vertical="top"/>
    </xf>
    <xf numFmtId="164" fontId="100" fillId="2" borderId="67" xfId="4" applyNumberFormat="1" applyFont="1" applyFill="1" applyBorder="1" applyAlignment="1">
      <alignment vertical="top"/>
    </xf>
    <xf numFmtId="164" fontId="12" fillId="0" borderId="0" xfId="2" applyFont="1" applyAlignment="1">
      <alignment vertical="top" wrapText="1"/>
    </xf>
    <xf numFmtId="164" fontId="1" fillId="0" borderId="0" xfId="0" applyFont="1" applyBorder="1">
      <alignment vertical="top"/>
    </xf>
    <xf numFmtId="164" fontId="1" fillId="0" borderId="59" xfId="0" applyFont="1" applyBorder="1">
      <alignment vertical="top"/>
    </xf>
    <xf numFmtId="164" fontId="1" fillId="13" borderId="27" xfId="0" applyFont="1" applyFill="1" applyBorder="1">
      <alignment vertical="top"/>
    </xf>
    <xf numFmtId="164" fontId="1" fillId="11" borderId="27" xfId="0" applyFont="1" applyFill="1" applyBorder="1">
      <alignment vertical="top"/>
    </xf>
    <xf numFmtId="164" fontId="1" fillId="12" borderId="27" xfId="0" applyFont="1" applyFill="1" applyBorder="1">
      <alignment vertical="top"/>
    </xf>
    <xf numFmtId="164" fontId="1" fillId="9" borderId="27" xfId="0" applyFont="1" applyFill="1" applyBorder="1">
      <alignment vertical="top"/>
    </xf>
    <xf numFmtId="164" fontId="1" fillId="0" borderId="0" xfId="0" applyFont="1" applyBorder="1" applyAlignment="1"/>
    <xf numFmtId="164" fontId="1" fillId="0" borderId="61" xfId="0" applyFont="1" applyBorder="1">
      <alignment vertical="top"/>
    </xf>
    <xf numFmtId="164" fontId="1" fillId="0" borderId="61" xfId="0" applyFont="1" applyBorder="1" applyAlignment="1"/>
    <xf numFmtId="164" fontId="1" fillId="0" borderId="62" xfId="0" applyFont="1" applyBorder="1">
      <alignment vertical="top"/>
    </xf>
    <xf numFmtId="164" fontId="1" fillId="0" borderId="0" xfId="0" applyFont="1" applyAlignment="1" applyProtection="1"/>
    <xf numFmtId="164" fontId="1" fillId="0" borderId="0" xfId="0" applyFont="1" applyFill="1" applyAlignment="1" applyProtection="1"/>
    <xf numFmtId="164" fontId="1" fillId="0" borderId="0" xfId="0" applyFont="1" applyAlignment="1" applyProtection="1">
      <alignment horizontal="left"/>
    </xf>
    <xf numFmtId="164" fontId="1" fillId="0" borderId="0" xfId="0" applyFont="1" applyAlignment="1" applyProtection="1">
      <alignment wrapText="1"/>
    </xf>
    <xf numFmtId="173" fontId="1" fillId="0" borderId="0" xfId="0" applyNumberFormat="1" applyFont="1" applyAlignment="1" applyProtection="1"/>
    <xf numFmtId="49" fontId="1" fillId="0" borderId="0" xfId="0" applyNumberFormat="1" applyFont="1" applyAlignment="1" applyProtection="1"/>
    <xf numFmtId="164" fontId="1" fillId="47" borderId="5" xfId="0" applyFont="1" applyFill="1" applyBorder="1" applyAlignment="1" applyProtection="1"/>
    <xf numFmtId="49" fontId="1" fillId="47" borderId="14" xfId="0" applyNumberFormat="1" applyFont="1" applyFill="1" applyBorder="1" applyAlignment="1" applyProtection="1"/>
    <xf numFmtId="164" fontId="1" fillId="47" borderId="15" xfId="0" applyFont="1" applyFill="1" applyBorder="1" applyAlignment="1" applyProtection="1"/>
    <xf numFmtId="164" fontId="1" fillId="0" borderId="0" xfId="0" applyFont="1" applyFill="1">
      <alignment vertical="top"/>
    </xf>
    <xf numFmtId="164" fontId="1" fillId="0" borderId="0" xfId="0" applyFont="1">
      <alignment vertical="top"/>
    </xf>
    <xf numFmtId="164" fontId="1" fillId="0" borderId="0" xfId="0" applyFont="1" applyAlignment="1">
      <alignment horizontal="right"/>
    </xf>
    <xf numFmtId="166" fontId="1" fillId="0" borderId="0" xfId="0" applyNumberFormat="1" applyFont="1" applyFill="1">
      <alignment vertical="top"/>
    </xf>
    <xf numFmtId="164" fontId="1" fillId="0" borderId="0" xfId="0" applyFont="1" applyFill="1" applyAlignment="1">
      <alignment horizontal="right"/>
    </xf>
    <xf numFmtId="164" fontId="1" fillId="0" borderId="0" xfId="0" applyFont="1" applyAlignment="1">
      <alignment horizontal="right" vertical="top"/>
    </xf>
    <xf numFmtId="164" fontId="1" fillId="0" borderId="0" xfId="0" applyFont="1" applyAlignment="1"/>
    <xf numFmtId="164" fontId="1" fillId="12" borderId="24" xfId="0" applyFont="1" applyFill="1" applyBorder="1" applyAlignment="1">
      <alignment vertical="top" wrapText="1"/>
    </xf>
    <xf numFmtId="164" fontId="1" fillId="12" borderId="48" xfId="0" applyFont="1" applyFill="1" applyBorder="1" applyAlignment="1">
      <alignment vertical="top" wrapText="1"/>
    </xf>
    <xf numFmtId="164" fontId="1" fillId="0" borderId="0" xfId="0" applyFont="1" applyFill="1" applyAlignment="1">
      <alignment vertical="top" wrapText="1"/>
    </xf>
    <xf numFmtId="164" fontId="1" fillId="0" borderId="0" xfId="0" applyFont="1" applyAlignment="1">
      <alignment vertical="top" wrapText="1"/>
    </xf>
    <xf numFmtId="181" fontId="1" fillId="0" borderId="0" xfId="6" applyNumberFormat="1" applyFont="1">
      <alignment vertical="top"/>
    </xf>
    <xf numFmtId="169" fontId="1" fillId="0" borderId="0" xfId="0" applyNumberFormat="1" applyFont="1">
      <alignment vertical="top"/>
    </xf>
    <xf numFmtId="182" fontId="1" fillId="0" borderId="0" xfId="0" applyNumberFormat="1" applyFont="1">
      <alignment vertical="top"/>
    </xf>
    <xf numFmtId="187" fontId="1" fillId="0" borderId="0" xfId="1" applyNumberFormat="1" applyFont="1" applyAlignment="1">
      <alignment vertical="top"/>
    </xf>
    <xf numFmtId="168" fontId="1" fillId="0" borderId="0" xfId="6" applyNumberFormat="1" applyFont="1">
      <alignment vertical="top"/>
    </xf>
    <xf numFmtId="1" fontId="1" fillId="0" borderId="0" xfId="0" applyNumberFormat="1" applyFont="1">
      <alignment vertical="top"/>
    </xf>
    <xf numFmtId="164" fontId="1" fillId="0" borderId="0" xfId="5" applyFont="1" applyAlignment="1"/>
    <xf numFmtId="164" fontId="1" fillId="0" borderId="0" xfId="5" applyFont="1">
      <alignment vertical="top"/>
    </xf>
    <xf numFmtId="164" fontId="1" fillId="3" borderId="0" xfId="5" applyFont="1" applyFill="1">
      <alignment vertical="top"/>
    </xf>
    <xf numFmtId="164" fontId="70" fillId="3" borderId="2" xfId="0" applyFont="1" applyFill="1" applyBorder="1" applyAlignment="1">
      <alignment horizontal="left" vertical="top" wrapText="1"/>
    </xf>
    <xf numFmtId="164" fontId="70" fillId="3" borderId="3" xfId="0" applyFont="1" applyFill="1" applyBorder="1" applyAlignment="1">
      <alignment horizontal="left" vertical="top" wrapText="1"/>
    </xf>
    <xf numFmtId="0" fontId="70" fillId="46" borderId="45" xfId="0" applyNumberFormat="1" applyFont="1" applyFill="1" applyBorder="1" applyAlignment="1">
      <alignment horizontal="left" vertical="top" wrapText="1"/>
    </xf>
    <xf numFmtId="0" fontId="70" fillId="46" borderId="28" xfId="0" applyNumberFormat="1" applyFont="1" applyFill="1" applyBorder="1" applyAlignment="1">
      <alignment horizontal="left" vertical="top" wrapText="1"/>
    </xf>
    <xf numFmtId="0" fontId="70" fillId="46" borderId="46" xfId="0" applyNumberFormat="1" applyFont="1" applyFill="1" applyBorder="1" applyAlignment="1">
      <alignment horizontal="left" vertical="top" wrapText="1"/>
    </xf>
    <xf numFmtId="49" fontId="70" fillId="46" borderId="43" xfId="0" applyNumberFormat="1" applyFont="1" applyFill="1" applyBorder="1" applyAlignment="1">
      <alignment horizontal="left" vertical="top" wrapText="1"/>
    </xf>
    <xf numFmtId="49" fontId="70" fillId="46" borderId="0" xfId="0" applyNumberFormat="1" applyFont="1" applyFill="1" applyAlignment="1">
      <alignment horizontal="left" vertical="top" wrapText="1"/>
    </xf>
    <xf numFmtId="49" fontId="70" fillId="46" borderId="44" xfId="0" applyNumberFormat="1" applyFont="1" applyFill="1" applyBorder="1" applyAlignment="1">
      <alignment horizontal="left" vertical="top" wrapText="1"/>
    </xf>
    <xf numFmtId="49" fontId="71" fillId="46" borderId="32" xfId="0" applyNumberFormat="1" applyFont="1" applyFill="1" applyBorder="1" applyAlignment="1">
      <alignment horizontal="left" vertical="top" wrapText="1"/>
    </xf>
    <xf numFmtId="49" fontId="71" fillId="46" borderId="26" xfId="0" applyNumberFormat="1" applyFont="1" applyFill="1" applyBorder="1" applyAlignment="1">
      <alignment horizontal="left" vertical="top" wrapText="1"/>
    </xf>
    <xf numFmtId="49" fontId="71" fillId="46" borderId="47" xfId="0" applyNumberFormat="1" applyFont="1" applyFill="1" applyBorder="1" applyAlignment="1">
      <alignment horizontal="left" vertical="top" wrapText="1"/>
    </xf>
    <xf numFmtId="49" fontId="70" fillId="46" borderId="27" xfId="0" applyNumberFormat="1" applyFont="1" applyFill="1" applyBorder="1" applyAlignment="1">
      <alignment horizontal="left" vertical="top" wrapText="1"/>
    </xf>
    <xf numFmtId="164" fontId="82" fillId="0" borderId="11" xfId="0" applyFont="1" applyBorder="1" applyAlignment="1" applyProtection="1">
      <alignment horizontal="center" vertical="center" wrapText="1"/>
    </xf>
    <xf numFmtId="164" fontId="0" fillId="0" borderId="11" xfId="0" applyBorder="1" applyAlignment="1" applyProtection="1">
      <alignment horizontal="center" vertical="center" wrapText="1"/>
    </xf>
    <xf numFmtId="164" fontId="96" fillId="61" borderId="5" xfId="0" applyFont="1" applyFill="1" applyBorder="1" applyAlignment="1">
      <alignment horizontal="center" vertical="top"/>
    </xf>
    <xf numFmtId="164" fontId="96" fillId="61" borderId="6" xfId="0" applyFont="1" applyFill="1" applyBorder="1" applyAlignment="1">
      <alignment horizontal="center" vertical="top"/>
    </xf>
    <xf numFmtId="164" fontId="96" fillId="61" borderId="7" xfId="0" applyFont="1" applyFill="1" applyBorder="1" applyAlignment="1">
      <alignment horizontal="center" vertical="top"/>
    </xf>
  </cellXfs>
  <cellStyles count="99">
    <cellStyle name="20% - Accent1 2" xfId="23" xr:uid="{00000000-0005-0000-0000-000000000000}"/>
    <cellStyle name="20% - Accent1 3" xfId="22" xr:uid="{00000000-0005-0000-0000-000001000000}"/>
    <cellStyle name="20% - Accent2 2" xfId="25" xr:uid="{00000000-0005-0000-0000-000002000000}"/>
    <cellStyle name="20% - Accent2 3" xfId="24" xr:uid="{00000000-0005-0000-0000-000003000000}"/>
    <cellStyle name="20% - Accent3 2" xfId="27" xr:uid="{00000000-0005-0000-0000-000004000000}"/>
    <cellStyle name="20% - Accent3 3" xfId="26" xr:uid="{00000000-0005-0000-0000-000005000000}"/>
    <cellStyle name="20% - Accent4 2" xfId="29" xr:uid="{00000000-0005-0000-0000-000006000000}"/>
    <cellStyle name="20% - Accent4 3" xfId="28" xr:uid="{00000000-0005-0000-0000-000007000000}"/>
    <cellStyle name="20% - Accent5 2" xfId="31" xr:uid="{00000000-0005-0000-0000-000008000000}"/>
    <cellStyle name="20% - Accent5 3" xfId="30" xr:uid="{00000000-0005-0000-0000-000009000000}"/>
    <cellStyle name="20% - Accent6 2" xfId="33" xr:uid="{00000000-0005-0000-0000-00000A000000}"/>
    <cellStyle name="20% - Accent6 3" xfId="32" xr:uid="{00000000-0005-0000-0000-00000B000000}"/>
    <cellStyle name="40% - Accent1 2" xfId="35" xr:uid="{00000000-0005-0000-0000-00000C000000}"/>
    <cellStyle name="40% - Accent1 3" xfId="34" xr:uid="{00000000-0005-0000-0000-00000D000000}"/>
    <cellStyle name="40% - Accent2 2" xfId="37" xr:uid="{00000000-0005-0000-0000-00000E000000}"/>
    <cellStyle name="40% - Accent2 3" xfId="36" xr:uid="{00000000-0005-0000-0000-00000F000000}"/>
    <cellStyle name="40% - Accent3 2" xfId="39" xr:uid="{00000000-0005-0000-0000-000010000000}"/>
    <cellStyle name="40% - Accent3 3" xfId="38" xr:uid="{00000000-0005-0000-0000-000011000000}"/>
    <cellStyle name="40% - Accent4 2" xfId="41" xr:uid="{00000000-0005-0000-0000-000012000000}"/>
    <cellStyle name="40% - Accent4 3" xfId="40" xr:uid="{00000000-0005-0000-0000-000013000000}"/>
    <cellStyle name="40% - Accent5 2" xfId="43" xr:uid="{00000000-0005-0000-0000-000014000000}"/>
    <cellStyle name="40% - Accent5 3" xfId="42" xr:uid="{00000000-0005-0000-0000-000015000000}"/>
    <cellStyle name="40% - Accent6 2" xfId="45" xr:uid="{00000000-0005-0000-0000-000016000000}"/>
    <cellStyle name="40% - Accent6 3" xfId="44" xr:uid="{00000000-0005-0000-0000-000017000000}"/>
    <cellStyle name="60% - Accent1 2" xfId="46" xr:uid="{00000000-0005-0000-0000-000018000000}"/>
    <cellStyle name="60% - Accent2 2" xfId="47" xr:uid="{00000000-0005-0000-0000-000019000000}"/>
    <cellStyle name="60% - Accent3 2" xfId="48" xr:uid="{00000000-0005-0000-0000-00001A000000}"/>
    <cellStyle name="60% - Accent4 2" xfId="49" xr:uid="{00000000-0005-0000-0000-00001B000000}"/>
    <cellStyle name="60% - Accent5 2" xfId="50" xr:uid="{00000000-0005-0000-0000-00001C000000}"/>
    <cellStyle name="60% - Accent6 2" xfId="51" xr:uid="{00000000-0005-0000-0000-00001D000000}"/>
    <cellStyle name="Accent1 2" xfId="52" xr:uid="{00000000-0005-0000-0000-00001E000000}"/>
    <cellStyle name="Accent2 2" xfId="53" xr:uid="{00000000-0005-0000-0000-00001F000000}"/>
    <cellStyle name="Accent3 2" xfId="54" xr:uid="{00000000-0005-0000-0000-000020000000}"/>
    <cellStyle name="Accent4 2" xfId="55" xr:uid="{00000000-0005-0000-0000-000021000000}"/>
    <cellStyle name="Accent5 2" xfId="56" xr:uid="{00000000-0005-0000-0000-000022000000}"/>
    <cellStyle name="Accent6 2" xfId="57" xr:uid="{00000000-0005-0000-0000-000023000000}"/>
    <cellStyle name="Bad 2" xfId="58" xr:uid="{00000000-0005-0000-0000-000024000000}"/>
    <cellStyle name="BM Modellers Input" xfId="19" xr:uid="{00000000-0005-0000-0000-000025000000}"/>
    <cellStyle name="Calculation 2" xfId="59" xr:uid="{00000000-0005-0000-0000-000026000000}"/>
    <cellStyle name="Check Cell 2" xfId="60" xr:uid="{00000000-0005-0000-0000-000027000000}"/>
    <cellStyle name="Column 1" xfId="16" xr:uid="{00000000-0005-0000-0000-000028000000}"/>
    <cellStyle name="Column 2 + 3" xfId="17" xr:uid="{00000000-0005-0000-0000-000029000000}"/>
    <cellStyle name="Column 4" xfId="18" xr:uid="{00000000-0005-0000-0000-00002A000000}"/>
    <cellStyle name="Comma" xfId="1" builtinId="3"/>
    <cellStyle name="Comma 2" xfId="88" xr:uid="{00000000-0005-0000-0000-00002C000000}"/>
    <cellStyle name="Comma 2 2" xfId="91" xr:uid="{00000000-0005-0000-0000-00002D000000}"/>
    <cellStyle name="Comma 3" xfId="90" xr:uid="{00000000-0005-0000-0000-00002E000000}"/>
    <cellStyle name="Comma 4" xfId="85" xr:uid="{00000000-0005-0000-0000-00002F000000}"/>
    <cellStyle name="Comma 4 2" xfId="89" xr:uid="{00000000-0005-0000-0000-000030000000}"/>
    <cellStyle name="Comma 4 2 2" xfId="92" xr:uid="{00000000-0005-0000-0000-000031000000}"/>
    <cellStyle name="DateLong" xfId="14" xr:uid="{00000000-0005-0000-0000-000032000000}"/>
    <cellStyle name="DateLong 2" xfId="3" xr:uid="{00000000-0005-0000-0000-000033000000}"/>
    <cellStyle name="DateLong 3" xfId="10" xr:uid="{00000000-0005-0000-0000-000034000000}"/>
    <cellStyle name="DateShort" xfId="15" xr:uid="{00000000-0005-0000-0000-000035000000}"/>
    <cellStyle name="DateShort 3" xfId="7" xr:uid="{00000000-0005-0000-0000-000036000000}"/>
    <cellStyle name="Explanatory Text 2" xfId="61" xr:uid="{00000000-0005-0000-0000-000037000000}"/>
    <cellStyle name="Factor" xfId="6" xr:uid="{00000000-0005-0000-0000-000038000000}"/>
    <cellStyle name="Good 2" xfId="62" xr:uid="{00000000-0005-0000-0000-000039000000}"/>
    <cellStyle name="Heading 1 2" xfId="63" xr:uid="{00000000-0005-0000-0000-00003A000000}"/>
    <cellStyle name="Heading 2 2" xfId="64" xr:uid="{00000000-0005-0000-0000-00003B000000}"/>
    <cellStyle name="Heading 3 2" xfId="65" xr:uid="{00000000-0005-0000-0000-00003C000000}"/>
    <cellStyle name="Heading 4 2" xfId="66" xr:uid="{00000000-0005-0000-0000-00003D000000}"/>
    <cellStyle name="Hyperlink" xfId="4" builtinId="8"/>
    <cellStyle name="Hyperlink 2" xfId="67" xr:uid="{00000000-0005-0000-0000-00003F000000}"/>
    <cellStyle name="Input 2" xfId="68" xr:uid="{00000000-0005-0000-0000-000040000000}"/>
    <cellStyle name="Linked Cell 2" xfId="69" xr:uid="{00000000-0005-0000-0000-000041000000}"/>
    <cellStyle name="Neutral 2" xfId="70" xr:uid="{00000000-0005-0000-0000-000042000000}"/>
    <cellStyle name="Normal" xfId="0" builtinId="0" customBuiltin="1"/>
    <cellStyle name="Normal 10" xfId="97" xr:uid="{84BD60B2-3B7E-4921-B962-250445C3179A}"/>
    <cellStyle name="Normal 16" xfId="71" xr:uid="{00000000-0005-0000-0000-000044000000}"/>
    <cellStyle name="Normal 2" xfId="2" xr:uid="{00000000-0005-0000-0000-000045000000}"/>
    <cellStyle name="Normal 2 2" xfId="72" xr:uid="{00000000-0005-0000-0000-000046000000}"/>
    <cellStyle name="Normal 2 2 2" xfId="95" xr:uid="{00000000-0005-0000-0000-000047000000}"/>
    <cellStyle name="Normal 2 3" xfId="86" xr:uid="{00000000-0005-0000-0000-000048000000}"/>
    <cellStyle name="Normal 24" xfId="83" xr:uid="{00000000-0005-0000-0000-000049000000}"/>
    <cellStyle name="Normal 3" xfId="5" xr:uid="{00000000-0005-0000-0000-00004A000000}"/>
    <cellStyle name="Normal 3 2" xfId="73" xr:uid="{00000000-0005-0000-0000-00004B000000}"/>
    <cellStyle name="Normal 39" xfId="87" xr:uid="{00000000-0005-0000-0000-00004C000000}"/>
    <cellStyle name="Normal 4" xfId="12" xr:uid="{00000000-0005-0000-0000-00004D000000}"/>
    <cellStyle name="Normal 4 2" xfId="74" xr:uid="{00000000-0005-0000-0000-00004E000000}"/>
    <cellStyle name="Normal 4 3" xfId="96" xr:uid="{00000000-0005-0000-0000-00004F000000}"/>
    <cellStyle name="Normal 5" xfId="75" xr:uid="{00000000-0005-0000-0000-000050000000}"/>
    <cellStyle name="Normal 6" xfId="76" xr:uid="{00000000-0005-0000-0000-000051000000}"/>
    <cellStyle name="Normal 7" xfId="21" xr:uid="{00000000-0005-0000-0000-000052000000}"/>
    <cellStyle name="Normal 8" xfId="94" xr:uid="{00000000-0005-0000-0000-000053000000}"/>
    <cellStyle name="Normal 8 2" xfId="98" xr:uid="{8D5CD9EE-B68A-4F95-9F0A-131E45CFC37A}"/>
    <cellStyle name="Normal 9" xfId="93" xr:uid="{00000000-0005-0000-0000-000054000000}"/>
    <cellStyle name="Note" xfId="20" builtinId="10" customBuiltin="1"/>
    <cellStyle name="Note 2" xfId="77" xr:uid="{00000000-0005-0000-0000-000056000000}"/>
    <cellStyle name="Note 3" xfId="78" xr:uid="{00000000-0005-0000-0000-000057000000}"/>
    <cellStyle name="Output 2" xfId="79" xr:uid="{00000000-0005-0000-0000-000058000000}"/>
    <cellStyle name="Percent" xfId="13" builtinId="5" customBuiltin="1"/>
    <cellStyle name="Percent 2" xfId="9" xr:uid="{00000000-0005-0000-0000-00005A000000}"/>
    <cellStyle name="Percent 4" xfId="8" xr:uid="{00000000-0005-0000-0000-00005B000000}"/>
    <cellStyle name="Style 1" xfId="84" xr:uid="{00000000-0005-0000-0000-00005C000000}"/>
    <cellStyle name="Title 2" xfId="80" xr:uid="{00000000-0005-0000-0000-00005D000000}"/>
    <cellStyle name="Total 2" xfId="81" xr:uid="{00000000-0005-0000-0000-00005E000000}"/>
    <cellStyle name="Warning Text 2" xfId="82" xr:uid="{00000000-0005-0000-0000-00005F000000}"/>
    <cellStyle name="Year" xfId="11" xr:uid="{00000000-0005-0000-0000-000060000000}"/>
  </cellStyles>
  <dxfs count="43">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patternType="solid">
          <fgColor rgb="FFFFC7CE"/>
          <bgColor indexed="65"/>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s>
  <tableStyles count="0" defaultTableStyle="TableStyleMedium2" defaultPivotStyle="PivotStyleMedium9"/>
  <colors>
    <mruColors>
      <color rgb="FFFF9999"/>
      <color rgb="FFFFFFD5"/>
      <color rgb="FFFFFFAF"/>
      <color rgb="FF0000FF"/>
      <color rgb="FF99CCFF"/>
      <color rgb="FFCCFFFF"/>
      <color rgb="FF335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4519" y="673888"/>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2964180</xdr:colOff>
      <xdr:row>40</xdr:row>
      <xdr:rowOff>22860</xdr:rowOff>
    </xdr:from>
    <xdr:to>
      <xdr:col>4</xdr:col>
      <xdr:colOff>5334000</xdr:colOff>
      <xdr:row>41</xdr:row>
      <xdr:rowOff>22860</xdr:rowOff>
    </xdr:to>
    <xdr:sp macro="" textlink="">
      <xdr:nvSpPr>
        <xdr:cNvPr id="3073" name="Button 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xdr:twoCellAnchor>
    <xdr:from>
      <xdr:col>4</xdr:col>
      <xdr:colOff>2964180</xdr:colOff>
      <xdr:row>40</xdr:row>
      <xdr:rowOff>22860</xdr:rowOff>
    </xdr:from>
    <xdr:to>
      <xdr:col>4</xdr:col>
      <xdr:colOff>5334000</xdr:colOff>
      <xdr:row>41</xdr:row>
      <xdr:rowOff>22860</xdr:rowOff>
    </xdr:to>
    <xdr:sp macro="" textlink="">
      <xdr:nvSpPr>
        <xdr:cNvPr id="3074" name="Button 2">
          <a:extLst>
            <a:ext uri="{63B3BB69-23CF-44E3-9099-C40C66FF867C}">
              <a14:compatExt xmlns:a14="http://schemas.microsoft.com/office/drawing/2010/main"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148167</xdr:colOff>
      <xdr:row>11</xdr:row>
      <xdr:rowOff>169334</xdr:rowOff>
    </xdr:from>
    <xdr:to>
      <xdr:col>14</xdr:col>
      <xdr:colOff>123472</xdr:colOff>
      <xdr:row>12</xdr:row>
      <xdr:rowOff>129734</xdr:rowOff>
    </xdr:to>
    <xdr:sp macro="" textlink="">
      <xdr:nvSpPr>
        <xdr:cNvPr id="2" name="AutoShape 38">
          <a:extLst>
            <a:ext uri="{FF2B5EF4-FFF2-40B4-BE49-F238E27FC236}">
              <a16:creationId xmlns:a16="http://schemas.microsoft.com/office/drawing/2014/main" id="{00000000-0008-0000-0300-000002000000}"/>
            </a:ext>
          </a:extLst>
        </xdr:cNvPr>
        <xdr:cNvSpPr>
          <a:spLocks noChangeArrowheads="1"/>
        </xdr:cNvSpPr>
      </xdr:nvSpPr>
      <xdr:spPr bwMode="auto">
        <a:xfrm rot="10800000">
          <a:off x="6801556" y="2384778"/>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18</xdr:col>
      <xdr:colOff>134056</xdr:colOff>
      <xdr:row>12</xdr:row>
      <xdr:rowOff>0</xdr:rowOff>
    </xdr:from>
    <xdr:to>
      <xdr:col>19</xdr:col>
      <xdr:colOff>215194</xdr:colOff>
      <xdr:row>12</xdr:row>
      <xdr:rowOff>157956</xdr:rowOff>
    </xdr:to>
    <xdr:sp macro="" textlink="">
      <xdr:nvSpPr>
        <xdr:cNvPr id="3" name="AutoShape 38">
          <a:extLst>
            <a:ext uri="{FF2B5EF4-FFF2-40B4-BE49-F238E27FC236}">
              <a16:creationId xmlns:a16="http://schemas.microsoft.com/office/drawing/2014/main" id="{00000000-0008-0000-0300-000003000000}"/>
            </a:ext>
          </a:extLst>
        </xdr:cNvPr>
        <xdr:cNvSpPr>
          <a:spLocks noChangeArrowheads="1"/>
        </xdr:cNvSpPr>
      </xdr:nvSpPr>
      <xdr:spPr bwMode="auto">
        <a:xfrm rot="10800000">
          <a:off x="9835445" y="2413000"/>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696493</xdr:colOff>
      <xdr:row>1</xdr:row>
      <xdr:rowOff>11910</xdr:rowOff>
    </xdr:from>
    <xdr:to>
      <xdr:col>4</xdr:col>
      <xdr:colOff>3216493</xdr:colOff>
      <xdr:row>3</xdr:row>
      <xdr:rowOff>53458</xdr:rowOff>
    </xdr:to>
    <xdr:sp macro="[0]!CAPTURE_TRACK" textlink="">
      <xdr:nvSpPr>
        <xdr:cNvPr id="2" name="buttonStoreResults">
          <a:extLst>
            <a:ext uri="{FF2B5EF4-FFF2-40B4-BE49-F238E27FC236}">
              <a16:creationId xmlns:a16="http://schemas.microsoft.com/office/drawing/2014/main" id="{00000000-0008-0000-1000-000002000000}"/>
            </a:ext>
          </a:extLst>
        </xdr:cNvPr>
        <xdr:cNvSpPr>
          <a:spLocks noChangeArrowheads="1"/>
        </xdr:cNvSpPr>
      </xdr:nvSpPr>
      <xdr:spPr bwMode="auto">
        <a:xfrm>
          <a:off x="1477543" y="345285"/>
          <a:ext cx="2520000" cy="365398"/>
        </a:xfrm>
        <a:prstGeom prst="roundRect">
          <a:avLst>
            <a:gd name="adj" fmla="val 16667"/>
          </a:avLst>
        </a:prstGeom>
        <a:solidFill>
          <a:srgbClr val="0078C9"/>
        </a:solidFill>
        <a:ln w="19050" algn="ctr">
          <a:noFill/>
          <a:round/>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chemeClr val="bg1"/>
              </a:solidFill>
              <a:latin typeface="Franklin Gothic Demi" panose="020B0703020102020204" pitchFamily="34" charset="0"/>
              <a:cs typeface="Arial" panose="020B0604020202020204" pitchFamily="34" charset="0"/>
            </a:rPr>
            <a:t>STORE TRACK</a:t>
          </a:r>
          <a:endParaRPr lang="en-US" b="0">
            <a:solidFill>
              <a:schemeClr val="bg1"/>
            </a:solidFill>
            <a:latin typeface="Franklin Gothic Demi" panose="020B07030201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664"/>
    <pageSetUpPr fitToPage="1"/>
  </sheetPr>
  <dimension ref="A1:I38"/>
  <sheetViews>
    <sheetView showGridLines="0" showRuler="0" zoomScale="80" zoomScaleNormal="80" workbookViewId="0">
      <selection activeCell="A6" sqref="A6:XFD8"/>
    </sheetView>
  </sheetViews>
  <sheetFormatPr defaultColWidth="0" defaultRowHeight="0" customHeight="1" zeroHeight="1"/>
  <cols>
    <col min="1" max="2" width="1.21875" style="29" customWidth="1"/>
    <col min="3" max="3" width="30.44140625" style="30" customWidth="1"/>
    <col min="4" max="4" width="15.77734375" style="29" customWidth="1"/>
    <col min="5" max="5" width="35.77734375" style="29" customWidth="1"/>
    <col min="6" max="6" width="85.21875" style="29" customWidth="1"/>
    <col min="7" max="7" width="50.77734375" style="29" customWidth="1"/>
    <col min="8" max="8" width="1.21875" style="29" customWidth="1"/>
    <col min="9" max="9" width="1.21875" style="29" hidden="1" customWidth="1"/>
    <col min="10" max="16384" width="9.21875" style="31" hidden="1"/>
  </cols>
  <sheetData>
    <row r="1" spans="1:9" s="3" customFormat="1" ht="28.8" thickBot="1">
      <c r="A1" s="1" t="s">
        <v>0</v>
      </c>
      <c r="B1" s="1"/>
      <c r="C1" s="2"/>
      <c r="D1" s="1"/>
      <c r="E1" s="1"/>
      <c r="F1" s="1"/>
      <c r="G1" s="1"/>
      <c r="H1" s="1"/>
      <c r="I1" s="1"/>
    </row>
    <row r="2" spans="1:9" s="7" customFormat="1" ht="5.0999999999999996" customHeight="1">
      <c r="A2" s="4"/>
      <c r="B2" s="4"/>
      <c r="C2" s="5"/>
      <c r="D2" s="4"/>
      <c r="E2" s="4"/>
      <c r="F2" s="4"/>
      <c r="G2" s="6"/>
      <c r="H2" s="6"/>
      <c r="I2" s="6"/>
    </row>
    <row r="3" spans="1:9" s="11" customFormat="1" ht="18" customHeight="1">
      <c r="A3" s="8"/>
      <c r="B3" s="8"/>
      <c r="C3" s="10" t="s">
        <v>1</v>
      </c>
      <c r="D3" s="9" t="s">
        <v>2</v>
      </c>
      <c r="E3" s="10"/>
      <c r="F3" s="8"/>
    </row>
    <row r="4" spans="1:9" s="7" customFormat="1" ht="18" customHeight="1">
      <c r="A4" s="10"/>
      <c r="B4" s="10"/>
      <c r="C4" s="10" t="s">
        <v>3</v>
      </c>
      <c r="D4" s="9" t="s">
        <v>4</v>
      </c>
      <c r="E4" s="10"/>
      <c r="F4" s="10"/>
    </row>
    <row r="5" spans="1:9" s="7" customFormat="1" ht="18" customHeight="1">
      <c r="A5" s="10"/>
      <c r="B5" s="10"/>
      <c r="C5" s="10" t="s">
        <v>5</v>
      </c>
      <c r="D5" s="9" t="s">
        <v>6</v>
      </c>
      <c r="E5" s="10"/>
      <c r="F5" s="10"/>
    </row>
    <row r="6" spans="1:9" s="7" customFormat="1" ht="18" customHeight="1">
      <c r="A6" s="10"/>
      <c r="B6" s="10"/>
      <c r="C6" s="10" t="s">
        <v>7</v>
      </c>
      <c r="D6" s="688" t="s">
        <v>8</v>
      </c>
      <c r="E6" s="10"/>
      <c r="F6" s="10"/>
    </row>
    <row r="7" spans="1:9" s="7" customFormat="1" ht="16.2">
      <c r="A7" s="10"/>
      <c r="B7" s="10"/>
      <c r="C7" s="10" t="s">
        <v>9</v>
      </c>
      <c r="D7" s="9" t="s">
        <v>10</v>
      </c>
      <c r="E7" s="10"/>
      <c r="F7" s="10"/>
    </row>
    <row r="8" spans="1:9" s="7" customFormat="1" ht="16.95" customHeight="1">
      <c r="A8" s="689"/>
      <c r="B8" s="689"/>
      <c r="C8" s="10" t="s">
        <v>11</v>
      </c>
      <c r="D8" s="690" t="s">
        <v>12</v>
      </c>
      <c r="E8" s="689"/>
      <c r="F8" s="689"/>
      <c r="G8" s="689"/>
      <c r="H8" s="689"/>
      <c r="I8" s="689"/>
    </row>
    <row r="9" spans="1:9" s="14" customFormat="1" ht="21.45" customHeight="1">
      <c r="A9" s="12"/>
      <c r="B9" s="12"/>
      <c r="C9" s="13"/>
      <c r="D9" s="12"/>
      <c r="E9" s="12"/>
      <c r="F9" s="12"/>
      <c r="G9" s="12"/>
      <c r="H9" s="12"/>
      <c r="I9" s="12"/>
    </row>
    <row r="10" spans="1:9" s="14" customFormat="1" ht="46.2" customHeight="1">
      <c r="A10" s="12"/>
      <c r="B10" s="12"/>
      <c r="C10" s="13" t="s">
        <v>13</v>
      </c>
      <c r="D10" s="733" t="s">
        <v>14</v>
      </c>
      <c r="E10" s="734"/>
      <c r="F10" s="734"/>
      <c r="G10" s="735"/>
      <c r="H10" s="15"/>
      <c r="I10" s="15"/>
    </row>
    <row r="11" spans="1:9" s="14" customFormat="1" ht="54.75" customHeight="1">
      <c r="A11" s="12"/>
      <c r="B11" s="12"/>
      <c r="C11" s="13"/>
      <c r="D11" s="736" t="s">
        <v>15</v>
      </c>
      <c r="E11" s="737"/>
      <c r="F11" s="737"/>
      <c r="G11" s="738"/>
      <c r="H11" s="15"/>
      <c r="I11" s="15"/>
    </row>
    <row r="12" spans="1:9" s="14" customFormat="1" ht="36.75" customHeight="1">
      <c r="A12" s="12"/>
      <c r="B12" s="12"/>
      <c r="C12" s="13"/>
      <c r="D12" s="736" t="s">
        <v>16</v>
      </c>
      <c r="E12" s="737"/>
      <c r="F12" s="737"/>
      <c r="G12" s="738"/>
      <c r="H12" s="15"/>
      <c r="I12" s="15"/>
    </row>
    <row r="13" spans="1:9" s="14" customFormat="1" ht="169.95" customHeight="1">
      <c r="A13" s="12"/>
      <c r="B13" s="12"/>
      <c r="C13" s="13"/>
      <c r="D13" s="736" t="s">
        <v>17</v>
      </c>
      <c r="E13" s="737"/>
      <c r="F13" s="737"/>
      <c r="G13" s="738"/>
      <c r="H13" s="15"/>
      <c r="I13" s="15"/>
    </row>
    <row r="14" spans="1:9" s="14" customFormat="1" ht="36.75" customHeight="1">
      <c r="A14" s="12"/>
      <c r="B14" s="12"/>
      <c r="C14" s="13"/>
      <c r="D14" s="739" t="s">
        <v>18</v>
      </c>
      <c r="E14" s="740"/>
      <c r="F14" s="740"/>
      <c r="G14" s="741"/>
      <c r="H14" s="15"/>
      <c r="I14" s="15"/>
    </row>
    <row r="15" spans="1:9" s="14" customFormat="1" ht="18.75" customHeight="1">
      <c r="A15" s="12"/>
      <c r="B15" s="12"/>
      <c r="C15" s="13"/>
      <c r="D15" s="421"/>
      <c r="E15" s="421"/>
      <c r="F15" s="421"/>
      <c r="G15" s="421"/>
      <c r="H15" s="15"/>
      <c r="I15" s="15"/>
    </row>
    <row r="16" spans="1:9" s="14" customFormat="1" ht="18" customHeight="1">
      <c r="A16" s="12"/>
      <c r="B16" s="12"/>
      <c r="C16" s="13"/>
      <c r="D16" s="415" t="s">
        <v>19</v>
      </c>
      <c r="E16" s="15"/>
      <c r="G16" s="15"/>
      <c r="H16" s="15"/>
      <c r="I16" s="15"/>
    </row>
    <row r="18" spans="1:9" s="14" customFormat="1" ht="12.75" customHeight="1">
      <c r="A18" s="12"/>
      <c r="B18" s="12"/>
      <c r="C18" s="13"/>
      <c r="E18" s="15"/>
      <c r="F18" s="15"/>
      <c r="G18" s="15"/>
      <c r="H18" s="15"/>
      <c r="I18" s="15"/>
    </row>
    <row r="19" spans="1:9" s="14" customFormat="1" ht="69" customHeight="1">
      <c r="A19" s="12"/>
      <c r="B19" s="12"/>
      <c r="C19" s="691" t="s">
        <v>20</v>
      </c>
      <c r="D19" s="742" t="s">
        <v>21</v>
      </c>
      <c r="E19" s="742"/>
      <c r="F19" s="742"/>
      <c r="G19" s="742"/>
      <c r="H19" s="15"/>
      <c r="I19" s="15"/>
    </row>
    <row r="20" spans="1:9" s="23" customFormat="1" ht="31.5" customHeight="1">
      <c r="A20" s="20"/>
      <c r="B20" s="20"/>
      <c r="C20" s="21"/>
      <c r="H20" s="22"/>
      <c r="I20" s="22"/>
    </row>
    <row r="21" spans="1:9" s="14" customFormat="1" ht="38.25" customHeight="1">
      <c r="A21" s="12"/>
      <c r="B21" s="12"/>
      <c r="C21" s="691" t="s">
        <v>22</v>
      </c>
      <c r="D21" s="17" t="s">
        <v>23</v>
      </c>
      <c r="E21" s="18"/>
      <c r="F21" s="19" t="s">
        <v>24</v>
      </c>
      <c r="G21" s="19" t="s">
        <v>25</v>
      </c>
      <c r="H21" s="16"/>
      <c r="I21" s="16"/>
    </row>
    <row r="22" spans="1:9" s="14" customFormat="1" ht="30">
      <c r="A22" s="12"/>
      <c r="B22" s="12"/>
      <c r="C22" s="13"/>
      <c r="D22" s="731" t="s">
        <v>26</v>
      </c>
      <c r="E22" s="732"/>
      <c r="F22" s="477" t="s">
        <v>27</v>
      </c>
      <c r="G22" s="480" t="str">
        <f ca="1">Track!A1</f>
        <v>Track</v>
      </c>
      <c r="H22" s="16"/>
      <c r="I22" s="16"/>
    </row>
    <row r="23" spans="1:9" s="14" customFormat="1" ht="16.2">
      <c r="A23" s="12"/>
      <c r="B23" s="12"/>
      <c r="C23" s="13"/>
      <c r="D23" s="731" t="s">
        <v>28</v>
      </c>
      <c r="E23" s="732"/>
      <c r="F23" s="477" t="s">
        <v>29</v>
      </c>
      <c r="G23" s="480" t="str">
        <f>'User Guide'!D13</f>
        <v>INITIAL SET UP</v>
      </c>
      <c r="H23" s="16"/>
      <c r="I23" s="16"/>
    </row>
    <row r="24" spans="1:9" s="14" customFormat="1" ht="16.2">
      <c r="A24" s="12"/>
      <c r="B24" s="12"/>
      <c r="C24" s="13"/>
      <c r="D24" s="731" t="s">
        <v>30</v>
      </c>
      <c r="E24" s="732"/>
      <c r="F24" s="477" t="s">
        <v>31</v>
      </c>
      <c r="G24" s="480" t="str">
        <f xml:space="preserve"> WINEP_Schemes!J9</f>
        <v>Quantity in PR19 FD</v>
      </c>
      <c r="H24" s="16"/>
      <c r="I24" s="16"/>
    </row>
    <row r="25" spans="1:9" s="14" customFormat="1" ht="45">
      <c r="A25" s="12"/>
      <c r="B25" s="12"/>
      <c r="C25" s="13"/>
      <c r="D25" s="731" t="s">
        <v>30</v>
      </c>
      <c r="E25" s="732"/>
      <c r="F25" s="477" t="s">
        <v>32</v>
      </c>
      <c r="G25" s="480" t="str">
        <f xml:space="preserve"> WINEP_Schemes!K9</f>
        <v>Quantity Delivered</v>
      </c>
      <c r="H25" s="16"/>
      <c r="I25" s="16"/>
    </row>
    <row r="26" spans="1:9" s="14" customFormat="1" ht="30">
      <c r="A26" s="12"/>
      <c r="B26" s="12"/>
      <c r="C26" s="13"/>
      <c r="D26" s="731" t="s">
        <v>30</v>
      </c>
      <c r="E26" s="732"/>
      <c r="F26" s="477" t="s">
        <v>33</v>
      </c>
      <c r="G26" s="480" t="str">
        <f xml:space="preserve"> WINEP_Schemes!F9</f>
        <v>Unit</v>
      </c>
      <c r="H26" s="16"/>
      <c r="I26" s="16"/>
    </row>
    <row r="27" spans="1:9" s="14" customFormat="1" ht="31.05" customHeight="1">
      <c r="A27" s="12"/>
      <c r="B27" s="12"/>
      <c r="C27" s="13"/>
      <c r="D27" s="731" t="s">
        <v>34</v>
      </c>
      <c r="E27" s="732"/>
      <c r="F27" s="477" t="s">
        <v>35</v>
      </c>
      <c r="G27" s="480" t="str">
        <f xml:space="preserve"> WINEP_Inputs!CR3</f>
        <v>WINEP model inputs</v>
      </c>
      <c r="H27" s="16"/>
      <c r="I27" s="16"/>
    </row>
    <row r="28" spans="1:9" s="14" customFormat="1" ht="30">
      <c r="A28" s="12"/>
      <c r="B28" s="12"/>
      <c r="C28" s="13"/>
      <c r="D28" s="731" t="s">
        <v>36</v>
      </c>
      <c r="E28" s="732"/>
      <c r="F28" s="477" t="s">
        <v>37</v>
      </c>
      <c r="G28" s="480" t="str">
        <f xml:space="preserve"> Annual_Outputs!E26</f>
        <v>WINEP Reconciliation, water resources - without adjustment for time value of money</v>
      </c>
      <c r="H28" s="16"/>
      <c r="I28" s="16"/>
    </row>
    <row r="29" spans="1:9" s="23" customFormat="1" ht="31.5" customHeight="1">
      <c r="A29" s="20"/>
      <c r="B29" s="20"/>
      <c r="C29" s="21"/>
      <c r="H29" s="22"/>
      <c r="I29" s="22"/>
    </row>
    <row r="30" spans="1:9" s="14" customFormat="1" ht="16.2">
      <c r="A30" s="12"/>
      <c r="B30" s="12"/>
      <c r="C30" s="13" t="s">
        <v>38</v>
      </c>
      <c r="D30" s="416" t="s">
        <v>39</v>
      </c>
      <c r="E30" s="416"/>
      <c r="F30" s="416"/>
      <c r="G30" s="416"/>
      <c r="H30" s="15"/>
      <c r="I30" s="15"/>
    </row>
    <row r="31" spans="1:9" s="14" customFormat="1" ht="16.2">
      <c r="A31" s="12"/>
      <c r="B31" s="12"/>
      <c r="C31" s="13"/>
      <c r="D31" s="416" t="s">
        <v>40</v>
      </c>
      <c r="E31" s="24" t="s">
        <v>41</v>
      </c>
      <c r="F31" s="416"/>
      <c r="G31" s="416"/>
      <c r="H31" s="15"/>
      <c r="I31" s="15"/>
    </row>
    <row r="32" spans="1:9" s="14" customFormat="1" ht="16.2">
      <c r="A32" s="12"/>
      <c r="B32" s="12"/>
      <c r="C32" s="13"/>
      <c r="D32" s="416"/>
      <c r="E32" s="24"/>
      <c r="F32" s="416"/>
      <c r="G32" s="416"/>
      <c r="H32" s="15"/>
      <c r="I32" s="15"/>
    </row>
    <row r="33" spans="1:9" s="14" customFormat="1" ht="16.2">
      <c r="A33" s="12"/>
      <c r="B33" s="12"/>
      <c r="C33" s="13" t="s">
        <v>42</v>
      </c>
      <c r="D33" s="417">
        <f>Check!$F$2</f>
        <v>0</v>
      </c>
      <c r="E33" s="418" t="str">
        <f xml:space="preserve"> IF(D33 = 0, "No error checks", "Error checks active")</f>
        <v>No error checks</v>
      </c>
      <c r="F33" s="416"/>
      <c r="G33" s="416"/>
      <c r="H33" s="15"/>
      <c r="I33" s="15"/>
    </row>
    <row r="34" spans="1:9" s="14" customFormat="1" ht="16.2">
      <c r="A34" s="12"/>
      <c r="B34" s="12"/>
      <c r="C34" s="13"/>
      <c r="D34" s="419">
        <f>Check!$F$3</f>
        <v>5</v>
      </c>
      <c r="E34" s="418" t="str">
        <f xml:space="preserve"> IF(D34 = 0, "No output changes", "Output changes")</f>
        <v>Output changes</v>
      </c>
      <c r="F34" s="416"/>
      <c r="G34" s="416"/>
      <c r="H34" s="15"/>
      <c r="I34" s="15"/>
    </row>
    <row r="35" spans="1:9" s="14" customFormat="1" ht="18" customHeight="1">
      <c r="A35" s="12"/>
      <c r="B35" s="12"/>
      <c r="C35" s="13"/>
      <c r="D35" s="394"/>
      <c r="E35" s="24"/>
      <c r="F35" s="394"/>
      <c r="G35" s="15"/>
      <c r="H35" s="15"/>
      <c r="I35" s="15"/>
    </row>
    <row r="36" spans="1:9" s="14" customFormat="1" ht="18" customHeight="1">
      <c r="A36" s="12"/>
      <c r="B36" s="12"/>
      <c r="F36" s="416"/>
      <c r="G36" s="15"/>
      <c r="H36" s="15"/>
      <c r="I36" s="15"/>
    </row>
    <row r="37" spans="1:9" s="14" customFormat="1" ht="5.0999999999999996" customHeight="1">
      <c r="A37" s="12"/>
      <c r="B37" s="12"/>
      <c r="C37" s="13"/>
      <c r="D37" s="12"/>
      <c r="E37" s="12"/>
      <c r="F37" s="12"/>
      <c r="G37" s="12"/>
      <c r="H37" s="12"/>
      <c r="I37" s="12"/>
    </row>
    <row r="38" spans="1:9" s="28" customFormat="1" ht="12.75" customHeight="1">
      <c r="A38" s="25" t="s">
        <v>43</v>
      </c>
      <c r="B38" s="26"/>
      <c r="C38" s="27"/>
      <c r="D38" s="26"/>
      <c r="E38" s="26"/>
      <c r="F38" s="26"/>
      <c r="G38" s="26"/>
      <c r="H38" s="26"/>
      <c r="I38" s="26"/>
    </row>
  </sheetData>
  <mergeCells count="13">
    <mergeCell ref="D28:E28"/>
    <mergeCell ref="D23:E23"/>
    <mergeCell ref="D22:E22"/>
    <mergeCell ref="D10:G10"/>
    <mergeCell ref="D11:G11"/>
    <mergeCell ref="D12:G12"/>
    <mergeCell ref="D13:G13"/>
    <mergeCell ref="D14:G14"/>
    <mergeCell ref="D25:E25"/>
    <mergeCell ref="D26:E26"/>
    <mergeCell ref="D24:E24"/>
    <mergeCell ref="D27:E27"/>
    <mergeCell ref="D19:G19"/>
  </mergeCells>
  <conditionalFormatting sqref="D33">
    <cfRule type="cellIs" dxfId="42" priority="3" stopIfTrue="1" operator="notEqual">
      <formula>0</formula>
    </cfRule>
    <cfRule type="cellIs" dxfId="41" priority="4" stopIfTrue="1" operator="equal">
      <formula>""</formula>
    </cfRule>
  </conditionalFormatting>
  <conditionalFormatting sqref="D34">
    <cfRule type="cellIs" dxfId="40" priority="1" stopIfTrue="1" operator="notEqual">
      <formula>0</formula>
    </cfRule>
    <cfRule type="cellIs" dxfId="39" priority="2" stopIfTrue="1" operator="equal">
      <formula>""</formula>
    </cfRule>
  </conditionalFormatting>
  <hyperlinks>
    <hyperlink ref="E31" location="'User Guide'!A1" display="Create Link" xr:uid="{00000000-0004-0000-0000-000000000000}"/>
    <hyperlink ref="D8" r:id="rId1" xr:uid="{A372711B-2CD5-474B-8A67-D23DD1920945}"/>
  </hyperlinks>
  <printOptions headings="1"/>
  <pageMargins left="0.70866141732283472" right="0.70866141732283472" top="0.74803149606299213" bottom="0.74803149606299213" header="0.31496062992125984" footer="0.31496062992125984"/>
  <pageSetup paperSize="9" scale="52" orientation="landscape" r:id="rId2"/>
  <headerFooter>
    <oddHeader>&amp;L&amp;F &amp;CSheet:&amp;A&amp;ROFFICIAL</oddHeader>
    <oddFooter>&amp;LPage &amp;P of &amp;N&amp;CPrinted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0" tint="-0.14999847407452621"/>
    <pageSetUpPr fitToPage="1"/>
  </sheetPr>
  <dimension ref="A1:AK381"/>
  <sheetViews>
    <sheetView zoomScale="80" zoomScaleNormal="80" workbookViewId="0"/>
  </sheetViews>
  <sheetFormatPr defaultColWidth="0" defaultRowHeight="12.75" customHeight="1" zeroHeight="1"/>
  <cols>
    <col min="1" max="1" width="1.21875" style="86" customWidth="1"/>
    <col min="2" max="2" width="1.21875" style="87" customWidth="1"/>
    <col min="3" max="3" width="2" style="87" customWidth="1"/>
    <col min="4" max="4" width="15.5546875" style="88" customWidth="1"/>
    <col min="5" max="5" width="159.21875" style="89" customWidth="1"/>
    <col min="6" max="6" width="1.21875" style="32" customWidth="1"/>
    <col min="7" max="16384" width="9.21875" style="32" hidden="1"/>
  </cols>
  <sheetData>
    <row r="1" spans="1:37" s="569" customFormat="1" ht="24.6">
      <c r="A1" s="569" t="str">
        <f ca="1" xml:space="preserve"> RIGHT(CELL("filename", $A$1), LEN(CELL("filename", $A$1)) - SEARCH("]", CELL("filename", $A$1)))</f>
        <v>User Guide</v>
      </c>
    </row>
    <row r="2" spans="1:37" ht="4.95" customHeight="1" thickBot="1">
      <c r="A2" s="136"/>
      <c r="B2" s="136"/>
      <c r="C2" s="32"/>
      <c r="D2" s="33"/>
      <c r="E2" s="136"/>
    </row>
    <row r="3" spans="1:37" s="39" customFormat="1" ht="15" customHeight="1" thickBot="1">
      <c r="A3" s="34"/>
      <c r="B3" s="35" t="s">
        <v>44</v>
      </c>
      <c r="C3" s="36"/>
      <c r="D3" s="37"/>
      <c r="E3" s="38"/>
    </row>
    <row r="4" spans="1:37" ht="4.95" customHeight="1">
      <c r="A4" s="136"/>
      <c r="B4" s="40"/>
      <c r="C4" s="32"/>
      <c r="D4" s="33"/>
      <c r="E4" s="41"/>
    </row>
    <row r="5" spans="1:37" s="528" customFormat="1" ht="13.2">
      <c r="A5" s="136"/>
      <c r="B5" s="526"/>
      <c r="C5" s="137"/>
      <c r="D5" s="527"/>
      <c r="E5" s="42" t="s">
        <v>45</v>
      </c>
    </row>
    <row r="6" spans="1:37" s="528" customFormat="1" ht="13.2">
      <c r="A6" s="136"/>
      <c r="B6" s="526"/>
      <c r="C6" s="137"/>
      <c r="D6" s="527"/>
      <c r="E6" s="529"/>
    </row>
    <row r="7" spans="1:37" s="528" customFormat="1" ht="13.2">
      <c r="A7" s="136"/>
      <c r="B7" s="526"/>
      <c r="C7" s="137"/>
      <c r="D7" s="43" t="s">
        <v>46</v>
      </c>
      <c r="E7" s="529"/>
    </row>
    <row r="8" spans="1:37" s="528" customFormat="1" ht="13.2">
      <c r="A8" s="136"/>
      <c r="B8" s="526"/>
      <c r="C8" s="137"/>
      <c r="D8" s="527"/>
      <c r="E8" s="529" t="s">
        <v>47</v>
      </c>
    </row>
    <row r="9" spans="1:37" s="528" customFormat="1" ht="13.2">
      <c r="A9" s="136"/>
      <c r="B9" s="526"/>
      <c r="C9" s="137"/>
      <c r="D9" s="527"/>
      <c r="E9" s="45" t="s">
        <v>48</v>
      </c>
    </row>
    <row r="10" spans="1:37" s="528" customFormat="1" ht="13.2">
      <c r="A10" s="136"/>
      <c r="B10" s="526"/>
      <c r="C10" s="137"/>
      <c r="D10" s="527"/>
      <c r="E10" s="45" t="s">
        <v>49</v>
      </c>
    </row>
    <row r="11" spans="1:37" s="528" customFormat="1" ht="13.2">
      <c r="A11" s="136"/>
      <c r="B11" s="526"/>
      <c r="C11" s="137"/>
      <c r="D11" s="527"/>
      <c r="E11" s="529" t="s">
        <v>50</v>
      </c>
    </row>
    <row r="12" spans="1:37" s="528" customFormat="1" ht="13.2">
      <c r="A12" s="136"/>
      <c r="B12" s="526"/>
      <c r="C12" s="137"/>
      <c r="D12" s="527"/>
      <c r="E12" s="529"/>
    </row>
    <row r="13" spans="1:37" s="528" customFormat="1" ht="13.2">
      <c r="A13" s="136"/>
      <c r="B13" s="526"/>
      <c r="C13" s="137"/>
      <c r="D13" s="43" t="s">
        <v>51</v>
      </c>
      <c r="E13" s="529"/>
    </row>
    <row r="14" spans="1:37" s="528" customFormat="1" ht="13.2">
      <c r="A14" s="136"/>
      <c r="B14" s="526"/>
      <c r="C14" s="137"/>
      <c r="D14" s="43"/>
      <c r="E14" s="529" t="s">
        <v>52</v>
      </c>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1:37" s="528" customFormat="1" ht="13.2">
      <c r="A15" s="136"/>
      <c r="B15" s="526"/>
      <c r="C15" s="137"/>
      <c r="D15" s="43"/>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row>
    <row r="16" spans="1:37" s="326" customFormat="1" ht="29.1" customHeight="1">
      <c r="A16" s="246"/>
      <c r="B16" s="334"/>
      <c r="C16" s="247"/>
      <c r="D16" s="283" t="s">
        <v>53</v>
      </c>
      <c r="E16" s="537" t="s">
        <v>54</v>
      </c>
    </row>
    <row r="17" spans="1:37" s="528" customFormat="1" ht="13.2">
      <c r="A17" s="136"/>
      <c r="B17" s="526"/>
      <c r="C17" s="137"/>
      <c r="D17" s="527" t="s">
        <v>55</v>
      </c>
      <c r="E17" s="531" t="s">
        <v>56</v>
      </c>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1:37" s="528" customFormat="1" ht="13.2">
      <c r="A18" s="136"/>
      <c r="B18" s="526"/>
      <c r="C18" s="137"/>
      <c r="D18" s="527" t="s">
        <v>57</v>
      </c>
      <c r="E18" s="531" t="s">
        <v>58</v>
      </c>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row>
    <row r="19" spans="1:37" s="528" customFormat="1" ht="26.4">
      <c r="A19" s="136"/>
      <c r="B19" s="526"/>
      <c r="C19" s="137"/>
      <c r="D19" s="527" t="s">
        <v>59</v>
      </c>
      <c r="E19" s="537" t="s">
        <v>60</v>
      </c>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1:37" s="528" customFormat="1" ht="39.6">
      <c r="A20" s="136"/>
      <c r="B20" s="526"/>
      <c r="C20" s="137"/>
      <c r="D20" s="527" t="s">
        <v>61</v>
      </c>
      <c r="E20" s="537" t="s">
        <v>62</v>
      </c>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row>
    <row r="21" spans="1:37" s="528" customFormat="1" ht="26.4">
      <c r="A21" s="136"/>
      <c r="B21" s="526"/>
      <c r="C21" s="137"/>
      <c r="D21" s="527" t="s">
        <v>63</v>
      </c>
      <c r="E21" s="537" t="s">
        <v>64</v>
      </c>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row>
    <row r="22" spans="1:37" s="528" customFormat="1" ht="13.2">
      <c r="A22" s="136"/>
      <c r="B22" s="526"/>
      <c r="C22" s="137"/>
      <c r="D22" s="527" t="s">
        <v>65</v>
      </c>
      <c r="E22" s="531" t="s">
        <v>66</v>
      </c>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row>
    <row r="23" spans="1:37" s="528" customFormat="1" ht="13.2">
      <c r="A23" s="136"/>
      <c r="B23" s="526"/>
      <c r="C23" s="137"/>
      <c r="D23" s="527" t="s">
        <v>67</v>
      </c>
      <c r="E23" s="531" t="s">
        <v>68</v>
      </c>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row>
    <row r="24" spans="1:37" s="528" customFormat="1" ht="13.2">
      <c r="A24" s="136"/>
      <c r="B24" s="526"/>
      <c r="C24" s="137"/>
      <c r="D24" s="527" t="s">
        <v>69</v>
      </c>
      <c r="E24" s="537" t="s">
        <v>70</v>
      </c>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row>
    <row r="25" spans="1:37" s="326" customFormat="1" ht="12.75" customHeight="1">
      <c r="A25" s="246"/>
      <c r="B25" s="334"/>
      <c r="C25" s="247"/>
      <c r="D25" s="283"/>
      <c r="E25" s="531"/>
    </row>
    <row r="26" spans="1:37" s="326" customFormat="1" ht="13.2">
      <c r="A26" s="246"/>
      <c r="B26" s="334"/>
      <c r="C26" s="247"/>
      <c r="D26" s="283" t="s">
        <v>71</v>
      </c>
      <c r="E26" s="335" t="s">
        <v>72</v>
      </c>
    </row>
    <row r="27" spans="1:37" s="326" customFormat="1" ht="13.2">
      <c r="A27" s="246"/>
      <c r="B27" s="334"/>
      <c r="C27" s="247"/>
      <c r="D27" s="283"/>
      <c r="E27" s="540" t="str">
        <f ca="1">Time!A1</f>
        <v>Time</v>
      </c>
    </row>
    <row r="28" spans="1:37" s="326" customFormat="1" ht="13.2">
      <c r="A28" s="246"/>
      <c r="B28" s="334"/>
      <c r="C28" s="247"/>
      <c r="D28" s="283"/>
      <c r="E28" s="531"/>
    </row>
    <row r="29" spans="1:37" s="326" customFormat="1" ht="13.2">
      <c r="A29" s="246"/>
      <c r="B29" s="334"/>
      <c r="C29" s="247"/>
      <c r="D29" s="283" t="s">
        <v>73</v>
      </c>
      <c r="E29" s="335" t="s">
        <v>74</v>
      </c>
    </row>
    <row r="30" spans="1:37" s="326" customFormat="1" ht="13.2">
      <c r="A30" s="246"/>
      <c r="B30" s="334"/>
      <c r="C30" s="247"/>
      <c r="D30" s="283"/>
      <c r="E30" s="540" t="str">
        <f ca="1">InpActive!A1</f>
        <v>InpActive</v>
      </c>
    </row>
    <row r="31" spans="1:37" s="326" customFormat="1" ht="13.2">
      <c r="A31" s="246"/>
      <c r="B31" s="334"/>
      <c r="C31" s="247"/>
      <c r="D31" s="283"/>
      <c r="E31" s="531" t="s">
        <v>75</v>
      </c>
    </row>
    <row r="32" spans="1:37" s="326" customFormat="1" ht="13.2">
      <c r="A32" s="246"/>
      <c r="B32" s="334"/>
      <c r="C32" s="247"/>
      <c r="D32" s="283"/>
      <c r="E32" s="531"/>
    </row>
    <row r="33" spans="1:5" s="323" customFormat="1" ht="13.2">
      <c r="A33" s="246"/>
      <c r="B33" s="336"/>
      <c r="C33" s="337"/>
      <c r="D33" s="283"/>
      <c r="E33" s="338" t="s">
        <v>76</v>
      </c>
    </row>
    <row r="34" spans="1:5" s="528" customFormat="1" ht="13.95" customHeight="1" thickBot="1">
      <c r="A34" s="136"/>
      <c r="B34" s="46"/>
      <c r="C34" s="47"/>
      <c r="D34" s="48"/>
      <c r="E34" s="49"/>
    </row>
    <row r="35" spans="1:5" s="528" customFormat="1" ht="13.2">
      <c r="A35" s="136"/>
      <c r="B35" s="137"/>
      <c r="C35" s="137"/>
      <c r="D35" s="51"/>
      <c r="E35" s="52"/>
    </row>
    <row r="36" spans="1:5" s="53" customFormat="1" ht="13.8" thickBot="1">
      <c r="A36" s="136"/>
      <c r="B36" s="50"/>
      <c r="C36" s="50"/>
      <c r="D36" s="51"/>
    </row>
    <row r="37" spans="1:5" s="39" customFormat="1" ht="15" customHeight="1" thickBot="1">
      <c r="A37" s="34"/>
      <c r="B37" s="35" t="s">
        <v>77</v>
      </c>
      <c r="C37" s="36"/>
      <c r="D37" s="37"/>
      <c r="E37" s="38"/>
    </row>
    <row r="38" spans="1:5" ht="4.95" customHeight="1">
      <c r="A38" s="136"/>
      <c r="B38" s="54"/>
      <c r="C38" s="55"/>
      <c r="D38" s="56"/>
      <c r="E38" s="57"/>
    </row>
    <row r="39" spans="1:5" s="62" customFormat="1" ht="13.2">
      <c r="A39" s="58"/>
      <c r="B39" s="59"/>
      <c r="C39" s="60"/>
      <c r="D39" s="527" t="s">
        <v>55</v>
      </c>
      <c r="E39" s="61" t="s">
        <v>78</v>
      </c>
    </row>
    <row r="40" spans="1:5" s="66" customFormat="1" ht="4.95" customHeight="1">
      <c r="A40" s="58"/>
      <c r="B40" s="63"/>
      <c r="C40" s="64"/>
      <c r="D40" s="65"/>
      <c r="E40" s="61"/>
    </row>
    <row r="41" spans="1:5" s="62" customFormat="1" ht="28.5" customHeight="1">
      <c r="A41" s="58"/>
      <c r="B41" s="59"/>
      <c r="C41" s="60"/>
      <c r="D41" s="67"/>
      <c r="E41" s="68"/>
    </row>
    <row r="42" spans="1:5" s="66" customFormat="1" ht="4.95" customHeight="1">
      <c r="A42" s="58"/>
      <c r="B42" s="63"/>
      <c r="C42" s="64"/>
      <c r="D42" s="65"/>
      <c r="E42" s="61"/>
    </row>
    <row r="43" spans="1:5" s="53" customFormat="1" ht="13.2">
      <c r="A43" s="136"/>
      <c r="B43" s="69"/>
      <c r="C43" s="50"/>
      <c r="D43" s="527" t="s">
        <v>57</v>
      </c>
      <c r="E43" s="529" t="s">
        <v>79</v>
      </c>
    </row>
    <row r="44" spans="1:5" s="53" customFormat="1" ht="13.2">
      <c r="A44" s="136"/>
      <c r="B44" s="69"/>
      <c r="C44" s="50"/>
      <c r="D44" s="51"/>
      <c r="E44" s="44"/>
    </row>
    <row r="45" spans="1:5" s="53" customFormat="1" ht="13.2">
      <c r="A45" s="136"/>
      <c r="B45" s="69"/>
      <c r="C45" s="50"/>
      <c r="D45" s="527" t="s">
        <v>59</v>
      </c>
      <c r="E45" s="529" t="s">
        <v>80</v>
      </c>
    </row>
    <row r="46" spans="1:5" s="53" customFormat="1" ht="13.2">
      <c r="A46" s="136"/>
      <c r="B46" s="69"/>
      <c r="C46" s="50"/>
      <c r="D46" s="51"/>
      <c r="E46" s="44"/>
    </row>
    <row r="47" spans="1:5" s="53" customFormat="1" ht="13.2">
      <c r="A47" s="136"/>
      <c r="B47" s="69"/>
      <c r="C47" s="50"/>
      <c r="D47" s="527" t="s">
        <v>61</v>
      </c>
      <c r="E47" s="529" t="s">
        <v>81</v>
      </c>
    </row>
    <row r="48" spans="1:5" s="53" customFormat="1" ht="13.8" thickBot="1">
      <c r="A48" s="136"/>
      <c r="B48" s="70"/>
      <c r="C48" s="71"/>
      <c r="D48" s="72"/>
      <c r="E48" s="73"/>
    </row>
    <row r="49" spans="1:5" s="528" customFormat="1" ht="13.2">
      <c r="A49" s="136"/>
      <c r="B49" s="137"/>
      <c r="C49" s="137"/>
      <c r="D49" s="527"/>
      <c r="E49" s="74"/>
    </row>
    <row r="50" spans="1:5" s="53" customFormat="1" ht="13.8" thickBot="1">
      <c r="A50" s="136"/>
      <c r="B50" s="50"/>
      <c r="C50" s="50"/>
      <c r="D50" s="51"/>
      <c r="E50" s="52"/>
    </row>
    <row r="51" spans="1:5" s="39" customFormat="1" ht="15" customHeight="1" thickBot="1">
      <c r="A51" s="34"/>
      <c r="B51" s="35" t="s">
        <v>82</v>
      </c>
      <c r="C51" s="36"/>
      <c r="D51" s="37"/>
      <c r="E51" s="38"/>
    </row>
    <row r="52" spans="1:5" ht="4.95" customHeight="1">
      <c r="A52" s="136"/>
      <c r="B52" s="54"/>
      <c r="C52" s="55"/>
      <c r="D52" s="56"/>
      <c r="E52" s="57"/>
    </row>
    <row r="53" spans="1:5" s="528" customFormat="1" ht="13.2">
      <c r="A53" s="136"/>
      <c r="B53" s="526"/>
      <c r="C53" s="137"/>
      <c r="D53" s="43" t="s">
        <v>83</v>
      </c>
      <c r="E53" s="529"/>
    </row>
    <row r="54" spans="1:5" ht="12.75" customHeight="1">
      <c r="A54" s="136"/>
      <c r="B54" s="40"/>
      <c r="C54" s="32"/>
      <c r="D54" s="33"/>
      <c r="E54" s="41" t="s">
        <v>84</v>
      </c>
    </row>
    <row r="55" spans="1:5" s="62" customFormat="1" ht="4.95" customHeight="1">
      <c r="A55" s="58"/>
      <c r="B55" s="59"/>
      <c r="C55" s="60"/>
      <c r="D55" s="67"/>
      <c r="E55" s="75"/>
    </row>
    <row r="56" spans="1:5" s="66" customFormat="1" ht="13.2">
      <c r="A56" s="58"/>
      <c r="B56" s="63"/>
      <c r="C56" s="64"/>
      <c r="D56" s="527" t="s">
        <v>55</v>
      </c>
      <c r="E56" s="61" t="s">
        <v>85</v>
      </c>
    </row>
    <row r="57" spans="1:5" s="62" customFormat="1" ht="13.2">
      <c r="A57" s="58"/>
      <c r="B57" s="59"/>
      <c r="C57" s="60"/>
      <c r="D57" s="67"/>
      <c r="E57" s="541" t="s">
        <v>86</v>
      </c>
    </row>
    <row r="58" spans="1:5" s="62" customFormat="1" ht="12.75" customHeight="1">
      <c r="A58" s="58"/>
      <c r="B58" s="59"/>
      <c r="C58" s="60"/>
      <c r="D58" s="67"/>
      <c r="E58" s="75"/>
    </row>
    <row r="59" spans="1:5" s="62" customFormat="1" ht="12.75" customHeight="1">
      <c r="A59" s="58"/>
      <c r="B59" s="59"/>
      <c r="C59" s="60"/>
      <c r="D59" s="527" t="s">
        <v>57</v>
      </c>
      <c r="E59" s="61" t="s">
        <v>87</v>
      </c>
    </row>
    <row r="60" spans="1:5" s="62" customFormat="1" ht="12.75" customHeight="1">
      <c r="A60" s="58"/>
      <c r="B60" s="59"/>
      <c r="C60" s="60"/>
      <c r="D60" s="67"/>
      <c r="E60" s="61"/>
    </row>
    <row r="61" spans="1:5" s="62" customFormat="1" ht="13.2">
      <c r="A61" s="58"/>
      <c r="B61" s="59"/>
      <c r="C61" s="60"/>
      <c r="D61" s="527" t="s">
        <v>59</v>
      </c>
      <c r="E61" s="76" t="s">
        <v>88</v>
      </c>
    </row>
    <row r="62" spans="1:5" s="62" customFormat="1" ht="12.75" customHeight="1">
      <c r="A62" s="58"/>
      <c r="B62" s="59"/>
      <c r="C62" s="60"/>
      <c r="D62" s="67"/>
      <c r="E62" s="61"/>
    </row>
    <row r="63" spans="1:5" s="62" customFormat="1" ht="12.75" customHeight="1">
      <c r="A63" s="58"/>
      <c r="B63" s="59"/>
      <c r="C63" s="60"/>
      <c r="D63" s="527" t="s">
        <v>61</v>
      </c>
      <c r="E63" s="61" t="s">
        <v>89</v>
      </c>
    </row>
    <row r="64" spans="1:5" s="62" customFormat="1" ht="13.2">
      <c r="A64" s="58"/>
      <c r="B64" s="59"/>
      <c r="C64" s="60"/>
      <c r="D64" s="65"/>
      <c r="E64" s="61"/>
    </row>
    <row r="65" spans="1:5" s="62" customFormat="1" ht="13.2">
      <c r="A65" s="58"/>
      <c r="B65" s="59"/>
      <c r="C65" s="60"/>
      <c r="D65" s="527" t="s">
        <v>63</v>
      </c>
      <c r="E65" s="61" t="s">
        <v>90</v>
      </c>
    </row>
    <row r="66" spans="1:5" s="62" customFormat="1" ht="13.2">
      <c r="A66" s="58"/>
      <c r="B66" s="59"/>
      <c r="C66" s="60"/>
      <c r="D66" s="65"/>
      <c r="E66" s="61"/>
    </row>
    <row r="67" spans="1:5" s="528" customFormat="1" ht="13.2">
      <c r="A67" s="136"/>
      <c r="B67" s="526"/>
      <c r="C67" s="137"/>
      <c r="D67" s="43" t="s">
        <v>91</v>
      </c>
      <c r="E67" s="529"/>
    </row>
    <row r="68" spans="1:5" s="62" customFormat="1" ht="4.95" customHeight="1">
      <c r="A68" s="58"/>
      <c r="B68" s="59"/>
      <c r="C68" s="60"/>
      <c r="D68" s="67"/>
      <c r="E68" s="75"/>
    </row>
    <row r="69" spans="1:5" ht="12.75" customHeight="1">
      <c r="A69" s="136"/>
      <c r="B69" s="40"/>
      <c r="C69" s="32"/>
      <c r="D69" s="33"/>
      <c r="E69" s="41" t="s">
        <v>92</v>
      </c>
    </row>
    <row r="70" spans="1:5" s="62" customFormat="1" ht="4.95" customHeight="1">
      <c r="A70" s="58"/>
      <c r="B70" s="59"/>
      <c r="C70" s="60"/>
      <c r="D70" s="67"/>
      <c r="E70" s="75"/>
    </row>
    <row r="71" spans="1:5" s="66" customFormat="1" ht="13.2">
      <c r="A71" s="77"/>
      <c r="B71" s="63"/>
      <c r="C71" s="64"/>
      <c r="D71" s="527" t="s">
        <v>55</v>
      </c>
      <c r="E71" s="61" t="s">
        <v>93</v>
      </c>
    </row>
    <row r="72" spans="1:5" s="66" customFormat="1" ht="13.2">
      <c r="A72" s="77"/>
      <c r="B72" s="63"/>
      <c r="C72" s="64"/>
      <c r="D72" s="65"/>
      <c r="E72" s="78"/>
    </row>
    <row r="73" spans="1:5" s="66" customFormat="1" ht="13.2">
      <c r="A73" s="77"/>
      <c r="B73" s="63"/>
      <c r="C73" s="64"/>
      <c r="D73" s="527" t="s">
        <v>57</v>
      </c>
      <c r="E73" s="61" t="s">
        <v>94</v>
      </c>
    </row>
    <row r="74" spans="1:5" s="66" customFormat="1" ht="13.2">
      <c r="A74" s="77"/>
      <c r="B74" s="63"/>
      <c r="C74" s="64"/>
      <c r="D74" s="79"/>
      <c r="E74" s="61"/>
    </row>
    <row r="75" spans="1:5" s="66" customFormat="1" ht="13.2">
      <c r="A75" s="77"/>
      <c r="B75" s="63"/>
      <c r="C75" s="64"/>
      <c r="D75" s="527" t="s">
        <v>59</v>
      </c>
      <c r="E75" s="80" t="s">
        <v>95</v>
      </c>
    </row>
    <row r="76" spans="1:5" s="66" customFormat="1" ht="13.2">
      <c r="A76" s="77"/>
      <c r="B76" s="63"/>
      <c r="C76" s="64"/>
      <c r="D76" s="65"/>
      <c r="E76" s="61"/>
    </row>
    <row r="77" spans="1:5" s="66" customFormat="1" ht="13.2">
      <c r="A77" s="77"/>
      <c r="B77" s="63"/>
      <c r="C77" s="64"/>
      <c r="D77" s="527" t="s">
        <v>61</v>
      </c>
      <c r="E77" s="61" t="s">
        <v>96</v>
      </c>
    </row>
    <row r="78" spans="1:5" s="66" customFormat="1" ht="13.2">
      <c r="A78" s="77"/>
      <c r="B78" s="63"/>
      <c r="C78" s="64"/>
      <c r="D78" s="65"/>
      <c r="E78" s="61"/>
    </row>
    <row r="79" spans="1:5" s="66" customFormat="1" ht="13.2">
      <c r="A79" s="77"/>
      <c r="B79" s="63"/>
      <c r="C79" s="64"/>
      <c r="D79" s="527" t="s">
        <v>63</v>
      </c>
      <c r="E79" s="81" t="s">
        <v>97</v>
      </c>
    </row>
    <row r="80" spans="1:5" s="66" customFormat="1" ht="13.2">
      <c r="A80" s="77"/>
      <c r="B80" s="63"/>
      <c r="C80" s="64"/>
      <c r="D80" s="65"/>
      <c r="E80" s="61"/>
    </row>
    <row r="81" spans="1:6" s="62" customFormat="1" ht="13.2">
      <c r="A81" s="58"/>
      <c r="B81" s="59"/>
      <c r="C81" s="60"/>
      <c r="D81" s="527" t="s">
        <v>65</v>
      </c>
      <c r="E81" s="61" t="s">
        <v>90</v>
      </c>
    </row>
    <row r="82" spans="1:6" s="62" customFormat="1" ht="13.2">
      <c r="A82" s="58"/>
      <c r="B82" s="59"/>
      <c r="C82" s="60"/>
      <c r="D82" s="67"/>
      <c r="E82" s="78"/>
    </row>
    <row r="83" spans="1:6" s="528" customFormat="1" ht="13.8" thickBot="1">
      <c r="A83" s="32"/>
      <c r="B83" s="46"/>
      <c r="C83" s="47"/>
      <c r="D83" s="82"/>
      <c r="E83" s="49"/>
    </row>
    <row r="84" spans="1:6" s="53" customFormat="1" ht="13.2">
      <c r="A84" s="136"/>
      <c r="B84" s="50"/>
      <c r="C84" s="50"/>
      <c r="D84" s="51"/>
    </row>
    <row r="85" spans="1:6" s="83" customFormat="1" ht="13.2">
      <c r="A85" s="83" t="s">
        <v>43</v>
      </c>
      <c r="C85" s="84"/>
      <c r="D85" s="542"/>
      <c r="E85" s="84"/>
      <c r="F85" s="85"/>
    </row>
    <row r="86" spans="1:6" ht="13.2"/>
    <row r="87" spans="1:6" ht="13.2"/>
    <row r="88" spans="1:6" ht="13.2"/>
    <row r="89" spans="1:6" ht="13.2"/>
    <row r="90" spans="1:6" ht="13.2"/>
    <row r="91" spans="1:6" ht="13.2"/>
    <row r="92" spans="1:6" ht="13.2"/>
    <row r="93" spans="1:6" ht="13.2"/>
    <row r="94" spans="1:6" ht="13.2"/>
    <row r="95" spans="1:6" ht="13.2"/>
    <row r="96" spans="1: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sheetData>
  <hyperlinks>
    <hyperlink ref="E57" location="Track!A1" display="Track!A1" xr:uid="{00000000-0004-0000-0200-000000000000}"/>
    <hyperlink ref="E30" location="InpActive!A1" display=" InpActive!$A$1" xr:uid="{00000000-0004-0000-0200-000001000000}"/>
    <hyperlink ref="E27" location="Time!A1" display="Time!A1" xr:uid="{00000000-0004-0000-0200-000002000000}"/>
  </hyperlinks>
  <pageMargins left="0.70866141732283472" right="0.70866141732283472" top="0.74803149606299213" bottom="0.74803149606299213" header="0.31496062992125984" footer="0.31496062992125984"/>
  <pageSetup paperSize="9" scale="48" fitToHeight="0" orientation="portrait" r:id="rId1"/>
  <headerFooter>
    <oddHeader>&amp;L&amp;F &amp;CSheet:&amp;A&amp;ROFFICIAL</oddHeader>
    <oddFooter>&amp;LPage &amp;P of &amp;N&amp;CPrinted on &amp;D at &amp;T&amp;ROFWAT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14999847407452621"/>
    <pageSetUpPr fitToPage="1"/>
  </sheetPr>
  <dimension ref="A1:AR96"/>
  <sheetViews>
    <sheetView showGridLines="0" defaultGridColor="0" colorId="22" zoomScale="80" zoomScaleNormal="80" workbookViewId="0">
      <pane ySplit="1" topLeftCell="A2" activePane="bottomLeft" state="frozen"/>
      <selection activeCell="C20" sqref="C20"/>
      <selection pane="bottomLeft"/>
    </sheetView>
  </sheetViews>
  <sheetFormatPr defaultColWidth="0" defaultRowHeight="13.2"/>
  <cols>
    <col min="1" max="1" width="1.21875" style="106" customWidth="1"/>
    <col min="2" max="4" width="1.21875" style="91" customWidth="1"/>
    <col min="5" max="5" width="2.77734375" style="91" customWidth="1"/>
    <col min="6" max="6" width="4.77734375" style="91" customWidth="1"/>
    <col min="7" max="7" width="2.77734375" style="91" customWidth="1"/>
    <col min="8" max="8" width="36.21875" style="118" customWidth="1"/>
    <col min="9" max="9" width="2.77734375" style="91" customWidth="1"/>
    <col min="10" max="10" width="4.77734375" style="91" customWidth="1"/>
    <col min="11" max="11" width="2.77734375" style="91" customWidth="1"/>
    <col min="12" max="12" width="30.77734375" style="91" customWidth="1"/>
    <col min="13" max="13" width="2.77734375" style="91" customWidth="1"/>
    <col min="14" max="14" width="4.77734375" style="91" customWidth="1"/>
    <col min="15" max="16" width="2.77734375" style="91" customWidth="1"/>
    <col min="17" max="17" width="30.77734375" style="91" customWidth="1"/>
    <col min="18" max="18" width="2.77734375" style="91" customWidth="1"/>
    <col min="19" max="19" width="3.21875" style="91" customWidth="1"/>
    <col min="20" max="20" width="4.77734375" style="91" customWidth="1"/>
    <col min="21" max="21" width="2.77734375" style="91" customWidth="1"/>
    <col min="22" max="22" width="35.44140625" style="91" customWidth="1"/>
    <col min="23" max="23" width="2.77734375" style="91" customWidth="1"/>
    <col min="24" max="24" width="4.77734375" style="91" customWidth="1"/>
    <col min="25" max="25" width="2.77734375" style="91" customWidth="1"/>
    <col min="26" max="26" width="30.77734375" style="91" customWidth="1"/>
    <col min="27" max="27" width="2.77734375" style="91" customWidth="1"/>
    <col min="28" max="28" width="4.77734375" style="91" customWidth="1"/>
    <col min="29" max="29" width="5.77734375" style="91" customWidth="1"/>
    <col min="30" max="31" width="2.77734375" style="91" customWidth="1"/>
    <col min="32" max="32" width="13" style="91" customWidth="1"/>
    <col min="33" max="44" width="0" style="91" hidden="1" customWidth="1"/>
    <col min="45" max="16384" width="9.21875" style="91" hidden="1"/>
  </cols>
  <sheetData>
    <row r="1" spans="1:32" ht="24.6">
      <c r="A1" s="568" t="str">
        <f ca="1" xml:space="preserve"> RIGHT(CELL("filename", $A$1), LEN(CELL("filename", $A$1)) - SEARCH("]", CELL("filename", $A$1)))</f>
        <v>ToC</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row>
    <row r="3" spans="1:32" s="95" customFormat="1" ht="15" customHeight="1">
      <c r="A3" s="92" t="s">
        <v>98</v>
      </c>
      <c r="B3" s="92"/>
      <c r="C3" s="93"/>
      <c r="D3" s="94"/>
      <c r="E3" s="92"/>
      <c r="F3" s="92"/>
      <c r="G3" s="92"/>
      <c r="H3" s="92"/>
      <c r="I3" s="92"/>
      <c r="J3" s="92"/>
      <c r="K3" s="92"/>
      <c r="L3" s="92"/>
      <c r="M3" s="92"/>
      <c r="N3" s="92"/>
      <c r="O3" s="92"/>
      <c r="P3" s="92"/>
      <c r="Q3" s="92"/>
      <c r="R3" s="92"/>
      <c r="S3" s="92"/>
      <c r="T3" s="92"/>
      <c r="U3" s="92"/>
      <c r="V3" s="92"/>
      <c r="W3" s="92"/>
      <c r="X3" s="93"/>
      <c r="Y3" s="92"/>
      <c r="Z3" s="92"/>
      <c r="AA3" s="92"/>
      <c r="AB3" s="93"/>
      <c r="AC3" s="93"/>
      <c r="AD3" s="93"/>
      <c r="AE3" s="93"/>
      <c r="AF3" s="93"/>
    </row>
    <row r="5" spans="1:32" ht="15.6">
      <c r="A5" s="96"/>
      <c r="B5" s="97"/>
      <c r="C5" s="97"/>
      <c r="D5" s="97"/>
      <c r="E5" s="97"/>
      <c r="F5" s="98" t="s">
        <v>99</v>
      </c>
      <c r="G5" s="99"/>
      <c r="H5" s="99"/>
      <c r="I5" s="99"/>
      <c r="J5" s="99"/>
      <c r="K5" s="100"/>
      <c r="L5" s="101"/>
      <c r="M5" s="100"/>
      <c r="N5" s="100"/>
      <c r="O5" s="100"/>
      <c r="P5" s="99"/>
      <c r="Q5" s="99"/>
      <c r="R5" s="99"/>
      <c r="S5" s="102"/>
      <c r="T5" s="99"/>
      <c r="U5" s="99"/>
      <c r="V5" s="102"/>
      <c r="W5" s="102"/>
      <c r="X5" s="102"/>
      <c r="Y5" s="102"/>
      <c r="Z5" s="102"/>
      <c r="AA5" s="102"/>
      <c r="AB5" s="102"/>
      <c r="AC5" s="102"/>
      <c r="AD5" s="102"/>
      <c r="AE5" s="102"/>
      <c r="AF5" s="97"/>
    </row>
    <row r="6" spans="1:32" ht="15.6">
      <c r="A6" s="96"/>
      <c r="B6" s="97"/>
      <c r="C6" s="97"/>
      <c r="D6" s="97"/>
      <c r="E6" s="97"/>
      <c r="F6" s="343"/>
      <c r="G6" s="342"/>
      <c r="H6" s="342"/>
      <c r="I6" s="342"/>
      <c r="J6" s="342"/>
      <c r="K6" s="344"/>
      <c r="L6" s="345"/>
      <c r="M6" s="344"/>
      <c r="N6" s="344"/>
      <c r="O6" s="344"/>
      <c r="P6" s="342"/>
      <c r="Q6" s="342"/>
      <c r="R6" s="342"/>
      <c r="S6" s="342"/>
      <c r="T6" s="342"/>
      <c r="U6" s="342"/>
      <c r="V6" s="342"/>
      <c r="W6" s="346"/>
      <c r="X6" s="346"/>
      <c r="Y6" s="346"/>
      <c r="Z6" s="346"/>
      <c r="AA6" s="346"/>
      <c r="AB6" s="346"/>
      <c r="AC6" s="346"/>
      <c r="AD6" s="346"/>
      <c r="AE6" s="347"/>
      <c r="AF6" s="97"/>
    </row>
    <row r="7" spans="1:32" ht="15.6">
      <c r="A7" s="96"/>
      <c r="B7" s="97"/>
      <c r="C7" s="97"/>
      <c r="D7" s="97"/>
      <c r="E7" s="97"/>
      <c r="F7" s="103"/>
      <c r="G7" s="575"/>
      <c r="H7" s="576"/>
      <c r="I7" s="577"/>
      <c r="J7" s="104"/>
      <c r="K7" s="570"/>
      <c r="L7" s="571"/>
      <c r="M7" s="572"/>
      <c r="N7" s="105"/>
      <c r="O7" s="105"/>
      <c r="P7" s="575"/>
      <c r="Q7" s="576"/>
      <c r="R7" s="577"/>
      <c r="S7" s="104"/>
      <c r="T7" s="104"/>
      <c r="U7" s="575"/>
      <c r="V7" s="576"/>
      <c r="W7" s="582"/>
      <c r="X7" s="348"/>
      <c r="Y7" s="586"/>
      <c r="Z7" s="587"/>
      <c r="AA7" s="582"/>
      <c r="AB7" s="348"/>
      <c r="AC7" s="348"/>
      <c r="AD7" s="348"/>
      <c r="AE7" s="349"/>
      <c r="AF7" s="97"/>
    </row>
    <row r="8" spans="1:32" ht="15.6">
      <c r="A8" s="96"/>
      <c r="B8" s="97"/>
      <c r="C8" s="97"/>
      <c r="D8" s="97"/>
      <c r="E8" s="97"/>
      <c r="F8" s="103"/>
      <c r="G8" s="578"/>
      <c r="H8" s="591" t="s">
        <v>100</v>
      </c>
      <c r="I8" s="592"/>
      <c r="J8" s="297"/>
      <c r="K8" s="593"/>
      <c r="L8" s="591" t="s">
        <v>101</v>
      </c>
      <c r="M8" s="592"/>
      <c r="N8" s="297"/>
      <c r="O8" s="297"/>
      <c r="P8" s="593"/>
      <c r="Q8" s="591" t="s">
        <v>102</v>
      </c>
      <c r="R8" s="594"/>
      <c r="S8" s="595"/>
      <c r="T8" s="595"/>
      <c r="U8" s="596"/>
      <c r="V8" s="591" t="s">
        <v>103</v>
      </c>
      <c r="W8" s="597"/>
      <c r="X8" s="598"/>
      <c r="Y8" s="599"/>
      <c r="Z8" s="591" t="s">
        <v>104</v>
      </c>
      <c r="AA8" s="583"/>
      <c r="AB8" s="348"/>
      <c r="AC8" s="348"/>
      <c r="AD8" s="348"/>
      <c r="AE8" s="349"/>
      <c r="AF8" s="97"/>
    </row>
    <row r="9" spans="1:32" ht="15.6">
      <c r="A9" s="96"/>
      <c r="B9" s="97"/>
      <c r="C9" s="97"/>
      <c r="D9" s="97"/>
      <c r="E9" s="97"/>
      <c r="F9" s="103"/>
      <c r="G9" s="578"/>
      <c r="H9" s="692"/>
      <c r="I9" s="693"/>
      <c r="J9" s="107"/>
      <c r="K9" s="573"/>
      <c r="L9" s="692"/>
      <c r="M9" s="693"/>
      <c r="N9" s="107"/>
      <c r="O9" s="107"/>
      <c r="P9" s="573"/>
      <c r="Q9" s="107"/>
      <c r="R9" s="580"/>
      <c r="S9" s="104"/>
      <c r="T9" s="104"/>
      <c r="U9" s="578"/>
      <c r="V9" s="692"/>
      <c r="W9" s="583"/>
      <c r="X9" s="348"/>
      <c r="Y9" s="588"/>
      <c r="Z9" s="692"/>
      <c r="AA9" s="583"/>
      <c r="AB9" s="348"/>
      <c r="AC9" s="348"/>
      <c r="AD9" s="348"/>
      <c r="AE9" s="349"/>
      <c r="AF9" s="97"/>
    </row>
    <row r="10" spans="1:32" ht="15.6">
      <c r="A10" s="96"/>
      <c r="B10" s="97"/>
      <c r="C10" s="97"/>
      <c r="D10" s="97"/>
      <c r="E10" s="97"/>
      <c r="F10" s="103"/>
      <c r="G10" s="578"/>
      <c r="H10" s="694" t="s">
        <v>0</v>
      </c>
      <c r="I10" s="693"/>
      <c r="J10" s="107"/>
      <c r="K10" s="573"/>
      <c r="L10" s="695" t="s">
        <v>34</v>
      </c>
      <c r="M10" s="693"/>
      <c r="N10" s="107"/>
      <c r="O10" s="107"/>
      <c r="P10" s="573"/>
      <c r="Q10" s="696" t="s">
        <v>30</v>
      </c>
      <c r="R10" s="580"/>
      <c r="S10" s="104"/>
      <c r="T10" s="104"/>
      <c r="U10" s="578"/>
      <c r="V10" s="122" t="s">
        <v>36</v>
      </c>
      <c r="W10" s="583"/>
      <c r="X10" s="348"/>
      <c r="Y10" s="588"/>
      <c r="Z10" s="697" t="s">
        <v>105</v>
      </c>
      <c r="AA10" s="583"/>
      <c r="AB10" s="348"/>
      <c r="AC10" s="348"/>
      <c r="AD10" s="348"/>
      <c r="AE10" s="349"/>
      <c r="AF10" s="97"/>
    </row>
    <row r="11" spans="1:32" ht="15.6">
      <c r="A11" s="96"/>
      <c r="B11" s="97"/>
      <c r="C11" s="97"/>
      <c r="D11" s="97"/>
      <c r="E11" s="97"/>
      <c r="F11" s="103"/>
      <c r="G11" s="578"/>
      <c r="H11" s="692" t="s">
        <v>106</v>
      </c>
      <c r="I11" s="693"/>
      <c r="J11" s="107"/>
      <c r="K11" s="573"/>
      <c r="L11" s="698" t="s">
        <v>107</v>
      </c>
      <c r="M11" s="693"/>
      <c r="N11" s="107"/>
      <c r="O11" s="107"/>
      <c r="P11" s="573"/>
      <c r="Q11" s="698" t="s">
        <v>108</v>
      </c>
      <c r="R11" s="580"/>
      <c r="S11" s="104"/>
      <c r="T11" s="104"/>
      <c r="U11" s="578"/>
      <c r="V11" s="692" t="s">
        <v>109</v>
      </c>
      <c r="W11" s="583"/>
      <c r="X11" s="348"/>
      <c r="Y11" s="588"/>
      <c r="Z11" s="692" t="s">
        <v>110</v>
      </c>
      <c r="AA11" s="583"/>
      <c r="AB11" s="348"/>
      <c r="AC11" s="348"/>
      <c r="AD11" s="348"/>
      <c r="AE11" s="349"/>
      <c r="AF11" s="97"/>
    </row>
    <row r="12" spans="1:32" ht="15.6">
      <c r="A12" s="96"/>
      <c r="B12" s="97"/>
      <c r="C12" s="97"/>
      <c r="D12" s="97"/>
      <c r="E12" s="97"/>
      <c r="F12" s="103"/>
      <c r="G12" s="578"/>
      <c r="H12" s="692"/>
      <c r="I12" s="693"/>
      <c r="J12" s="107"/>
      <c r="K12" s="573"/>
      <c r="L12" s="341"/>
      <c r="M12" s="693"/>
      <c r="N12" s="107"/>
      <c r="O12" s="107"/>
      <c r="P12" s="573"/>
      <c r="Q12" s="692"/>
      <c r="R12" s="580"/>
      <c r="S12" s="104"/>
      <c r="T12" s="104"/>
      <c r="U12" s="578"/>
      <c r="V12" s="692"/>
      <c r="W12" s="583"/>
      <c r="X12" s="348"/>
      <c r="Y12" s="588"/>
      <c r="Z12" s="692"/>
      <c r="AA12" s="583"/>
      <c r="AB12" s="348"/>
      <c r="AC12" s="348"/>
      <c r="AD12" s="348"/>
      <c r="AE12" s="349"/>
      <c r="AF12" s="97"/>
    </row>
    <row r="13" spans="1:32" ht="15.6">
      <c r="A13" s="96"/>
      <c r="B13" s="97"/>
      <c r="C13" s="97"/>
      <c r="D13" s="97"/>
      <c r="E13" s="97"/>
      <c r="F13" s="103"/>
      <c r="G13" s="578"/>
      <c r="H13" s="694" t="s">
        <v>28</v>
      </c>
      <c r="I13" s="693"/>
      <c r="J13" s="107"/>
      <c r="K13" s="573"/>
      <c r="L13" s="695" t="s">
        <v>111</v>
      </c>
      <c r="M13" s="693"/>
      <c r="N13" s="107"/>
      <c r="O13" s="107"/>
      <c r="P13" s="573"/>
      <c r="Q13" s="696" t="s">
        <v>112</v>
      </c>
      <c r="R13" s="580"/>
      <c r="S13" s="104"/>
      <c r="T13" s="104"/>
      <c r="U13" s="578"/>
      <c r="V13" s="122" t="s">
        <v>113</v>
      </c>
      <c r="W13" s="583"/>
      <c r="X13" s="348"/>
      <c r="Y13" s="588"/>
      <c r="Z13" s="697" t="s">
        <v>26</v>
      </c>
      <c r="AA13" s="583"/>
      <c r="AB13" s="348"/>
      <c r="AC13" s="348"/>
      <c r="AD13" s="348"/>
      <c r="AE13" s="349"/>
      <c r="AF13" s="97"/>
    </row>
    <row r="14" spans="1:32" ht="15.6">
      <c r="A14" s="96"/>
      <c r="B14" s="97"/>
      <c r="C14" s="97"/>
      <c r="D14" s="97"/>
      <c r="E14" s="97"/>
      <c r="F14" s="103"/>
      <c r="G14" s="578"/>
      <c r="H14" s="692" t="s">
        <v>114</v>
      </c>
      <c r="I14" s="693"/>
      <c r="J14" s="107"/>
      <c r="K14" s="573"/>
      <c r="L14" s="698" t="s">
        <v>115</v>
      </c>
      <c r="M14" s="693"/>
      <c r="N14" s="107"/>
      <c r="O14" s="107"/>
      <c r="P14" s="573"/>
      <c r="Q14" s="692" t="s">
        <v>116</v>
      </c>
      <c r="R14" s="580"/>
      <c r="S14" s="104"/>
      <c r="T14" s="104"/>
      <c r="U14" s="578"/>
      <c r="V14" s="692" t="s">
        <v>117</v>
      </c>
      <c r="W14" s="583"/>
      <c r="X14" s="348"/>
      <c r="Y14" s="588"/>
      <c r="Z14" s="692" t="s">
        <v>118</v>
      </c>
      <c r="AA14" s="583"/>
      <c r="AB14" s="348"/>
      <c r="AC14" s="348"/>
      <c r="AD14" s="348"/>
      <c r="AE14" s="349"/>
      <c r="AF14" s="97"/>
    </row>
    <row r="15" spans="1:32" ht="15.6">
      <c r="A15" s="96"/>
      <c r="B15" s="97"/>
      <c r="C15" s="97"/>
      <c r="D15" s="97"/>
      <c r="E15" s="97"/>
      <c r="F15" s="103"/>
      <c r="G15" s="578"/>
      <c r="H15" s="107"/>
      <c r="I15" s="693"/>
      <c r="J15" s="107"/>
      <c r="K15" s="573"/>
      <c r="L15" s="692"/>
      <c r="M15" s="693"/>
      <c r="N15" s="107"/>
      <c r="O15" s="107"/>
      <c r="P15" s="574"/>
      <c r="Q15" s="699"/>
      <c r="R15" s="581"/>
      <c r="S15" s="104"/>
      <c r="T15" s="104"/>
      <c r="U15" s="579"/>
      <c r="V15" s="584"/>
      <c r="W15" s="585"/>
      <c r="X15" s="348"/>
      <c r="Y15" s="589"/>
      <c r="Z15" s="590"/>
      <c r="AA15" s="585"/>
      <c r="AB15" s="348"/>
      <c r="AC15" s="348"/>
      <c r="AD15" s="348"/>
      <c r="AE15" s="349"/>
      <c r="AF15" s="97"/>
    </row>
    <row r="16" spans="1:32" ht="15.6">
      <c r="A16" s="96"/>
      <c r="B16" s="97"/>
      <c r="C16" s="97"/>
      <c r="D16" s="97"/>
      <c r="E16" s="97"/>
      <c r="F16" s="103"/>
      <c r="G16" s="578"/>
      <c r="H16" s="694" t="s">
        <v>119</v>
      </c>
      <c r="I16" s="693"/>
      <c r="J16" s="107"/>
      <c r="K16" s="573"/>
      <c r="L16" s="695" t="s">
        <v>120</v>
      </c>
      <c r="M16" s="693"/>
      <c r="N16" s="107"/>
      <c r="O16" s="107"/>
      <c r="P16" s="107"/>
      <c r="Q16" s="692"/>
      <c r="R16" s="105"/>
      <c r="S16" s="104"/>
      <c r="T16" s="104"/>
      <c r="U16" s="104"/>
      <c r="V16" s="104"/>
      <c r="W16" s="348"/>
      <c r="X16" s="348"/>
      <c r="Y16" s="348"/>
      <c r="Z16" s="348"/>
      <c r="AA16" s="348"/>
      <c r="AB16" s="348"/>
      <c r="AC16" s="348"/>
      <c r="AD16" s="348"/>
      <c r="AE16" s="349"/>
      <c r="AF16" s="97"/>
    </row>
    <row r="17" spans="1:32" ht="15.6">
      <c r="A17" s="96"/>
      <c r="B17" s="97"/>
      <c r="C17" s="97"/>
      <c r="D17" s="97"/>
      <c r="E17" s="97"/>
      <c r="F17" s="103"/>
      <c r="G17" s="578"/>
      <c r="H17" s="692" t="s">
        <v>121</v>
      </c>
      <c r="I17" s="693"/>
      <c r="J17" s="107"/>
      <c r="K17" s="573"/>
      <c r="L17" s="698" t="s">
        <v>122</v>
      </c>
      <c r="M17" s="693"/>
      <c r="N17" s="107"/>
      <c r="O17" s="107"/>
      <c r="P17" s="107"/>
      <c r="Q17" s="692"/>
      <c r="R17" s="105"/>
      <c r="S17" s="104"/>
      <c r="T17" s="104"/>
      <c r="U17" s="104"/>
      <c r="V17" s="104"/>
      <c r="W17" s="348"/>
      <c r="X17" s="348"/>
      <c r="Y17" s="348"/>
      <c r="Z17" s="348"/>
      <c r="AA17" s="348"/>
      <c r="AB17" s="348"/>
      <c r="AC17" s="348"/>
      <c r="AD17" s="348"/>
      <c r="AE17" s="349"/>
      <c r="AF17" s="97"/>
    </row>
    <row r="18" spans="1:32" ht="15.6">
      <c r="A18" s="96"/>
      <c r="B18" s="97"/>
      <c r="C18" s="97"/>
      <c r="D18" s="97"/>
      <c r="E18" s="97"/>
      <c r="F18" s="103"/>
      <c r="G18" s="578"/>
      <c r="H18" s="692"/>
      <c r="I18" s="693"/>
      <c r="J18" s="107"/>
      <c r="K18" s="574"/>
      <c r="L18" s="700"/>
      <c r="M18" s="701"/>
      <c r="N18" s="107"/>
      <c r="O18" s="107"/>
      <c r="P18" s="107"/>
      <c r="Q18" s="692"/>
      <c r="R18" s="105"/>
      <c r="S18" s="104"/>
      <c r="T18" s="104"/>
      <c r="U18" s="104"/>
      <c r="V18" s="104"/>
      <c r="W18" s="348"/>
      <c r="X18" s="348"/>
      <c r="Y18" s="348"/>
      <c r="Z18" s="348"/>
      <c r="AA18" s="348"/>
      <c r="AB18" s="348"/>
      <c r="AC18" s="348"/>
      <c r="AD18" s="348"/>
      <c r="AE18" s="349"/>
      <c r="AF18" s="97"/>
    </row>
    <row r="19" spans="1:32" ht="15.6">
      <c r="A19" s="96"/>
      <c r="B19" s="97"/>
      <c r="C19" s="97"/>
      <c r="D19" s="97"/>
      <c r="E19" s="97"/>
      <c r="F19" s="103"/>
      <c r="G19" s="578"/>
      <c r="H19" s="694" t="s">
        <v>123</v>
      </c>
      <c r="I19" s="693"/>
      <c r="J19" s="107"/>
      <c r="K19" s="107"/>
      <c r="L19" s="698"/>
      <c r="M19" s="692"/>
      <c r="N19" s="107"/>
      <c r="O19" s="107"/>
      <c r="P19" s="107"/>
      <c r="Q19" s="692"/>
      <c r="R19" s="105"/>
      <c r="S19" s="104"/>
      <c r="T19" s="104"/>
      <c r="U19" s="104"/>
      <c r="V19" s="104"/>
      <c r="W19" s="348"/>
      <c r="X19" s="348"/>
      <c r="Y19" s="348"/>
      <c r="Z19" s="348"/>
      <c r="AA19" s="348"/>
      <c r="AB19" s="348"/>
      <c r="AC19" s="348"/>
      <c r="AD19" s="348"/>
      <c r="AE19" s="349"/>
      <c r="AF19" s="97"/>
    </row>
    <row r="20" spans="1:32" ht="15.6">
      <c r="A20" s="96"/>
      <c r="B20" s="97"/>
      <c r="C20" s="97"/>
      <c r="D20" s="97"/>
      <c r="E20" s="97"/>
      <c r="F20" s="103"/>
      <c r="G20" s="578"/>
      <c r="H20" s="692" t="s">
        <v>124</v>
      </c>
      <c r="I20" s="693"/>
      <c r="J20" s="107"/>
      <c r="K20" s="107"/>
      <c r="L20" s="692"/>
      <c r="M20" s="692"/>
      <c r="N20" s="107"/>
      <c r="O20" s="107"/>
      <c r="P20" s="107"/>
      <c r="Q20" s="692"/>
      <c r="R20" s="105"/>
      <c r="S20" s="104"/>
      <c r="T20" s="104"/>
      <c r="U20" s="104"/>
      <c r="V20" s="104"/>
      <c r="W20" s="348"/>
      <c r="X20" s="348"/>
      <c r="Y20" s="348"/>
      <c r="Z20" s="348"/>
      <c r="AA20" s="348"/>
      <c r="AB20" s="348"/>
      <c r="AC20" s="348"/>
      <c r="AD20" s="348"/>
      <c r="AE20" s="349"/>
      <c r="AF20" s="97"/>
    </row>
    <row r="21" spans="1:32" ht="15.6">
      <c r="A21" s="96"/>
      <c r="B21" s="97"/>
      <c r="C21" s="97"/>
      <c r="D21" s="97"/>
      <c r="E21" s="97"/>
      <c r="F21" s="103"/>
      <c r="G21" s="579"/>
      <c r="H21" s="699"/>
      <c r="I21" s="701"/>
      <c r="J21" s="107"/>
      <c r="K21" s="107"/>
      <c r="L21" s="692"/>
      <c r="M21" s="692"/>
      <c r="N21" s="107"/>
      <c r="O21" s="107"/>
      <c r="P21" s="107"/>
      <c r="Q21" s="692"/>
      <c r="R21" s="105"/>
      <c r="S21" s="104"/>
      <c r="T21" s="104"/>
      <c r="U21" s="104"/>
      <c r="V21" s="104"/>
      <c r="W21" s="348"/>
      <c r="X21" s="348"/>
      <c r="Y21" s="348"/>
      <c r="Z21" s="348"/>
      <c r="AA21" s="348"/>
      <c r="AB21" s="348"/>
      <c r="AC21" s="348"/>
      <c r="AD21" s="348"/>
      <c r="AE21" s="349"/>
      <c r="AF21" s="97"/>
    </row>
    <row r="22" spans="1:32">
      <c r="F22" s="108"/>
      <c r="G22" s="109"/>
      <c r="H22" s="110"/>
      <c r="I22" s="109"/>
      <c r="J22" s="109"/>
      <c r="K22" s="109"/>
      <c r="L22" s="109"/>
      <c r="M22" s="109"/>
      <c r="N22" s="109"/>
      <c r="O22" s="109"/>
      <c r="P22" s="109"/>
      <c r="Q22" s="109"/>
      <c r="R22" s="109"/>
      <c r="S22" s="109"/>
      <c r="T22" s="109"/>
      <c r="U22" s="109"/>
      <c r="V22" s="109"/>
      <c r="W22" s="109"/>
      <c r="X22" s="109"/>
      <c r="Y22" s="109"/>
      <c r="Z22" s="109"/>
      <c r="AA22" s="109"/>
      <c r="AB22" s="109"/>
      <c r="AC22" s="109"/>
      <c r="AD22" s="109"/>
      <c r="AE22" s="111"/>
    </row>
    <row r="25" spans="1:32" s="544" customFormat="1" ht="13.8">
      <c r="A25" s="119" t="s">
        <v>43</v>
      </c>
      <c r="B25" s="119"/>
      <c r="C25" s="120"/>
      <c r="D25" s="543"/>
      <c r="E25" s="120"/>
      <c r="F25" s="121"/>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38" s="95" customFormat="1" ht="15" customHeight="1"/>
    <row r="75" s="95" customFormat="1" ht="15" customHeight="1"/>
    <row r="83" s="95" customFormat="1" ht="15" customHeight="1"/>
    <row r="96" s="119" customFormat="1"/>
  </sheetData>
  <pageMargins left="0.70866141732283472" right="0.70866141732283472" top="0.74803149606299213" bottom="0.74803149606299213" header="0.31496062992125984" footer="0.31496062992125984"/>
  <pageSetup paperSize="9" scale="47" fitToHeight="0" orientation="landscape" r:id="rId1"/>
  <headerFooter>
    <oddHeader>&amp;L&amp;F &amp;CSheet:&amp;A&amp;ROFFICIAL</oddHeader>
    <oddFooter>&amp;LPage &amp;P of &amp;N&amp;CPrinted on &amp;D at &amp;T&amp;ROFWAT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C698-5D17-404C-8E42-06083BDAC669}">
  <sheetPr codeName="Sheet13">
    <tabColor rgb="FFD9D9D9"/>
    <pageSetUpPr fitToPage="1"/>
  </sheetPr>
  <dimension ref="A1:L52"/>
  <sheetViews>
    <sheetView zoomScale="80" zoomScaleNormal="80" workbookViewId="0">
      <pane ySplit="1" topLeftCell="A2" activePane="bottomLeft" state="frozen"/>
      <selection pane="bottomLeft"/>
    </sheetView>
  </sheetViews>
  <sheetFormatPr defaultColWidth="0" defaultRowHeight="13.8"/>
  <cols>
    <col min="1" max="2" width="9.21875" style="655" customWidth="1"/>
    <col min="3" max="7" width="1" style="655" customWidth="1"/>
    <col min="8" max="8" width="38.21875" style="655" bestFit="1" customWidth="1"/>
    <col min="9" max="9" width="9.21875" style="655" customWidth="1"/>
    <col min="10" max="10" width="42.77734375" style="655" bestFit="1" customWidth="1"/>
    <col min="11" max="12" width="9.21875" style="655" customWidth="1"/>
    <col min="13" max="16384" width="9.5546875" style="655" hidden="1"/>
  </cols>
  <sheetData>
    <row r="1" spans="1:12" ht="24.6">
      <c r="A1" s="569" t="str">
        <f ca="1" xml:space="preserve"> RIGHT(CELL("filename", $A$1), LEN(CELL("filename", $A$1)) - SEARCH("]", CELL("filename", $A$1)))</f>
        <v>Style Guide</v>
      </c>
      <c r="B1" s="569"/>
      <c r="C1" s="569"/>
      <c r="D1" s="569"/>
      <c r="E1" s="569"/>
      <c r="F1" s="569"/>
      <c r="G1" s="569"/>
      <c r="H1" s="569"/>
      <c r="I1" s="569"/>
      <c r="J1" s="569"/>
      <c r="K1" s="569"/>
      <c r="L1" s="569"/>
    </row>
    <row r="3" spans="1:12">
      <c r="A3" s="656" t="s">
        <v>125</v>
      </c>
      <c r="B3" s="656"/>
      <c r="C3" s="657"/>
      <c r="D3" s="658"/>
      <c r="E3" s="656"/>
      <c r="F3" s="656"/>
      <c r="G3" s="656"/>
      <c r="H3" s="656"/>
      <c r="I3" s="656"/>
      <c r="J3" s="656"/>
      <c r="K3" s="656"/>
      <c r="L3" s="656"/>
    </row>
    <row r="4" spans="1:12">
      <c r="A4" s="659"/>
      <c r="B4" s="659"/>
      <c r="C4" s="660"/>
      <c r="D4" s="661"/>
      <c r="E4" s="662"/>
      <c r="F4" s="663"/>
      <c r="G4" s="663"/>
      <c r="H4" s="663"/>
      <c r="I4" s="663"/>
      <c r="J4" s="663"/>
      <c r="K4" s="663"/>
      <c r="L4" s="663"/>
    </row>
    <row r="5" spans="1:12">
      <c r="A5" s="659"/>
      <c r="B5" s="659"/>
      <c r="C5" s="660"/>
      <c r="D5" s="661"/>
      <c r="E5" s="663"/>
      <c r="F5" s="663"/>
      <c r="G5" s="663"/>
      <c r="H5" s="664" t="s">
        <v>126</v>
      </c>
      <c r="I5" s="663"/>
      <c r="J5" s="663" t="s">
        <v>127</v>
      </c>
      <c r="K5" s="663"/>
      <c r="L5" s="663"/>
    </row>
    <row r="6" spans="1:12">
      <c r="A6" s="659"/>
      <c r="B6" s="659"/>
      <c r="C6" s="660"/>
      <c r="D6" s="661"/>
      <c r="E6" s="663"/>
      <c r="F6" s="663"/>
      <c r="G6" s="663"/>
      <c r="H6" s="665"/>
      <c r="I6" s="663"/>
      <c r="J6" s="663"/>
      <c r="K6" s="663"/>
      <c r="L6" s="663"/>
    </row>
    <row r="7" spans="1:12">
      <c r="A7" s="659"/>
      <c r="B7" s="659"/>
      <c r="C7" s="660"/>
      <c r="D7" s="661"/>
      <c r="E7" s="663"/>
      <c r="F7" s="663"/>
      <c r="G7" s="663"/>
      <c r="H7" s="666" t="s">
        <v>128</v>
      </c>
      <c r="I7" s="663"/>
      <c r="J7" s="663" t="s">
        <v>129</v>
      </c>
      <c r="K7" s="663"/>
      <c r="L7" s="663"/>
    </row>
    <row r="8" spans="1:12">
      <c r="A8" s="659"/>
      <c r="B8" s="659"/>
      <c r="C8" s="660"/>
      <c r="D8" s="661"/>
      <c r="E8" s="663"/>
      <c r="F8" s="663"/>
      <c r="G8" s="663"/>
      <c r="H8" s="665"/>
      <c r="I8" s="663"/>
      <c r="J8" s="663"/>
      <c r="K8" s="663"/>
      <c r="L8" s="663"/>
    </row>
    <row r="9" spans="1:12">
      <c r="A9" s="659"/>
      <c r="B9" s="659"/>
      <c r="C9" s="660"/>
      <c r="D9" s="661"/>
      <c r="E9" s="663"/>
      <c r="F9" s="663"/>
      <c r="G9" s="663"/>
      <c r="H9" s="667" t="s">
        <v>130</v>
      </c>
      <c r="I9" s="663"/>
      <c r="J9" s="663" t="s">
        <v>131</v>
      </c>
      <c r="K9" s="663"/>
      <c r="L9" s="663"/>
    </row>
    <row r="10" spans="1:12">
      <c r="A10" s="659"/>
      <c r="B10" s="659"/>
      <c r="C10" s="660"/>
      <c r="D10" s="661"/>
      <c r="E10" s="663"/>
      <c r="F10" s="663"/>
      <c r="G10" s="663"/>
      <c r="H10" s="665"/>
      <c r="I10" s="663"/>
      <c r="J10" s="663"/>
      <c r="K10" s="663"/>
      <c r="L10" s="663"/>
    </row>
    <row r="11" spans="1:12">
      <c r="A11" s="659"/>
      <c r="B11" s="659"/>
      <c r="C11" s="660"/>
      <c r="D11" s="661"/>
      <c r="E11" s="663"/>
      <c r="F11" s="663"/>
      <c r="G11" s="663"/>
      <c r="H11" s="668" t="s">
        <v>132</v>
      </c>
      <c r="I11" s="663"/>
      <c r="J11" s="663" t="s">
        <v>133</v>
      </c>
      <c r="K11" s="663"/>
      <c r="L11" s="663"/>
    </row>
    <row r="12" spans="1:12">
      <c r="A12" s="659"/>
      <c r="B12" s="659"/>
      <c r="C12" s="660"/>
      <c r="D12" s="661"/>
      <c r="E12" s="663"/>
      <c r="F12" s="663"/>
      <c r="G12" s="663"/>
      <c r="H12" s="665"/>
      <c r="I12" s="663"/>
      <c r="J12" s="663"/>
      <c r="K12" s="663"/>
      <c r="L12" s="663"/>
    </row>
    <row r="13" spans="1:12">
      <c r="A13" s="659"/>
      <c r="B13" s="659"/>
      <c r="C13" s="660"/>
      <c r="D13" s="661"/>
      <c r="E13" s="663"/>
      <c r="F13" s="663"/>
      <c r="G13" s="663"/>
      <c r="H13" s="669" t="s">
        <v>134</v>
      </c>
      <c r="I13" s="663"/>
      <c r="J13" s="663" t="s">
        <v>135</v>
      </c>
      <c r="K13" s="663"/>
      <c r="L13" s="663"/>
    </row>
    <row r="14" spans="1:12">
      <c r="A14" s="659"/>
      <c r="B14" s="659"/>
      <c r="C14" s="660"/>
      <c r="D14" s="661"/>
      <c r="E14" s="663"/>
      <c r="F14" s="663"/>
      <c r="G14" s="663"/>
      <c r="H14" s="663"/>
      <c r="I14" s="663"/>
      <c r="J14" s="663"/>
      <c r="K14" s="663"/>
      <c r="L14" s="663"/>
    </row>
    <row r="15" spans="1:12">
      <c r="A15" s="659"/>
      <c r="B15" s="659"/>
      <c r="C15" s="660"/>
      <c r="D15" s="661"/>
      <c r="E15" s="663"/>
      <c r="F15" s="663"/>
      <c r="G15" s="663"/>
      <c r="H15" s="663"/>
      <c r="I15" s="663"/>
      <c r="J15" s="663"/>
      <c r="K15" s="663"/>
      <c r="L15" s="663"/>
    </row>
    <row r="16" spans="1:12">
      <c r="A16" s="656" t="s">
        <v>136</v>
      </c>
      <c r="B16" s="656"/>
      <c r="C16" s="657"/>
      <c r="D16" s="658"/>
      <c r="E16" s="656"/>
      <c r="F16" s="656"/>
      <c r="G16" s="656"/>
      <c r="H16" s="656"/>
      <c r="I16" s="656"/>
      <c r="J16" s="656"/>
      <c r="K16" s="656"/>
      <c r="L16" s="656"/>
    </row>
    <row r="17" spans="1:12">
      <c r="A17" s="659"/>
      <c r="B17" s="659"/>
      <c r="C17" s="660"/>
      <c r="D17" s="661"/>
      <c r="E17" s="663"/>
      <c r="F17" s="663"/>
      <c r="G17" s="663"/>
      <c r="H17" s="663"/>
      <c r="I17" s="663"/>
      <c r="J17" s="663"/>
      <c r="K17" s="663"/>
      <c r="L17" s="663"/>
    </row>
    <row r="18" spans="1:12">
      <c r="A18" s="659"/>
      <c r="B18" s="659" t="s">
        <v>137</v>
      </c>
      <c r="C18" s="660"/>
      <c r="D18" s="661"/>
      <c r="E18" s="663"/>
      <c r="F18" s="663"/>
      <c r="G18" s="663"/>
      <c r="H18" s="663"/>
      <c r="I18" s="663"/>
      <c r="J18" s="663"/>
      <c r="K18" s="663"/>
      <c r="L18" s="663"/>
    </row>
    <row r="19" spans="1:12">
      <c r="A19" s="659"/>
      <c r="B19" s="659"/>
      <c r="C19" s="660"/>
      <c r="D19" s="661"/>
      <c r="E19" s="663"/>
      <c r="F19" s="663"/>
      <c r="G19" s="663"/>
      <c r="H19" s="670" t="s">
        <v>138</v>
      </c>
      <c r="I19" s="663"/>
      <c r="J19" s="663" t="s">
        <v>139</v>
      </c>
      <c r="K19" s="663"/>
      <c r="L19" s="663"/>
    </row>
    <row r="20" spans="1:12">
      <c r="A20" s="659"/>
      <c r="B20" s="659"/>
      <c r="C20" s="660"/>
      <c r="D20" s="661"/>
      <c r="E20" s="663"/>
      <c r="F20" s="663"/>
      <c r="G20" s="663"/>
      <c r="H20" s="663"/>
      <c r="I20" s="663"/>
      <c r="J20" s="663"/>
      <c r="K20" s="663"/>
      <c r="L20" s="663"/>
    </row>
    <row r="21" spans="1:12">
      <c r="A21" s="659"/>
      <c r="B21" s="659"/>
      <c r="C21" s="660"/>
      <c r="D21" s="661"/>
      <c r="E21" s="663"/>
      <c r="F21" s="663"/>
      <c r="G21" s="663"/>
      <c r="H21" s="671" t="s">
        <v>140</v>
      </c>
      <c r="I21" s="663"/>
      <c r="J21" s="663" t="s">
        <v>141</v>
      </c>
      <c r="K21" s="663"/>
      <c r="L21" s="663"/>
    </row>
    <row r="22" spans="1:12">
      <c r="A22" s="659"/>
      <c r="B22" s="659"/>
      <c r="C22" s="660"/>
      <c r="D22" s="661"/>
      <c r="E22" s="663"/>
      <c r="F22" s="663"/>
      <c r="G22" s="663"/>
      <c r="H22" s="663"/>
      <c r="I22" s="663"/>
      <c r="J22" s="663"/>
      <c r="K22" s="663"/>
      <c r="L22" s="663"/>
    </row>
    <row r="23" spans="1:12">
      <c r="A23" s="659"/>
      <c r="B23" s="659"/>
      <c r="C23" s="660"/>
      <c r="D23" s="661"/>
      <c r="E23" s="663"/>
      <c r="F23" s="663"/>
      <c r="G23" s="663"/>
      <c r="H23" s="663" t="s">
        <v>142</v>
      </c>
      <c r="I23" s="663"/>
      <c r="J23" s="663" t="s">
        <v>143</v>
      </c>
      <c r="K23" s="663"/>
      <c r="L23" s="663"/>
    </row>
    <row r="24" spans="1:12">
      <c r="A24" s="659"/>
      <c r="B24" s="659"/>
      <c r="C24" s="660"/>
      <c r="D24" s="661"/>
      <c r="E24" s="663"/>
      <c r="F24" s="663"/>
      <c r="G24" s="663"/>
      <c r="H24" s="663"/>
      <c r="I24" s="663"/>
      <c r="J24" s="663"/>
      <c r="K24" s="663"/>
      <c r="L24" s="663"/>
    </row>
    <row r="25" spans="1:12">
      <c r="A25" s="659"/>
      <c r="B25" s="659" t="s">
        <v>144</v>
      </c>
      <c r="C25" s="660"/>
      <c r="D25" s="661"/>
      <c r="E25" s="663"/>
      <c r="F25" s="663"/>
      <c r="G25" s="663"/>
      <c r="H25" s="663"/>
      <c r="I25" s="663"/>
      <c r="J25" s="663"/>
      <c r="K25" s="663"/>
      <c r="L25" s="663"/>
    </row>
    <row r="26" spans="1:12">
      <c r="A26" s="659"/>
      <c r="B26" s="659"/>
      <c r="C26" s="660"/>
      <c r="D26" s="661"/>
      <c r="E26" s="663"/>
      <c r="F26" s="663"/>
      <c r="G26" s="663"/>
      <c r="H26" s="672" t="s">
        <v>145</v>
      </c>
      <c r="I26" s="663"/>
      <c r="J26" s="663" t="s">
        <v>146</v>
      </c>
      <c r="K26" s="663"/>
      <c r="L26" s="663"/>
    </row>
    <row r="27" spans="1:12">
      <c r="A27" s="659"/>
      <c r="B27" s="659"/>
      <c r="C27" s="660"/>
      <c r="D27" s="661"/>
      <c r="E27" s="663"/>
      <c r="F27" s="663"/>
      <c r="G27" s="663"/>
      <c r="H27" s="663"/>
      <c r="I27" s="663"/>
      <c r="J27" s="663"/>
      <c r="K27" s="663"/>
      <c r="L27" s="663"/>
    </row>
    <row r="28" spans="1:12">
      <c r="A28" s="659"/>
      <c r="B28" s="659"/>
      <c r="C28" s="660"/>
      <c r="D28" s="661"/>
      <c r="E28" s="663"/>
      <c r="F28" s="663"/>
      <c r="G28" s="663"/>
      <c r="H28" s="673" t="s">
        <v>147</v>
      </c>
      <c r="I28" s="663"/>
      <c r="J28" s="663" t="s">
        <v>148</v>
      </c>
      <c r="K28" s="663"/>
      <c r="L28" s="663"/>
    </row>
    <row r="29" spans="1:12">
      <c r="A29" s="659"/>
      <c r="B29" s="659"/>
      <c r="C29" s="660"/>
      <c r="D29" s="661"/>
      <c r="E29" s="663"/>
      <c r="F29" s="663"/>
      <c r="G29" s="663"/>
      <c r="H29" s="663"/>
      <c r="I29" s="663"/>
      <c r="J29" s="663"/>
      <c r="K29" s="663"/>
      <c r="L29" s="663"/>
    </row>
    <row r="30" spans="1:12">
      <c r="A30" s="659"/>
      <c r="B30" s="659"/>
      <c r="C30" s="660"/>
      <c r="D30" s="661"/>
      <c r="E30" s="663"/>
      <c r="F30" s="663"/>
      <c r="G30" s="663"/>
      <c r="H30" s="674" t="s">
        <v>149</v>
      </c>
      <c r="I30" s="663"/>
      <c r="J30" s="663" t="s">
        <v>150</v>
      </c>
      <c r="K30" s="663"/>
      <c r="L30" s="663"/>
    </row>
    <row r="31" spans="1:12">
      <c r="A31" s="659"/>
      <c r="B31" s="659"/>
      <c r="C31" s="660"/>
      <c r="D31" s="661"/>
      <c r="E31" s="663"/>
      <c r="F31" s="663"/>
      <c r="G31" s="663"/>
      <c r="H31" s="663"/>
      <c r="I31" s="663"/>
      <c r="J31" s="663"/>
      <c r="K31" s="663"/>
      <c r="L31" s="663"/>
    </row>
    <row r="32" spans="1:12">
      <c r="A32" s="659"/>
      <c r="B32" s="659"/>
      <c r="C32" s="660"/>
      <c r="D32" s="661"/>
      <c r="E32" s="663"/>
      <c r="F32" s="663"/>
      <c r="G32" s="663"/>
      <c r="H32" s="675" t="s">
        <v>151</v>
      </c>
      <c r="I32" s="663"/>
      <c r="J32" s="663" t="s">
        <v>152</v>
      </c>
      <c r="K32" s="663"/>
      <c r="L32" s="663"/>
    </row>
    <row r="33" spans="1:12">
      <c r="A33" s="659"/>
      <c r="B33" s="659"/>
      <c r="C33" s="660"/>
      <c r="D33" s="661"/>
      <c r="E33" s="663"/>
      <c r="F33" s="663"/>
      <c r="G33" s="663"/>
      <c r="H33" s="663"/>
      <c r="I33" s="663"/>
      <c r="J33" s="663"/>
      <c r="K33" s="663"/>
      <c r="L33" s="663"/>
    </row>
    <row r="34" spans="1:12">
      <c r="A34" s="659"/>
      <c r="B34" s="659"/>
      <c r="C34" s="660"/>
      <c r="D34" s="661"/>
      <c r="E34" s="663"/>
      <c r="F34" s="663"/>
      <c r="G34" s="663"/>
      <c r="H34" s="674" t="s">
        <v>153</v>
      </c>
      <c r="I34" s="663"/>
      <c r="J34" s="663" t="s">
        <v>154</v>
      </c>
      <c r="K34" s="663"/>
      <c r="L34" s="663"/>
    </row>
    <row r="35" spans="1:12">
      <c r="A35" s="659"/>
      <c r="B35" s="659"/>
      <c r="C35" s="660"/>
      <c r="D35" s="661"/>
      <c r="E35" s="663"/>
      <c r="F35" s="663"/>
      <c r="G35" s="663"/>
      <c r="H35" s="663"/>
      <c r="I35" s="663"/>
      <c r="J35" s="663"/>
      <c r="K35" s="663"/>
      <c r="L35" s="663"/>
    </row>
    <row r="36" spans="1:12">
      <c r="A36" s="659"/>
      <c r="B36" s="659" t="s">
        <v>155</v>
      </c>
      <c r="C36" s="660"/>
      <c r="D36" s="661"/>
      <c r="E36" s="663"/>
      <c r="F36" s="663"/>
      <c r="G36" s="663"/>
      <c r="H36" s="663"/>
      <c r="I36" s="663"/>
      <c r="J36" s="663"/>
      <c r="K36" s="663"/>
      <c r="L36" s="663"/>
    </row>
    <row r="37" spans="1:12">
      <c r="A37" s="659"/>
      <c r="B37" s="659"/>
      <c r="C37" s="660"/>
      <c r="D37" s="661"/>
      <c r="E37" s="663"/>
      <c r="F37" s="663"/>
      <c r="G37" s="663"/>
      <c r="H37" s="676" t="s">
        <v>156</v>
      </c>
      <c r="I37" s="663"/>
      <c r="J37" s="663" t="s">
        <v>157</v>
      </c>
      <c r="K37" s="663"/>
      <c r="L37" s="663"/>
    </row>
    <row r="38" spans="1:12">
      <c r="A38" s="659"/>
      <c r="B38" s="659"/>
      <c r="C38" s="660"/>
      <c r="D38" s="661"/>
      <c r="E38" s="663"/>
      <c r="F38" s="663"/>
      <c r="G38" s="663"/>
      <c r="H38" s="663"/>
      <c r="I38" s="663"/>
      <c r="J38" s="663"/>
      <c r="K38" s="663"/>
      <c r="L38" s="663"/>
    </row>
    <row r="39" spans="1:12">
      <c r="A39" s="659"/>
      <c r="B39" s="659"/>
      <c r="C39" s="660"/>
      <c r="D39" s="661"/>
      <c r="E39" s="663"/>
      <c r="F39" s="663"/>
      <c r="G39" s="663"/>
      <c r="H39" s="677" t="s">
        <v>158</v>
      </c>
      <c r="I39" s="663"/>
      <c r="J39" s="663" t="s">
        <v>159</v>
      </c>
      <c r="K39" s="663"/>
      <c r="L39" s="663"/>
    </row>
    <row r="40" spans="1:12">
      <c r="A40" s="659"/>
      <c r="B40" s="659"/>
      <c r="C40" s="660"/>
      <c r="D40" s="661"/>
      <c r="E40" s="663"/>
      <c r="F40" s="663"/>
      <c r="G40" s="663"/>
      <c r="H40" s="663"/>
      <c r="I40" s="663"/>
      <c r="J40" s="663"/>
      <c r="K40" s="663"/>
      <c r="L40" s="663"/>
    </row>
    <row r="41" spans="1:12">
      <c r="A41" s="659"/>
      <c r="B41" s="659"/>
      <c r="C41" s="660"/>
      <c r="D41" s="661"/>
      <c r="E41" s="663"/>
      <c r="F41" s="663"/>
      <c r="G41" s="663"/>
      <c r="H41" s="678" t="s">
        <v>160</v>
      </c>
      <c r="I41" s="663"/>
      <c r="J41" s="663" t="s">
        <v>161</v>
      </c>
      <c r="K41" s="663"/>
      <c r="L41" s="663"/>
    </row>
    <row r="42" spans="1:12">
      <c r="A42" s="659"/>
      <c r="B42" s="659"/>
      <c r="C42" s="660"/>
      <c r="D42" s="661"/>
      <c r="E42" s="663"/>
      <c r="F42" s="663"/>
      <c r="G42" s="663"/>
      <c r="H42" s="663"/>
      <c r="I42" s="663"/>
      <c r="J42" s="663"/>
      <c r="K42" s="663"/>
      <c r="L42" s="663"/>
    </row>
    <row r="43" spans="1:12">
      <c r="A43" s="659"/>
      <c r="B43" s="659"/>
      <c r="C43" s="660"/>
      <c r="D43" s="661"/>
      <c r="E43" s="663"/>
      <c r="F43" s="663"/>
      <c r="G43" s="663"/>
      <c r="H43" s="679" t="s">
        <v>162</v>
      </c>
      <c r="I43" s="663"/>
      <c r="J43" s="663" t="s">
        <v>163</v>
      </c>
      <c r="K43" s="663"/>
      <c r="L43" s="663"/>
    </row>
    <row r="44" spans="1:12">
      <c r="A44" s="659"/>
      <c r="B44" s="659"/>
      <c r="C44" s="660"/>
      <c r="D44" s="661"/>
      <c r="E44" s="663"/>
      <c r="F44" s="663"/>
      <c r="G44" s="663"/>
      <c r="H44" s="663"/>
      <c r="I44" s="663"/>
      <c r="J44" s="663"/>
      <c r="K44" s="663"/>
      <c r="L44" s="663"/>
    </row>
    <row r="45" spans="1:12">
      <c r="A45" s="659"/>
      <c r="B45" s="659"/>
      <c r="C45" s="660"/>
      <c r="D45" s="661"/>
      <c r="E45" s="663"/>
      <c r="F45" s="663"/>
      <c r="G45" s="663"/>
      <c r="H45" s="680" t="s">
        <v>164</v>
      </c>
      <c r="I45" s="663"/>
      <c r="J45" s="663" t="s">
        <v>165</v>
      </c>
      <c r="K45" s="663"/>
      <c r="L45" s="663"/>
    </row>
    <row r="46" spans="1:12">
      <c r="A46" s="659"/>
      <c r="B46" s="659"/>
      <c r="C46" s="660"/>
      <c r="D46" s="661"/>
      <c r="E46" s="663"/>
      <c r="F46" s="663"/>
      <c r="G46" s="663"/>
      <c r="H46" s="663"/>
      <c r="I46" s="663"/>
      <c r="J46" s="663"/>
      <c r="K46" s="663"/>
      <c r="L46" s="663"/>
    </row>
    <row r="47" spans="1:12">
      <c r="A47" s="659"/>
      <c r="B47" s="659" t="s">
        <v>166</v>
      </c>
      <c r="C47" s="660"/>
      <c r="D47" s="661"/>
      <c r="E47" s="663"/>
      <c r="F47" s="663"/>
      <c r="G47" s="663"/>
      <c r="H47" s="663"/>
      <c r="I47" s="663"/>
      <c r="J47" s="663"/>
      <c r="K47" s="663"/>
      <c r="L47" s="663"/>
    </row>
    <row r="48" spans="1:12">
      <c r="A48" s="659"/>
      <c r="B48" s="659"/>
      <c r="C48" s="660"/>
      <c r="D48" s="661"/>
      <c r="E48" s="663"/>
      <c r="F48" s="663"/>
      <c r="G48" s="663"/>
      <c r="H48" s="681" t="s">
        <v>167</v>
      </c>
      <c r="I48" s="663"/>
      <c r="J48" s="663" t="s">
        <v>168</v>
      </c>
      <c r="K48" s="663"/>
      <c r="L48" s="663"/>
    </row>
    <row r="49" spans="1:12">
      <c r="A49" s="659"/>
      <c r="B49" s="659"/>
      <c r="C49" s="660"/>
      <c r="D49" s="661"/>
      <c r="E49" s="663"/>
      <c r="F49" s="663"/>
      <c r="G49" s="663"/>
      <c r="H49" s="663"/>
      <c r="I49" s="663"/>
      <c r="J49" s="663"/>
      <c r="K49" s="663"/>
      <c r="L49" s="663"/>
    </row>
    <row r="50" spans="1:12">
      <c r="A50" s="659"/>
      <c r="B50" s="659"/>
      <c r="C50" s="660"/>
      <c r="D50" s="661"/>
      <c r="E50" s="663"/>
      <c r="F50" s="663"/>
      <c r="G50" s="663"/>
      <c r="H50" s="682" t="s">
        <v>169</v>
      </c>
      <c r="I50" s="663"/>
      <c r="J50" s="663" t="s">
        <v>170</v>
      </c>
      <c r="K50" s="663"/>
      <c r="L50" s="663"/>
    </row>
    <row r="51" spans="1:12">
      <c r="A51" s="659"/>
      <c r="B51" s="659"/>
      <c r="C51" s="660"/>
      <c r="D51" s="661"/>
      <c r="E51" s="663"/>
      <c r="F51" s="663"/>
      <c r="G51" s="663"/>
      <c r="H51" s="663"/>
      <c r="I51" s="663"/>
      <c r="J51" s="663"/>
      <c r="K51" s="663"/>
      <c r="L51" s="663"/>
    </row>
    <row r="52" spans="1:12">
      <c r="A52" s="683" t="s">
        <v>43</v>
      </c>
      <c r="B52" s="683"/>
      <c r="C52" s="684"/>
      <c r="D52" s="684"/>
      <c r="E52" s="685"/>
      <c r="F52" s="686"/>
      <c r="G52" s="683"/>
      <c r="H52" s="683"/>
      <c r="I52" s="687"/>
      <c r="J52" s="683"/>
      <c r="K52" s="683"/>
      <c r="L52" s="683"/>
    </row>
  </sheetData>
  <pageMargins left="0.70866141732283472" right="0.70866141732283472" top="0.74803149606299213" bottom="0.74803149606299213" header="0.31496062992125984" footer="0.31496062992125984"/>
  <pageSetup paperSize="9" scale="97" fitToHeight="0" orientation="landscape" r:id="rId1"/>
  <headerFooter>
    <oddHeader>&amp;L&amp;F        &amp;CSheet: &amp;A      &amp;ROFFICIAL</oddHeader>
    <oddFooter>&amp;LPrinted on &amp;D at &amp;T      &amp;CPage &amp;P of &amp;N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FFFFAF"/>
    <outlinePr summaryBelow="0" summaryRight="0"/>
    <pageSetUpPr fitToPage="1"/>
  </sheetPr>
  <dimension ref="A1:U133"/>
  <sheetViews>
    <sheetView defaultGridColor="0" colorId="22" zoomScale="80" zoomScaleNormal="80" workbookViewId="0">
      <pane xSplit="9" ySplit="5" topLeftCell="J6" activePane="bottomRight" state="frozen"/>
      <selection pane="topRight" activeCell="C20" sqref="C20"/>
      <selection pane="bottomLeft" activeCell="C20" sqref="C20"/>
      <selection pane="bottomRight"/>
    </sheetView>
  </sheetViews>
  <sheetFormatPr defaultColWidth="0" defaultRowHeight="13.2" outlineLevelRow="1"/>
  <cols>
    <col min="1" max="2" width="1.21875" style="127" customWidth="1"/>
    <col min="3" max="3" width="1.21875" style="128" customWidth="1"/>
    <col min="4" max="4" width="1.21875" style="174" customWidth="1"/>
    <col min="5" max="5" width="75.77734375" style="91" customWidth="1"/>
    <col min="6" max="6" width="12.77734375" style="91" customWidth="1"/>
    <col min="7" max="7" width="11.77734375" style="91" customWidth="1"/>
    <col min="8" max="8" width="15.77734375" style="91" customWidth="1"/>
    <col min="9" max="9" width="2.77734375" style="91" customWidth="1"/>
    <col min="10" max="20" width="12.77734375" style="91" customWidth="1"/>
    <col min="21" max="21" width="0" style="174" hidden="1" customWidth="1"/>
    <col min="22" max="16384" width="2.5546875" style="174" hidden="1"/>
  </cols>
  <sheetData>
    <row r="1" spans="1:20" ht="24.6">
      <c r="A1" s="240" t="str">
        <f ca="1" xml:space="preserve"> RIGHT(CELL("filename", $A$1), LEN(CELL("filename", $A$1)) - SEARCH("]", CELL("filename", $A$1)))</f>
        <v>Time</v>
      </c>
      <c r="B1" s="292"/>
      <c r="C1" s="293"/>
      <c r="D1" s="294"/>
      <c r="E1" s="126"/>
      <c r="F1" s="316"/>
      <c r="G1" s="316"/>
      <c r="H1" s="316"/>
      <c r="I1" s="126"/>
      <c r="J1" s="152"/>
      <c r="K1" s="126"/>
      <c r="L1" s="126"/>
      <c r="M1" s="126"/>
      <c r="N1" s="126"/>
      <c r="O1" s="126"/>
      <c r="P1" s="126"/>
      <c r="Q1" s="126"/>
      <c r="R1" s="126"/>
      <c r="S1" s="126"/>
      <c r="T1" s="126"/>
    </row>
    <row r="2" spans="1:20">
      <c r="E2" s="107" t="str">
        <f xml:space="preserve"> Time!E$25</f>
        <v>Model period ending</v>
      </c>
      <c r="F2" s="316"/>
      <c r="G2" s="316"/>
      <c r="H2" s="316"/>
      <c r="I2" s="107"/>
      <c r="J2" s="353">
        <f xml:space="preserve"> Time!J$25</f>
        <v>43555</v>
      </c>
      <c r="K2" s="353">
        <f xml:space="preserve"> Time!K$25</f>
        <v>43921</v>
      </c>
      <c r="L2" s="353">
        <f xml:space="preserve"> Time!L$25</f>
        <v>44286</v>
      </c>
      <c r="M2" s="353">
        <f xml:space="preserve"> Time!M$25</f>
        <v>44651</v>
      </c>
      <c r="N2" s="353">
        <f xml:space="preserve"> Time!N$25</f>
        <v>45016</v>
      </c>
      <c r="O2" s="353">
        <f xml:space="preserve"> Time!O$25</f>
        <v>45382</v>
      </c>
      <c r="P2" s="353">
        <f xml:space="preserve"> Time!P$25</f>
        <v>45747</v>
      </c>
      <c r="Q2" s="353">
        <f xml:space="preserve"> Time!Q$25</f>
        <v>46112</v>
      </c>
      <c r="R2" s="353">
        <f xml:space="preserve"> Time!R$25</f>
        <v>46477</v>
      </c>
      <c r="S2" s="353">
        <f xml:space="preserve"> Time!S$25</f>
        <v>46843</v>
      </c>
      <c r="T2" s="353">
        <f xml:space="preserve"> Time!T$25</f>
        <v>47208</v>
      </c>
    </row>
    <row r="3" spans="1:20">
      <c r="E3" s="107" t="str">
        <f xml:space="preserve"> Time!E$107</f>
        <v>Timeline label</v>
      </c>
      <c r="I3" s="107"/>
      <c r="J3" s="372" t="str">
        <f xml:space="preserve"> Time!J$107</f>
        <v>Pre-Fcst</v>
      </c>
      <c r="K3" s="372" t="str">
        <f xml:space="preserve"> Time!K$107</f>
        <v>Pre-Fcst</v>
      </c>
      <c r="L3" s="328" t="str">
        <f xml:space="preserve"> Time!L$107</f>
        <v>Forecast</v>
      </c>
      <c r="M3" s="328" t="str">
        <f xml:space="preserve"> Time!M$107</f>
        <v>Forecast</v>
      </c>
      <c r="N3" s="328" t="str">
        <f xml:space="preserve"> Time!N$107</f>
        <v>Forecast</v>
      </c>
      <c r="O3" s="328" t="str">
        <f xml:space="preserve"> Time!O$107</f>
        <v>Forecast</v>
      </c>
      <c r="P3" s="328" t="str">
        <f xml:space="preserve"> Time!P$107</f>
        <v>Forecast</v>
      </c>
      <c r="Q3" s="329" t="str">
        <f xml:space="preserve"> Time!Q$107</f>
        <v>Post-Fcst</v>
      </c>
      <c r="R3" s="329" t="str">
        <f xml:space="preserve"> Time!R$107</f>
        <v>Post-Fcst</v>
      </c>
      <c r="S3" s="329" t="str">
        <f xml:space="preserve"> Time!S$107</f>
        <v>Post-Fcst</v>
      </c>
      <c r="T3" s="329" t="str">
        <f xml:space="preserve"> Time!T$107</f>
        <v>Post-Fcst</v>
      </c>
    </row>
    <row r="4" spans="1:20">
      <c r="E4" s="174" t="str">
        <f xml:space="preserve"> Time!E$130</f>
        <v>Financial year ending</v>
      </c>
      <c r="F4" s="316"/>
      <c r="G4" s="316"/>
      <c r="H4" s="107"/>
      <c r="I4" s="107"/>
      <c r="J4" s="295">
        <f xml:space="preserve"> Time!J$130</f>
        <v>2019</v>
      </c>
      <c r="K4" s="295">
        <f xml:space="preserve"> Time!K$130</f>
        <v>2020</v>
      </c>
      <c r="L4" s="295">
        <f xml:space="preserve"> Time!L$130</f>
        <v>2021</v>
      </c>
      <c r="M4" s="295">
        <f xml:space="preserve"> Time!M$130</f>
        <v>2022</v>
      </c>
      <c r="N4" s="295">
        <f xml:space="preserve"> Time!N$130</f>
        <v>2023</v>
      </c>
      <c r="O4" s="295">
        <f xml:space="preserve"> Time!O$130</f>
        <v>2024</v>
      </c>
      <c r="P4" s="295">
        <f xml:space="preserve"> Time!P$130</f>
        <v>2025</v>
      </c>
      <c r="Q4" s="295">
        <f xml:space="preserve"> Time!Q$130</f>
        <v>2026</v>
      </c>
      <c r="R4" s="295">
        <f xml:space="preserve"> Time!R$130</f>
        <v>2027</v>
      </c>
      <c r="S4" s="295">
        <f xml:space="preserve"> Time!S$130</f>
        <v>2028</v>
      </c>
      <c r="T4" s="295">
        <f xml:space="preserve"> Time!T$130</f>
        <v>2029</v>
      </c>
    </row>
    <row r="5" spans="1:20">
      <c r="E5" s="174" t="str">
        <f xml:space="preserve"> Time!E$10</f>
        <v>Model column counter</v>
      </c>
      <c r="F5" s="296" t="s">
        <v>171</v>
      </c>
      <c r="G5" s="297" t="s">
        <v>172</v>
      </c>
      <c r="H5" s="296" t="s">
        <v>173</v>
      </c>
      <c r="I5" s="174"/>
      <c r="J5" s="174">
        <f xml:space="preserve"> Time!J$10</f>
        <v>1</v>
      </c>
      <c r="K5" s="174">
        <f xml:space="preserve"> Time!K$10</f>
        <v>2</v>
      </c>
      <c r="L5" s="174">
        <f xml:space="preserve"> Time!L$10</f>
        <v>3</v>
      </c>
      <c r="M5" s="174">
        <f xml:space="preserve"> Time!M$10</f>
        <v>4</v>
      </c>
      <c r="N5" s="174">
        <f xml:space="preserve"> Time!N$10</f>
        <v>5</v>
      </c>
      <c r="O5" s="174">
        <f xml:space="preserve"> Time!O$10</f>
        <v>6</v>
      </c>
      <c r="P5" s="174">
        <f xml:space="preserve"> Time!P$10</f>
        <v>7</v>
      </c>
      <c r="Q5" s="174">
        <f xml:space="preserve"> Time!Q$10</f>
        <v>8</v>
      </c>
      <c r="R5" s="174">
        <f xml:space="preserve"> Time!R$10</f>
        <v>9</v>
      </c>
      <c r="S5" s="174">
        <f xml:space="preserve"> Time!S$10</f>
        <v>10</v>
      </c>
      <c r="T5" s="174">
        <f xml:space="preserve"> Time!T$10</f>
        <v>11</v>
      </c>
    </row>
    <row r="7" spans="1:20" s="134" customFormat="1" ht="15" customHeight="1" collapsed="1">
      <c r="A7" s="92" t="s">
        <v>174</v>
      </c>
      <c r="B7" s="92"/>
      <c r="C7" s="93"/>
      <c r="D7" s="92"/>
      <c r="E7" s="92"/>
      <c r="F7" s="92"/>
      <c r="G7" s="92"/>
      <c r="H7" s="92"/>
      <c r="I7" s="92"/>
      <c r="J7" s="92"/>
      <c r="K7" s="92"/>
      <c r="L7" s="92"/>
      <c r="M7" s="92"/>
      <c r="N7" s="92"/>
      <c r="O7" s="92"/>
      <c r="P7" s="92"/>
      <c r="Q7" s="92"/>
      <c r="R7" s="92"/>
      <c r="S7" s="92"/>
      <c r="T7" s="92"/>
    </row>
    <row r="8" spans="1:20" hidden="1" outlineLevel="1">
      <c r="E8" s="107"/>
      <c r="F8" s="107"/>
      <c r="G8" s="107"/>
      <c r="H8" s="107"/>
      <c r="I8" s="107"/>
      <c r="J8" s="107"/>
      <c r="K8" s="107"/>
      <c r="L8" s="107"/>
      <c r="M8" s="107"/>
      <c r="N8" s="107"/>
      <c r="O8" s="107"/>
      <c r="P8" s="107"/>
      <c r="Q8" s="107"/>
      <c r="R8" s="107"/>
      <c r="S8" s="107"/>
      <c r="T8" s="107"/>
    </row>
    <row r="9" spans="1:20" hidden="1" outlineLevel="1">
      <c r="B9" s="127" t="s">
        <v>175</v>
      </c>
      <c r="E9" s="107"/>
      <c r="F9" s="107"/>
      <c r="G9" s="107"/>
      <c r="H9" s="107"/>
      <c r="I9" s="107"/>
      <c r="J9" s="107"/>
      <c r="K9" s="107"/>
      <c r="L9" s="107"/>
      <c r="M9" s="107"/>
      <c r="N9" s="107"/>
      <c r="O9" s="107"/>
      <c r="P9" s="107"/>
      <c r="Q9" s="107"/>
      <c r="R9" s="107"/>
      <c r="S9" s="107"/>
      <c r="T9" s="107"/>
    </row>
    <row r="10" spans="1:20" hidden="1" outlineLevel="1">
      <c r="E10" s="298" t="s">
        <v>176</v>
      </c>
      <c r="F10" s="298"/>
      <c r="G10" s="298" t="s">
        <v>177</v>
      </c>
      <c r="H10" s="298"/>
      <c r="I10" s="299"/>
      <c r="J10" s="402">
        <f xml:space="preserve"> I10 + 1</f>
        <v>1</v>
      </c>
      <c r="K10" s="402">
        <f xml:space="preserve"> J10 + 1</f>
        <v>2</v>
      </c>
      <c r="L10" s="402">
        <f t="shared" ref="L10" si="0" xml:space="preserve"> K10 + 1</f>
        <v>3</v>
      </c>
      <c r="M10" s="402">
        <f t="shared" ref="M10:O10" si="1" xml:space="preserve"> L10 + 1</f>
        <v>4</v>
      </c>
      <c r="N10" s="402">
        <f t="shared" si="1"/>
        <v>5</v>
      </c>
      <c r="O10" s="402">
        <f t="shared" si="1"/>
        <v>6</v>
      </c>
      <c r="P10" s="402">
        <f xml:space="preserve"> O10 + 1</f>
        <v>7</v>
      </c>
      <c r="Q10" s="402">
        <f xml:space="preserve"> P10 + 1</f>
        <v>8</v>
      </c>
      <c r="R10" s="402">
        <f xml:space="preserve"> Q10 + 1</f>
        <v>9</v>
      </c>
      <c r="S10" s="402">
        <f t="shared" ref="S10:T10" si="2" xml:space="preserve"> R10 + 1</f>
        <v>10</v>
      </c>
      <c r="T10" s="402">
        <f t="shared" si="2"/>
        <v>11</v>
      </c>
    </row>
    <row r="11" spans="1:20" hidden="1" outlineLevel="1">
      <c r="E11" s="117" t="s">
        <v>178</v>
      </c>
      <c r="F11" s="245">
        <f xml:space="preserve"> MAX(J10:T10)</f>
        <v>11</v>
      </c>
      <c r="G11" s="117" t="s">
        <v>179</v>
      </c>
      <c r="H11" s="117"/>
      <c r="I11" s="117"/>
      <c r="J11" s="117"/>
      <c r="K11" s="117"/>
      <c r="L11" s="117"/>
      <c r="M11" s="117"/>
      <c r="N11" s="117"/>
      <c r="O11" s="117"/>
      <c r="P11" s="117"/>
      <c r="Q11" s="117"/>
      <c r="R11" s="117"/>
      <c r="S11" s="117"/>
      <c r="T11" s="117"/>
    </row>
    <row r="12" spans="1:20" hidden="1" outlineLevel="1"/>
    <row r="13" spans="1:20" hidden="1" outlineLevel="1">
      <c r="E13" s="300" t="str">
        <f t="shared" ref="E13:T13" si="3" xml:space="preserve"> E$10</f>
        <v>Model column counter</v>
      </c>
      <c r="F13" s="300">
        <f t="shared" si="3"/>
        <v>0</v>
      </c>
      <c r="G13" s="300" t="str">
        <f t="shared" si="3"/>
        <v>counter</v>
      </c>
      <c r="H13" s="245">
        <f xml:space="preserve"> H$10</f>
        <v>0</v>
      </c>
      <c r="I13" s="245">
        <f t="shared" si="3"/>
        <v>0</v>
      </c>
      <c r="J13" s="245">
        <f xml:space="preserve"> J$10</f>
        <v>1</v>
      </c>
      <c r="K13" s="245">
        <f t="shared" si="3"/>
        <v>2</v>
      </c>
      <c r="L13" s="245">
        <f t="shared" si="3"/>
        <v>3</v>
      </c>
      <c r="M13" s="245">
        <f t="shared" si="3"/>
        <v>4</v>
      </c>
      <c r="N13" s="245">
        <f t="shared" si="3"/>
        <v>5</v>
      </c>
      <c r="O13" s="245">
        <f t="shared" si="3"/>
        <v>6</v>
      </c>
      <c r="P13" s="245">
        <f t="shared" si="3"/>
        <v>7</v>
      </c>
      <c r="Q13" s="245">
        <f t="shared" si="3"/>
        <v>8</v>
      </c>
      <c r="R13" s="245">
        <f t="shared" si="3"/>
        <v>9</v>
      </c>
      <c r="S13" s="245">
        <f t="shared" si="3"/>
        <v>10</v>
      </c>
      <c r="T13" s="245">
        <f t="shared" si="3"/>
        <v>11</v>
      </c>
    </row>
    <row r="14" spans="1:20" hidden="1" outlineLevel="1">
      <c r="E14" s="117" t="s">
        <v>180</v>
      </c>
      <c r="F14" s="117"/>
      <c r="G14" s="117" t="s">
        <v>181</v>
      </c>
      <c r="H14" s="117">
        <f xml:space="preserve"> SUM(J14:T14)</f>
        <v>1</v>
      </c>
      <c r="I14" s="117"/>
      <c r="J14" s="117">
        <f xml:space="preserve"> IF(J13 = 1, 1, 0)</f>
        <v>1</v>
      </c>
      <c r="K14" s="117">
        <f t="shared" ref="K14:L14" si="4" xml:space="preserve"> IF(K13 = 1, 1, 0)</f>
        <v>0</v>
      </c>
      <c r="L14" s="117">
        <f t="shared" si="4"/>
        <v>0</v>
      </c>
      <c r="M14" s="117">
        <f xml:space="preserve"> IF(M13 = 1, 1, 0)</f>
        <v>0</v>
      </c>
      <c r="N14" s="117">
        <f t="shared" ref="N14:O14" si="5" xml:space="preserve"> IF(N13 = 1, 1, 0)</f>
        <v>0</v>
      </c>
      <c r="O14" s="117">
        <f t="shared" si="5"/>
        <v>0</v>
      </c>
      <c r="P14" s="117">
        <f xml:space="preserve"> IF(P13 = 1, 1, 0)</f>
        <v>0</v>
      </c>
      <c r="Q14" s="117">
        <f xml:space="preserve"> IF(Q13 = 1, 1, 0)</f>
        <v>0</v>
      </c>
      <c r="R14" s="117">
        <f xml:space="preserve"> IF(R13 = 1, 1, 0)</f>
        <v>0</v>
      </c>
      <c r="S14" s="117">
        <f t="shared" ref="S14:T14" si="6" xml:space="preserve"> IF(S13 = 1, 1, 0)</f>
        <v>0</v>
      </c>
      <c r="T14" s="117">
        <f t="shared" si="6"/>
        <v>0</v>
      </c>
    </row>
    <row r="15" spans="1:20" hidden="1" outlineLevel="1">
      <c r="E15" s="117"/>
      <c r="F15" s="117"/>
      <c r="G15" s="117"/>
      <c r="H15" s="117"/>
      <c r="I15" s="117"/>
      <c r="J15" s="117"/>
      <c r="K15" s="117"/>
      <c r="L15" s="117"/>
      <c r="M15" s="117"/>
      <c r="N15" s="117"/>
      <c r="O15" s="117"/>
      <c r="P15" s="117"/>
      <c r="Q15" s="117"/>
      <c r="R15" s="117"/>
      <c r="S15" s="117"/>
      <c r="T15" s="117"/>
    </row>
    <row r="16" spans="1:20" hidden="1" outlineLevel="1">
      <c r="B16" s="127" t="s">
        <v>182</v>
      </c>
      <c r="E16" s="117"/>
      <c r="F16" s="117"/>
      <c r="G16" s="117"/>
      <c r="H16" s="117"/>
      <c r="I16" s="117"/>
      <c r="J16" s="117"/>
      <c r="K16" s="117"/>
      <c r="L16" s="117"/>
      <c r="M16" s="117"/>
      <c r="N16" s="117"/>
      <c r="O16" s="117"/>
      <c r="P16" s="117"/>
      <c r="Q16" s="117"/>
      <c r="R16" s="117"/>
      <c r="S16" s="117"/>
      <c r="T16" s="117"/>
    </row>
    <row r="17" spans="1:20" hidden="1" outlineLevel="1">
      <c r="E17" s="301" t="str">
        <f>InpActive!E12</f>
        <v>1st model column start date</v>
      </c>
      <c r="F17" s="301">
        <f>InpActive!F12</f>
        <v>43191</v>
      </c>
      <c r="G17" s="301" t="str">
        <f>InpActive!G12</f>
        <v>date</v>
      </c>
      <c r="H17" s="301"/>
      <c r="I17" s="302"/>
      <c r="J17" s="301"/>
      <c r="K17" s="301"/>
      <c r="L17" s="301"/>
      <c r="M17" s="301"/>
      <c r="N17" s="301"/>
      <c r="O17" s="301"/>
      <c r="P17" s="301"/>
      <c r="Q17" s="301"/>
      <c r="R17" s="301"/>
      <c r="S17" s="301"/>
      <c r="T17" s="301"/>
    </row>
    <row r="18" spans="1:20" hidden="1" outlineLevel="1">
      <c r="E18" s="303" t="str">
        <f>InpActive!E$39</f>
        <v>Months per model period</v>
      </c>
      <c r="F18" s="303">
        <f>InpActive!F$39</f>
        <v>12</v>
      </c>
      <c r="G18" s="303" t="str">
        <f>InpActive!G$39</f>
        <v>months</v>
      </c>
      <c r="H18" s="303"/>
      <c r="I18" s="304"/>
      <c r="J18" s="303"/>
      <c r="K18" s="303"/>
      <c r="L18" s="303"/>
      <c r="M18" s="303"/>
      <c r="N18" s="303"/>
      <c r="O18" s="303"/>
      <c r="P18" s="303"/>
      <c r="Q18" s="303"/>
      <c r="R18" s="303"/>
      <c r="S18" s="303"/>
      <c r="T18" s="303"/>
    </row>
    <row r="19" spans="1:20" hidden="1" outlineLevel="1">
      <c r="E19" s="91" t="str">
        <f t="shared" ref="E19:T19" si="7" xml:space="preserve"> E$14</f>
        <v>1st model column flag</v>
      </c>
      <c r="F19" s="91">
        <f t="shared" si="7"/>
        <v>0</v>
      </c>
      <c r="G19" s="91" t="str">
        <f t="shared" si="7"/>
        <v>flag</v>
      </c>
      <c r="H19" s="91">
        <f xml:space="preserve"> H$14</f>
        <v>1</v>
      </c>
      <c r="I19" s="91">
        <f t="shared" si="7"/>
        <v>0</v>
      </c>
      <c r="J19" s="91">
        <f xml:space="preserve"> J$14</f>
        <v>1</v>
      </c>
      <c r="K19" s="91">
        <f t="shared" si="7"/>
        <v>0</v>
      </c>
      <c r="L19" s="91">
        <f t="shared" si="7"/>
        <v>0</v>
      </c>
      <c r="M19" s="91">
        <f t="shared" si="7"/>
        <v>0</v>
      </c>
      <c r="N19" s="91">
        <f t="shared" si="7"/>
        <v>0</v>
      </c>
      <c r="O19" s="91">
        <f t="shared" si="7"/>
        <v>0</v>
      </c>
      <c r="P19" s="91">
        <f t="shared" si="7"/>
        <v>0</v>
      </c>
      <c r="Q19" s="91">
        <f t="shared" si="7"/>
        <v>0</v>
      </c>
      <c r="R19" s="91">
        <f t="shared" si="7"/>
        <v>0</v>
      </c>
      <c r="S19" s="91">
        <f t="shared" si="7"/>
        <v>0</v>
      </c>
      <c r="T19" s="91">
        <f t="shared" si="7"/>
        <v>0</v>
      </c>
    </row>
    <row r="20" spans="1:20" hidden="1" outlineLevel="1">
      <c r="E20" s="91" t="s">
        <v>182</v>
      </c>
      <c r="F20" s="305"/>
      <c r="G20" s="306" t="s">
        <v>183</v>
      </c>
      <c r="I20" s="307"/>
      <c r="J20" s="308">
        <f xml:space="preserve"> IF(J19 = 1, $F17, DATE(YEAR(I20), MONTH(I20) + $F18, DAY(1)))</f>
        <v>43191</v>
      </c>
      <c r="K20" s="308">
        <f xml:space="preserve"> IF(K19 = 1, $F17, DATE(YEAR(J20), MONTH(J20) + $F18, DAY(1)))</f>
        <v>43556</v>
      </c>
      <c r="L20" s="308">
        <f xml:space="preserve"> IF(L19 = 1, $F17, DATE(YEAR(K20), MONTH(K20) + $F18, DAY(1)))</f>
        <v>43922</v>
      </c>
      <c r="M20" s="308">
        <f xml:space="preserve"> IF(M19 = 1, $F17, DATE(YEAR(L20), MONTH(L20) + $F18, DAY(1)))</f>
        <v>44287</v>
      </c>
      <c r="N20" s="308">
        <f t="shared" ref="N20:O20" si="8" xml:space="preserve"> IF(N19 = 1, $F17, DATE(YEAR(M20), MONTH(M20) + $F18, DAY(1)))</f>
        <v>44652</v>
      </c>
      <c r="O20" s="308">
        <f t="shared" si="8"/>
        <v>45017</v>
      </c>
      <c r="P20" s="308">
        <f xml:space="preserve"> IF(P19 = 1, $F17, DATE(YEAR(O20), MONTH(O20) + $F18, DAY(1)))</f>
        <v>45383</v>
      </c>
      <c r="Q20" s="308">
        <f xml:space="preserve"> IF(Q19 = 1, $F17, DATE(YEAR(P20), MONTH(P20) + $F18, DAY(1)))</f>
        <v>45748</v>
      </c>
      <c r="R20" s="308">
        <f xml:space="preserve"> IF(R19 = 1, $F17, DATE(YEAR(Q20), MONTH(Q20) + $F18, DAY(1)))</f>
        <v>46113</v>
      </c>
      <c r="S20" s="308">
        <f t="shared" ref="S20:T20" si="9" xml:space="preserve"> IF(S19 = 1, $F17, DATE(YEAR(R20), MONTH(R20) + $F18, DAY(1)))</f>
        <v>46478</v>
      </c>
      <c r="T20" s="308">
        <f t="shared" si="9"/>
        <v>46844</v>
      </c>
    </row>
    <row r="21" spans="1:20" hidden="1" outlineLevel="1">
      <c r="E21" s="117"/>
      <c r="F21" s="305"/>
      <c r="G21" s="309"/>
      <c r="H21" s="117"/>
      <c r="I21" s="308"/>
      <c r="J21" s="308"/>
      <c r="K21" s="308"/>
      <c r="L21" s="308"/>
      <c r="M21" s="308"/>
      <c r="N21" s="308"/>
      <c r="O21" s="308"/>
      <c r="P21" s="308"/>
      <c r="Q21" s="308"/>
      <c r="R21" s="308"/>
      <c r="S21" s="308"/>
      <c r="T21" s="308"/>
    </row>
    <row r="22" spans="1:20" hidden="1" outlineLevel="1">
      <c r="B22" s="127" t="s">
        <v>184</v>
      </c>
      <c r="E22" s="117"/>
      <c r="F22" s="305"/>
      <c r="G22" s="309"/>
      <c r="H22" s="117"/>
      <c r="I22" s="308"/>
      <c r="J22" s="308"/>
      <c r="K22" s="308"/>
      <c r="L22" s="308"/>
      <c r="M22" s="308"/>
      <c r="N22" s="308"/>
      <c r="O22" s="308"/>
      <c r="P22" s="308"/>
      <c r="Q22" s="308"/>
      <c r="R22" s="308"/>
      <c r="S22" s="308"/>
      <c r="T22" s="308"/>
    </row>
    <row r="23" spans="1:20" hidden="1" outlineLevel="1">
      <c r="E23" s="303" t="str">
        <f>InpActive!E$39</f>
        <v>Months per model period</v>
      </c>
      <c r="F23" s="303">
        <f>InpActive!F$39</f>
        <v>12</v>
      </c>
      <c r="G23" s="303" t="str">
        <f>InpActive!G$39</f>
        <v>months</v>
      </c>
      <c r="H23" s="303"/>
      <c r="I23" s="304"/>
      <c r="J23" s="303"/>
      <c r="K23" s="303"/>
      <c r="L23" s="303"/>
      <c r="M23" s="303"/>
      <c r="N23" s="303"/>
      <c r="O23" s="303"/>
      <c r="P23" s="303"/>
      <c r="Q23" s="303"/>
      <c r="R23" s="303"/>
      <c r="S23" s="303"/>
      <c r="T23" s="303"/>
    </row>
    <row r="24" spans="1:20" hidden="1" outlineLevel="1">
      <c r="E24" s="310" t="str">
        <f t="shared" ref="E24:T24" si="10" xml:space="preserve"> E$20</f>
        <v>Model period beginning</v>
      </c>
      <c r="F24" s="311">
        <f t="shared" si="10"/>
        <v>0</v>
      </c>
      <c r="G24" s="310" t="str">
        <f t="shared" si="10"/>
        <v>date</v>
      </c>
      <c r="H24" s="310">
        <f t="shared" si="10"/>
        <v>0</v>
      </c>
      <c r="I24" s="308">
        <f t="shared" si="10"/>
        <v>0</v>
      </c>
      <c r="J24" s="308">
        <f t="shared" si="10"/>
        <v>43191</v>
      </c>
      <c r="K24" s="308">
        <f t="shared" si="10"/>
        <v>43556</v>
      </c>
      <c r="L24" s="308">
        <f t="shared" si="10"/>
        <v>43922</v>
      </c>
      <c r="M24" s="308">
        <f t="shared" si="10"/>
        <v>44287</v>
      </c>
      <c r="N24" s="308">
        <f t="shared" si="10"/>
        <v>44652</v>
      </c>
      <c r="O24" s="308">
        <f t="shared" si="10"/>
        <v>45017</v>
      </c>
      <c r="P24" s="308">
        <f t="shared" si="10"/>
        <v>45383</v>
      </c>
      <c r="Q24" s="308">
        <f t="shared" si="10"/>
        <v>45748</v>
      </c>
      <c r="R24" s="308">
        <f t="shared" si="10"/>
        <v>46113</v>
      </c>
      <c r="S24" s="308">
        <f t="shared" si="10"/>
        <v>46478</v>
      </c>
      <c r="T24" s="308">
        <f t="shared" si="10"/>
        <v>46844</v>
      </c>
    </row>
    <row r="25" spans="1:20" hidden="1" outlineLevel="1">
      <c r="E25" s="312" t="s">
        <v>184</v>
      </c>
      <c r="F25" s="313"/>
      <c r="G25" s="312" t="s">
        <v>183</v>
      </c>
      <c r="H25" s="312"/>
      <c r="I25" s="314"/>
      <c r="J25" s="314">
        <f t="shared" ref="J25:O25" si="11" xml:space="preserve"> DATE(YEAR(J24), MONTH(J24) + $F23, DAY(J24) - 1)</f>
        <v>43555</v>
      </c>
      <c r="K25" s="314">
        <f t="shared" ref="K25:L25" si="12" xml:space="preserve"> DATE(YEAR(K24), MONTH(K24) + $F23, DAY(K24) - 1)</f>
        <v>43921</v>
      </c>
      <c r="L25" s="314">
        <f t="shared" si="12"/>
        <v>44286</v>
      </c>
      <c r="M25" s="314">
        <f t="shared" si="11"/>
        <v>44651</v>
      </c>
      <c r="N25" s="314">
        <f t="shared" si="11"/>
        <v>45016</v>
      </c>
      <c r="O25" s="314">
        <f t="shared" si="11"/>
        <v>45382</v>
      </c>
      <c r="P25" s="314">
        <f xml:space="preserve"> DATE(YEAR(P24), MONTH(P24) + $F23, DAY(P24) - 1)</f>
        <v>45747</v>
      </c>
      <c r="Q25" s="314">
        <f xml:space="preserve"> DATE(YEAR(Q24), MONTH(Q24) + $F23, DAY(Q24) - 1)</f>
        <v>46112</v>
      </c>
      <c r="R25" s="314">
        <f xml:space="preserve"> DATE(YEAR(R24), MONTH(R24) + $F23, DAY(R24) - 1)</f>
        <v>46477</v>
      </c>
      <c r="S25" s="314">
        <f t="shared" ref="S25:T25" si="13" xml:space="preserve"> DATE(YEAR(S24), MONTH(S24) + $F23, DAY(S24) - 1)</f>
        <v>46843</v>
      </c>
      <c r="T25" s="314">
        <f t="shared" si="13"/>
        <v>47208</v>
      </c>
    </row>
    <row r="26" spans="1:20" hidden="1" outlineLevel="1"/>
    <row r="27" spans="1:20" s="545" customFormat="1" ht="13.8" hidden="1" outlineLevel="1">
      <c r="A27" s="354"/>
      <c r="B27" s="354"/>
      <c r="C27" s="355"/>
      <c r="D27" s="310"/>
      <c r="E27" s="157" t="str">
        <f t="shared" ref="E27:T27" si="14" xml:space="preserve"> E$25</f>
        <v>Model period ending</v>
      </c>
      <c r="F27" s="157">
        <f t="shared" si="14"/>
        <v>0</v>
      </c>
      <c r="G27" s="157" t="str">
        <f t="shared" si="14"/>
        <v>date</v>
      </c>
      <c r="H27" s="157">
        <f t="shared" si="14"/>
        <v>0</v>
      </c>
      <c r="I27" s="157">
        <f t="shared" si="14"/>
        <v>0</v>
      </c>
      <c r="J27" s="157">
        <f t="shared" si="14"/>
        <v>43555</v>
      </c>
      <c r="K27" s="157">
        <f t="shared" si="14"/>
        <v>43921</v>
      </c>
      <c r="L27" s="157">
        <f t="shared" si="14"/>
        <v>44286</v>
      </c>
      <c r="M27" s="157">
        <f t="shared" si="14"/>
        <v>44651</v>
      </c>
      <c r="N27" s="157">
        <f t="shared" si="14"/>
        <v>45016</v>
      </c>
      <c r="O27" s="157">
        <f t="shared" si="14"/>
        <v>45382</v>
      </c>
      <c r="P27" s="157">
        <f t="shared" si="14"/>
        <v>45747</v>
      </c>
      <c r="Q27" s="157">
        <f t="shared" si="14"/>
        <v>46112</v>
      </c>
      <c r="R27" s="157">
        <f t="shared" si="14"/>
        <v>46477</v>
      </c>
      <c r="S27" s="157">
        <f t="shared" si="14"/>
        <v>46843</v>
      </c>
      <c r="T27" s="157">
        <f t="shared" si="14"/>
        <v>47208</v>
      </c>
    </row>
    <row r="28" spans="1:20" s="545" customFormat="1" ht="13.8" hidden="1" outlineLevel="1">
      <c r="A28" s="354"/>
      <c r="B28" s="354"/>
      <c r="C28" s="355"/>
      <c r="D28" s="310"/>
      <c r="E28" s="356" t="str">
        <f t="shared" ref="E28:T28" si="15" xml:space="preserve"> E$20</f>
        <v>Model period beginning</v>
      </c>
      <c r="F28" s="356">
        <f t="shared" si="15"/>
        <v>0</v>
      </c>
      <c r="G28" s="356" t="str">
        <f t="shared" si="15"/>
        <v>date</v>
      </c>
      <c r="H28" s="356">
        <f t="shared" si="15"/>
        <v>0</v>
      </c>
      <c r="I28" s="356">
        <f t="shared" si="15"/>
        <v>0</v>
      </c>
      <c r="J28" s="356">
        <f t="shared" si="15"/>
        <v>43191</v>
      </c>
      <c r="K28" s="356">
        <f t="shared" si="15"/>
        <v>43556</v>
      </c>
      <c r="L28" s="356">
        <f t="shared" si="15"/>
        <v>43922</v>
      </c>
      <c r="M28" s="356">
        <f t="shared" si="15"/>
        <v>44287</v>
      </c>
      <c r="N28" s="356">
        <f t="shared" si="15"/>
        <v>44652</v>
      </c>
      <c r="O28" s="356">
        <f t="shared" si="15"/>
        <v>45017</v>
      </c>
      <c r="P28" s="356">
        <f t="shared" si="15"/>
        <v>45383</v>
      </c>
      <c r="Q28" s="356">
        <f t="shared" si="15"/>
        <v>45748</v>
      </c>
      <c r="R28" s="356">
        <f t="shared" si="15"/>
        <v>46113</v>
      </c>
      <c r="S28" s="356">
        <f t="shared" si="15"/>
        <v>46478</v>
      </c>
      <c r="T28" s="356">
        <f t="shared" si="15"/>
        <v>46844</v>
      </c>
    </row>
    <row r="29" spans="1:20" hidden="1" outlineLevel="1">
      <c r="A29" s="106"/>
      <c r="B29" s="106"/>
      <c r="C29" s="114"/>
      <c r="D29" s="91"/>
      <c r="E29" s="91" t="s">
        <v>185</v>
      </c>
      <c r="G29" s="91" t="s">
        <v>186</v>
      </c>
      <c r="J29" s="91">
        <f t="shared" ref="J29:R29" si="16" xml:space="preserve"> J27 - J28 + 1</f>
        <v>365</v>
      </c>
      <c r="K29" s="91">
        <f t="shared" ref="K29:L29" si="17" xml:space="preserve"> K27 - K28 + 1</f>
        <v>366</v>
      </c>
      <c r="L29" s="91">
        <f t="shared" si="17"/>
        <v>365</v>
      </c>
      <c r="M29" s="91">
        <f t="shared" si="16"/>
        <v>365</v>
      </c>
      <c r="N29" s="91">
        <f t="shared" si="16"/>
        <v>365</v>
      </c>
      <c r="O29" s="91">
        <f t="shared" si="16"/>
        <v>366</v>
      </c>
      <c r="P29" s="91">
        <f t="shared" si="16"/>
        <v>365</v>
      </c>
      <c r="Q29" s="91">
        <f t="shared" si="16"/>
        <v>365</v>
      </c>
      <c r="R29" s="91">
        <f t="shared" si="16"/>
        <v>365</v>
      </c>
      <c r="S29" s="91">
        <f t="shared" ref="S29:T29" si="18" xml:space="preserve"> S27 - S28 + 1</f>
        <v>366</v>
      </c>
      <c r="T29" s="91">
        <f t="shared" si="18"/>
        <v>365</v>
      </c>
    </row>
    <row r="30" spans="1:20" hidden="1" outlineLevel="1">
      <c r="A30" s="106"/>
      <c r="B30" s="106"/>
      <c r="C30" s="114"/>
      <c r="D30" s="91"/>
    </row>
    <row r="32" spans="1:20" s="134" customFormat="1" ht="15" customHeight="1" collapsed="1">
      <c r="A32" s="92" t="s">
        <v>187</v>
      </c>
      <c r="B32" s="92"/>
      <c r="C32" s="93"/>
      <c r="D32" s="92"/>
      <c r="E32" s="92"/>
      <c r="F32" s="92"/>
      <c r="G32" s="92"/>
      <c r="H32" s="92"/>
      <c r="I32" s="92"/>
      <c r="J32" s="92"/>
      <c r="K32" s="92"/>
      <c r="L32" s="92"/>
      <c r="M32" s="92"/>
      <c r="N32" s="92"/>
      <c r="O32" s="92"/>
      <c r="P32" s="92"/>
      <c r="Q32" s="92"/>
      <c r="R32" s="92"/>
      <c r="S32" s="92"/>
      <c r="T32" s="92"/>
    </row>
    <row r="33" spans="2:20" hidden="1" outlineLevel="1"/>
    <row r="34" spans="2:20" hidden="1" outlineLevel="1">
      <c r="B34" s="127" t="s">
        <v>188</v>
      </c>
    </row>
    <row r="35" spans="2:20" hidden="1" outlineLevel="1">
      <c r="E35" s="357" t="str">
        <f>InpActive!E$25</f>
        <v>Forecast start date</v>
      </c>
      <c r="F35" s="357">
        <f>InpActive!F$25</f>
        <v>43922</v>
      </c>
      <c r="G35" s="357" t="str">
        <f>InpActive!G$25</f>
        <v>date</v>
      </c>
      <c r="H35" s="357"/>
      <c r="I35" s="357"/>
      <c r="J35" s="357"/>
      <c r="K35" s="357"/>
      <c r="L35" s="357"/>
      <c r="M35" s="357"/>
      <c r="N35" s="357"/>
      <c r="O35" s="357"/>
      <c r="P35" s="357"/>
      <c r="Q35" s="357"/>
      <c r="R35" s="357"/>
      <c r="S35" s="357"/>
      <c r="T35" s="357"/>
    </row>
    <row r="36" spans="2:20" hidden="1" outlineLevel="1">
      <c r="E36" s="310" t="str">
        <f t="shared" ref="E36:T36" si="19" xml:space="preserve"> E$20</f>
        <v>Model period beginning</v>
      </c>
      <c r="F36" s="310">
        <f t="shared" si="19"/>
        <v>0</v>
      </c>
      <c r="G36" s="310" t="str">
        <f t="shared" si="19"/>
        <v>date</v>
      </c>
      <c r="H36" s="310">
        <f t="shared" si="19"/>
        <v>0</v>
      </c>
      <c r="I36" s="310">
        <f t="shared" si="19"/>
        <v>0</v>
      </c>
      <c r="J36" s="310">
        <f t="shared" si="19"/>
        <v>43191</v>
      </c>
      <c r="K36" s="310">
        <f t="shared" si="19"/>
        <v>43556</v>
      </c>
      <c r="L36" s="310">
        <f t="shared" si="19"/>
        <v>43922</v>
      </c>
      <c r="M36" s="310">
        <f t="shared" si="19"/>
        <v>44287</v>
      </c>
      <c r="N36" s="310">
        <f t="shared" si="19"/>
        <v>44652</v>
      </c>
      <c r="O36" s="310">
        <f t="shared" si="19"/>
        <v>45017</v>
      </c>
      <c r="P36" s="310">
        <f t="shared" si="19"/>
        <v>45383</v>
      </c>
      <c r="Q36" s="310">
        <f t="shared" si="19"/>
        <v>45748</v>
      </c>
      <c r="R36" s="310">
        <f t="shared" si="19"/>
        <v>46113</v>
      </c>
      <c r="S36" s="310">
        <f t="shared" si="19"/>
        <v>46478</v>
      </c>
      <c r="T36" s="310">
        <f t="shared" si="19"/>
        <v>46844</v>
      </c>
    </row>
    <row r="37" spans="2:20" hidden="1" outlineLevel="1">
      <c r="E37" s="310" t="str">
        <f t="shared" ref="E37:T37" si="20" xml:space="preserve"> E$25</f>
        <v>Model period ending</v>
      </c>
      <c r="F37" s="310">
        <f t="shared" si="20"/>
        <v>0</v>
      </c>
      <c r="G37" s="310" t="str">
        <f t="shared" si="20"/>
        <v>date</v>
      </c>
      <c r="H37" s="310">
        <f t="shared" si="20"/>
        <v>0</v>
      </c>
      <c r="I37" s="308">
        <f t="shared" si="20"/>
        <v>0</v>
      </c>
      <c r="J37" s="310">
        <f t="shared" si="20"/>
        <v>43555</v>
      </c>
      <c r="K37" s="310">
        <f t="shared" si="20"/>
        <v>43921</v>
      </c>
      <c r="L37" s="310">
        <f t="shared" si="20"/>
        <v>44286</v>
      </c>
      <c r="M37" s="310">
        <f t="shared" si="20"/>
        <v>44651</v>
      </c>
      <c r="N37" s="310">
        <f t="shared" si="20"/>
        <v>45016</v>
      </c>
      <c r="O37" s="310">
        <f t="shared" si="20"/>
        <v>45382</v>
      </c>
      <c r="P37" s="310">
        <f t="shared" si="20"/>
        <v>45747</v>
      </c>
      <c r="Q37" s="310">
        <f t="shared" si="20"/>
        <v>46112</v>
      </c>
      <c r="R37" s="310">
        <f t="shared" si="20"/>
        <v>46477</v>
      </c>
      <c r="S37" s="310">
        <f t="shared" si="20"/>
        <v>46843</v>
      </c>
      <c r="T37" s="310">
        <f t="shared" si="20"/>
        <v>47208</v>
      </c>
    </row>
    <row r="38" spans="2:20" hidden="1" outlineLevel="1">
      <c r="E38" s="117" t="s">
        <v>188</v>
      </c>
      <c r="G38" s="91" t="s">
        <v>181</v>
      </c>
      <c r="H38" s="91">
        <f xml:space="preserve"> SUM(J38:T38)</f>
        <v>1</v>
      </c>
      <c r="J38" s="91">
        <f t="shared" ref="J38:O38" si="21" xml:space="preserve"> IF(AND($F35 &gt;= J36, $F35 &lt;= J37), 1, 0)</f>
        <v>0</v>
      </c>
      <c r="K38" s="91">
        <f t="shared" ref="K38:L38" si="22" xml:space="preserve"> IF(AND($F35 &gt;= K36, $F35 &lt;= K37), 1, 0)</f>
        <v>0</v>
      </c>
      <c r="L38" s="91">
        <f t="shared" si="22"/>
        <v>1</v>
      </c>
      <c r="M38" s="91">
        <f t="shared" si="21"/>
        <v>0</v>
      </c>
      <c r="N38" s="91">
        <f t="shared" si="21"/>
        <v>0</v>
      </c>
      <c r="O38" s="91">
        <f t="shared" si="21"/>
        <v>0</v>
      </c>
      <c r="P38" s="91">
        <f xml:space="preserve"> IF(AND($F35 &gt;= P36, $F35 &lt;= P37), 1, 0)</f>
        <v>0</v>
      </c>
      <c r="Q38" s="91">
        <f xml:space="preserve"> IF(AND($F35 &gt;= Q36, $F35 &lt;= Q37), 1, 0)</f>
        <v>0</v>
      </c>
      <c r="R38" s="91">
        <f xml:space="preserve"> IF(AND($F35 &gt;= R36, $F35 &lt;= R37), 1, 0)</f>
        <v>0</v>
      </c>
      <c r="S38" s="91">
        <f t="shared" ref="S38:T38" si="23" xml:space="preserve"> IF(AND($F35 &gt;= S36, $F35 &lt;= S37), 1, 0)</f>
        <v>0</v>
      </c>
      <c r="T38" s="91">
        <f t="shared" si="23"/>
        <v>0</v>
      </c>
    </row>
    <row r="39" spans="2:20" hidden="1" outlineLevel="1"/>
    <row r="40" spans="2:20" hidden="1" outlineLevel="1">
      <c r="B40" s="127" t="s">
        <v>189</v>
      </c>
    </row>
    <row r="41" spans="2:20" hidden="1" outlineLevel="1">
      <c r="E41" s="357" t="str">
        <f>InpActive!E$25</f>
        <v>Forecast start date</v>
      </c>
      <c r="F41" s="357">
        <f>InpActive!F$25</f>
        <v>43922</v>
      </c>
      <c r="G41" s="357" t="str">
        <f>InpActive!G$25</f>
        <v>date</v>
      </c>
      <c r="H41" s="357"/>
      <c r="I41" s="357"/>
      <c r="J41" s="357"/>
      <c r="K41" s="357"/>
      <c r="L41" s="357"/>
      <c r="M41" s="357"/>
      <c r="N41" s="357"/>
      <c r="O41" s="357"/>
      <c r="P41" s="357"/>
      <c r="Q41" s="357"/>
      <c r="R41" s="357"/>
      <c r="S41" s="357"/>
      <c r="T41" s="357"/>
    </row>
    <row r="42" spans="2:20" hidden="1" outlineLevel="1">
      <c r="E42" s="359" t="str">
        <f>InpActive!E26</f>
        <v>Forecast duration</v>
      </c>
      <c r="F42" s="359">
        <f>InpActive!F26</f>
        <v>5</v>
      </c>
      <c r="G42" s="359" t="str">
        <f>InpActive!G26</f>
        <v>years</v>
      </c>
      <c r="H42" s="359"/>
      <c r="I42" s="359"/>
      <c r="J42" s="359"/>
      <c r="K42" s="359"/>
      <c r="L42" s="359"/>
      <c r="M42" s="359"/>
      <c r="N42" s="359"/>
      <c r="O42" s="359"/>
      <c r="P42" s="359"/>
      <c r="Q42" s="359"/>
      <c r="R42" s="359"/>
      <c r="S42" s="359"/>
      <c r="T42" s="359"/>
    </row>
    <row r="43" spans="2:20" hidden="1" outlineLevel="1">
      <c r="E43" s="219" t="s">
        <v>190</v>
      </c>
      <c r="F43" s="219">
        <f xml:space="preserve"> DATE(YEAR(F41) + F42, MONTH(F41), DAY(F41) - 1)</f>
        <v>45747</v>
      </c>
      <c r="G43" s="219" t="s">
        <v>183</v>
      </c>
      <c r="H43" s="219"/>
      <c r="I43" s="219"/>
      <c r="J43" s="219"/>
      <c r="K43" s="219"/>
      <c r="L43" s="219"/>
      <c r="M43" s="219"/>
      <c r="N43" s="219"/>
      <c r="O43" s="219"/>
      <c r="P43" s="219"/>
      <c r="Q43" s="219"/>
      <c r="R43" s="219"/>
      <c r="S43" s="219"/>
      <c r="T43" s="219"/>
    </row>
    <row r="44" spans="2:20" hidden="1" outlineLevel="1"/>
    <row r="45" spans="2:20" hidden="1" outlineLevel="1">
      <c r="E45" s="360" t="str">
        <f xml:space="preserve"> E$43</f>
        <v>Forecast end date</v>
      </c>
      <c r="F45" s="360">
        <f xml:space="preserve"> F$43</f>
        <v>45747</v>
      </c>
      <c r="G45" s="360" t="str">
        <f xml:space="preserve"> G$43</f>
        <v>date</v>
      </c>
      <c r="H45" s="360"/>
      <c r="I45" s="360"/>
      <c r="J45" s="360"/>
      <c r="K45" s="360"/>
      <c r="L45" s="360"/>
      <c r="M45" s="360"/>
      <c r="N45" s="360"/>
      <c r="O45" s="360"/>
      <c r="P45" s="360"/>
      <c r="Q45" s="360"/>
      <c r="R45" s="360"/>
      <c r="S45" s="360"/>
      <c r="T45" s="360"/>
    </row>
    <row r="46" spans="2:20" hidden="1" outlineLevel="1">
      <c r="E46" s="310" t="str">
        <f t="shared" ref="E46:T46" si="24" xml:space="preserve"> E$20</f>
        <v>Model period beginning</v>
      </c>
      <c r="F46" s="310">
        <f t="shared" si="24"/>
        <v>0</v>
      </c>
      <c r="G46" s="310" t="str">
        <f t="shared" si="24"/>
        <v>date</v>
      </c>
      <c r="H46" s="310">
        <f t="shared" si="24"/>
        <v>0</v>
      </c>
      <c r="I46" s="310">
        <f t="shared" si="24"/>
        <v>0</v>
      </c>
      <c r="J46" s="310">
        <f t="shared" si="24"/>
        <v>43191</v>
      </c>
      <c r="K46" s="310">
        <f t="shared" si="24"/>
        <v>43556</v>
      </c>
      <c r="L46" s="310">
        <f t="shared" si="24"/>
        <v>43922</v>
      </c>
      <c r="M46" s="310">
        <f t="shared" si="24"/>
        <v>44287</v>
      </c>
      <c r="N46" s="310">
        <f t="shared" si="24"/>
        <v>44652</v>
      </c>
      <c r="O46" s="310">
        <f t="shared" si="24"/>
        <v>45017</v>
      </c>
      <c r="P46" s="310">
        <f t="shared" si="24"/>
        <v>45383</v>
      </c>
      <c r="Q46" s="310">
        <f t="shared" si="24"/>
        <v>45748</v>
      </c>
      <c r="R46" s="310">
        <f t="shared" si="24"/>
        <v>46113</v>
      </c>
      <c r="S46" s="310">
        <f t="shared" si="24"/>
        <v>46478</v>
      </c>
      <c r="T46" s="310">
        <f t="shared" si="24"/>
        <v>46844</v>
      </c>
    </row>
    <row r="47" spans="2:20" hidden="1" outlineLevel="1">
      <c r="E47" s="310" t="str">
        <f t="shared" ref="E47:T47" si="25" xml:space="preserve"> E$25</f>
        <v>Model period ending</v>
      </c>
      <c r="F47" s="310">
        <f t="shared" si="25"/>
        <v>0</v>
      </c>
      <c r="G47" s="310" t="str">
        <f t="shared" si="25"/>
        <v>date</v>
      </c>
      <c r="H47" s="310">
        <f t="shared" si="25"/>
        <v>0</v>
      </c>
      <c r="I47" s="308">
        <f t="shared" si="25"/>
        <v>0</v>
      </c>
      <c r="J47" s="310">
        <f t="shared" si="25"/>
        <v>43555</v>
      </c>
      <c r="K47" s="310">
        <f t="shared" si="25"/>
        <v>43921</v>
      </c>
      <c r="L47" s="310">
        <f t="shared" si="25"/>
        <v>44286</v>
      </c>
      <c r="M47" s="310">
        <f t="shared" si="25"/>
        <v>44651</v>
      </c>
      <c r="N47" s="310">
        <f t="shared" si="25"/>
        <v>45016</v>
      </c>
      <c r="O47" s="310">
        <f t="shared" si="25"/>
        <v>45382</v>
      </c>
      <c r="P47" s="310">
        <f t="shared" si="25"/>
        <v>45747</v>
      </c>
      <c r="Q47" s="310">
        <f t="shared" si="25"/>
        <v>46112</v>
      </c>
      <c r="R47" s="310">
        <f t="shared" si="25"/>
        <v>46477</v>
      </c>
      <c r="S47" s="310">
        <f t="shared" si="25"/>
        <v>46843</v>
      </c>
      <c r="T47" s="310">
        <f t="shared" si="25"/>
        <v>47208</v>
      </c>
    </row>
    <row r="48" spans="2:20" hidden="1" outlineLevel="1">
      <c r="E48" s="316" t="s">
        <v>189</v>
      </c>
      <c r="F48" s="316"/>
      <c r="G48" s="316" t="s">
        <v>181</v>
      </c>
      <c r="H48" s="316">
        <f xml:space="preserve"> SUM(J48:T48)</f>
        <v>1</v>
      </c>
      <c r="I48" s="316"/>
      <c r="J48" s="316">
        <f xml:space="preserve"> IF(AND($F45 &gt;= J46, $F45 &lt;= J47), 1, 0)</f>
        <v>0</v>
      </c>
      <c r="K48" s="316">
        <f xml:space="preserve"> IF(AND($F45 &gt;= K46, $F45 &lt;= K47), 1, 0)</f>
        <v>0</v>
      </c>
      <c r="L48" s="316">
        <f xml:space="preserve"> IF(AND($F45 &gt;= L46, $F45 &lt;= L47), 1, 0)</f>
        <v>0</v>
      </c>
      <c r="M48" s="316">
        <f t="shared" ref="M48:R48" si="26" xml:space="preserve"> IF(AND($F45 &gt;= M46, $F45 &lt;= M47), 1, 0)</f>
        <v>0</v>
      </c>
      <c r="N48" s="316">
        <f t="shared" si="26"/>
        <v>0</v>
      </c>
      <c r="O48" s="316">
        <f t="shared" si="26"/>
        <v>0</v>
      </c>
      <c r="P48" s="316">
        <f t="shared" si="26"/>
        <v>1</v>
      </c>
      <c r="Q48" s="316">
        <f t="shared" si="26"/>
        <v>0</v>
      </c>
      <c r="R48" s="316">
        <f t="shared" si="26"/>
        <v>0</v>
      </c>
      <c r="S48" s="316">
        <f t="shared" ref="S48:T48" si="27" xml:space="preserve"> IF(AND($F45 &gt;= S46, $F45 &lt;= S47), 1, 0)</f>
        <v>0</v>
      </c>
      <c r="T48" s="316">
        <f t="shared" si="27"/>
        <v>0</v>
      </c>
    </row>
    <row r="49" spans="1:20" hidden="1" outlineLevel="1"/>
    <row r="50" spans="1:20" hidden="1" outlineLevel="1">
      <c r="B50" s="127" t="s">
        <v>191</v>
      </c>
    </row>
    <row r="51" spans="1:20" hidden="1" outlineLevel="1">
      <c r="E51" s="91" t="str">
        <f xml:space="preserve"> E$38</f>
        <v>Forecast start period flag</v>
      </c>
      <c r="F51" s="91">
        <f t="shared" ref="F51:T51" si="28" xml:space="preserve"> F$38</f>
        <v>0</v>
      </c>
      <c r="G51" s="91" t="str">
        <f t="shared" si="28"/>
        <v>flag</v>
      </c>
      <c r="H51" s="91">
        <f xml:space="preserve"> H$38</f>
        <v>1</v>
      </c>
      <c r="I51" s="91">
        <f t="shared" si="28"/>
        <v>0</v>
      </c>
      <c r="J51" s="91">
        <f t="shared" si="28"/>
        <v>0</v>
      </c>
      <c r="K51" s="91">
        <f t="shared" si="28"/>
        <v>0</v>
      </c>
      <c r="L51" s="91">
        <f t="shared" si="28"/>
        <v>1</v>
      </c>
      <c r="M51" s="91">
        <f t="shared" si="28"/>
        <v>0</v>
      </c>
      <c r="N51" s="91">
        <f t="shared" si="28"/>
        <v>0</v>
      </c>
      <c r="O51" s="91">
        <f t="shared" si="28"/>
        <v>0</v>
      </c>
      <c r="P51" s="91">
        <f t="shared" si="28"/>
        <v>0</v>
      </c>
      <c r="Q51" s="91">
        <f t="shared" si="28"/>
        <v>0</v>
      </c>
      <c r="R51" s="91">
        <f t="shared" si="28"/>
        <v>0</v>
      </c>
      <c r="S51" s="91">
        <f t="shared" si="28"/>
        <v>0</v>
      </c>
      <c r="T51" s="91">
        <f t="shared" si="28"/>
        <v>0</v>
      </c>
    </row>
    <row r="52" spans="1:20" hidden="1" outlineLevel="1">
      <c r="E52" s="91" t="str">
        <f xml:space="preserve"> E$48</f>
        <v>Forecast end period flag</v>
      </c>
      <c r="F52" s="91">
        <f t="shared" ref="F52:T52" si="29" xml:space="preserve"> F$48</f>
        <v>0</v>
      </c>
      <c r="G52" s="91" t="str">
        <f t="shared" si="29"/>
        <v>flag</v>
      </c>
      <c r="H52" s="91">
        <f xml:space="preserve"> H$48</f>
        <v>1</v>
      </c>
      <c r="I52" s="183">
        <f t="shared" si="29"/>
        <v>0</v>
      </c>
      <c r="J52" s="91">
        <f t="shared" si="29"/>
        <v>0</v>
      </c>
      <c r="K52" s="91">
        <f t="shared" si="29"/>
        <v>0</v>
      </c>
      <c r="L52" s="91">
        <f t="shared" si="29"/>
        <v>0</v>
      </c>
      <c r="M52" s="91">
        <f t="shared" si="29"/>
        <v>0</v>
      </c>
      <c r="N52" s="91">
        <f t="shared" si="29"/>
        <v>0</v>
      </c>
      <c r="O52" s="91">
        <f t="shared" si="29"/>
        <v>0</v>
      </c>
      <c r="P52" s="91">
        <f t="shared" si="29"/>
        <v>1</v>
      </c>
      <c r="Q52" s="91">
        <f t="shared" si="29"/>
        <v>0</v>
      </c>
      <c r="R52" s="91">
        <f t="shared" si="29"/>
        <v>0</v>
      </c>
      <c r="S52" s="91">
        <f t="shared" si="29"/>
        <v>0</v>
      </c>
      <c r="T52" s="91">
        <f t="shared" si="29"/>
        <v>0</v>
      </c>
    </row>
    <row r="53" spans="1:20" hidden="1" outlineLevel="1">
      <c r="E53" s="358" t="s">
        <v>191</v>
      </c>
      <c r="F53" s="316"/>
      <c r="G53" s="316" t="s">
        <v>181</v>
      </c>
      <c r="H53" s="316">
        <f xml:space="preserve"> SUM(J53:T53)</f>
        <v>5</v>
      </c>
      <c r="I53" s="320"/>
      <c r="J53" s="316">
        <f xml:space="preserve"> J51 + I53 - I52</f>
        <v>0</v>
      </c>
      <c r="K53" s="316">
        <f xml:space="preserve"> K51 + J53 - J52</f>
        <v>0</v>
      </c>
      <c r="L53" s="316">
        <f xml:space="preserve"> L51 + K53 - K52</f>
        <v>1</v>
      </c>
      <c r="M53" s="316">
        <f t="shared" ref="M53:O53" si="30" xml:space="preserve"> M51 + L53 - L52</f>
        <v>1</v>
      </c>
      <c r="N53" s="316">
        <f t="shared" si="30"/>
        <v>1</v>
      </c>
      <c r="O53" s="316">
        <f t="shared" si="30"/>
        <v>1</v>
      </c>
      <c r="P53" s="316">
        <f xml:space="preserve"> P51 + O53 - O52</f>
        <v>1</v>
      </c>
      <c r="Q53" s="316">
        <f xml:space="preserve"> Q51 + P53 - P52</f>
        <v>0</v>
      </c>
      <c r="R53" s="316">
        <f xml:space="preserve"> R51 + Q53 - Q52</f>
        <v>0</v>
      </c>
      <c r="S53" s="316">
        <f t="shared" ref="S53:T53" si="31" xml:space="preserve"> S51 + R53 - R52</f>
        <v>0</v>
      </c>
      <c r="T53" s="316">
        <f t="shared" si="31"/>
        <v>0</v>
      </c>
    </row>
    <row r="54" spans="1:20" hidden="1" outlineLevel="1">
      <c r="E54" s="91" t="s">
        <v>192</v>
      </c>
      <c r="F54" s="91">
        <f xml:space="preserve"> SUM(J53:R53)</f>
        <v>5</v>
      </c>
      <c r="G54" s="91" t="s">
        <v>193</v>
      </c>
    </row>
    <row r="55" spans="1:20" hidden="1" outlineLevel="1"/>
    <row r="56" spans="1:20" s="546" customFormat="1" ht="13.8" hidden="1" outlineLevel="1">
      <c r="A56" s="246"/>
      <c r="B56" s="246" t="s">
        <v>194</v>
      </c>
      <c r="C56" s="247"/>
      <c r="D56" s="248"/>
      <c r="E56" s="383"/>
      <c r="F56" s="383"/>
      <c r="G56" s="383"/>
      <c r="H56" s="383"/>
      <c r="I56" s="242"/>
      <c r="J56" s="242"/>
      <c r="K56" s="242"/>
      <c r="L56" s="242"/>
      <c r="M56" s="242"/>
      <c r="N56" s="242"/>
      <c r="O56" s="242"/>
      <c r="P56" s="242"/>
      <c r="Q56" s="242"/>
      <c r="R56" s="242"/>
      <c r="S56" s="242"/>
      <c r="T56" s="242"/>
    </row>
    <row r="57" spans="1:20" s="546" customFormat="1" ht="13.8" hidden="1" outlineLevel="1">
      <c r="A57" s="246"/>
      <c r="B57" s="246"/>
      <c r="C57" s="247"/>
      <c r="D57" s="248"/>
      <c r="E57" s="242" t="str">
        <f>E38</f>
        <v>Forecast start period flag</v>
      </c>
      <c r="F57" s="242">
        <f t="shared" ref="F57:T57" si="32">F38</f>
        <v>0</v>
      </c>
      <c r="G57" s="242" t="str">
        <f t="shared" si="32"/>
        <v>flag</v>
      </c>
      <c r="H57" s="242">
        <f t="shared" si="32"/>
        <v>1</v>
      </c>
      <c r="I57" s="242">
        <f t="shared" si="32"/>
        <v>0</v>
      </c>
      <c r="J57" s="242">
        <f t="shared" si="32"/>
        <v>0</v>
      </c>
      <c r="K57" s="242">
        <f t="shared" ref="K57:L57" si="33">K38</f>
        <v>0</v>
      </c>
      <c r="L57" s="242">
        <f t="shared" si="33"/>
        <v>1</v>
      </c>
      <c r="M57" s="242">
        <f t="shared" si="32"/>
        <v>0</v>
      </c>
      <c r="N57" s="242">
        <f t="shared" si="32"/>
        <v>0</v>
      </c>
      <c r="O57" s="242">
        <f t="shared" si="32"/>
        <v>0</v>
      </c>
      <c r="P57" s="242">
        <f t="shared" si="32"/>
        <v>0</v>
      </c>
      <c r="Q57" s="242">
        <f t="shared" si="32"/>
        <v>0</v>
      </c>
      <c r="R57" s="242">
        <f t="shared" si="32"/>
        <v>0</v>
      </c>
      <c r="S57" s="242">
        <f t="shared" si="32"/>
        <v>0</v>
      </c>
      <c r="T57" s="242">
        <f t="shared" si="32"/>
        <v>0</v>
      </c>
    </row>
    <row r="58" spans="1:20" s="546" customFormat="1" ht="13.8" hidden="1" outlineLevel="1">
      <c r="A58" s="246"/>
      <c r="B58" s="246"/>
      <c r="C58" s="247"/>
      <c r="D58" s="248"/>
      <c r="E58" s="242" t="str">
        <f>E53</f>
        <v>Forecast period flag</v>
      </c>
      <c r="F58" s="242">
        <f t="shared" ref="F58:T58" si="34">F53</f>
        <v>0</v>
      </c>
      <c r="G58" s="242" t="str">
        <f t="shared" si="34"/>
        <v>flag</v>
      </c>
      <c r="H58" s="242">
        <f t="shared" si="34"/>
        <v>5</v>
      </c>
      <c r="I58" s="242">
        <f t="shared" si="34"/>
        <v>0</v>
      </c>
      <c r="J58" s="242">
        <f t="shared" si="34"/>
        <v>0</v>
      </c>
      <c r="K58" s="242">
        <f t="shared" ref="K58:L58" si="35">K53</f>
        <v>0</v>
      </c>
      <c r="L58" s="242">
        <f t="shared" si="35"/>
        <v>1</v>
      </c>
      <c r="M58" s="242">
        <f t="shared" si="34"/>
        <v>1</v>
      </c>
      <c r="N58" s="242">
        <f t="shared" si="34"/>
        <v>1</v>
      </c>
      <c r="O58" s="242">
        <f t="shared" si="34"/>
        <v>1</v>
      </c>
      <c r="P58" s="242">
        <f t="shared" si="34"/>
        <v>1</v>
      </c>
      <c r="Q58" s="242">
        <f t="shared" si="34"/>
        <v>0</v>
      </c>
      <c r="R58" s="242">
        <f t="shared" si="34"/>
        <v>0</v>
      </c>
      <c r="S58" s="242">
        <f t="shared" si="34"/>
        <v>0</v>
      </c>
      <c r="T58" s="242">
        <f t="shared" si="34"/>
        <v>0</v>
      </c>
    </row>
    <row r="59" spans="1:20" s="546" customFormat="1" ht="13.8" hidden="1" outlineLevel="1">
      <c r="A59" s="246"/>
      <c r="B59" s="246"/>
      <c r="C59" s="247"/>
      <c r="D59" s="248"/>
      <c r="E59" s="242" t="str">
        <f>E48</f>
        <v>Forecast end period flag</v>
      </c>
      <c r="F59" s="242">
        <f t="shared" ref="F59:T59" si="36">F48</f>
        <v>0</v>
      </c>
      <c r="G59" s="242" t="str">
        <f t="shared" si="36"/>
        <v>flag</v>
      </c>
      <c r="H59" s="242">
        <f t="shared" si="36"/>
        <v>1</v>
      </c>
      <c r="I59" s="413">
        <f t="shared" si="36"/>
        <v>0</v>
      </c>
      <c r="J59" s="242">
        <f>J48</f>
        <v>0</v>
      </c>
      <c r="K59" s="242">
        <f>K48</f>
        <v>0</v>
      </c>
      <c r="L59" s="242">
        <f>L48</f>
        <v>0</v>
      </c>
      <c r="M59" s="242">
        <f t="shared" si="36"/>
        <v>0</v>
      </c>
      <c r="N59" s="242">
        <f t="shared" si="36"/>
        <v>0</v>
      </c>
      <c r="O59" s="242">
        <f t="shared" si="36"/>
        <v>0</v>
      </c>
      <c r="P59" s="242">
        <f t="shared" si="36"/>
        <v>1</v>
      </c>
      <c r="Q59" s="242">
        <f t="shared" si="36"/>
        <v>0</v>
      </c>
      <c r="R59" s="242">
        <f t="shared" si="36"/>
        <v>0</v>
      </c>
      <c r="S59" s="242">
        <f t="shared" si="36"/>
        <v>0</v>
      </c>
      <c r="T59" s="242">
        <f t="shared" si="36"/>
        <v>0</v>
      </c>
    </row>
    <row r="60" spans="1:20" s="391" customFormat="1" hidden="1" outlineLevel="1">
      <c r="A60" s="389"/>
      <c r="B60" s="389"/>
      <c r="C60" s="390"/>
      <c r="E60" s="383" t="s">
        <v>194</v>
      </c>
      <c r="F60" s="383"/>
      <c r="G60" s="383" t="s">
        <v>177</v>
      </c>
      <c r="H60" s="383"/>
      <c r="I60" s="392"/>
      <c r="J60" s="393">
        <f xml:space="preserve"> IF(J57 = 1, 1, I60 + J58 - I59) * J58</f>
        <v>0</v>
      </c>
      <c r="K60" s="393">
        <f xml:space="preserve"> IF(K57 = 1, 1, J60 + K58 - J59) * K58</f>
        <v>0</v>
      </c>
      <c r="L60" s="383">
        <f xml:space="preserve"> IF(L57 = 1, 1, K60 + L58 - K59) * L58</f>
        <v>1</v>
      </c>
      <c r="M60" s="383">
        <f xml:space="preserve"> IF(M57 = 1, 1, L60 + M58 - L59) * M58</f>
        <v>2</v>
      </c>
      <c r="N60" s="383">
        <f t="shared" ref="N60:T60" si="37" xml:space="preserve"> IF(N57 = 1, 1, M60 + N58 - M59) * N58</f>
        <v>3</v>
      </c>
      <c r="O60" s="383">
        <f t="shared" si="37"/>
        <v>4</v>
      </c>
      <c r="P60" s="383">
        <f t="shared" si="37"/>
        <v>5</v>
      </c>
      <c r="Q60" s="393">
        <f t="shared" si="37"/>
        <v>0</v>
      </c>
      <c r="R60" s="393">
        <f t="shared" si="37"/>
        <v>0</v>
      </c>
      <c r="S60" s="393">
        <f t="shared" si="37"/>
        <v>0</v>
      </c>
      <c r="T60" s="393">
        <f t="shared" si="37"/>
        <v>0</v>
      </c>
    </row>
    <row r="61" spans="1:20" s="546" customFormat="1" ht="13.8" hidden="1" outlineLevel="1">
      <c r="A61" s="246"/>
      <c r="B61" s="246"/>
      <c r="C61" s="247"/>
      <c r="D61" s="248"/>
      <c r="E61" s="242"/>
      <c r="F61" s="242"/>
      <c r="G61" s="383"/>
      <c r="H61" s="242"/>
      <c r="I61" s="242"/>
      <c r="J61" s="242"/>
      <c r="K61" s="242"/>
      <c r="L61" s="242"/>
      <c r="M61" s="242"/>
      <c r="N61" s="242"/>
      <c r="O61" s="242"/>
      <c r="P61" s="242"/>
      <c r="Q61" s="242"/>
      <c r="R61" s="242"/>
      <c r="S61" s="242"/>
      <c r="T61" s="242"/>
    </row>
    <row r="62" spans="1:20" hidden="1" outlineLevel="1">
      <c r="B62" s="127" t="s">
        <v>195</v>
      </c>
    </row>
    <row r="63" spans="1:20" hidden="1" outlineLevel="1">
      <c r="E63" s="91" t="str">
        <f xml:space="preserve"> E$14</f>
        <v>1st model column flag</v>
      </c>
      <c r="F63" s="91">
        <f t="shared" ref="F63:T63" si="38" xml:space="preserve"> F$14</f>
        <v>0</v>
      </c>
      <c r="G63" s="91" t="str">
        <f t="shared" si="38"/>
        <v>flag</v>
      </c>
      <c r="H63" s="91">
        <f t="shared" si="38"/>
        <v>1</v>
      </c>
      <c r="I63" s="91">
        <f t="shared" si="38"/>
        <v>0</v>
      </c>
      <c r="J63" s="91">
        <f t="shared" si="38"/>
        <v>1</v>
      </c>
      <c r="K63" s="91">
        <f t="shared" si="38"/>
        <v>0</v>
      </c>
      <c r="L63" s="91">
        <f t="shared" si="38"/>
        <v>0</v>
      </c>
      <c r="M63" s="91">
        <f t="shared" si="38"/>
        <v>0</v>
      </c>
      <c r="N63" s="91">
        <f t="shared" si="38"/>
        <v>0</v>
      </c>
      <c r="O63" s="91">
        <f t="shared" si="38"/>
        <v>0</v>
      </c>
      <c r="P63" s="91">
        <f t="shared" si="38"/>
        <v>0</v>
      </c>
      <c r="Q63" s="91">
        <f t="shared" si="38"/>
        <v>0</v>
      </c>
      <c r="R63" s="91">
        <f t="shared" si="38"/>
        <v>0</v>
      </c>
      <c r="S63" s="91">
        <f t="shared" si="38"/>
        <v>0</v>
      </c>
      <c r="T63" s="91">
        <f t="shared" si="38"/>
        <v>0</v>
      </c>
    </row>
    <row r="64" spans="1:20" hidden="1" outlineLevel="1">
      <c r="E64" s="91" t="str">
        <f xml:space="preserve"> E$38</f>
        <v>Forecast start period flag</v>
      </c>
      <c r="F64" s="91">
        <f t="shared" ref="F64:T64" si="39" xml:space="preserve"> F$38</f>
        <v>0</v>
      </c>
      <c r="G64" s="91" t="str">
        <f t="shared" si="39"/>
        <v>flag</v>
      </c>
      <c r="H64" s="91">
        <f t="shared" si="39"/>
        <v>1</v>
      </c>
      <c r="I64" s="91">
        <f t="shared" si="39"/>
        <v>0</v>
      </c>
      <c r="J64" s="91">
        <f t="shared" si="39"/>
        <v>0</v>
      </c>
      <c r="K64" s="91">
        <f t="shared" si="39"/>
        <v>0</v>
      </c>
      <c r="L64" s="91">
        <f t="shared" si="39"/>
        <v>1</v>
      </c>
      <c r="M64" s="91">
        <f t="shared" si="39"/>
        <v>0</v>
      </c>
      <c r="N64" s="91">
        <f t="shared" si="39"/>
        <v>0</v>
      </c>
      <c r="O64" s="91">
        <f t="shared" si="39"/>
        <v>0</v>
      </c>
      <c r="P64" s="91">
        <f t="shared" si="39"/>
        <v>0</v>
      </c>
      <c r="Q64" s="91">
        <f t="shared" si="39"/>
        <v>0</v>
      </c>
      <c r="R64" s="91">
        <f t="shared" si="39"/>
        <v>0</v>
      </c>
      <c r="S64" s="91">
        <f t="shared" si="39"/>
        <v>0</v>
      </c>
      <c r="T64" s="91">
        <f t="shared" si="39"/>
        <v>0</v>
      </c>
    </row>
    <row r="65" spans="1:20" s="319" customFormat="1" hidden="1" outlineLevel="1">
      <c r="A65" s="317"/>
      <c r="B65" s="317"/>
      <c r="C65" s="318"/>
      <c r="E65" s="316" t="s">
        <v>195</v>
      </c>
      <c r="F65" s="316"/>
      <c r="G65" s="316" t="s">
        <v>181</v>
      </c>
      <c r="H65" s="316">
        <f xml:space="preserve"> SUM(J65:T65)</f>
        <v>2</v>
      </c>
      <c r="I65" s="320"/>
      <c r="J65" s="316">
        <f xml:space="preserve"> J63 + I65 - J64</f>
        <v>1</v>
      </c>
      <c r="K65" s="316">
        <f xml:space="preserve"> K63 + J65 - K64</f>
        <v>1</v>
      </c>
      <c r="L65" s="316">
        <f t="shared" ref="L65" si="40" xml:space="preserve"> L63 + K65 - L64</f>
        <v>0</v>
      </c>
      <c r="M65" s="316">
        <f t="shared" ref="M65:O65" si="41" xml:space="preserve"> M63 + L65 - M64</f>
        <v>0</v>
      </c>
      <c r="N65" s="316">
        <f t="shared" si="41"/>
        <v>0</v>
      </c>
      <c r="O65" s="316">
        <f t="shared" si="41"/>
        <v>0</v>
      </c>
      <c r="P65" s="316">
        <f xml:space="preserve"> P63 + O65 - P64</f>
        <v>0</v>
      </c>
      <c r="Q65" s="316">
        <f xml:space="preserve"> Q63 + P65 - Q64</f>
        <v>0</v>
      </c>
      <c r="R65" s="316">
        <f xml:space="preserve"> R63 + Q65 - R64</f>
        <v>0</v>
      </c>
      <c r="S65" s="316">
        <f t="shared" ref="S65:T65" si="42" xml:space="preserve"> S63 + R65 - S64</f>
        <v>0</v>
      </c>
      <c r="T65" s="316">
        <f t="shared" si="42"/>
        <v>0</v>
      </c>
    </row>
    <row r="66" spans="1:20" hidden="1" outlineLevel="1">
      <c r="E66" s="91" t="s">
        <v>196</v>
      </c>
      <c r="F66" s="91">
        <f xml:space="preserve"> SUM(J65:T65)</f>
        <v>2</v>
      </c>
      <c r="G66" s="91" t="s">
        <v>193</v>
      </c>
    </row>
    <row r="67" spans="1:20" hidden="1" outlineLevel="1"/>
    <row r="68" spans="1:20" hidden="1" outlineLevel="1">
      <c r="E68" s="91" t="str">
        <f xml:space="preserve"> E$38</f>
        <v>Forecast start period flag</v>
      </c>
      <c r="F68" s="91">
        <f t="shared" ref="F68:T68" si="43" xml:space="preserve"> F$38</f>
        <v>0</v>
      </c>
      <c r="G68" s="91" t="str">
        <f t="shared" si="43"/>
        <v>flag</v>
      </c>
      <c r="H68" s="91">
        <f t="shared" si="43"/>
        <v>1</v>
      </c>
      <c r="I68" s="91">
        <f t="shared" si="43"/>
        <v>0</v>
      </c>
      <c r="J68" s="91">
        <f xml:space="preserve"> J$38</f>
        <v>0</v>
      </c>
      <c r="K68" s="91">
        <f t="shared" si="43"/>
        <v>0</v>
      </c>
      <c r="L68" s="91">
        <f t="shared" si="43"/>
        <v>1</v>
      </c>
      <c r="M68" s="91">
        <f t="shared" si="43"/>
        <v>0</v>
      </c>
      <c r="N68" s="91">
        <f t="shared" si="43"/>
        <v>0</v>
      </c>
      <c r="O68" s="91">
        <f t="shared" si="43"/>
        <v>0</v>
      </c>
      <c r="P68" s="91">
        <f t="shared" si="43"/>
        <v>0</v>
      </c>
      <c r="Q68" s="91">
        <f t="shared" si="43"/>
        <v>0</v>
      </c>
      <c r="R68" s="91">
        <f t="shared" si="43"/>
        <v>0</v>
      </c>
      <c r="S68" s="91">
        <f t="shared" si="43"/>
        <v>0</v>
      </c>
      <c r="T68" s="91">
        <f t="shared" si="43"/>
        <v>0</v>
      </c>
    </row>
    <row r="69" spans="1:20" hidden="1" outlineLevel="1">
      <c r="E69" s="358" t="s">
        <v>197</v>
      </c>
      <c r="F69" s="316"/>
      <c r="G69" s="316" t="s">
        <v>181</v>
      </c>
      <c r="H69" s="316" t="e">
        <f xml:space="preserve"> SUM(J69:T69)</f>
        <v>#REF!</v>
      </c>
      <c r="I69" s="316"/>
      <c r="J69" s="316">
        <f xml:space="preserve"> K68</f>
        <v>0</v>
      </c>
      <c r="K69" s="316">
        <f xml:space="preserve"> L68</f>
        <v>1</v>
      </c>
      <c r="L69" s="316">
        <f xml:space="preserve"> M68</f>
        <v>0</v>
      </c>
      <c r="M69" s="316">
        <f t="shared" ref="M69:O69" si="44" xml:space="preserve"> N68</f>
        <v>0</v>
      </c>
      <c r="N69" s="316">
        <f t="shared" si="44"/>
        <v>0</v>
      </c>
      <c r="O69" s="316">
        <f t="shared" si="44"/>
        <v>0</v>
      </c>
      <c r="P69" s="316">
        <f xml:space="preserve"> Q68</f>
        <v>0</v>
      </c>
      <c r="Q69" s="316">
        <f xml:space="preserve"> R68</f>
        <v>0</v>
      </c>
      <c r="R69" s="316">
        <f t="shared" ref="R69" si="45" xml:space="preserve"> S68</f>
        <v>0</v>
      </c>
      <c r="S69" s="316">
        <f t="shared" ref="S69" si="46" xml:space="preserve"> T68</f>
        <v>0</v>
      </c>
      <c r="T69" s="316" t="e">
        <f>#REF!</f>
        <v>#REF!</v>
      </c>
    </row>
    <row r="70" spans="1:20" hidden="1" outlineLevel="1"/>
    <row r="71" spans="1:20" hidden="1" outlineLevel="1">
      <c r="B71" s="127" t="s">
        <v>198</v>
      </c>
    </row>
    <row r="72" spans="1:20" hidden="1" outlineLevel="1">
      <c r="E72" s="91" t="str">
        <f xml:space="preserve"> E$48</f>
        <v>Forecast end period flag</v>
      </c>
      <c r="F72" s="91">
        <f t="shared" ref="F72:T72" si="47" xml:space="preserve"> F$48</f>
        <v>0</v>
      </c>
      <c r="G72" s="91" t="str">
        <f t="shared" si="47"/>
        <v>flag</v>
      </c>
      <c r="H72" s="91">
        <f t="shared" si="47"/>
        <v>1</v>
      </c>
      <c r="I72" s="183">
        <f t="shared" si="47"/>
        <v>0</v>
      </c>
      <c r="J72" s="91">
        <f xml:space="preserve"> J$48</f>
        <v>0</v>
      </c>
      <c r="K72" s="91">
        <f t="shared" si="47"/>
        <v>0</v>
      </c>
      <c r="L72" s="91">
        <f t="shared" si="47"/>
        <v>0</v>
      </c>
      <c r="M72" s="91">
        <f t="shared" si="47"/>
        <v>0</v>
      </c>
      <c r="N72" s="91">
        <f t="shared" si="47"/>
        <v>0</v>
      </c>
      <c r="O72" s="91">
        <f t="shared" si="47"/>
        <v>0</v>
      </c>
      <c r="P72" s="91">
        <f t="shared" si="47"/>
        <v>1</v>
      </c>
      <c r="Q72" s="91">
        <f t="shared" si="47"/>
        <v>0</v>
      </c>
      <c r="R72" s="91">
        <f t="shared" si="47"/>
        <v>0</v>
      </c>
      <c r="S72" s="91">
        <f t="shared" si="47"/>
        <v>0</v>
      </c>
      <c r="T72" s="91">
        <f t="shared" si="47"/>
        <v>0</v>
      </c>
    </row>
    <row r="73" spans="1:20" hidden="1" outlineLevel="1">
      <c r="E73" s="316" t="s">
        <v>198</v>
      </c>
      <c r="F73" s="316"/>
      <c r="G73" s="316" t="s">
        <v>181</v>
      </c>
      <c r="H73" s="316">
        <f xml:space="preserve"> SUM(J73:T73)</f>
        <v>1</v>
      </c>
      <c r="I73" s="316"/>
      <c r="J73" s="316">
        <f xml:space="preserve"> I72</f>
        <v>0</v>
      </c>
      <c r="K73" s="316">
        <f t="shared" ref="K73" si="48" xml:space="preserve"> J72</f>
        <v>0</v>
      </c>
      <c r="L73" s="316">
        <f t="shared" ref="L73" si="49" xml:space="preserve"> K72</f>
        <v>0</v>
      </c>
      <c r="M73" s="316">
        <f t="shared" ref="M73:O73" si="50" xml:space="preserve"> L72</f>
        <v>0</v>
      </c>
      <c r="N73" s="316">
        <f t="shared" si="50"/>
        <v>0</v>
      </c>
      <c r="O73" s="316">
        <f t="shared" si="50"/>
        <v>0</v>
      </c>
      <c r="P73" s="316">
        <f xml:space="preserve"> O72</f>
        <v>0</v>
      </c>
      <c r="Q73" s="316">
        <f xml:space="preserve"> P72</f>
        <v>1</v>
      </c>
      <c r="R73" s="316">
        <f xml:space="preserve"> Q72</f>
        <v>0</v>
      </c>
      <c r="S73" s="316">
        <f t="shared" ref="S73:T73" si="51" xml:space="preserve"> R72</f>
        <v>0</v>
      </c>
      <c r="T73" s="316">
        <f t="shared" si="51"/>
        <v>0</v>
      </c>
    </row>
    <row r="74" spans="1:20" hidden="1" outlineLevel="1"/>
    <row r="75" spans="1:20" hidden="1" outlineLevel="1">
      <c r="B75" s="127" t="s">
        <v>199</v>
      </c>
    </row>
    <row r="76" spans="1:20" hidden="1" outlineLevel="1">
      <c r="E76" s="91" t="str">
        <f t="shared" ref="E76:T76" si="52" xml:space="preserve"> E$73</f>
        <v>First post-forecast period flag</v>
      </c>
      <c r="F76" s="91">
        <f t="shared" si="52"/>
        <v>0</v>
      </c>
      <c r="G76" s="91" t="str">
        <f t="shared" si="52"/>
        <v>flag</v>
      </c>
      <c r="H76" s="91">
        <f t="shared" si="52"/>
        <v>1</v>
      </c>
      <c r="I76" s="117">
        <f t="shared" si="52"/>
        <v>0</v>
      </c>
      <c r="J76" s="91">
        <f t="shared" si="52"/>
        <v>0</v>
      </c>
      <c r="K76" s="91">
        <f t="shared" si="52"/>
        <v>0</v>
      </c>
      <c r="L76" s="91">
        <f t="shared" si="52"/>
        <v>0</v>
      </c>
      <c r="M76" s="91">
        <f t="shared" si="52"/>
        <v>0</v>
      </c>
      <c r="N76" s="91">
        <f t="shared" si="52"/>
        <v>0</v>
      </c>
      <c r="O76" s="91">
        <f t="shared" si="52"/>
        <v>0</v>
      </c>
      <c r="P76" s="91">
        <f t="shared" si="52"/>
        <v>0</v>
      </c>
      <c r="Q76" s="91">
        <f t="shared" si="52"/>
        <v>1</v>
      </c>
      <c r="R76" s="91">
        <f t="shared" si="52"/>
        <v>0</v>
      </c>
      <c r="S76" s="91">
        <f t="shared" si="52"/>
        <v>0</v>
      </c>
      <c r="T76" s="91">
        <f t="shared" si="52"/>
        <v>0</v>
      </c>
    </row>
    <row r="77" spans="1:20" hidden="1" outlineLevel="1">
      <c r="E77" s="91" t="s">
        <v>199</v>
      </c>
      <c r="G77" s="91" t="s">
        <v>181</v>
      </c>
      <c r="H77" s="91">
        <f xml:space="preserve"> SUM(J77:T77)</f>
        <v>4</v>
      </c>
      <c r="I77" s="183"/>
      <c r="J77" s="91">
        <f xml:space="preserve"> J76 + I77</f>
        <v>0</v>
      </c>
      <c r="K77" s="91">
        <f t="shared" ref="K77" si="53" xml:space="preserve"> K76 + J77</f>
        <v>0</v>
      </c>
      <c r="L77" s="91">
        <f t="shared" ref="L77" si="54" xml:space="preserve"> L76 + K77</f>
        <v>0</v>
      </c>
      <c r="M77" s="91">
        <f t="shared" ref="M77:O77" si="55" xml:space="preserve"> M76 + L77</f>
        <v>0</v>
      </c>
      <c r="N77" s="91">
        <f t="shared" si="55"/>
        <v>0</v>
      </c>
      <c r="O77" s="91">
        <f t="shared" si="55"/>
        <v>0</v>
      </c>
      <c r="P77" s="91">
        <f xml:space="preserve"> P76 + O77</f>
        <v>0</v>
      </c>
      <c r="Q77" s="91">
        <f xml:space="preserve"> Q76 + P77</f>
        <v>1</v>
      </c>
      <c r="R77" s="91">
        <f xml:space="preserve"> R76 + Q77</f>
        <v>1</v>
      </c>
      <c r="S77" s="91">
        <f t="shared" ref="S77:T77" si="56" xml:space="preserve"> S76 + R77</f>
        <v>1</v>
      </c>
      <c r="T77" s="91">
        <f t="shared" si="56"/>
        <v>1</v>
      </c>
    </row>
    <row r="78" spans="1:20" hidden="1" outlineLevel="1">
      <c r="E78" s="91" t="s">
        <v>200</v>
      </c>
      <c r="F78" s="91">
        <f xml:space="preserve"> SUM(J77:T77)</f>
        <v>4</v>
      </c>
      <c r="G78" s="91" t="s">
        <v>193</v>
      </c>
    </row>
    <row r="79" spans="1:20" hidden="1" outlineLevel="1"/>
    <row r="80" spans="1:20" hidden="1" outlineLevel="1">
      <c r="B80" s="127" t="s">
        <v>201</v>
      </c>
    </row>
    <row r="81" spans="1:20" hidden="1" outlineLevel="1">
      <c r="E81" s="91" t="str">
        <f xml:space="preserve"> E$53</f>
        <v>Forecast period flag</v>
      </c>
      <c r="F81" s="91">
        <f t="shared" ref="F81:T81" si="57" xml:space="preserve"> F$53</f>
        <v>0</v>
      </c>
      <c r="G81" s="91" t="str">
        <f t="shared" si="57"/>
        <v>flag</v>
      </c>
      <c r="H81" s="91">
        <f t="shared" si="57"/>
        <v>5</v>
      </c>
      <c r="I81" s="91">
        <f t="shared" si="57"/>
        <v>0</v>
      </c>
      <c r="J81" s="91">
        <f t="shared" si="57"/>
        <v>0</v>
      </c>
      <c r="K81" s="91">
        <f t="shared" si="57"/>
        <v>0</v>
      </c>
      <c r="L81" s="91">
        <f t="shared" si="57"/>
        <v>1</v>
      </c>
      <c r="M81" s="91">
        <f t="shared" si="57"/>
        <v>1</v>
      </c>
      <c r="N81" s="91">
        <f t="shared" si="57"/>
        <v>1</v>
      </c>
      <c r="O81" s="91">
        <f t="shared" si="57"/>
        <v>1</v>
      </c>
      <c r="P81" s="91">
        <f t="shared" si="57"/>
        <v>1</v>
      </c>
      <c r="Q81" s="91">
        <f t="shared" si="57"/>
        <v>0</v>
      </c>
      <c r="R81" s="91">
        <f t="shared" si="57"/>
        <v>0</v>
      </c>
      <c r="S81" s="91">
        <f t="shared" si="57"/>
        <v>0</v>
      </c>
      <c r="T81" s="91">
        <f t="shared" si="57"/>
        <v>0</v>
      </c>
    </row>
    <row r="82" spans="1:20" hidden="1" outlineLevel="1">
      <c r="E82" s="91" t="str">
        <f xml:space="preserve"> E$65</f>
        <v>Pre-forecast period flag</v>
      </c>
      <c r="F82" s="91">
        <f t="shared" ref="F82:T82" si="58" xml:space="preserve"> F$65</f>
        <v>0</v>
      </c>
      <c r="G82" s="91" t="str">
        <f t="shared" si="58"/>
        <v>flag</v>
      </c>
      <c r="H82" s="91">
        <f t="shared" si="58"/>
        <v>2</v>
      </c>
      <c r="I82" s="91">
        <f t="shared" si="58"/>
        <v>0</v>
      </c>
      <c r="J82" s="91">
        <f t="shared" si="58"/>
        <v>1</v>
      </c>
      <c r="K82" s="91">
        <f t="shared" si="58"/>
        <v>1</v>
      </c>
      <c r="L82" s="91">
        <f t="shared" si="58"/>
        <v>0</v>
      </c>
      <c r="M82" s="91">
        <f t="shared" si="58"/>
        <v>0</v>
      </c>
      <c r="N82" s="91">
        <f t="shared" si="58"/>
        <v>0</v>
      </c>
      <c r="O82" s="91">
        <f t="shared" si="58"/>
        <v>0</v>
      </c>
      <c r="P82" s="91">
        <f t="shared" si="58"/>
        <v>0</v>
      </c>
      <c r="Q82" s="91">
        <f t="shared" si="58"/>
        <v>0</v>
      </c>
      <c r="R82" s="91">
        <f t="shared" si="58"/>
        <v>0</v>
      </c>
      <c r="S82" s="91">
        <f t="shared" si="58"/>
        <v>0</v>
      </c>
      <c r="T82" s="91">
        <f t="shared" si="58"/>
        <v>0</v>
      </c>
    </row>
    <row r="83" spans="1:20" hidden="1" outlineLevel="1">
      <c r="A83" s="317"/>
      <c r="B83" s="317"/>
      <c r="C83" s="318"/>
      <c r="D83" s="319"/>
      <c r="E83" s="358" t="s">
        <v>201</v>
      </c>
      <c r="F83" s="316"/>
      <c r="G83" s="316" t="s">
        <v>181</v>
      </c>
      <c r="H83" s="316">
        <f xml:space="preserve"> SUM(J83:T83)</f>
        <v>7</v>
      </c>
      <c r="I83" s="316"/>
      <c r="J83" s="316">
        <f t="shared" ref="J83:R83" si="59" xml:space="preserve"> MAX(J81:J82)</f>
        <v>1</v>
      </c>
      <c r="K83" s="316">
        <f t="shared" ref="K83:L83" si="60" xml:space="preserve"> MAX(K81:K82)</f>
        <v>1</v>
      </c>
      <c r="L83" s="316">
        <f t="shared" si="60"/>
        <v>1</v>
      </c>
      <c r="M83" s="316">
        <f t="shared" si="59"/>
        <v>1</v>
      </c>
      <c r="N83" s="316">
        <f t="shared" si="59"/>
        <v>1</v>
      </c>
      <c r="O83" s="316">
        <f t="shared" si="59"/>
        <v>1</v>
      </c>
      <c r="P83" s="316">
        <f t="shared" si="59"/>
        <v>1</v>
      </c>
      <c r="Q83" s="316">
        <f t="shared" si="59"/>
        <v>0</v>
      </c>
      <c r="R83" s="316">
        <f t="shared" si="59"/>
        <v>0</v>
      </c>
      <c r="S83" s="316">
        <f t="shared" ref="S83:T83" si="61" xml:space="preserve"> MAX(S81:S82)</f>
        <v>0</v>
      </c>
      <c r="T83" s="316">
        <f t="shared" si="61"/>
        <v>0</v>
      </c>
    </row>
    <row r="84" spans="1:20" hidden="1" outlineLevel="1"/>
    <row r="85" spans="1:20" hidden="1" outlineLevel="1">
      <c r="B85" s="127" t="s">
        <v>202</v>
      </c>
    </row>
    <row r="86" spans="1:20" hidden="1" outlineLevel="1">
      <c r="E86" s="361" t="str">
        <f xml:space="preserve"> E$130</f>
        <v>Financial year ending</v>
      </c>
      <c r="F86" s="361">
        <f t="shared" ref="F86:T86" si="62" xml:space="preserve"> F$130</f>
        <v>0</v>
      </c>
      <c r="G86" s="361" t="str">
        <f t="shared" si="62"/>
        <v>year #</v>
      </c>
      <c r="H86" s="361">
        <f t="shared" si="62"/>
        <v>0</v>
      </c>
      <c r="I86" s="361">
        <f t="shared" si="62"/>
        <v>0</v>
      </c>
      <c r="J86" s="361">
        <f t="shared" si="62"/>
        <v>2019</v>
      </c>
      <c r="K86" s="361">
        <f t="shared" si="62"/>
        <v>2020</v>
      </c>
      <c r="L86" s="361">
        <f t="shared" si="62"/>
        <v>2021</v>
      </c>
      <c r="M86" s="361">
        <f t="shared" si="62"/>
        <v>2022</v>
      </c>
      <c r="N86" s="361">
        <f t="shared" si="62"/>
        <v>2023</v>
      </c>
      <c r="O86" s="361">
        <f t="shared" si="62"/>
        <v>2024</v>
      </c>
      <c r="P86" s="361">
        <f t="shared" si="62"/>
        <v>2025</v>
      </c>
      <c r="Q86" s="361">
        <f t="shared" si="62"/>
        <v>2026</v>
      </c>
      <c r="R86" s="361">
        <f t="shared" si="62"/>
        <v>2027</v>
      </c>
      <c r="S86" s="361">
        <f t="shared" si="62"/>
        <v>2028</v>
      </c>
      <c r="T86" s="361">
        <f t="shared" si="62"/>
        <v>2029</v>
      </c>
    </row>
    <row r="87" spans="1:20" hidden="1" outlineLevel="1">
      <c r="E87" s="91" t="str">
        <f xml:space="preserve"> E$38</f>
        <v>Forecast start period flag</v>
      </c>
      <c r="F87" s="91">
        <f t="shared" ref="F87:T87" si="63" xml:space="preserve"> F$38</f>
        <v>0</v>
      </c>
      <c r="G87" s="91" t="str">
        <f t="shared" si="63"/>
        <v>flag</v>
      </c>
      <c r="H87" s="91">
        <f t="shared" si="63"/>
        <v>1</v>
      </c>
      <c r="I87" s="91">
        <f t="shared" si="63"/>
        <v>0</v>
      </c>
      <c r="J87" s="91">
        <f t="shared" si="63"/>
        <v>0</v>
      </c>
      <c r="K87" s="91">
        <f t="shared" si="63"/>
        <v>0</v>
      </c>
      <c r="L87" s="91">
        <f t="shared" si="63"/>
        <v>1</v>
      </c>
      <c r="M87" s="91">
        <f t="shared" si="63"/>
        <v>0</v>
      </c>
      <c r="N87" s="91">
        <f t="shared" si="63"/>
        <v>0</v>
      </c>
      <c r="O87" s="91">
        <f t="shared" si="63"/>
        <v>0</v>
      </c>
      <c r="P87" s="91">
        <f t="shared" si="63"/>
        <v>0</v>
      </c>
      <c r="Q87" s="91">
        <f t="shared" si="63"/>
        <v>0</v>
      </c>
      <c r="R87" s="91">
        <f t="shared" si="63"/>
        <v>0</v>
      </c>
      <c r="S87" s="91">
        <f t="shared" si="63"/>
        <v>0</v>
      </c>
      <c r="T87" s="91">
        <f t="shared" si="63"/>
        <v>0</v>
      </c>
    </row>
    <row r="88" spans="1:20" hidden="1" outlineLevel="1">
      <c r="E88" s="316" t="s">
        <v>203</v>
      </c>
      <c r="F88" s="362">
        <f xml:space="preserve"> SUMPRODUCT(J87:T87, J86:T86)</f>
        <v>2021</v>
      </c>
      <c r="G88" s="316" t="s">
        <v>204</v>
      </c>
    </row>
    <row r="89" spans="1:20" hidden="1" outlineLevel="1">
      <c r="E89" s="316"/>
      <c r="F89" s="362"/>
      <c r="G89" s="316"/>
    </row>
    <row r="90" spans="1:20" hidden="1" outlineLevel="1">
      <c r="B90" s="127" t="s">
        <v>202</v>
      </c>
      <c r="E90" s="316"/>
      <c r="F90" s="362"/>
      <c r="G90" s="316"/>
    </row>
    <row r="91" spans="1:20" hidden="1" outlineLevel="1">
      <c r="E91" s="303" t="str">
        <f xml:space="preserve"> InpActive!E$29</f>
        <v>Forecast period reconcilation is profiled from</v>
      </c>
      <c r="F91" s="303">
        <f xml:space="preserve"> InpActive!F$29</f>
        <v>3</v>
      </c>
      <c r="G91" s="303" t="str">
        <f xml:space="preserve"> InpActive!G$29</f>
        <v>year</v>
      </c>
    </row>
    <row r="92" spans="1:20" hidden="1" outlineLevel="1">
      <c r="E92" s="91" t="str">
        <f t="shared" ref="E92:T92" si="64">E60</f>
        <v>Forecast period counter</v>
      </c>
      <c r="F92" s="476">
        <f t="shared" si="64"/>
        <v>0</v>
      </c>
      <c r="G92" s="91" t="str">
        <f t="shared" si="64"/>
        <v>counter</v>
      </c>
      <c r="H92" s="91">
        <f t="shared" si="64"/>
        <v>0</v>
      </c>
      <c r="I92" s="91">
        <f t="shared" si="64"/>
        <v>0</v>
      </c>
      <c r="J92" s="91">
        <f t="shared" si="64"/>
        <v>0</v>
      </c>
      <c r="K92" s="91">
        <f t="shared" si="64"/>
        <v>0</v>
      </c>
      <c r="L92" s="91">
        <f t="shared" si="64"/>
        <v>1</v>
      </c>
      <c r="M92" s="91">
        <f t="shared" si="64"/>
        <v>2</v>
      </c>
      <c r="N92" s="91">
        <f t="shared" si="64"/>
        <v>3</v>
      </c>
      <c r="O92" s="91">
        <f t="shared" si="64"/>
        <v>4</v>
      </c>
      <c r="P92" s="91">
        <f t="shared" si="64"/>
        <v>5</v>
      </c>
      <c r="Q92" s="91">
        <f t="shared" si="64"/>
        <v>0</v>
      </c>
      <c r="R92" s="91">
        <f t="shared" si="64"/>
        <v>0</v>
      </c>
      <c r="S92" s="91">
        <f t="shared" si="64"/>
        <v>0</v>
      </c>
      <c r="T92" s="91">
        <f t="shared" si="64"/>
        <v>0</v>
      </c>
    </row>
    <row r="93" spans="1:20" hidden="1" outlineLevel="1">
      <c r="E93" s="316" t="s">
        <v>205</v>
      </c>
      <c r="F93" s="316"/>
      <c r="G93" s="316" t="s">
        <v>177</v>
      </c>
      <c r="H93" s="316">
        <f xml:space="preserve"> SUM(J93:T93)</f>
        <v>3</v>
      </c>
      <c r="J93" s="316">
        <f xml:space="preserve"> IF(J92 &gt;= $F91, 1, 0)</f>
        <v>0</v>
      </c>
      <c r="K93" s="316">
        <f t="shared" ref="K93:T93" si="65" xml:space="preserve"> IF(K92 &gt;= $F91, 1, 0)</f>
        <v>0</v>
      </c>
      <c r="L93" s="316">
        <f t="shared" si="65"/>
        <v>0</v>
      </c>
      <c r="M93" s="316">
        <f t="shared" si="65"/>
        <v>0</v>
      </c>
      <c r="N93" s="316">
        <f t="shared" si="65"/>
        <v>1</v>
      </c>
      <c r="O93" s="316">
        <f t="shared" si="65"/>
        <v>1</v>
      </c>
      <c r="P93" s="316">
        <f t="shared" si="65"/>
        <v>1</v>
      </c>
      <c r="Q93" s="316">
        <f t="shared" si="65"/>
        <v>0</v>
      </c>
      <c r="R93" s="316">
        <f t="shared" si="65"/>
        <v>0</v>
      </c>
      <c r="S93" s="316">
        <f t="shared" si="65"/>
        <v>0</v>
      </c>
      <c r="T93" s="316">
        <f t="shared" si="65"/>
        <v>0</v>
      </c>
    </row>
    <row r="95" spans="1:20" s="134" customFormat="1" ht="15" customHeight="1" collapsed="1">
      <c r="A95" s="92" t="s">
        <v>206</v>
      </c>
      <c r="B95" s="92"/>
      <c r="C95" s="93"/>
      <c r="D95" s="92"/>
      <c r="E95" s="92"/>
      <c r="F95" s="92"/>
      <c r="G95" s="92"/>
      <c r="H95" s="92"/>
      <c r="I95" s="92"/>
      <c r="J95" s="92"/>
      <c r="K95" s="92"/>
      <c r="L95" s="92"/>
      <c r="M95" s="92"/>
      <c r="N95" s="92"/>
      <c r="O95" s="92"/>
      <c r="P95" s="92"/>
      <c r="Q95" s="92"/>
      <c r="R95" s="92"/>
      <c r="S95" s="92"/>
      <c r="T95" s="92"/>
    </row>
    <row r="96" spans="1:20" hidden="1" outlineLevel="1"/>
    <row r="97" spans="1:20" hidden="1" outlineLevel="1">
      <c r="B97" s="127" t="s">
        <v>207</v>
      </c>
      <c r="F97" s="363"/>
      <c r="G97" s="364"/>
      <c r="H97" s="364"/>
      <c r="I97" s="364"/>
      <c r="J97" s="156"/>
      <c r="K97" s="364"/>
      <c r="L97" s="364"/>
      <c r="M97" s="364"/>
      <c r="N97" s="364"/>
      <c r="O97" s="364"/>
      <c r="P97" s="364"/>
      <c r="Q97" s="364"/>
      <c r="R97" s="364"/>
      <c r="S97" s="364"/>
      <c r="T97" s="364"/>
    </row>
    <row r="98" spans="1:20" hidden="1" outlineLevel="1">
      <c r="E98" s="91" t="str">
        <f t="shared" ref="E98:T98" si="66" xml:space="preserve"> E$14</f>
        <v>1st model column flag</v>
      </c>
      <c r="F98" s="91">
        <f t="shared" si="66"/>
        <v>0</v>
      </c>
      <c r="G98" s="91" t="str">
        <f t="shared" si="66"/>
        <v>flag</v>
      </c>
      <c r="H98" s="91">
        <f t="shared" si="66"/>
        <v>1</v>
      </c>
      <c r="I98" s="91">
        <f t="shared" si="66"/>
        <v>0</v>
      </c>
      <c r="J98" s="91">
        <f t="shared" si="66"/>
        <v>1</v>
      </c>
      <c r="K98" s="91">
        <f t="shared" si="66"/>
        <v>0</v>
      </c>
      <c r="L98" s="91">
        <f t="shared" si="66"/>
        <v>0</v>
      </c>
      <c r="M98" s="91">
        <f t="shared" si="66"/>
        <v>0</v>
      </c>
      <c r="N98" s="91">
        <f t="shared" si="66"/>
        <v>0</v>
      </c>
      <c r="O98" s="91">
        <f t="shared" si="66"/>
        <v>0</v>
      </c>
      <c r="P98" s="91">
        <f t="shared" si="66"/>
        <v>0</v>
      </c>
      <c r="Q98" s="91">
        <f t="shared" si="66"/>
        <v>0</v>
      </c>
      <c r="R98" s="91">
        <f t="shared" si="66"/>
        <v>0</v>
      </c>
      <c r="S98" s="91">
        <f t="shared" si="66"/>
        <v>0</v>
      </c>
      <c r="T98" s="91">
        <f t="shared" si="66"/>
        <v>0</v>
      </c>
    </row>
    <row r="99" spans="1:20" hidden="1" outlineLevel="1">
      <c r="E99" s="91" t="str">
        <f xml:space="preserve"> E$38</f>
        <v>Forecast start period flag</v>
      </c>
      <c r="F99" s="91">
        <f t="shared" ref="F99:T99" si="67" xml:space="preserve"> F$38</f>
        <v>0</v>
      </c>
      <c r="G99" s="91" t="str">
        <f t="shared" si="67"/>
        <v>flag</v>
      </c>
      <c r="H99" s="91">
        <f t="shared" si="67"/>
        <v>1</v>
      </c>
      <c r="I99" s="91">
        <f t="shared" si="67"/>
        <v>0</v>
      </c>
      <c r="J99" s="91">
        <f t="shared" si="67"/>
        <v>0</v>
      </c>
      <c r="K99" s="91">
        <f t="shared" si="67"/>
        <v>0</v>
      </c>
      <c r="L99" s="91">
        <f t="shared" si="67"/>
        <v>1</v>
      </c>
      <c r="M99" s="91">
        <f t="shared" si="67"/>
        <v>0</v>
      </c>
      <c r="N99" s="91">
        <f t="shared" si="67"/>
        <v>0</v>
      </c>
      <c r="O99" s="91">
        <f t="shared" si="67"/>
        <v>0</v>
      </c>
      <c r="P99" s="91">
        <f t="shared" si="67"/>
        <v>0</v>
      </c>
      <c r="Q99" s="91">
        <f t="shared" si="67"/>
        <v>0</v>
      </c>
      <c r="R99" s="91">
        <f t="shared" si="67"/>
        <v>0</v>
      </c>
      <c r="S99" s="91">
        <f t="shared" si="67"/>
        <v>0</v>
      </c>
      <c r="T99" s="91">
        <f t="shared" si="67"/>
        <v>0</v>
      </c>
    </row>
    <row r="100" spans="1:20" hidden="1" outlineLevel="1">
      <c r="E100" s="91" t="str">
        <f t="shared" ref="E100:T100" si="68" xml:space="preserve"> E$73</f>
        <v>First post-forecast period flag</v>
      </c>
      <c r="F100" s="91">
        <f t="shared" si="68"/>
        <v>0</v>
      </c>
      <c r="G100" s="91" t="str">
        <f t="shared" si="68"/>
        <v>flag</v>
      </c>
      <c r="H100" s="91">
        <f t="shared" si="68"/>
        <v>1</v>
      </c>
      <c r="I100" s="91">
        <f t="shared" si="68"/>
        <v>0</v>
      </c>
      <c r="J100" s="91">
        <f t="shared" si="68"/>
        <v>0</v>
      </c>
      <c r="K100" s="91">
        <f t="shared" si="68"/>
        <v>0</v>
      </c>
      <c r="L100" s="91">
        <f t="shared" si="68"/>
        <v>0</v>
      </c>
      <c r="M100" s="91">
        <f t="shared" si="68"/>
        <v>0</v>
      </c>
      <c r="N100" s="91">
        <f t="shared" si="68"/>
        <v>0</v>
      </c>
      <c r="O100" s="91">
        <f t="shared" si="68"/>
        <v>0</v>
      </c>
      <c r="P100" s="91">
        <f t="shared" si="68"/>
        <v>0</v>
      </c>
      <c r="Q100" s="91">
        <f t="shared" si="68"/>
        <v>1</v>
      </c>
      <c r="R100" s="91">
        <f t="shared" si="68"/>
        <v>0</v>
      </c>
      <c r="S100" s="91">
        <f t="shared" si="68"/>
        <v>0</v>
      </c>
      <c r="T100" s="91">
        <f t="shared" si="68"/>
        <v>0</v>
      </c>
    </row>
    <row r="101" spans="1:20" hidden="1" outlineLevel="1">
      <c r="E101" s="365" t="s">
        <v>208</v>
      </c>
      <c r="F101" s="365"/>
      <c r="G101" s="365" t="s">
        <v>177</v>
      </c>
      <c r="H101" s="365"/>
      <c r="I101" s="366"/>
      <c r="J101" s="365">
        <f xml:space="preserve"> I101 + SUM(J98:J100)</f>
        <v>1</v>
      </c>
      <c r="K101" s="365">
        <f xml:space="preserve"> J101 + SUM(K98:K100)</f>
        <v>1</v>
      </c>
      <c r="L101" s="365">
        <f xml:space="preserve"> K101 + SUM(L98:L100)</f>
        <v>2</v>
      </c>
      <c r="M101" s="365">
        <f t="shared" ref="M101:O101" si="69" xml:space="preserve"> L101 + SUM(M98:M100)</f>
        <v>2</v>
      </c>
      <c r="N101" s="365">
        <f t="shared" si="69"/>
        <v>2</v>
      </c>
      <c r="O101" s="365">
        <f t="shared" si="69"/>
        <v>2</v>
      </c>
      <c r="P101" s="365">
        <f xml:space="preserve"> O101 + SUM(P98:P100)</f>
        <v>2</v>
      </c>
      <c r="Q101" s="365">
        <f xml:space="preserve"> P101 + SUM(Q98:Q100)</f>
        <v>3</v>
      </c>
      <c r="R101" s="365">
        <f xml:space="preserve"> Q101 + SUM(R98:R100)</f>
        <v>3</v>
      </c>
      <c r="S101" s="365">
        <f t="shared" ref="S101:T101" si="70" xml:space="preserve"> R101 + SUM(S98:S100)</f>
        <v>3</v>
      </c>
      <c r="T101" s="365">
        <f t="shared" si="70"/>
        <v>3</v>
      </c>
    </row>
    <row r="102" spans="1:20" hidden="1" outlineLevel="1">
      <c r="E102" s="364"/>
      <c r="F102" s="364"/>
      <c r="G102" s="364"/>
      <c r="H102" s="364"/>
      <c r="I102" s="364"/>
      <c r="J102" s="364"/>
      <c r="K102" s="364"/>
      <c r="L102" s="364"/>
      <c r="M102" s="364"/>
      <c r="N102" s="364"/>
      <c r="O102" s="364"/>
      <c r="P102" s="364"/>
      <c r="Q102" s="364"/>
      <c r="R102" s="364"/>
      <c r="S102" s="364"/>
      <c r="T102" s="364"/>
    </row>
    <row r="103" spans="1:20" hidden="1" outlineLevel="1">
      <c r="E103" s="303" t="str">
        <f>InpActive!E19</f>
        <v>Pre - forecast period</v>
      </c>
      <c r="F103" s="303" t="str">
        <f>InpActive!F19</f>
        <v>Pre-Fcst</v>
      </c>
      <c r="G103" s="303" t="str">
        <f>InpActive!G19</f>
        <v>label</v>
      </c>
      <c r="H103" s="303"/>
      <c r="I103" s="303"/>
      <c r="J103" s="303"/>
      <c r="K103" s="303"/>
      <c r="L103" s="303"/>
      <c r="M103" s="303"/>
      <c r="N103" s="303"/>
      <c r="O103" s="303"/>
      <c r="P103" s="303"/>
      <c r="Q103" s="303"/>
      <c r="R103" s="303"/>
      <c r="S103" s="303"/>
      <c r="T103" s="303"/>
    </row>
    <row r="104" spans="1:20" hidden="1" outlineLevel="1">
      <c r="E104" s="303" t="str">
        <f>InpActive!E20</f>
        <v>Forecast period</v>
      </c>
      <c r="F104" s="303" t="str">
        <f>InpActive!F20</f>
        <v>Forecast</v>
      </c>
      <c r="G104" s="303" t="str">
        <f>InpActive!G20</f>
        <v>label</v>
      </c>
      <c r="H104" s="303"/>
      <c r="I104" s="303"/>
      <c r="J104" s="303"/>
      <c r="K104" s="303"/>
      <c r="L104" s="303"/>
      <c r="M104" s="303"/>
      <c r="N104" s="303"/>
      <c r="O104" s="303"/>
      <c r="P104" s="303"/>
      <c r="Q104" s="303"/>
      <c r="R104" s="303"/>
      <c r="S104" s="303"/>
      <c r="T104" s="303"/>
    </row>
    <row r="105" spans="1:20" hidden="1" outlineLevel="1">
      <c r="E105" s="303" t="str">
        <f>InpActive!E21</f>
        <v>Post - forecast period</v>
      </c>
      <c r="F105" s="303" t="str">
        <f>InpActive!F21</f>
        <v>Post-Fcst</v>
      </c>
      <c r="G105" s="303" t="str">
        <f>InpActive!G21</f>
        <v>label</v>
      </c>
      <c r="H105" s="303"/>
      <c r="I105" s="303"/>
      <c r="J105" s="303"/>
      <c r="K105" s="303"/>
      <c r="L105" s="303"/>
      <c r="M105" s="303"/>
      <c r="N105" s="303"/>
      <c r="O105" s="303"/>
      <c r="P105" s="303"/>
      <c r="Q105" s="303"/>
      <c r="R105" s="303"/>
      <c r="S105" s="303"/>
      <c r="T105" s="303"/>
    </row>
    <row r="106" spans="1:20" hidden="1" outlineLevel="1">
      <c r="E106" s="365" t="str">
        <f t="shared" ref="E106:T106" si="71" xml:space="preserve"> E$101</f>
        <v>Timeline label counter</v>
      </c>
      <c r="F106" s="365">
        <f t="shared" si="71"/>
        <v>0</v>
      </c>
      <c r="G106" s="365" t="str">
        <f t="shared" si="71"/>
        <v>counter</v>
      </c>
      <c r="H106" s="365">
        <f t="shared" si="71"/>
        <v>0</v>
      </c>
      <c r="I106" s="365">
        <f t="shared" si="71"/>
        <v>0</v>
      </c>
      <c r="J106" s="365">
        <f t="shared" si="71"/>
        <v>1</v>
      </c>
      <c r="K106" s="365">
        <f t="shared" si="71"/>
        <v>1</v>
      </c>
      <c r="L106" s="365">
        <f t="shared" si="71"/>
        <v>2</v>
      </c>
      <c r="M106" s="365">
        <f t="shared" si="71"/>
        <v>2</v>
      </c>
      <c r="N106" s="365">
        <f t="shared" si="71"/>
        <v>2</v>
      </c>
      <c r="O106" s="365">
        <f t="shared" si="71"/>
        <v>2</v>
      </c>
      <c r="P106" s="365">
        <f t="shared" si="71"/>
        <v>2</v>
      </c>
      <c r="Q106" s="365">
        <f t="shared" si="71"/>
        <v>3</v>
      </c>
      <c r="R106" s="365">
        <f t="shared" si="71"/>
        <v>3</v>
      </c>
      <c r="S106" s="365">
        <f t="shared" si="71"/>
        <v>3</v>
      </c>
      <c r="T106" s="365">
        <f t="shared" si="71"/>
        <v>3</v>
      </c>
    </row>
    <row r="107" spans="1:20" s="319" customFormat="1" hidden="1" outlineLevel="1">
      <c r="A107" s="317"/>
      <c r="B107" s="317"/>
      <c r="C107" s="318"/>
      <c r="E107" s="316" t="s">
        <v>207</v>
      </c>
      <c r="F107" s="316"/>
      <c r="G107" s="316" t="s">
        <v>209</v>
      </c>
      <c r="H107" s="316"/>
      <c r="I107" s="316"/>
      <c r="J107" s="384" t="str">
        <f xml:space="preserve"> INDEX($F103:$F105, J106)</f>
        <v>Pre-Fcst</v>
      </c>
      <c r="K107" s="384" t="str">
        <f xml:space="preserve"> INDEX($F103:$F105, K106)</f>
        <v>Pre-Fcst</v>
      </c>
      <c r="L107" s="384" t="str">
        <f xml:space="preserve"> INDEX($F103:$F105, L106)</f>
        <v>Forecast</v>
      </c>
      <c r="M107" s="384" t="str">
        <f xml:space="preserve"> INDEX($F103:$F105, M106)</f>
        <v>Forecast</v>
      </c>
      <c r="N107" s="384" t="str">
        <f xml:space="preserve"> INDEX($F103:$F105, N106)</f>
        <v>Forecast</v>
      </c>
      <c r="O107" s="384" t="str">
        <f t="shared" ref="O107" si="72" xml:space="preserve"> INDEX($F103:$F105, O106)</f>
        <v>Forecast</v>
      </c>
      <c r="P107" s="384" t="str">
        <f xml:space="preserve"> INDEX($F103:$F105, P106)</f>
        <v>Forecast</v>
      </c>
      <c r="Q107" s="384" t="str">
        <f xml:space="preserve"> INDEX($F103:$F105, Q106)</f>
        <v>Post-Fcst</v>
      </c>
      <c r="R107" s="384" t="str">
        <f xml:space="preserve"> INDEX($F103:$F105, R106)</f>
        <v>Post-Fcst</v>
      </c>
      <c r="S107" s="384" t="str">
        <f t="shared" ref="S107:T107" si="73" xml:space="preserve"> INDEX($F103:$F105, S106)</f>
        <v>Post-Fcst</v>
      </c>
      <c r="T107" s="384" t="str">
        <f t="shared" si="73"/>
        <v>Post-Fcst</v>
      </c>
    </row>
    <row r="108" spans="1:20" hidden="1" outlineLevel="1">
      <c r="A108" s="174"/>
    </row>
    <row r="109" spans="1:20" hidden="1" outlineLevel="1">
      <c r="B109" s="127" t="s">
        <v>210</v>
      </c>
    </row>
    <row r="110" spans="1:20" hidden="1" outlineLevel="1">
      <c r="E110" s="91" t="str">
        <f xml:space="preserve"> E$65</f>
        <v>Pre-forecast period flag</v>
      </c>
      <c r="F110" s="91">
        <f t="shared" ref="F110:T110" si="74" xml:space="preserve"> F$65</f>
        <v>0</v>
      </c>
      <c r="G110" s="91" t="str">
        <f t="shared" si="74"/>
        <v>flag</v>
      </c>
      <c r="H110" s="91">
        <f t="shared" si="74"/>
        <v>2</v>
      </c>
      <c r="I110" s="91">
        <f t="shared" si="74"/>
        <v>0</v>
      </c>
      <c r="J110" s="91">
        <f t="shared" si="74"/>
        <v>1</v>
      </c>
      <c r="K110" s="91">
        <f t="shared" si="74"/>
        <v>1</v>
      </c>
      <c r="L110" s="91">
        <f t="shared" si="74"/>
        <v>0</v>
      </c>
      <c r="M110" s="91">
        <f t="shared" si="74"/>
        <v>0</v>
      </c>
      <c r="N110" s="91">
        <f t="shared" si="74"/>
        <v>0</v>
      </c>
      <c r="O110" s="91">
        <f t="shared" si="74"/>
        <v>0</v>
      </c>
      <c r="P110" s="91">
        <f t="shared" si="74"/>
        <v>0</v>
      </c>
      <c r="Q110" s="91">
        <f t="shared" si="74"/>
        <v>0</v>
      </c>
      <c r="R110" s="91">
        <f t="shared" si="74"/>
        <v>0</v>
      </c>
      <c r="S110" s="91">
        <f t="shared" si="74"/>
        <v>0</v>
      </c>
      <c r="T110" s="91">
        <f t="shared" si="74"/>
        <v>0</v>
      </c>
    </row>
    <row r="111" spans="1:20" hidden="1" outlineLevel="1">
      <c r="E111" s="91" t="str">
        <f xml:space="preserve"> E$53</f>
        <v>Forecast period flag</v>
      </c>
      <c r="F111" s="91">
        <f t="shared" ref="F111:T111" si="75" xml:space="preserve"> F$53</f>
        <v>0</v>
      </c>
      <c r="G111" s="91" t="str">
        <f t="shared" si="75"/>
        <v>flag</v>
      </c>
      <c r="H111" s="91">
        <f t="shared" si="75"/>
        <v>5</v>
      </c>
      <c r="I111" s="91">
        <f t="shared" si="75"/>
        <v>0</v>
      </c>
      <c r="J111" s="91">
        <f t="shared" si="75"/>
        <v>0</v>
      </c>
      <c r="K111" s="91">
        <f t="shared" si="75"/>
        <v>0</v>
      </c>
      <c r="L111" s="91">
        <f t="shared" si="75"/>
        <v>1</v>
      </c>
      <c r="M111" s="91">
        <f t="shared" si="75"/>
        <v>1</v>
      </c>
      <c r="N111" s="91">
        <f t="shared" si="75"/>
        <v>1</v>
      </c>
      <c r="O111" s="91">
        <f t="shared" si="75"/>
        <v>1</v>
      </c>
      <c r="P111" s="91">
        <f t="shared" si="75"/>
        <v>1</v>
      </c>
      <c r="Q111" s="91">
        <f t="shared" si="75"/>
        <v>0</v>
      </c>
      <c r="R111" s="91">
        <f t="shared" si="75"/>
        <v>0</v>
      </c>
      <c r="S111" s="91">
        <f t="shared" si="75"/>
        <v>0</v>
      </c>
      <c r="T111" s="91">
        <f t="shared" si="75"/>
        <v>0</v>
      </c>
    </row>
    <row r="112" spans="1:20" hidden="1" outlineLevel="1">
      <c r="E112" s="91" t="str">
        <f t="shared" ref="E112:T112" si="76" xml:space="preserve"> E$77</f>
        <v>Post-forecast period flag</v>
      </c>
      <c r="F112" s="91">
        <f t="shared" si="76"/>
        <v>0</v>
      </c>
      <c r="G112" s="91" t="str">
        <f t="shared" si="76"/>
        <v>flag</v>
      </c>
      <c r="H112" s="91">
        <f t="shared" si="76"/>
        <v>4</v>
      </c>
      <c r="I112" s="91">
        <f t="shared" si="76"/>
        <v>0</v>
      </c>
      <c r="J112" s="91">
        <f t="shared" si="76"/>
        <v>0</v>
      </c>
      <c r="K112" s="91">
        <f t="shared" si="76"/>
        <v>0</v>
      </c>
      <c r="L112" s="91">
        <f t="shared" si="76"/>
        <v>0</v>
      </c>
      <c r="M112" s="91">
        <f t="shared" si="76"/>
        <v>0</v>
      </c>
      <c r="N112" s="91">
        <f t="shared" si="76"/>
        <v>0</v>
      </c>
      <c r="O112" s="91">
        <f t="shared" si="76"/>
        <v>0</v>
      </c>
      <c r="P112" s="91">
        <f t="shared" si="76"/>
        <v>0</v>
      </c>
      <c r="Q112" s="91">
        <f t="shared" si="76"/>
        <v>1</v>
      </c>
      <c r="R112" s="91">
        <f t="shared" si="76"/>
        <v>1</v>
      </c>
      <c r="S112" s="91">
        <f t="shared" si="76"/>
        <v>1</v>
      </c>
      <c r="T112" s="91">
        <f t="shared" si="76"/>
        <v>1</v>
      </c>
    </row>
    <row r="113" spans="1:20" hidden="1" outlineLevel="1">
      <c r="E113" s="91" t="s">
        <v>211</v>
      </c>
      <c r="G113" s="91" t="s">
        <v>212</v>
      </c>
      <c r="H113" s="91">
        <f xml:space="preserve"> SUM(J113:T113)</f>
        <v>0</v>
      </c>
      <c r="J113" s="91">
        <f xml:space="preserve"> MAX(0, SUM(J110:J112) - 1)</f>
        <v>0</v>
      </c>
      <c r="K113" s="91">
        <f xml:space="preserve"> MAX(0, SUM(K110:K112) - 1)</f>
        <v>0</v>
      </c>
      <c r="L113" s="91">
        <f xml:space="preserve"> MAX(0, SUM(L110:L112) - 1)</f>
        <v>0</v>
      </c>
      <c r="M113" s="91">
        <f xml:space="preserve"> MAX(0, SUM(M110:M112) - 1)</f>
        <v>0</v>
      </c>
      <c r="N113" s="91">
        <f t="shared" ref="N113:O113" si="77" xml:space="preserve"> MAX(0, SUM(N110:N112) - 1)</f>
        <v>0</v>
      </c>
      <c r="O113" s="91">
        <f t="shared" si="77"/>
        <v>0</v>
      </c>
      <c r="P113" s="91">
        <f xml:space="preserve"> MAX(0, SUM(P110:P112) - 1)</f>
        <v>0</v>
      </c>
      <c r="Q113" s="91">
        <f xml:space="preserve"> MAX(0, SUM(Q110:Q112) - 1)</f>
        <v>0</v>
      </c>
      <c r="R113" s="91">
        <f xml:space="preserve"> MAX(0, SUM(R110:R112) - 1)</f>
        <v>0</v>
      </c>
      <c r="S113" s="91">
        <f t="shared" ref="S113:T113" si="78" xml:space="preserve"> MAX(0, SUM(S110:S112) - 1)</f>
        <v>0</v>
      </c>
      <c r="T113" s="91">
        <f t="shared" si="78"/>
        <v>0</v>
      </c>
    </row>
    <row r="114" spans="1:20" hidden="1" outlineLevel="1">
      <c r="E114" s="91" t="s">
        <v>213</v>
      </c>
      <c r="F114" s="91">
        <f xml:space="preserve"> SUM(J113:T113)</f>
        <v>0</v>
      </c>
      <c r="G114" s="91" t="s">
        <v>193</v>
      </c>
    </row>
    <row r="115" spans="1:20" hidden="1" outlineLevel="1"/>
    <row r="116" spans="1:20" hidden="1" outlineLevel="1">
      <c r="E116" s="91" t="str">
        <f xml:space="preserve"> E$11</f>
        <v>Model column total</v>
      </c>
      <c r="F116" s="91">
        <f xml:space="preserve"> F$11</f>
        <v>11</v>
      </c>
      <c r="G116" s="91" t="str">
        <f xml:space="preserve"> G$11</f>
        <v>columns</v>
      </c>
    </row>
    <row r="117" spans="1:20" hidden="1" outlineLevel="1">
      <c r="E117" s="91" t="str">
        <f xml:space="preserve"> E$114</f>
        <v>Overlapping in periods - total</v>
      </c>
      <c r="F117" s="91">
        <f xml:space="preserve"> F$114</f>
        <v>0</v>
      </c>
      <c r="G117" s="91" t="str">
        <f xml:space="preserve"> G$114</f>
        <v>periods</v>
      </c>
    </row>
    <row r="118" spans="1:20" hidden="1" outlineLevel="1">
      <c r="E118" s="91" t="str">
        <f xml:space="preserve"> E$66</f>
        <v>Pre-forecast period flag - total</v>
      </c>
      <c r="F118" s="91">
        <f xml:space="preserve"> F$66</f>
        <v>2</v>
      </c>
      <c r="G118" s="91" t="str">
        <f xml:space="preserve"> G$66</f>
        <v>periods</v>
      </c>
    </row>
    <row r="119" spans="1:20" hidden="1" outlineLevel="1">
      <c r="E119" s="91" t="str">
        <f xml:space="preserve"> E$54</f>
        <v xml:space="preserve">Total number of forecast periods </v>
      </c>
      <c r="F119" s="91">
        <f xml:space="preserve"> F$54</f>
        <v>5</v>
      </c>
      <c r="G119" s="91" t="str">
        <f xml:space="preserve"> G$54</f>
        <v>periods</v>
      </c>
    </row>
    <row r="120" spans="1:20" hidden="1" outlineLevel="1">
      <c r="E120" s="91" t="str">
        <f xml:space="preserve"> E$78</f>
        <v>Post-forecast period - total</v>
      </c>
      <c r="F120" s="91">
        <f xml:space="preserve"> F$78</f>
        <v>4</v>
      </c>
      <c r="G120" s="91" t="str">
        <f xml:space="preserve"> G$78</f>
        <v>periods</v>
      </c>
    </row>
    <row r="121" spans="1:20" hidden="1" outlineLevel="1">
      <c r="E121" s="91" t="s">
        <v>210</v>
      </c>
      <c r="F121" s="367">
        <f xml:space="preserve"> IF(SUM(F116:F117) - SUM(F118:F120) &lt;&gt; 0, 1, 0)</f>
        <v>0</v>
      </c>
      <c r="G121" s="91" t="s">
        <v>214</v>
      </c>
    </row>
    <row r="122" spans="1:20" hidden="1" outlineLevel="1"/>
    <row r="124" spans="1:20" s="134" customFormat="1" ht="15" customHeight="1" collapsed="1">
      <c r="A124" s="92" t="s">
        <v>215</v>
      </c>
      <c r="B124" s="92"/>
      <c r="C124" s="93"/>
      <c r="D124" s="92"/>
      <c r="E124" s="92"/>
      <c r="F124" s="92"/>
      <c r="G124" s="92"/>
      <c r="H124" s="92"/>
      <c r="I124" s="92"/>
      <c r="J124" s="92"/>
      <c r="K124" s="92"/>
      <c r="L124" s="92"/>
      <c r="M124" s="92"/>
      <c r="N124" s="92"/>
      <c r="O124" s="92"/>
      <c r="P124" s="92"/>
      <c r="Q124" s="92"/>
      <c r="R124" s="92"/>
      <c r="S124" s="92"/>
      <c r="T124" s="92"/>
    </row>
    <row r="125" spans="1:20" hidden="1" outlineLevel="1"/>
    <row r="126" spans="1:20" hidden="1" outlineLevel="1">
      <c r="E126" s="321" t="str">
        <f>InpActive!E15</f>
        <v>First modelling column financial year #</v>
      </c>
      <c r="F126" s="321">
        <f>InpActive!F15</f>
        <v>2019</v>
      </c>
      <c r="G126" s="321" t="str">
        <f>InpActive!G15</f>
        <v>year #</v>
      </c>
      <c r="H126" s="321"/>
      <c r="I126" s="321"/>
      <c r="J126" s="321"/>
      <c r="K126" s="321"/>
      <c r="L126" s="321"/>
      <c r="M126" s="321"/>
      <c r="N126" s="321"/>
      <c r="O126" s="321"/>
      <c r="P126" s="321"/>
      <c r="Q126" s="321"/>
      <c r="R126" s="321"/>
      <c r="S126" s="321"/>
      <c r="T126" s="321"/>
    </row>
    <row r="127" spans="1:20" hidden="1" outlineLevel="1">
      <c r="E127" s="321" t="str">
        <f>InpActive!E16</f>
        <v>Financial year end month number #</v>
      </c>
      <c r="F127" s="321">
        <f>InpActive!F16</f>
        <v>3</v>
      </c>
      <c r="G127" s="321" t="str">
        <f>InpActive!G16</f>
        <v>month #</v>
      </c>
      <c r="H127" s="321"/>
      <c r="I127" s="321"/>
      <c r="J127" s="321"/>
      <c r="K127" s="321"/>
      <c r="L127" s="321"/>
      <c r="M127" s="321"/>
      <c r="N127" s="321"/>
      <c r="O127" s="321"/>
      <c r="P127" s="321"/>
      <c r="Q127" s="321"/>
      <c r="R127" s="321"/>
      <c r="S127" s="321"/>
      <c r="T127" s="321"/>
    </row>
    <row r="128" spans="1:20" hidden="1" outlineLevel="1">
      <c r="E128" s="310" t="str">
        <f t="shared" ref="E128:T128" si="79" xml:space="preserve"> E$25</f>
        <v>Model period ending</v>
      </c>
      <c r="F128" s="310">
        <f t="shared" si="79"/>
        <v>0</v>
      </c>
      <c r="G128" s="310" t="str">
        <f t="shared" si="79"/>
        <v>date</v>
      </c>
      <c r="H128" s="310">
        <f t="shared" si="79"/>
        <v>0</v>
      </c>
      <c r="I128" s="310">
        <f t="shared" si="79"/>
        <v>0</v>
      </c>
      <c r="J128" s="310">
        <f t="shared" si="79"/>
        <v>43555</v>
      </c>
      <c r="K128" s="310">
        <f t="shared" si="79"/>
        <v>43921</v>
      </c>
      <c r="L128" s="310">
        <f t="shared" si="79"/>
        <v>44286</v>
      </c>
      <c r="M128" s="310">
        <f t="shared" si="79"/>
        <v>44651</v>
      </c>
      <c r="N128" s="310">
        <f t="shared" si="79"/>
        <v>45016</v>
      </c>
      <c r="O128" s="310">
        <f t="shared" si="79"/>
        <v>45382</v>
      </c>
      <c r="P128" s="310">
        <f t="shared" si="79"/>
        <v>45747</v>
      </c>
      <c r="Q128" s="310">
        <f t="shared" si="79"/>
        <v>46112</v>
      </c>
      <c r="R128" s="310">
        <f t="shared" si="79"/>
        <v>46477</v>
      </c>
      <c r="S128" s="310">
        <f t="shared" si="79"/>
        <v>46843</v>
      </c>
      <c r="T128" s="310">
        <f t="shared" si="79"/>
        <v>47208</v>
      </c>
    </row>
    <row r="129" spans="1:20" hidden="1" outlineLevel="1">
      <c r="E129" s="91" t="str">
        <f t="shared" ref="E129:T129" si="80" xml:space="preserve"> E$14</f>
        <v>1st model column flag</v>
      </c>
      <c r="F129" s="91">
        <f t="shared" si="80"/>
        <v>0</v>
      </c>
      <c r="G129" s="91" t="str">
        <f t="shared" si="80"/>
        <v>flag</v>
      </c>
      <c r="H129" s="91">
        <f t="shared" si="80"/>
        <v>1</v>
      </c>
      <c r="I129" s="91">
        <f t="shared" si="80"/>
        <v>0</v>
      </c>
      <c r="J129" s="91">
        <f t="shared" si="80"/>
        <v>1</v>
      </c>
      <c r="K129" s="91">
        <f t="shared" si="80"/>
        <v>0</v>
      </c>
      <c r="L129" s="91">
        <f t="shared" si="80"/>
        <v>0</v>
      </c>
      <c r="M129" s="91">
        <f t="shared" si="80"/>
        <v>0</v>
      </c>
      <c r="N129" s="91">
        <f t="shared" si="80"/>
        <v>0</v>
      </c>
      <c r="O129" s="91">
        <f t="shared" si="80"/>
        <v>0</v>
      </c>
      <c r="P129" s="91">
        <f t="shared" si="80"/>
        <v>0</v>
      </c>
      <c r="Q129" s="91">
        <f t="shared" si="80"/>
        <v>0</v>
      </c>
      <c r="R129" s="91">
        <f t="shared" si="80"/>
        <v>0</v>
      </c>
      <c r="S129" s="91">
        <f t="shared" si="80"/>
        <v>0</v>
      </c>
      <c r="T129" s="91">
        <f t="shared" si="80"/>
        <v>0</v>
      </c>
    </row>
    <row r="130" spans="1:20" hidden="1" outlineLevel="1">
      <c r="E130" s="316" t="s">
        <v>216</v>
      </c>
      <c r="F130" s="315"/>
      <c r="G130" s="316" t="s">
        <v>204</v>
      </c>
      <c r="H130" s="316"/>
      <c r="I130" s="320"/>
      <c r="J130" s="322">
        <f xml:space="preserve"> IF(J129 = 1, $F126, IF(J128 &gt; (DATE(I130, $F127 + 1, 1) - 1), I130 + 1, I130))</f>
        <v>2019</v>
      </c>
      <c r="K130" s="322">
        <f t="shared" ref="K130" si="81" xml:space="preserve"> IF(K129 = 1, $F126, IF(K128 &gt; (DATE(J130, $F127 + 1, 1) - 1), J130 + 1, J130))</f>
        <v>2020</v>
      </c>
      <c r="L130" s="322">
        <f t="shared" ref="L130" si="82" xml:space="preserve"> IF(L129 = 1, $F126, IF(L128 &gt; (DATE(K130, $F127 + 1, 1) - 1), K130 + 1, K130))</f>
        <v>2021</v>
      </c>
      <c r="M130" s="322">
        <f t="shared" ref="M130:O130" si="83" xml:space="preserve"> IF(M129 = 1, $F126, IF(M128 &gt; (DATE(L130, $F127 + 1, 1) - 1), L130 + 1, L130))</f>
        <v>2022</v>
      </c>
      <c r="N130" s="322">
        <f t="shared" si="83"/>
        <v>2023</v>
      </c>
      <c r="O130" s="322">
        <f t="shared" si="83"/>
        <v>2024</v>
      </c>
      <c r="P130" s="322">
        <f xml:space="preserve"> IF(P129 = 1, $F126, IF(P128 &gt; (DATE(O130, $F127 + 1, 1) - 1), O130 + 1, O130))</f>
        <v>2025</v>
      </c>
      <c r="Q130" s="322">
        <f xml:space="preserve"> IF(Q129 = 1, $F126, IF(Q128 &gt; (DATE(P130, $F127 + 1, 1) - 1), P130 + 1, P130))</f>
        <v>2026</v>
      </c>
      <c r="R130" s="322">
        <f xml:space="preserve"> IF(R129 = 1, $F126, IF(R128 &gt; (DATE(Q130, $F127 + 1, 1) - 1), Q130 + 1, Q130))</f>
        <v>2027</v>
      </c>
      <c r="S130" s="322">
        <f t="shared" ref="S130:T130" si="84" xml:space="preserve"> IF(S129 = 1, $F126, IF(S128 &gt; (DATE(R130, $F127 + 1, 1) - 1), R130 + 1, R130))</f>
        <v>2028</v>
      </c>
      <c r="T130" s="322">
        <f t="shared" si="84"/>
        <v>2029</v>
      </c>
    </row>
    <row r="131" spans="1:20" hidden="1" outlineLevel="1"/>
    <row r="133" spans="1:20" s="539" customFormat="1">
      <c r="A133" s="119" t="s">
        <v>43</v>
      </c>
      <c r="B133" s="119"/>
      <c r="C133" s="120"/>
      <c r="D133" s="543"/>
      <c r="E133" s="120"/>
      <c r="F133" s="121"/>
      <c r="G133" s="119"/>
      <c r="H133" s="119"/>
      <c r="I133" s="119"/>
      <c r="J133" s="119"/>
      <c r="K133" s="119"/>
      <c r="L133" s="119"/>
      <c r="M133" s="119"/>
      <c r="N133" s="119"/>
      <c r="O133" s="119"/>
      <c r="P133" s="119"/>
      <c r="Q133" s="119"/>
      <c r="R133" s="119"/>
      <c r="S133" s="119"/>
      <c r="T133" s="119"/>
    </row>
  </sheetData>
  <conditionalFormatting sqref="F121">
    <cfRule type="cellIs" dxfId="38" priority="11" stopIfTrue="1" operator="notEqual">
      <formula>0</formula>
    </cfRule>
    <cfRule type="cellIs" dxfId="37" priority="12" stopIfTrue="1" operator="equal">
      <formula>""</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 &amp;CSheet:&amp;A&amp;ROFFICIAL</oddHeader>
    <oddFooter>&amp;LPage &amp;P of &amp;N&amp;CPrinted on &amp;D at &amp;T&amp;ROFWAT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FFFFAF"/>
  </sheetPr>
  <dimension ref="A1:XBM246"/>
  <sheetViews>
    <sheetView zoomScale="80" zoomScaleNormal="80" workbookViewId="0"/>
  </sheetViews>
  <sheetFormatPr defaultRowHeight="15" customHeight="1"/>
  <cols>
    <col min="3" max="3" width="11.44140625" customWidth="1"/>
    <col min="9" max="9" width="29" customWidth="1"/>
    <col min="10" max="10" width="14.77734375" bestFit="1" customWidth="1"/>
    <col min="11" max="11" width="47.44140625" customWidth="1"/>
    <col min="12" max="12" width="40.77734375" customWidth="1"/>
    <col min="13" max="13" width="16" customWidth="1"/>
    <col min="14" max="14" width="12" customWidth="1"/>
    <col min="15" max="15" width="27" customWidth="1"/>
    <col min="16" max="18" width="12.44140625" customWidth="1"/>
    <col min="19" max="19" width="19" customWidth="1"/>
    <col min="20" max="20" width="48.44140625" customWidth="1"/>
    <col min="21" max="21" width="12.77734375" customWidth="1"/>
    <col min="22" max="22" width="48.44140625" customWidth="1"/>
    <col min="23" max="23" width="12.77734375" customWidth="1"/>
    <col min="24" max="24" width="13" customWidth="1"/>
    <col min="25" max="25" width="52.21875" customWidth="1"/>
    <col min="26" max="26" width="16.44140625" customWidth="1"/>
    <col min="27" max="28" width="13.44140625" customWidth="1"/>
    <col min="29" max="30" width="13.21875" customWidth="1"/>
    <col min="31" max="31" width="12.5546875" customWidth="1"/>
    <col min="32" max="32" width="28.44140625" customWidth="1"/>
    <col min="33" max="33" width="128.77734375" customWidth="1"/>
    <col min="34" max="34" width="13" customWidth="1"/>
    <col min="35" max="35" width="33.44140625" customWidth="1"/>
    <col min="36" max="36" width="17" customWidth="1"/>
    <col min="37" max="37" width="28.77734375" customWidth="1"/>
    <col min="38" max="38" width="9" customWidth="1"/>
    <col min="39" max="39" width="47" customWidth="1"/>
    <col min="40" max="40" width="11.77734375" customWidth="1"/>
    <col min="41" max="41" width="12.77734375" customWidth="1"/>
    <col min="42" max="42" width="17.21875" customWidth="1"/>
    <col min="43" max="43" width="1.5546875" customWidth="1"/>
    <col min="44" max="44" width="13.44140625" customWidth="1"/>
    <col min="45" max="45" width="12.5546875" customWidth="1"/>
    <col min="46" max="46" width="12.77734375" customWidth="1"/>
    <col min="47" max="47" width="13.21875" customWidth="1"/>
    <col min="48" max="48" width="7.5546875" customWidth="1"/>
    <col min="49" max="49" width="13.21875" customWidth="1"/>
    <col min="50" max="51" width="13" customWidth="1"/>
    <col min="52" max="52" width="13.21875" customWidth="1"/>
    <col min="53" max="53" width="25.77734375" customWidth="1"/>
    <col min="54" max="54" width="13.21875" customWidth="1"/>
    <col min="55" max="55" width="13.44140625" customWidth="1"/>
    <col min="56" max="57" width="13.21875" customWidth="1"/>
    <col min="58" max="58" width="13" customWidth="1"/>
    <col min="59" max="60" width="13.44140625" customWidth="1"/>
    <col min="61" max="61" width="15.77734375" customWidth="1"/>
    <col min="62" max="62" width="21.5546875" customWidth="1"/>
    <col min="63" max="63" width="22" style="633" customWidth="1"/>
    <col min="64" max="64" width="26.21875" customWidth="1"/>
    <col min="65" max="65" width="12.77734375" customWidth="1" collapsed="1"/>
    <col min="66" max="66" width="13" customWidth="1"/>
    <col min="67" max="67" width="38.21875" customWidth="1"/>
    <col min="68" max="68" width="13.21875" customWidth="1"/>
    <col min="69" max="69" width="13.44140625" customWidth="1"/>
    <col min="70" max="70" width="12.21875" customWidth="1"/>
    <col min="71" max="72" width="12.44140625" customWidth="1"/>
    <col min="73" max="73" width="12.77734375" customWidth="1"/>
    <col min="74" max="74" width="11.21875" customWidth="1"/>
    <col min="75" max="75" width="13.21875" customWidth="1"/>
    <col min="76" max="76" width="29" customWidth="1"/>
    <col min="77" max="77" width="12.21875" customWidth="1"/>
    <col min="78" max="78" width="12.77734375" customWidth="1"/>
    <col min="79" max="82" width="13.21875" customWidth="1"/>
    <col min="83" max="84" width="12.21875" customWidth="1"/>
    <col min="85" max="85" width="13" customWidth="1"/>
    <col min="86" max="86" width="32" customWidth="1"/>
    <col min="87" max="88" width="13" customWidth="1"/>
    <col min="89" max="89" width="13.21875" customWidth="1"/>
    <col min="90" max="90" width="13.44140625" customWidth="1"/>
    <col min="91" max="91" width="13.21875" customWidth="1"/>
    <col min="92" max="92" width="21.21875" customWidth="1"/>
    <col min="93" max="93" width="63.21875" style="519" customWidth="1"/>
    <col min="94" max="94" width="13.44140625" customWidth="1"/>
    <col min="95" max="95" width="23.77734375" customWidth="1"/>
    <col min="96" max="96" width="12.77734375" customWidth="1"/>
    <col min="97" max="97" width="12.44140625" customWidth="1"/>
    <col min="98" max="98" width="10.5546875" customWidth="1"/>
    <col min="99" max="99" width="13.21875" customWidth="1"/>
    <col min="100" max="100" width="9.21875" customWidth="1"/>
    <col min="101" max="101" width="16.5546875" customWidth="1"/>
    <col min="102" max="102" width="13.21875" customWidth="1"/>
    <col min="103" max="103" width="18.5546875" customWidth="1"/>
    <col min="104" max="104" width="99.77734375" style="622" customWidth="1"/>
    <col min="105" max="105" width="10.5546875" customWidth="1"/>
  </cols>
  <sheetData>
    <row r="1" spans="1:105" ht="24.6">
      <c r="A1" s="448" t="s">
        <v>217</v>
      </c>
      <c r="B1" s="448"/>
      <c r="C1" s="448"/>
      <c r="D1" s="448"/>
      <c r="E1" s="448"/>
      <c r="F1" s="702"/>
      <c r="G1" s="702"/>
      <c r="H1" s="449" t="s">
        <v>218</v>
      </c>
      <c r="I1" s="437"/>
      <c r="J1" s="450"/>
      <c r="K1" s="703"/>
      <c r="L1" s="702"/>
      <c r="M1" s="703"/>
      <c r="N1" s="702"/>
      <c r="O1" s="704"/>
      <c r="P1" s="704"/>
      <c r="Q1" s="704"/>
      <c r="R1" s="704"/>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5"/>
      <c r="BD1" s="702"/>
      <c r="BE1" s="702"/>
      <c r="BF1" s="702"/>
      <c r="BG1" s="702"/>
      <c r="BH1" s="702"/>
      <c r="BI1" s="702"/>
      <c r="BJ1" s="702"/>
      <c r="BK1" s="706"/>
      <c r="BL1" s="702"/>
      <c r="BM1" s="702"/>
      <c r="BN1" s="702"/>
      <c r="BO1" s="702"/>
      <c r="BP1" s="702"/>
      <c r="BQ1" s="702"/>
      <c r="BR1" s="702"/>
      <c r="BS1" s="702"/>
      <c r="BT1" s="703"/>
      <c r="BU1" s="702"/>
      <c r="BV1" s="702"/>
      <c r="BW1" s="702"/>
      <c r="BX1" s="702"/>
      <c r="BY1" s="702"/>
      <c r="BZ1" s="702"/>
      <c r="CA1" s="702"/>
      <c r="CB1" s="702"/>
      <c r="CC1" s="702"/>
      <c r="CD1" s="702"/>
      <c r="CE1" s="702"/>
      <c r="CF1" s="702"/>
      <c r="CG1" s="702"/>
      <c r="CH1" s="702"/>
      <c r="CI1" s="702"/>
      <c r="CJ1" s="702"/>
      <c r="CK1" s="702"/>
      <c r="CL1" s="702"/>
      <c r="CM1" s="702"/>
      <c r="CN1" s="702"/>
      <c r="CO1" s="707"/>
      <c r="CP1" s="702"/>
      <c r="CQ1" s="437"/>
    </row>
    <row r="2" spans="1:105" ht="17.399999999999999">
      <c r="A2" s="451"/>
      <c r="B2" s="451"/>
      <c r="C2" s="451"/>
      <c r="D2" s="451"/>
      <c r="E2" s="451"/>
      <c r="F2" s="452"/>
      <c r="G2" s="452"/>
      <c r="H2" s="452"/>
      <c r="I2" s="452"/>
      <c r="J2" s="453"/>
      <c r="K2" s="452"/>
      <c r="L2" s="453"/>
      <c r="M2" s="454"/>
      <c r="N2" s="453"/>
      <c r="O2" s="455"/>
      <c r="P2" s="455"/>
      <c r="Q2" s="455"/>
      <c r="R2" s="455"/>
      <c r="S2" s="743"/>
      <c r="T2" s="744"/>
      <c r="U2" s="482"/>
      <c r="V2" s="481"/>
      <c r="W2" s="481"/>
      <c r="X2" s="481"/>
      <c r="Y2" s="456"/>
      <c r="Z2" s="481"/>
      <c r="AA2" s="481"/>
      <c r="AB2" s="453"/>
      <c r="AC2" s="453"/>
      <c r="AD2" s="453"/>
      <c r="AE2" s="481"/>
      <c r="AF2" s="481"/>
      <c r="AG2" s="457"/>
      <c r="AH2" s="457"/>
      <c r="AI2" s="491" t="s">
        <v>219</v>
      </c>
      <c r="AJ2" s="492"/>
      <c r="AK2" s="492"/>
      <c r="AL2" s="492"/>
      <c r="AM2" s="492"/>
      <c r="AN2" s="492"/>
      <c r="AO2" s="492"/>
      <c r="AP2" s="492"/>
      <c r="AQ2" s="492"/>
      <c r="AR2" s="492"/>
      <c r="AS2" s="492"/>
      <c r="AT2" s="492"/>
      <c r="AU2" s="492"/>
      <c r="AV2" s="492"/>
      <c r="AW2" s="492"/>
      <c r="AX2" s="492"/>
      <c r="AY2" s="492"/>
      <c r="AZ2" s="493"/>
      <c r="BA2" s="452"/>
      <c r="BB2" s="452"/>
      <c r="BC2" s="453"/>
      <c r="BD2" s="453"/>
      <c r="BE2" s="453"/>
      <c r="BF2" s="453"/>
      <c r="BG2" s="453"/>
      <c r="BH2" s="453"/>
      <c r="BI2" s="453"/>
      <c r="BJ2" s="452"/>
      <c r="BK2" s="629"/>
      <c r="BL2" s="452"/>
      <c r="BM2" s="452"/>
      <c r="BN2" s="452"/>
      <c r="BO2" s="452"/>
      <c r="BP2" s="452"/>
      <c r="BQ2" s="452"/>
      <c r="BR2" s="452"/>
      <c r="BS2" s="458"/>
      <c r="BT2" s="459"/>
      <c r="BU2" s="460"/>
      <c r="BV2" s="452"/>
      <c r="BW2" s="452"/>
      <c r="BX2" s="452"/>
      <c r="BY2" s="452"/>
      <c r="BZ2" s="452"/>
      <c r="CA2" s="452"/>
      <c r="CB2" s="452"/>
      <c r="CC2" s="452"/>
      <c r="CD2" s="452"/>
      <c r="CE2" s="452"/>
      <c r="CF2" s="452"/>
      <c r="CG2" s="452"/>
      <c r="CH2" s="453"/>
      <c r="CI2" s="453"/>
      <c r="CJ2" s="453"/>
      <c r="CK2" s="453"/>
      <c r="CL2" s="453"/>
      <c r="CM2" s="452"/>
      <c r="CN2" s="453"/>
      <c r="CO2" s="517"/>
      <c r="CP2" s="453"/>
      <c r="CQ2" s="437"/>
      <c r="CR2" s="532"/>
    </row>
    <row r="3" spans="1:105" ht="17.399999999999999">
      <c r="A3" s="437" t="s">
        <v>220</v>
      </c>
      <c r="B3" s="702"/>
      <c r="C3" s="702"/>
      <c r="D3" s="708"/>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4"/>
      <c r="AI3" s="494" t="s">
        <v>221</v>
      </c>
      <c r="AJ3" s="495"/>
      <c r="AK3" s="495"/>
      <c r="AL3" s="495"/>
      <c r="AM3" s="496"/>
      <c r="AN3" s="497" t="s">
        <v>222</v>
      </c>
      <c r="AO3" s="498"/>
      <c r="AP3" s="494" t="s">
        <v>223</v>
      </c>
      <c r="AQ3" s="495"/>
      <c r="AR3" s="495"/>
      <c r="AS3" s="495"/>
      <c r="AT3" s="495"/>
      <c r="AU3" s="495"/>
      <c r="AV3" s="495"/>
      <c r="AW3" s="495"/>
      <c r="AX3" s="494" t="s">
        <v>224</v>
      </c>
      <c r="AY3" s="496"/>
      <c r="AZ3" s="499" t="s">
        <v>225</v>
      </c>
      <c r="BA3" s="485" t="s">
        <v>226</v>
      </c>
      <c r="BB3" s="486"/>
      <c r="BC3" s="486"/>
      <c r="BD3" s="486"/>
      <c r="BE3" s="486"/>
      <c r="BF3" s="486"/>
      <c r="BG3" s="486"/>
      <c r="BH3" s="486"/>
      <c r="BI3" s="486"/>
      <c r="BJ3" s="486"/>
      <c r="BK3" s="630"/>
      <c r="BL3" s="486"/>
      <c r="BM3" s="486"/>
      <c r="BN3" s="486"/>
      <c r="BO3" s="486"/>
      <c r="BP3" s="487"/>
      <c r="BQ3" s="461"/>
      <c r="BR3" s="462"/>
      <c r="BS3" s="462"/>
      <c r="BT3" s="462"/>
      <c r="BU3" s="462"/>
      <c r="BV3" s="462"/>
      <c r="BW3" s="462"/>
      <c r="BX3" s="463" t="s">
        <v>227</v>
      </c>
      <c r="BY3" s="462"/>
      <c r="BZ3" s="462"/>
      <c r="CA3" s="462"/>
      <c r="CB3" s="462"/>
      <c r="CC3" s="462"/>
      <c r="CD3" s="462"/>
      <c r="CE3" s="462"/>
      <c r="CF3" s="462"/>
      <c r="CG3" s="462"/>
      <c r="CH3" s="488" t="s">
        <v>228</v>
      </c>
      <c r="CI3" s="489"/>
      <c r="CJ3" s="489"/>
      <c r="CK3" s="489"/>
      <c r="CL3" s="489"/>
      <c r="CM3" s="489"/>
      <c r="CN3" s="490"/>
      <c r="CO3" s="709"/>
      <c r="CP3" s="710"/>
      <c r="CQ3" s="437"/>
      <c r="CR3" s="501" t="s">
        <v>229</v>
      </c>
      <c r="CS3" s="502"/>
      <c r="CT3" s="502"/>
      <c r="CU3" s="502"/>
      <c r="CV3" s="503"/>
      <c r="CW3" s="502"/>
      <c r="CX3" s="502"/>
      <c r="CY3" s="745" t="s">
        <v>230</v>
      </c>
      <c r="CZ3" s="746"/>
      <c r="DA3" s="747"/>
    </row>
    <row r="4" spans="1:105" s="628" customFormat="1" ht="70.2" customHeight="1">
      <c r="A4" s="627" t="s">
        <v>231</v>
      </c>
      <c r="B4" s="505" t="s">
        <v>232</v>
      </c>
      <c r="C4" s="505" t="s">
        <v>233</v>
      </c>
      <c r="D4" s="505" t="s">
        <v>234</v>
      </c>
      <c r="E4" s="505" t="s">
        <v>235</v>
      </c>
      <c r="F4" s="506" t="s">
        <v>236</v>
      </c>
      <c r="G4" s="506" t="s">
        <v>237</v>
      </c>
      <c r="H4" s="506" t="s">
        <v>238</v>
      </c>
      <c r="I4" s="504" t="s">
        <v>239</v>
      </c>
      <c r="J4" s="506" t="s">
        <v>240</v>
      </c>
      <c r="K4" s="506" t="s">
        <v>241</v>
      </c>
      <c r="L4" s="506" t="s">
        <v>242</v>
      </c>
      <c r="M4" s="506" t="s">
        <v>243</v>
      </c>
      <c r="N4" s="506" t="s">
        <v>244</v>
      </c>
      <c r="O4" s="506" t="s">
        <v>245</v>
      </c>
      <c r="P4" s="506" t="s">
        <v>246</v>
      </c>
      <c r="Q4" s="506" t="s">
        <v>246</v>
      </c>
      <c r="R4" s="506" t="s">
        <v>246</v>
      </c>
      <c r="S4" s="507" t="s">
        <v>247</v>
      </c>
      <c r="T4" s="507" t="s">
        <v>248</v>
      </c>
      <c r="U4" s="507" t="s">
        <v>249</v>
      </c>
      <c r="V4" s="507" t="s">
        <v>250</v>
      </c>
      <c r="W4" s="507" t="s">
        <v>251</v>
      </c>
      <c r="X4" s="507" t="s">
        <v>252</v>
      </c>
      <c r="Y4" s="506" t="s">
        <v>253</v>
      </c>
      <c r="Z4" s="508" t="s">
        <v>254</v>
      </c>
      <c r="AA4" s="504" t="s">
        <v>255</v>
      </c>
      <c r="AB4" s="506" t="s">
        <v>256</v>
      </c>
      <c r="AC4" s="506" t="s">
        <v>257</v>
      </c>
      <c r="AD4" s="506" t="s">
        <v>258</v>
      </c>
      <c r="AE4" s="506" t="s">
        <v>259</v>
      </c>
      <c r="AF4" s="506" t="s">
        <v>260</v>
      </c>
      <c r="AG4" s="506" t="s">
        <v>261</v>
      </c>
      <c r="AH4" s="506" t="s">
        <v>262</v>
      </c>
      <c r="AI4" s="464" t="s">
        <v>263</v>
      </c>
      <c r="AJ4" s="464" t="s">
        <v>264</v>
      </c>
      <c r="AK4" s="464" t="s">
        <v>265</v>
      </c>
      <c r="AL4" s="464" t="s">
        <v>266</v>
      </c>
      <c r="AM4" s="464" t="s">
        <v>267</v>
      </c>
      <c r="AN4" s="464" t="s">
        <v>268</v>
      </c>
      <c r="AO4" s="464" t="s">
        <v>269</v>
      </c>
      <c r="AP4" s="464" t="s">
        <v>270</v>
      </c>
      <c r="AQ4" s="464" t="s">
        <v>271</v>
      </c>
      <c r="AR4" s="464" t="s">
        <v>272</v>
      </c>
      <c r="AS4" s="464" t="s">
        <v>273</v>
      </c>
      <c r="AT4" s="464" t="s">
        <v>274</v>
      </c>
      <c r="AU4" s="464" t="s">
        <v>275</v>
      </c>
      <c r="AV4" s="464" t="s">
        <v>276</v>
      </c>
      <c r="AW4" s="464" t="s">
        <v>277</v>
      </c>
      <c r="AX4" s="464" t="s">
        <v>278</v>
      </c>
      <c r="AY4" s="464" t="s">
        <v>279</v>
      </c>
      <c r="AZ4" s="464" t="s">
        <v>280</v>
      </c>
      <c r="BA4" s="509" t="s">
        <v>281</v>
      </c>
      <c r="BB4" s="509" t="s">
        <v>282</v>
      </c>
      <c r="BC4" s="510" t="s">
        <v>283</v>
      </c>
      <c r="BD4" s="509" t="s">
        <v>284</v>
      </c>
      <c r="BE4" s="509" t="s">
        <v>285</v>
      </c>
      <c r="BF4" s="509" t="s">
        <v>286</v>
      </c>
      <c r="BG4" s="509" t="s">
        <v>287</v>
      </c>
      <c r="BH4" s="509" t="s">
        <v>288</v>
      </c>
      <c r="BI4" s="509" t="s">
        <v>289</v>
      </c>
      <c r="BJ4" s="509" t="s">
        <v>290</v>
      </c>
      <c r="BK4" s="631" t="s">
        <v>291</v>
      </c>
      <c r="BL4" s="509" t="s">
        <v>292</v>
      </c>
      <c r="BM4" s="509" t="s">
        <v>293</v>
      </c>
      <c r="BN4" s="509" t="s">
        <v>294</v>
      </c>
      <c r="BO4" s="509" t="s">
        <v>295</v>
      </c>
      <c r="BP4" s="509" t="s">
        <v>296</v>
      </c>
      <c r="BQ4" s="511" t="s">
        <v>297</v>
      </c>
      <c r="BR4" s="511" t="s">
        <v>298</v>
      </c>
      <c r="BS4" s="511" t="s">
        <v>299</v>
      </c>
      <c r="BT4" s="511" t="s">
        <v>300</v>
      </c>
      <c r="BU4" s="511" t="s">
        <v>301</v>
      </c>
      <c r="BV4" s="511" t="s">
        <v>302</v>
      </c>
      <c r="BW4" s="511" t="s">
        <v>303</v>
      </c>
      <c r="BX4" s="512" t="s">
        <v>304</v>
      </c>
      <c r="BY4" s="512" t="s">
        <v>305</v>
      </c>
      <c r="BZ4" s="511" t="s">
        <v>306</v>
      </c>
      <c r="CA4" s="513" t="s">
        <v>307</v>
      </c>
      <c r="CB4" s="513" t="s">
        <v>308</v>
      </c>
      <c r="CC4" s="513" t="s">
        <v>309</v>
      </c>
      <c r="CD4" s="512" t="s">
        <v>310</v>
      </c>
      <c r="CE4" s="512" t="s">
        <v>311</v>
      </c>
      <c r="CF4" s="512" t="s">
        <v>312</v>
      </c>
      <c r="CG4" s="512" t="s">
        <v>313</v>
      </c>
      <c r="CH4" s="514" t="s">
        <v>314</v>
      </c>
      <c r="CI4" s="514" t="s">
        <v>315</v>
      </c>
      <c r="CJ4" s="514" t="s">
        <v>316</v>
      </c>
      <c r="CK4" s="514" t="s">
        <v>317</v>
      </c>
      <c r="CL4" s="514" t="s">
        <v>318</v>
      </c>
      <c r="CM4" s="515" t="s">
        <v>319</v>
      </c>
      <c r="CN4" s="515" t="s">
        <v>320</v>
      </c>
      <c r="CO4" s="518" t="s">
        <v>321</v>
      </c>
      <c r="CP4" s="516" t="s">
        <v>322</v>
      </c>
      <c r="CQ4" s="516" t="s">
        <v>323</v>
      </c>
      <c r="CR4" s="500" t="s">
        <v>324</v>
      </c>
      <c r="CS4" s="500" t="s">
        <v>325</v>
      </c>
      <c r="CT4" s="500" t="s">
        <v>326</v>
      </c>
      <c r="CU4" s="500" t="s">
        <v>327</v>
      </c>
      <c r="CV4" s="500" t="s">
        <v>328</v>
      </c>
      <c r="CW4" s="500" t="s">
        <v>172</v>
      </c>
      <c r="CX4" s="500" t="s">
        <v>329</v>
      </c>
      <c r="CY4" s="637" t="s">
        <v>330</v>
      </c>
      <c r="CZ4" s="637" t="s">
        <v>331</v>
      </c>
      <c r="DA4" s="637" t="s">
        <v>332</v>
      </c>
    </row>
    <row r="5" spans="1:105" s="437" customFormat="1" ht="14.4">
      <c r="A5" s="437" t="s">
        <v>333</v>
      </c>
      <c r="C5" s="437" t="s">
        <v>334</v>
      </c>
      <c r="F5" s="437" t="s">
        <v>335</v>
      </c>
      <c r="G5" s="437" t="s">
        <v>336</v>
      </c>
      <c r="H5" s="437" t="s">
        <v>337</v>
      </c>
      <c r="I5" s="437" t="s">
        <v>338</v>
      </c>
      <c r="J5" s="605" t="s">
        <v>339</v>
      </c>
      <c r="K5" s="437" t="s">
        <v>340</v>
      </c>
      <c r="L5" s="605" t="s">
        <v>341</v>
      </c>
      <c r="M5" s="605" t="s">
        <v>342</v>
      </c>
      <c r="N5" s="605" t="s">
        <v>343</v>
      </c>
      <c r="O5" s="605" t="s">
        <v>344</v>
      </c>
      <c r="P5" s="605"/>
      <c r="Q5" s="605"/>
      <c r="R5" s="605"/>
      <c r="S5" s="605" t="s">
        <v>345</v>
      </c>
      <c r="T5" s="605" t="s">
        <v>346</v>
      </c>
      <c r="U5" s="605"/>
      <c r="V5" s="605"/>
      <c r="W5" s="605"/>
      <c r="X5" s="605"/>
      <c r="Y5" s="605" t="s">
        <v>347</v>
      </c>
      <c r="Z5" s="608">
        <v>45648</v>
      </c>
      <c r="AA5" s="605" t="s">
        <v>348</v>
      </c>
      <c r="AB5" s="605" t="s">
        <v>349</v>
      </c>
      <c r="AC5" s="605">
        <v>382547</v>
      </c>
      <c r="AD5" s="605">
        <v>435266</v>
      </c>
      <c r="AE5" s="605"/>
      <c r="AF5" s="605"/>
      <c r="AG5" s="605"/>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23"/>
      <c r="BJ5" s="605">
        <v>25</v>
      </c>
      <c r="BK5" s="632" t="s">
        <v>350</v>
      </c>
      <c r="BL5" s="605"/>
      <c r="BM5" s="605">
        <v>36700</v>
      </c>
      <c r="BN5" s="605"/>
      <c r="BO5" s="605"/>
      <c r="BP5" s="605"/>
      <c r="BQ5" s="605"/>
      <c r="BR5" s="605"/>
      <c r="BS5" s="605"/>
      <c r="BT5" s="605"/>
      <c r="BU5" s="605"/>
      <c r="BV5" s="605"/>
      <c r="BW5" s="605"/>
      <c r="BX5" s="605"/>
      <c r="BY5" s="605"/>
      <c r="BZ5" s="605"/>
      <c r="CA5" s="605"/>
      <c r="CB5" s="605"/>
      <c r="CC5" s="605"/>
      <c r="CD5" s="605"/>
      <c r="CE5" s="605"/>
      <c r="CF5" s="605"/>
      <c r="CG5" s="605"/>
      <c r="CH5" s="605">
        <v>36</v>
      </c>
      <c r="CI5" s="605"/>
      <c r="CJ5" s="605"/>
      <c r="CK5" s="605"/>
      <c r="CL5" s="605"/>
      <c r="CM5" s="605"/>
      <c r="CN5" s="605"/>
      <c r="CO5" s="605" t="s">
        <v>351</v>
      </c>
      <c r="CP5" s="605"/>
      <c r="CQ5" s="605"/>
      <c r="CR5" s="612">
        <v>1880959</v>
      </c>
      <c r="CS5" s="612">
        <v>1</v>
      </c>
      <c r="CT5" s="612">
        <v>1</v>
      </c>
      <c r="CU5" s="605">
        <v>1</v>
      </c>
      <c r="CV5" s="437" t="s">
        <v>352</v>
      </c>
      <c r="CW5" s="437" t="s">
        <v>353</v>
      </c>
      <c r="CX5" s="600">
        <v>9.9999999999999995E-7</v>
      </c>
      <c r="CY5" s="605" t="s">
        <v>354</v>
      </c>
      <c r="CZ5" s="652"/>
      <c r="DA5" s="437" t="s">
        <v>355</v>
      </c>
    </row>
    <row r="6" spans="1:105" s="437" customFormat="1" ht="14.4">
      <c r="A6" s="437" t="s">
        <v>356</v>
      </c>
      <c r="B6" s="437" t="s">
        <v>357</v>
      </c>
      <c r="C6" s="437" t="s">
        <v>334</v>
      </c>
      <c r="F6" s="437" t="s">
        <v>335</v>
      </c>
      <c r="G6" s="437" t="s">
        <v>336</v>
      </c>
      <c r="H6" s="437" t="s">
        <v>337</v>
      </c>
      <c r="I6" s="437" t="s">
        <v>338</v>
      </c>
      <c r="J6" s="605" t="s">
        <v>358</v>
      </c>
      <c r="K6" s="437" t="s">
        <v>340</v>
      </c>
      <c r="L6" s="605" t="s">
        <v>341</v>
      </c>
      <c r="M6" s="605" t="s">
        <v>342</v>
      </c>
      <c r="N6" s="605" t="s">
        <v>343</v>
      </c>
      <c r="O6" s="605" t="s">
        <v>344</v>
      </c>
      <c r="P6" s="605"/>
      <c r="Q6" s="605"/>
      <c r="R6" s="605"/>
      <c r="S6" s="605" t="s">
        <v>345</v>
      </c>
      <c r="T6" s="605" t="s">
        <v>359</v>
      </c>
      <c r="U6" s="605"/>
      <c r="V6" s="605"/>
      <c r="W6" s="605"/>
      <c r="X6" s="605"/>
      <c r="Y6" s="605" t="s">
        <v>347</v>
      </c>
      <c r="Z6" s="608">
        <v>45648</v>
      </c>
      <c r="AA6" s="605" t="s">
        <v>348</v>
      </c>
      <c r="AB6" s="605" t="s">
        <v>349</v>
      </c>
      <c r="AC6" s="605">
        <v>382547</v>
      </c>
      <c r="AD6" s="605">
        <v>435266</v>
      </c>
      <c r="AE6" s="605"/>
      <c r="AF6" s="605"/>
      <c r="AG6" s="605"/>
      <c r="AH6" s="605"/>
      <c r="AI6" s="605"/>
      <c r="AJ6" s="605"/>
      <c r="AK6" s="605"/>
      <c r="AL6" s="605"/>
      <c r="AM6" s="605"/>
      <c r="AN6" s="605"/>
      <c r="AO6" s="605"/>
      <c r="AP6" s="605"/>
      <c r="AQ6" s="605"/>
      <c r="AR6" s="605"/>
      <c r="AS6" s="605"/>
      <c r="AT6" s="605"/>
      <c r="AU6" s="605"/>
      <c r="AV6" s="605"/>
      <c r="AW6" s="605"/>
      <c r="AX6" s="605"/>
      <c r="AY6" s="605"/>
      <c r="AZ6" s="605"/>
      <c r="BA6" s="605"/>
      <c r="BB6" s="605"/>
      <c r="BC6" s="605"/>
      <c r="BD6" s="605"/>
      <c r="BE6" s="605"/>
      <c r="BF6" s="605"/>
      <c r="BG6" s="605"/>
      <c r="BH6" s="605"/>
      <c r="BI6" s="623"/>
      <c r="BJ6" s="605">
        <v>5</v>
      </c>
      <c r="BK6" s="632" t="s">
        <v>360</v>
      </c>
      <c r="BL6" s="605"/>
      <c r="BM6" s="605">
        <v>36700</v>
      </c>
      <c r="BN6" s="605"/>
      <c r="BO6" s="605"/>
      <c r="BP6" s="605"/>
      <c r="BQ6" s="605"/>
      <c r="BR6" s="605"/>
      <c r="BS6" s="605"/>
      <c r="BT6" s="605"/>
      <c r="BU6" s="605"/>
      <c r="BV6" s="605"/>
      <c r="BW6" s="605"/>
      <c r="BX6" s="605"/>
      <c r="BY6" s="605"/>
      <c r="BZ6" s="605"/>
      <c r="CA6" s="605"/>
      <c r="CB6" s="605"/>
      <c r="CC6" s="605"/>
      <c r="CD6" s="605"/>
      <c r="CE6" s="605"/>
      <c r="CF6" s="605"/>
      <c r="CG6" s="605"/>
      <c r="CH6" s="605">
        <v>36</v>
      </c>
      <c r="CI6" s="605"/>
      <c r="CJ6" s="605"/>
      <c r="CK6" s="605"/>
      <c r="CL6" s="605"/>
      <c r="CM6" s="605"/>
      <c r="CN6" s="605"/>
      <c r="CO6" s="605"/>
      <c r="CP6" s="605"/>
      <c r="CQ6" s="605"/>
      <c r="CR6" s="612">
        <v>1880959</v>
      </c>
      <c r="CS6" s="612">
        <v>1</v>
      </c>
      <c r="CT6" s="612">
        <v>1</v>
      </c>
      <c r="CU6" s="605">
        <v>1</v>
      </c>
      <c r="CV6" s="437" t="s">
        <v>352</v>
      </c>
      <c r="CW6" s="437" t="s">
        <v>353</v>
      </c>
      <c r="CX6" s="600">
        <v>9.9999999999999995E-7</v>
      </c>
      <c r="CY6" s="605" t="s">
        <v>354</v>
      </c>
      <c r="CZ6" s="652"/>
      <c r="DA6" s="437" t="s">
        <v>355</v>
      </c>
    </row>
    <row r="7" spans="1:105" s="437" customFormat="1" ht="14.4">
      <c r="A7" s="437" t="s">
        <v>361</v>
      </c>
      <c r="B7" s="437" t="s">
        <v>362</v>
      </c>
      <c r="F7" s="437" t="s">
        <v>335</v>
      </c>
      <c r="G7" s="437" t="s">
        <v>336</v>
      </c>
      <c r="H7" s="437" t="s">
        <v>363</v>
      </c>
      <c r="I7" s="437" t="s">
        <v>338</v>
      </c>
      <c r="J7" s="605" t="s">
        <v>364</v>
      </c>
      <c r="K7" s="437" t="s">
        <v>365</v>
      </c>
      <c r="L7" s="605" t="s">
        <v>366</v>
      </c>
      <c r="M7" s="605" t="s">
        <v>367</v>
      </c>
      <c r="N7" s="605" t="s">
        <v>343</v>
      </c>
      <c r="O7" s="605" t="s">
        <v>368</v>
      </c>
      <c r="P7" s="605"/>
      <c r="Q7" s="605"/>
      <c r="R7" s="605"/>
      <c r="S7" s="605" t="s">
        <v>345</v>
      </c>
      <c r="T7" s="605" t="s">
        <v>369</v>
      </c>
      <c r="U7" s="605"/>
      <c r="V7" s="605"/>
      <c r="W7" s="605"/>
      <c r="X7" s="605"/>
      <c r="Y7" s="605" t="s">
        <v>347</v>
      </c>
      <c r="Z7" s="608">
        <v>45648</v>
      </c>
      <c r="AA7" s="605" t="s">
        <v>348</v>
      </c>
      <c r="AB7" s="605" t="s">
        <v>370</v>
      </c>
      <c r="AC7" s="605">
        <v>397500</v>
      </c>
      <c r="AD7" s="605">
        <v>400260</v>
      </c>
      <c r="AE7" s="605"/>
      <c r="AF7" s="605"/>
      <c r="AG7" s="605"/>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5"/>
      <c r="BI7" s="623">
        <v>12784</v>
      </c>
      <c r="BJ7" s="605" t="s">
        <v>371</v>
      </c>
      <c r="BK7" s="632" t="s">
        <v>372</v>
      </c>
      <c r="BL7" s="605"/>
      <c r="BM7" s="605">
        <v>4219.6000000000004</v>
      </c>
      <c r="BN7" s="605"/>
      <c r="BO7" s="605"/>
      <c r="BP7" s="605"/>
      <c r="BQ7" s="605"/>
      <c r="BR7" s="605"/>
      <c r="BS7" s="605" t="s">
        <v>355</v>
      </c>
      <c r="BT7" s="605"/>
      <c r="BU7" s="605"/>
      <c r="BV7" s="605"/>
      <c r="BW7" s="605"/>
      <c r="BX7" s="605"/>
      <c r="BY7" s="605"/>
      <c r="BZ7" s="605"/>
      <c r="CA7" s="605"/>
      <c r="CB7" s="605"/>
      <c r="CC7" s="605"/>
      <c r="CD7" s="605"/>
      <c r="CE7" s="605"/>
      <c r="CF7" s="605"/>
      <c r="CG7" s="605"/>
      <c r="CH7" s="605">
        <v>0.75</v>
      </c>
      <c r="CI7" s="605"/>
      <c r="CJ7" s="605"/>
      <c r="CK7" s="605"/>
      <c r="CL7" s="605"/>
      <c r="CM7" s="605"/>
      <c r="CN7" s="605" t="s">
        <v>373</v>
      </c>
      <c r="CO7" s="605" t="s">
        <v>374</v>
      </c>
      <c r="CP7" s="605"/>
      <c r="CQ7" s="605"/>
      <c r="CR7" s="612">
        <f>4913673/2</f>
        <v>2456836.5</v>
      </c>
      <c r="CS7" s="612">
        <v>1</v>
      </c>
      <c r="CT7" s="612">
        <v>1</v>
      </c>
      <c r="CU7" s="605">
        <v>1</v>
      </c>
      <c r="CV7" s="437" t="s">
        <v>352</v>
      </c>
      <c r="CW7" s="605" t="s">
        <v>375</v>
      </c>
      <c r="CX7" s="600">
        <v>9.9999999999999995E-7</v>
      </c>
      <c r="CY7" s="605" t="s">
        <v>376</v>
      </c>
      <c r="CZ7" s="652"/>
      <c r="DA7" s="437" t="s">
        <v>355</v>
      </c>
    </row>
    <row r="8" spans="1:105" s="437" customFormat="1" ht="14.4">
      <c r="A8" s="437" t="s">
        <v>377</v>
      </c>
      <c r="B8" s="437" t="s">
        <v>362</v>
      </c>
      <c r="F8" s="437" t="s">
        <v>335</v>
      </c>
      <c r="G8" s="437" t="s">
        <v>336</v>
      </c>
      <c r="H8" s="437" t="s">
        <v>363</v>
      </c>
      <c r="I8" s="437" t="s">
        <v>338</v>
      </c>
      <c r="J8" s="605" t="s">
        <v>378</v>
      </c>
      <c r="K8" s="437" t="s">
        <v>365</v>
      </c>
      <c r="L8" s="605" t="s">
        <v>366</v>
      </c>
      <c r="M8" s="605" t="s">
        <v>367</v>
      </c>
      <c r="N8" s="605" t="s">
        <v>343</v>
      </c>
      <c r="O8" s="605" t="s">
        <v>368</v>
      </c>
      <c r="P8" s="605"/>
      <c r="Q8" s="605"/>
      <c r="R8" s="605"/>
      <c r="S8" s="605" t="s">
        <v>345</v>
      </c>
      <c r="T8" s="605" t="s">
        <v>369</v>
      </c>
      <c r="U8" s="605"/>
      <c r="V8" s="605"/>
      <c r="W8" s="605"/>
      <c r="X8" s="605"/>
      <c r="Y8" s="605" t="s">
        <v>347</v>
      </c>
      <c r="Z8" s="608">
        <v>45648</v>
      </c>
      <c r="AA8" s="605" t="s">
        <v>348</v>
      </c>
      <c r="AB8" s="605" t="s">
        <v>370</v>
      </c>
      <c r="AC8" s="605">
        <v>397500</v>
      </c>
      <c r="AD8" s="605">
        <v>400260</v>
      </c>
      <c r="AE8" s="605"/>
      <c r="AF8" s="605"/>
      <c r="AG8" s="605"/>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5"/>
      <c r="BF8" s="605"/>
      <c r="BG8" s="605"/>
      <c r="BH8" s="605"/>
      <c r="BI8" s="623">
        <v>12784</v>
      </c>
      <c r="BJ8" s="605" t="s">
        <v>379</v>
      </c>
      <c r="BK8" s="632" t="s">
        <v>380</v>
      </c>
      <c r="BL8" s="605"/>
      <c r="BM8" s="605">
        <v>4219.6000000000004</v>
      </c>
      <c r="BN8" s="605"/>
      <c r="BO8" s="605"/>
      <c r="BP8" s="605"/>
      <c r="BQ8" s="605"/>
      <c r="BR8" s="605"/>
      <c r="BS8" s="605" t="s">
        <v>355</v>
      </c>
      <c r="BT8" s="605"/>
      <c r="BU8" s="605"/>
      <c r="BV8" s="605"/>
      <c r="BW8" s="605"/>
      <c r="BX8" s="605"/>
      <c r="BY8" s="605"/>
      <c r="BZ8" s="605"/>
      <c r="CA8" s="605"/>
      <c r="CB8" s="605"/>
      <c r="CC8" s="605"/>
      <c r="CD8" s="605"/>
      <c r="CE8" s="605"/>
      <c r="CF8" s="605"/>
      <c r="CG8" s="605"/>
      <c r="CH8" s="605">
        <v>0.75</v>
      </c>
      <c r="CI8" s="605"/>
      <c r="CJ8" s="605"/>
      <c r="CK8" s="605"/>
      <c r="CL8" s="605"/>
      <c r="CM8" s="605"/>
      <c r="CN8" s="605" t="s">
        <v>373</v>
      </c>
      <c r="CO8" s="605" t="s">
        <v>374</v>
      </c>
      <c r="CP8" s="605"/>
      <c r="CQ8" s="605"/>
      <c r="CR8" s="612">
        <f>4913673/2</f>
        <v>2456836.5</v>
      </c>
      <c r="CS8" s="612">
        <v>1</v>
      </c>
      <c r="CT8" s="612">
        <v>1</v>
      </c>
      <c r="CU8" s="605">
        <v>1</v>
      </c>
      <c r="CV8" s="437" t="s">
        <v>352</v>
      </c>
      <c r="CW8" s="605" t="s">
        <v>375</v>
      </c>
      <c r="CX8" s="600">
        <v>9.9999999999999995E-7</v>
      </c>
      <c r="CY8" s="605" t="s">
        <v>376</v>
      </c>
      <c r="CZ8" s="652"/>
      <c r="DA8" s="437" t="s">
        <v>355</v>
      </c>
    </row>
    <row r="9" spans="1:105" s="437" customFormat="1" ht="14.4">
      <c r="A9" s="612" t="s">
        <v>333</v>
      </c>
      <c r="B9" s="612"/>
      <c r="C9" s="612" t="s">
        <v>334</v>
      </c>
      <c r="D9" s="612"/>
      <c r="E9" s="612"/>
      <c r="F9" s="612" t="s">
        <v>335</v>
      </c>
      <c r="G9" s="612" t="s">
        <v>336</v>
      </c>
      <c r="H9" s="612" t="s">
        <v>337</v>
      </c>
      <c r="I9" s="612" t="s">
        <v>338</v>
      </c>
      <c r="J9" s="612" t="s">
        <v>339</v>
      </c>
      <c r="K9" s="612" t="s">
        <v>340</v>
      </c>
      <c r="L9" s="605" t="s">
        <v>341</v>
      </c>
      <c r="M9" s="605" t="s">
        <v>342</v>
      </c>
      <c r="N9" s="605" t="s">
        <v>343</v>
      </c>
      <c r="O9" s="605" t="s">
        <v>344</v>
      </c>
      <c r="P9" s="605"/>
      <c r="Q9" s="605"/>
      <c r="R9" s="605"/>
      <c r="S9" s="605" t="s">
        <v>345</v>
      </c>
      <c r="T9" s="605" t="s">
        <v>346</v>
      </c>
      <c r="U9" s="605"/>
      <c r="V9" s="605"/>
      <c r="W9" s="605"/>
      <c r="X9" s="605"/>
      <c r="Y9" s="605" t="s">
        <v>347</v>
      </c>
      <c r="Z9" s="608">
        <v>45648</v>
      </c>
      <c r="AA9" s="605" t="s">
        <v>348</v>
      </c>
      <c r="AB9" s="605" t="s">
        <v>349</v>
      </c>
      <c r="AC9" s="605">
        <v>382547</v>
      </c>
      <c r="AD9" s="605">
        <v>435266</v>
      </c>
      <c r="AE9" s="605"/>
      <c r="AF9" s="605"/>
      <c r="AG9" s="605"/>
      <c r="AH9" s="605"/>
      <c r="AI9" s="605"/>
      <c r="AJ9" s="605"/>
      <c r="AK9" s="605"/>
      <c r="AL9" s="605"/>
      <c r="AM9" s="605"/>
      <c r="AN9" s="605"/>
      <c r="AO9" s="605"/>
      <c r="AP9" s="605"/>
      <c r="AQ9" s="605"/>
      <c r="AR9" s="605"/>
      <c r="AS9" s="605"/>
      <c r="AT9" s="605"/>
      <c r="AU9" s="605"/>
      <c r="AV9" s="605"/>
      <c r="AW9" s="605"/>
      <c r="AX9" s="605"/>
      <c r="AY9" s="605"/>
      <c r="AZ9" s="605"/>
      <c r="BA9" s="605"/>
      <c r="BB9" s="605"/>
      <c r="BC9" s="605"/>
      <c r="BD9" s="605"/>
      <c r="BE9" s="605"/>
      <c r="BF9" s="605"/>
      <c r="BG9" s="605"/>
      <c r="BH9" s="605"/>
      <c r="BI9" s="623"/>
      <c r="BJ9" s="605">
        <v>25</v>
      </c>
      <c r="BK9" s="632" t="s">
        <v>350</v>
      </c>
      <c r="BL9" s="605"/>
      <c r="BM9" s="605">
        <v>36700</v>
      </c>
      <c r="BN9" s="605"/>
      <c r="BO9" s="605"/>
      <c r="BP9" s="605"/>
      <c r="BQ9" s="605"/>
      <c r="BR9" s="605"/>
      <c r="BS9" s="605"/>
      <c r="BT9" s="605"/>
      <c r="BU9" s="605"/>
      <c r="BV9" s="605"/>
      <c r="BW9" s="605"/>
      <c r="BX9" s="605"/>
      <c r="BY9" s="605"/>
      <c r="BZ9" s="605"/>
      <c r="CA9" s="605"/>
      <c r="CB9" s="605"/>
      <c r="CC9" s="605"/>
      <c r="CD9" s="605"/>
      <c r="CE9" s="605"/>
      <c r="CF9" s="605"/>
      <c r="CG9" s="605"/>
      <c r="CH9" s="605">
        <v>36</v>
      </c>
      <c r="CI9" s="605"/>
      <c r="CJ9" s="605"/>
      <c r="CK9" s="605"/>
      <c r="CL9" s="605"/>
      <c r="CM9" s="605"/>
      <c r="CN9" s="605"/>
      <c r="CO9" s="605" t="s">
        <v>351</v>
      </c>
      <c r="CP9" s="605"/>
      <c r="CQ9" s="605"/>
      <c r="CR9" s="612">
        <v>1880958.5</v>
      </c>
      <c r="CS9" s="612">
        <v>1</v>
      </c>
      <c r="CT9" s="612">
        <v>1</v>
      </c>
      <c r="CU9" s="612">
        <v>1</v>
      </c>
      <c r="CV9" s="612" t="s">
        <v>352</v>
      </c>
      <c r="CW9" s="612" t="s">
        <v>375</v>
      </c>
      <c r="CX9" s="613">
        <v>9.9999999999999995E-7</v>
      </c>
      <c r="CY9" s="622" t="s">
        <v>381</v>
      </c>
      <c r="CZ9" s="652"/>
      <c r="DA9" s="437" t="s">
        <v>355</v>
      </c>
    </row>
    <row r="10" spans="1:105" s="437" customFormat="1" ht="14.4">
      <c r="A10" s="612" t="s">
        <v>356</v>
      </c>
      <c r="B10" s="612" t="s">
        <v>357</v>
      </c>
      <c r="C10" s="612" t="s">
        <v>334</v>
      </c>
      <c r="D10" s="612"/>
      <c r="E10" s="612"/>
      <c r="F10" s="612" t="s">
        <v>335</v>
      </c>
      <c r="G10" s="612" t="s">
        <v>336</v>
      </c>
      <c r="H10" s="612" t="s">
        <v>337</v>
      </c>
      <c r="I10" s="612" t="s">
        <v>338</v>
      </c>
      <c r="J10" s="612" t="s">
        <v>358</v>
      </c>
      <c r="K10" s="612" t="s">
        <v>340</v>
      </c>
      <c r="L10" s="605" t="s">
        <v>341</v>
      </c>
      <c r="M10" s="605" t="s">
        <v>342</v>
      </c>
      <c r="N10" s="605" t="s">
        <v>343</v>
      </c>
      <c r="O10" s="605" t="s">
        <v>344</v>
      </c>
      <c r="P10" s="605"/>
      <c r="Q10" s="605"/>
      <c r="R10" s="605"/>
      <c r="S10" s="605" t="s">
        <v>345</v>
      </c>
      <c r="T10" s="605" t="s">
        <v>359</v>
      </c>
      <c r="U10" s="605"/>
      <c r="V10" s="605"/>
      <c r="W10" s="605"/>
      <c r="X10" s="605"/>
      <c r="Y10" s="605" t="s">
        <v>347</v>
      </c>
      <c r="Z10" s="608">
        <v>45648</v>
      </c>
      <c r="AA10" s="605" t="s">
        <v>348</v>
      </c>
      <c r="AB10" s="605" t="s">
        <v>349</v>
      </c>
      <c r="AC10" s="605">
        <v>382547</v>
      </c>
      <c r="AD10" s="605">
        <v>435266</v>
      </c>
      <c r="AE10" s="605"/>
      <c r="AF10" s="605"/>
      <c r="AG10" s="605"/>
      <c r="AH10" s="605"/>
      <c r="AI10" s="605"/>
      <c r="AJ10" s="605"/>
      <c r="AK10" s="605"/>
      <c r="AL10" s="605"/>
      <c r="AM10" s="605"/>
      <c r="AN10" s="605"/>
      <c r="AO10" s="605"/>
      <c r="AP10" s="605"/>
      <c r="AQ10" s="605"/>
      <c r="AR10" s="605"/>
      <c r="AS10" s="605"/>
      <c r="AT10" s="605"/>
      <c r="AU10" s="605"/>
      <c r="AV10" s="605"/>
      <c r="AW10" s="605"/>
      <c r="AX10" s="605"/>
      <c r="AY10" s="605"/>
      <c r="AZ10" s="605"/>
      <c r="BA10" s="605"/>
      <c r="BB10" s="605"/>
      <c r="BC10" s="605"/>
      <c r="BD10" s="605"/>
      <c r="BE10" s="605"/>
      <c r="BF10" s="605"/>
      <c r="BG10" s="605"/>
      <c r="BH10" s="605"/>
      <c r="BI10" s="623"/>
      <c r="BJ10" s="605">
        <v>5</v>
      </c>
      <c r="BK10" s="632" t="s">
        <v>360</v>
      </c>
      <c r="BL10" s="605"/>
      <c r="BM10" s="605">
        <v>36700</v>
      </c>
      <c r="BN10" s="605"/>
      <c r="BO10" s="605"/>
      <c r="BP10" s="605"/>
      <c r="BQ10" s="605"/>
      <c r="BR10" s="605"/>
      <c r="BS10" s="605"/>
      <c r="BT10" s="605"/>
      <c r="BU10" s="605"/>
      <c r="BV10" s="605"/>
      <c r="BW10" s="605"/>
      <c r="BX10" s="605"/>
      <c r="BY10" s="605"/>
      <c r="BZ10" s="605"/>
      <c r="CA10" s="605"/>
      <c r="CB10" s="605"/>
      <c r="CC10" s="605"/>
      <c r="CD10" s="605"/>
      <c r="CE10" s="605"/>
      <c r="CF10" s="605"/>
      <c r="CG10" s="605"/>
      <c r="CH10" s="605">
        <v>36</v>
      </c>
      <c r="CI10" s="605"/>
      <c r="CJ10" s="605"/>
      <c r="CK10" s="605"/>
      <c r="CL10" s="605"/>
      <c r="CM10" s="605"/>
      <c r="CN10" s="605"/>
      <c r="CO10" s="605"/>
      <c r="CP10" s="605"/>
      <c r="CQ10" s="605"/>
      <c r="CR10" s="612">
        <v>1880958.5</v>
      </c>
      <c r="CS10" s="612">
        <v>1</v>
      </c>
      <c r="CT10" s="612">
        <v>1</v>
      </c>
      <c r="CU10" s="612">
        <v>1</v>
      </c>
      <c r="CV10" s="612" t="s">
        <v>352</v>
      </c>
      <c r="CW10" s="612" t="s">
        <v>375</v>
      </c>
      <c r="CX10" s="613">
        <v>9.9999999999999995E-7</v>
      </c>
      <c r="CY10" s="622" t="s">
        <v>381</v>
      </c>
      <c r="CZ10" s="652"/>
      <c r="DA10" s="437" t="s">
        <v>355</v>
      </c>
    </row>
    <row r="11" spans="1:105" s="437" customFormat="1" ht="14.4">
      <c r="A11" s="612" t="s">
        <v>361</v>
      </c>
      <c r="B11" s="612" t="s">
        <v>362</v>
      </c>
      <c r="C11" s="612"/>
      <c r="D11" s="612"/>
      <c r="E11" s="612"/>
      <c r="F11" s="612" t="s">
        <v>335</v>
      </c>
      <c r="G11" s="612" t="s">
        <v>336</v>
      </c>
      <c r="H11" s="612" t="s">
        <v>363</v>
      </c>
      <c r="I11" s="612" t="s">
        <v>338</v>
      </c>
      <c r="J11" s="612" t="s">
        <v>364</v>
      </c>
      <c r="K11" s="612" t="s">
        <v>365</v>
      </c>
      <c r="L11" s="606" t="s">
        <v>366</v>
      </c>
      <c r="M11" s="605" t="s">
        <v>367</v>
      </c>
      <c r="N11" s="605" t="s">
        <v>343</v>
      </c>
      <c r="O11" s="605" t="s">
        <v>368</v>
      </c>
      <c r="P11" s="605"/>
      <c r="Q11" s="605"/>
      <c r="R11" s="620"/>
      <c r="S11" s="605" t="s">
        <v>345</v>
      </c>
      <c r="T11" s="605" t="s">
        <v>369</v>
      </c>
      <c r="U11" s="605"/>
      <c r="V11" s="605"/>
      <c r="W11" s="605"/>
      <c r="X11" s="605"/>
      <c r="Y11" s="605" t="s">
        <v>347</v>
      </c>
      <c r="Z11" s="608">
        <v>45648</v>
      </c>
      <c r="AA11" s="605" t="s">
        <v>348</v>
      </c>
      <c r="AB11" s="605" t="s">
        <v>370</v>
      </c>
      <c r="AC11" s="605">
        <v>397500</v>
      </c>
      <c r="AD11" s="605">
        <v>400260</v>
      </c>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v>12784</v>
      </c>
      <c r="BJ11" s="605" t="s">
        <v>371</v>
      </c>
      <c r="BK11" s="632" t="s">
        <v>372</v>
      </c>
      <c r="BL11" s="605"/>
      <c r="BM11" s="605">
        <v>4219.6000000000004</v>
      </c>
      <c r="BN11" s="605"/>
      <c r="BO11" s="605"/>
      <c r="BP11" s="605"/>
      <c r="BQ11" s="605"/>
      <c r="BR11" s="605"/>
      <c r="BS11" s="605" t="s">
        <v>355</v>
      </c>
      <c r="BT11" s="605"/>
      <c r="BU11" s="605"/>
      <c r="BV11" s="605"/>
      <c r="BW11" s="605"/>
      <c r="BX11" s="605"/>
      <c r="BY11" s="605"/>
      <c r="BZ11" s="605"/>
      <c r="CA11" s="605"/>
      <c r="CB11" s="605"/>
      <c r="CC11" s="605"/>
      <c r="CD11" s="605"/>
      <c r="CE11" s="605"/>
      <c r="CF11" s="605"/>
      <c r="CG11" s="605"/>
      <c r="CH11" s="605">
        <v>0.75</v>
      </c>
      <c r="CI11" s="605"/>
      <c r="CJ11" s="605"/>
      <c r="CK11" s="605"/>
      <c r="CL11" s="605"/>
      <c r="CM11" s="605"/>
      <c r="CN11" s="605" t="s">
        <v>373</v>
      </c>
      <c r="CO11" s="605" t="s">
        <v>374</v>
      </c>
      <c r="CP11" s="605"/>
      <c r="CQ11" s="605"/>
      <c r="CR11" s="612">
        <v>1228418</v>
      </c>
      <c r="CS11" s="612">
        <v>1</v>
      </c>
      <c r="CT11" s="612">
        <v>1</v>
      </c>
      <c r="CU11" s="612">
        <v>1</v>
      </c>
      <c r="CV11" s="612" t="s">
        <v>352</v>
      </c>
      <c r="CW11" s="612" t="s">
        <v>375</v>
      </c>
      <c r="CX11" s="613">
        <v>9.9999999999999995E-7</v>
      </c>
      <c r="CY11" s="622" t="s">
        <v>381</v>
      </c>
      <c r="CZ11" s="652"/>
      <c r="DA11" s="437" t="s">
        <v>355</v>
      </c>
    </row>
    <row r="12" spans="1:105" s="437" customFormat="1" ht="14.4">
      <c r="A12" s="612" t="s">
        <v>377</v>
      </c>
      <c r="B12" s="612" t="s">
        <v>362</v>
      </c>
      <c r="C12" s="612"/>
      <c r="D12" s="612"/>
      <c r="E12" s="612"/>
      <c r="F12" s="612" t="s">
        <v>335</v>
      </c>
      <c r="G12" s="612" t="s">
        <v>336</v>
      </c>
      <c r="H12" s="612" t="s">
        <v>363</v>
      </c>
      <c r="I12" s="612" t="s">
        <v>338</v>
      </c>
      <c r="J12" s="612" t="s">
        <v>378</v>
      </c>
      <c r="K12" s="612" t="s">
        <v>365</v>
      </c>
      <c r="L12" s="606" t="s">
        <v>366</v>
      </c>
      <c r="M12" s="605" t="s">
        <v>367</v>
      </c>
      <c r="N12" s="605" t="s">
        <v>343</v>
      </c>
      <c r="O12" s="605" t="s">
        <v>368</v>
      </c>
      <c r="P12" s="605"/>
      <c r="Q12" s="605"/>
      <c r="R12" s="620"/>
      <c r="S12" s="605" t="s">
        <v>345</v>
      </c>
      <c r="T12" s="605" t="s">
        <v>369</v>
      </c>
      <c r="U12" s="605"/>
      <c r="V12" s="605"/>
      <c r="W12" s="605"/>
      <c r="X12" s="605"/>
      <c r="Y12" s="605" t="s">
        <v>347</v>
      </c>
      <c r="Z12" s="608">
        <v>45648</v>
      </c>
      <c r="AA12" s="605" t="s">
        <v>348</v>
      </c>
      <c r="AB12" s="605" t="s">
        <v>370</v>
      </c>
      <c r="AC12" s="605">
        <v>397500</v>
      </c>
      <c r="AD12" s="605">
        <v>400260</v>
      </c>
      <c r="AE12" s="605"/>
      <c r="AF12" s="605"/>
      <c r="AG12" s="605"/>
      <c r="AH12" s="605"/>
      <c r="AI12" s="605"/>
      <c r="AJ12" s="605"/>
      <c r="AK12" s="605"/>
      <c r="AL12" s="605"/>
      <c r="AM12" s="605"/>
      <c r="AN12" s="605"/>
      <c r="AO12" s="605"/>
      <c r="AP12" s="605"/>
      <c r="AQ12" s="605"/>
      <c r="AR12" s="605"/>
      <c r="AS12" s="605"/>
      <c r="AT12" s="605"/>
      <c r="AU12" s="605"/>
      <c r="AV12" s="605"/>
      <c r="AW12" s="605"/>
      <c r="AX12" s="605"/>
      <c r="AY12" s="605"/>
      <c r="AZ12" s="605"/>
      <c r="BA12" s="605"/>
      <c r="BB12" s="605"/>
      <c r="BC12" s="605"/>
      <c r="BD12" s="605"/>
      <c r="BE12" s="605"/>
      <c r="BF12" s="605"/>
      <c r="BG12" s="605"/>
      <c r="BH12" s="605"/>
      <c r="BI12" s="605">
        <v>12784</v>
      </c>
      <c r="BJ12" s="605" t="s">
        <v>379</v>
      </c>
      <c r="BK12" s="632" t="s">
        <v>380</v>
      </c>
      <c r="BL12" s="605"/>
      <c r="BM12" s="605">
        <v>4219.6000000000004</v>
      </c>
      <c r="BN12" s="605"/>
      <c r="BO12" s="605"/>
      <c r="BP12" s="605"/>
      <c r="BQ12" s="605"/>
      <c r="BR12" s="605"/>
      <c r="BS12" s="605" t="s">
        <v>355</v>
      </c>
      <c r="BT12" s="605"/>
      <c r="BU12" s="605"/>
      <c r="BV12" s="605"/>
      <c r="BW12" s="605"/>
      <c r="BX12" s="605"/>
      <c r="BY12" s="605"/>
      <c r="BZ12" s="605"/>
      <c r="CA12" s="605"/>
      <c r="CB12" s="605"/>
      <c r="CC12" s="605"/>
      <c r="CD12" s="605"/>
      <c r="CE12" s="605"/>
      <c r="CF12" s="605"/>
      <c r="CG12" s="605"/>
      <c r="CH12" s="605">
        <v>0.75</v>
      </c>
      <c r="CI12" s="605"/>
      <c r="CJ12" s="605"/>
      <c r="CK12" s="605"/>
      <c r="CL12" s="605"/>
      <c r="CM12" s="605"/>
      <c r="CN12" s="605" t="s">
        <v>373</v>
      </c>
      <c r="CO12" s="605" t="s">
        <v>374</v>
      </c>
      <c r="CP12" s="605"/>
      <c r="CQ12" s="605"/>
      <c r="CR12" s="612">
        <v>1228418</v>
      </c>
      <c r="CS12" s="612">
        <v>1</v>
      </c>
      <c r="CT12" s="612">
        <v>1</v>
      </c>
      <c r="CU12" s="612">
        <v>1</v>
      </c>
      <c r="CV12" s="612" t="s">
        <v>352</v>
      </c>
      <c r="CW12" s="612" t="s">
        <v>375</v>
      </c>
      <c r="CX12" s="613">
        <v>9.9999999999999995E-7</v>
      </c>
      <c r="CY12" s="622" t="s">
        <v>381</v>
      </c>
      <c r="CZ12" s="652"/>
      <c r="DA12" s="437" t="s">
        <v>355</v>
      </c>
    </row>
    <row r="13" spans="1:105" s="437" customFormat="1" ht="14.4">
      <c r="A13" s="437" t="s">
        <v>382</v>
      </c>
      <c r="B13" s="437" t="s">
        <v>357</v>
      </c>
      <c r="F13" s="437" t="s">
        <v>335</v>
      </c>
      <c r="G13" s="437" t="s">
        <v>336</v>
      </c>
      <c r="H13" s="437" t="s">
        <v>363</v>
      </c>
      <c r="I13" s="437" t="s">
        <v>338</v>
      </c>
      <c r="J13" s="605" t="s">
        <v>383</v>
      </c>
      <c r="K13" s="437" t="s">
        <v>384</v>
      </c>
      <c r="L13" s="605" t="s">
        <v>385</v>
      </c>
      <c r="M13" s="605" t="s">
        <v>386</v>
      </c>
      <c r="N13" s="605" t="s">
        <v>343</v>
      </c>
      <c r="O13" s="605" t="s">
        <v>387</v>
      </c>
      <c r="P13" s="605"/>
      <c r="Q13" s="605"/>
      <c r="R13" s="605"/>
      <c r="S13" s="605" t="s">
        <v>345</v>
      </c>
      <c r="T13" s="605" t="s">
        <v>369</v>
      </c>
      <c r="U13" s="605"/>
      <c r="V13" s="605"/>
      <c r="W13" s="605"/>
      <c r="X13" s="605"/>
      <c r="Y13" s="605" t="s">
        <v>388</v>
      </c>
      <c r="Z13" s="608">
        <v>45648</v>
      </c>
      <c r="AA13" s="605" t="s">
        <v>348</v>
      </c>
      <c r="AB13" s="605" t="s">
        <v>389</v>
      </c>
      <c r="AC13" s="605">
        <v>388140</v>
      </c>
      <c r="AD13" s="605">
        <v>409780</v>
      </c>
      <c r="AE13" s="605"/>
      <c r="AF13" s="605"/>
      <c r="AG13" s="605"/>
      <c r="AH13" s="605"/>
      <c r="AI13" s="605"/>
      <c r="AJ13" s="605"/>
      <c r="AK13" s="605"/>
      <c r="AL13" s="605"/>
      <c r="AM13" s="605"/>
      <c r="AN13" s="605"/>
      <c r="AO13" s="605"/>
      <c r="AP13" s="605"/>
      <c r="AQ13" s="605"/>
      <c r="AR13" s="605"/>
      <c r="AS13" s="605"/>
      <c r="AT13" s="605"/>
      <c r="AU13" s="605"/>
      <c r="AV13" s="605"/>
      <c r="AW13" s="605"/>
      <c r="AX13" s="605"/>
      <c r="AY13" s="605"/>
      <c r="AZ13" s="605"/>
      <c r="BA13" s="605"/>
      <c r="BB13" s="605"/>
      <c r="BC13" s="605"/>
      <c r="BD13" s="605"/>
      <c r="BE13" s="605"/>
      <c r="BF13" s="605"/>
      <c r="BG13" s="605"/>
      <c r="BH13" s="605"/>
      <c r="BI13" s="623"/>
      <c r="BJ13" s="605"/>
      <c r="BK13" s="632"/>
      <c r="BL13" s="605"/>
      <c r="BM13" s="605"/>
      <c r="BN13" s="605"/>
      <c r="BO13" s="605" t="s">
        <v>390</v>
      </c>
      <c r="BP13" s="605"/>
      <c r="BQ13" s="605"/>
      <c r="BR13" s="605"/>
      <c r="BS13" s="605" t="s">
        <v>355</v>
      </c>
      <c r="BT13" s="605"/>
      <c r="BU13" s="605"/>
      <c r="BV13" s="605"/>
      <c r="BW13" s="605"/>
      <c r="BX13" s="605"/>
      <c r="BY13" s="605"/>
      <c r="BZ13" s="605"/>
      <c r="CA13" s="605"/>
      <c r="CB13" s="605"/>
      <c r="CC13" s="605"/>
      <c r="CD13" s="605"/>
      <c r="CE13" s="605"/>
      <c r="CF13" s="605"/>
      <c r="CG13" s="605"/>
      <c r="CH13" s="605">
        <v>0.3</v>
      </c>
      <c r="CI13" s="605"/>
      <c r="CJ13" s="605"/>
      <c r="CK13" s="605"/>
      <c r="CL13" s="605"/>
      <c r="CM13" s="605"/>
      <c r="CN13" s="605"/>
      <c r="CO13" s="605" t="s">
        <v>391</v>
      </c>
      <c r="CP13" s="605"/>
      <c r="CQ13" s="605"/>
      <c r="CR13" s="437">
        <v>5768</v>
      </c>
      <c r="CS13" s="437">
        <v>450</v>
      </c>
      <c r="CT13" s="437">
        <v>450</v>
      </c>
      <c r="CU13" s="437">
        <v>1</v>
      </c>
      <c r="CV13" s="437" t="s">
        <v>352</v>
      </c>
      <c r="CW13" s="437" t="s">
        <v>392</v>
      </c>
      <c r="CX13" s="600">
        <v>9.9999999999999995E-7</v>
      </c>
      <c r="CZ13" s="652"/>
      <c r="DA13" s="437" t="s">
        <v>355</v>
      </c>
    </row>
    <row r="14" spans="1:105" s="437" customFormat="1" ht="43.2">
      <c r="A14" s="612" t="s">
        <v>393</v>
      </c>
      <c r="B14" s="612" t="s">
        <v>362</v>
      </c>
      <c r="C14" s="612"/>
      <c r="D14" s="612"/>
      <c r="E14" s="612"/>
      <c r="F14" s="612" t="s">
        <v>335</v>
      </c>
      <c r="G14" s="612" t="s">
        <v>336</v>
      </c>
      <c r="H14" s="612" t="s">
        <v>363</v>
      </c>
      <c r="I14" s="612" t="s">
        <v>338</v>
      </c>
      <c r="J14" s="614" t="s">
        <v>394</v>
      </c>
      <c r="K14" s="612" t="s">
        <v>395</v>
      </c>
      <c r="L14" s="605" t="s">
        <v>396</v>
      </c>
      <c r="M14" s="605" t="s">
        <v>397</v>
      </c>
      <c r="N14" s="605" t="s">
        <v>343</v>
      </c>
      <c r="O14" s="605" t="s">
        <v>398</v>
      </c>
      <c r="P14" s="605"/>
      <c r="Q14" s="605"/>
      <c r="R14" s="605"/>
      <c r="S14" s="605" t="s">
        <v>345</v>
      </c>
      <c r="T14" s="605" t="s">
        <v>369</v>
      </c>
      <c r="U14" s="605"/>
      <c r="V14" s="605"/>
      <c r="W14" s="605"/>
      <c r="X14" s="605"/>
      <c r="Y14" s="605" t="s">
        <v>388</v>
      </c>
      <c r="Z14" s="608">
        <v>45648</v>
      </c>
      <c r="AA14" s="605" t="s">
        <v>348</v>
      </c>
      <c r="AB14" s="605" t="s">
        <v>399</v>
      </c>
      <c r="AC14" s="605">
        <v>369561</v>
      </c>
      <c r="AD14" s="605">
        <v>409352</v>
      </c>
      <c r="AE14" s="605"/>
      <c r="AF14" s="605"/>
      <c r="AG14" s="605"/>
      <c r="AH14" s="605"/>
      <c r="AI14" s="605"/>
      <c r="AJ14" s="605"/>
      <c r="AK14" s="605"/>
      <c r="AL14" s="605"/>
      <c r="AM14" s="605"/>
      <c r="AN14" s="605"/>
      <c r="AO14" s="605"/>
      <c r="AP14" s="605"/>
      <c r="AQ14" s="605"/>
      <c r="AR14" s="605"/>
      <c r="AS14" s="605"/>
      <c r="AT14" s="605"/>
      <c r="AU14" s="605"/>
      <c r="AV14" s="605"/>
      <c r="AW14" s="605"/>
      <c r="AX14" s="605"/>
      <c r="AY14" s="605"/>
      <c r="AZ14" s="605"/>
      <c r="BA14" s="605"/>
      <c r="BB14" s="605"/>
      <c r="BC14" s="605"/>
      <c r="BD14" s="605"/>
      <c r="BE14" s="605"/>
      <c r="BF14" s="605"/>
      <c r="BG14" s="605"/>
      <c r="BH14" s="605"/>
      <c r="BI14" s="623"/>
      <c r="BJ14" s="605"/>
      <c r="BK14" s="632"/>
      <c r="BL14" s="605"/>
      <c r="BM14" s="605"/>
      <c r="BN14" s="605"/>
      <c r="BO14" s="605" t="s">
        <v>390</v>
      </c>
      <c r="BP14" s="605"/>
      <c r="BQ14" s="605"/>
      <c r="BR14" s="605"/>
      <c r="BS14" s="605" t="s">
        <v>355</v>
      </c>
      <c r="BT14" s="605"/>
      <c r="BU14" s="605"/>
      <c r="BV14" s="605"/>
      <c r="BW14" s="605"/>
      <c r="BX14" s="605"/>
      <c r="BY14" s="605"/>
      <c r="BZ14" s="605"/>
      <c r="CA14" s="605"/>
      <c r="CB14" s="605"/>
      <c r="CC14" s="605"/>
      <c r="CD14" s="605"/>
      <c r="CE14" s="605"/>
      <c r="CF14" s="605"/>
      <c r="CG14" s="605"/>
      <c r="CH14" s="605">
        <v>4.7</v>
      </c>
      <c r="CI14" s="605"/>
      <c r="CJ14" s="605"/>
      <c r="CK14" s="605"/>
      <c r="CL14" s="605"/>
      <c r="CM14" s="605"/>
      <c r="CN14" s="605"/>
      <c r="CO14" s="605" t="s">
        <v>400</v>
      </c>
      <c r="CP14" s="605"/>
      <c r="CQ14" s="605"/>
      <c r="CR14" s="621"/>
      <c r="CS14" s="621"/>
      <c r="CT14" s="621"/>
      <c r="CU14" s="612">
        <v>1</v>
      </c>
      <c r="CV14" s="612" t="s">
        <v>352</v>
      </c>
      <c r="CW14" s="621"/>
      <c r="CX14" s="613">
        <v>9.9999999999999995E-7</v>
      </c>
      <c r="CY14" s="605" t="s">
        <v>401</v>
      </c>
      <c r="CZ14" s="653" t="s">
        <v>402</v>
      </c>
      <c r="DA14" s="437" t="s">
        <v>355</v>
      </c>
    </row>
    <row r="15" spans="1:105" s="437" customFormat="1" ht="14.4">
      <c r="A15" s="612" t="s">
        <v>403</v>
      </c>
      <c r="B15" s="612" t="s">
        <v>357</v>
      </c>
      <c r="C15" s="612"/>
      <c r="D15" s="612"/>
      <c r="E15" s="612"/>
      <c r="F15" s="612" t="s">
        <v>335</v>
      </c>
      <c r="G15" s="612" t="s">
        <v>336</v>
      </c>
      <c r="H15" s="612" t="s">
        <v>363</v>
      </c>
      <c r="I15" s="612" t="s">
        <v>338</v>
      </c>
      <c r="J15" s="612" t="s">
        <v>404</v>
      </c>
      <c r="K15" s="612" t="s">
        <v>405</v>
      </c>
      <c r="L15" s="605" t="s">
        <v>406</v>
      </c>
      <c r="M15" s="605" t="s">
        <v>407</v>
      </c>
      <c r="N15" s="605" t="s">
        <v>343</v>
      </c>
      <c r="O15" s="605" t="s">
        <v>408</v>
      </c>
      <c r="P15" s="605"/>
      <c r="Q15" s="605"/>
      <c r="R15" s="605"/>
      <c r="S15" s="605" t="s">
        <v>409</v>
      </c>
      <c r="T15" s="605" t="s">
        <v>410</v>
      </c>
      <c r="U15" s="605"/>
      <c r="V15" s="605"/>
      <c r="W15" s="605"/>
      <c r="X15" s="605"/>
      <c r="Y15" s="605" t="s">
        <v>347</v>
      </c>
      <c r="Z15" s="608">
        <v>44926</v>
      </c>
      <c r="AA15" s="605" t="s">
        <v>348</v>
      </c>
      <c r="AB15" s="605" t="s">
        <v>411</v>
      </c>
      <c r="AC15" s="605">
        <v>382831</v>
      </c>
      <c r="AD15" s="605">
        <v>378573</v>
      </c>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23">
        <v>15495</v>
      </c>
      <c r="BJ15" s="605"/>
      <c r="BK15" s="632">
        <v>2</v>
      </c>
      <c r="BL15" s="605" t="s">
        <v>412</v>
      </c>
      <c r="BM15" s="605">
        <v>5310</v>
      </c>
      <c r="BN15" s="605"/>
      <c r="BO15" s="605"/>
      <c r="BP15" s="605"/>
      <c r="BQ15" s="605"/>
      <c r="BR15" s="605"/>
      <c r="BS15" s="605" t="s">
        <v>355</v>
      </c>
      <c r="BT15" s="605"/>
      <c r="BU15" s="605"/>
      <c r="BV15" s="605"/>
      <c r="BW15" s="605"/>
      <c r="BX15" s="605"/>
      <c r="BY15" s="605"/>
      <c r="BZ15" s="605"/>
      <c r="CA15" s="605"/>
      <c r="CB15" s="605"/>
      <c r="CC15" s="605"/>
      <c r="CD15" s="605"/>
      <c r="CE15" s="605"/>
      <c r="CF15" s="605"/>
      <c r="CG15" s="605"/>
      <c r="CH15" s="605">
        <v>16.2</v>
      </c>
      <c r="CI15" s="605"/>
      <c r="CJ15" s="605"/>
      <c r="CK15" s="605"/>
      <c r="CL15" s="605"/>
      <c r="CM15" s="605" t="s">
        <v>413</v>
      </c>
      <c r="CN15" s="605" t="s">
        <v>373</v>
      </c>
      <c r="CO15" s="605" t="s">
        <v>414</v>
      </c>
      <c r="CP15" s="605"/>
      <c r="CQ15" s="605"/>
      <c r="CR15" s="625">
        <v>156</v>
      </c>
      <c r="CS15" s="612">
        <v>15495</v>
      </c>
      <c r="CT15" s="612">
        <v>15495</v>
      </c>
      <c r="CU15" s="612">
        <v>1</v>
      </c>
      <c r="CV15" s="612" t="s">
        <v>352</v>
      </c>
      <c r="CW15" s="612" t="s">
        <v>415</v>
      </c>
      <c r="CX15" s="613">
        <v>9.9999999999999995E-7</v>
      </c>
      <c r="CY15" s="605" t="s">
        <v>416</v>
      </c>
      <c r="CZ15" s="652" t="s">
        <v>417</v>
      </c>
      <c r="DA15" s="437" t="s">
        <v>355</v>
      </c>
    </row>
    <row r="16" spans="1:105" s="437" customFormat="1" ht="14.4">
      <c r="A16" s="437" t="s">
        <v>418</v>
      </c>
      <c r="B16" s="437" t="s">
        <v>357</v>
      </c>
      <c r="F16" s="437" t="s">
        <v>335</v>
      </c>
      <c r="G16" s="437" t="s">
        <v>336</v>
      </c>
      <c r="H16" s="437" t="s">
        <v>363</v>
      </c>
      <c r="I16" s="437" t="s">
        <v>338</v>
      </c>
      <c r="J16" s="437" t="s">
        <v>419</v>
      </c>
      <c r="K16" s="437" t="s">
        <v>405</v>
      </c>
      <c r="L16" s="605" t="s">
        <v>406</v>
      </c>
      <c r="M16" s="605" t="s">
        <v>407</v>
      </c>
      <c r="N16" s="605" t="s">
        <v>343</v>
      </c>
      <c r="O16" s="605" t="s">
        <v>408</v>
      </c>
      <c r="P16" s="605"/>
      <c r="Q16" s="605"/>
      <c r="R16" s="605"/>
      <c r="S16" s="605" t="s">
        <v>420</v>
      </c>
      <c r="T16" s="605" t="s">
        <v>410</v>
      </c>
      <c r="U16" s="605"/>
      <c r="V16" s="605"/>
      <c r="W16" s="605"/>
      <c r="X16" s="605"/>
      <c r="Y16" s="605" t="s">
        <v>347</v>
      </c>
      <c r="Z16" s="608">
        <v>44926</v>
      </c>
      <c r="AA16" s="605" t="s">
        <v>348</v>
      </c>
      <c r="AB16" s="605" t="s">
        <v>411</v>
      </c>
      <c r="AC16" s="605">
        <v>382831</v>
      </c>
      <c r="AD16" s="605">
        <v>378573</v>
      </c>
      <c r="AE16" s="605"/>
      <c r="AF16" s="605"/>
      <c r="AG16" s="605"/>
      <c r="AH16" s="605"/>
      <c r="AI16" s="605"/>
      <c r="AJ16" s="605"/>
      <c r="AK16" s="605"/>
      <c r="AL16" s="605"/>
      <c r="AM16" s="605"/>
      <c r="AN16" s="605"/>
      <c r="AO16" s="605"/>
      <c r="AP16" s="605"/>
      <c r="AQ16" s="605"/>
      <c r="AR16" s="605"/>
      <c r="AS16" s="605"/>
      <c r="AT16" s="605"/>
      <c r="AU16" s="605"/>
      <c r="AV16" s="605"/>
      <c r="AW16" s="605"/>
      <c r="AX16" s="605"/>
      <c r="AY16" s="605"/>
      <c r="AZ16" s="605"/>
      <c r="BA16" s="605"/>
      <c r="BB16" s="605"/>
      <c r="BC16" s="605"/>
      <c r="BD16" s="605"/>
      <c r="BE16" s="605"/>
      <c r="BF16" s="605"/>
      <c r="BG16" s="605"/>
      <c r="BH16" s="605"/>
      <c r="BI16" s="623">
        <v>15495</v>
      </c>
      <c r="BJ16" s="605"/>
      <c r="BK16" s="632">
        <v>0.3</v>
      </c>
      <c r="BL16" s="605" t="s">
        <v>412</v>
      </c>
      <c r="BM16" s="605">
        <v>5310</v>
      </c>
      <c r="BN16" s="605"/>
      <c r="BO16" s="605"/>
      <c r="BP16" s="605"/>
      <c r="BQ16" s="605"/>
      <c r="BR16" s="605"/>
      <c r="BS16" s="605" t="s">
        <v>355</v>
      </c>
      <c r="BT16" s="605"/>
      <c r="BU16" s="605"/>
      <c r="BV16" s="605"/>
      <c r="BW16" s="605"/>
      <c r="BX16" s="605"/>
      <c r="BY16" s="605"/>
      <c r="BZ16" s="605"/>
      <c r="CA16" s="605"/>
      <c r="CB16" s="605"/>
      <c r="CC16" s="605"/>
      <c r="CD16" s="605"/>
      <c r="CE16" s="605"/>
      <c r="CF16" s="605"/>
      <c r="CG16" s="605"/>
      <c r="CH16" s="605">
        <v>2.6</v>
      </c>
      <c r="CI16" s="605"/>
      <c r="CJ16" s="605"/>
      <c r="CK16" s="605"/>
      <c r="CL16" s="605"/>
      <c r="CM16" s="605"/>
      <c r="CN16" s="605" t="s">
        <v>373</v>
      </c>
      <c r="CO16" s="605" t="s">
        <v>421</v>
      </c>
      <c r="CP16" s="605">
        <v>19678</v>
      </c>
      <c r="CQ16" s="605"/>
      <c r="CR16" s="437">
        <v>342</v>
      </c>
      <c r="CS16" s="437">
        <v>15495</v>
      </c>
      <c r="CT16" s="437">
        <v>15495</v>
      </c>
      <c r="CU16" s="437">
        <v>1</v>
      </c>
      <c r="CV16" s="605" t="s">
        <v>352</v>
      </c>
      <c r="CW16" s="604" t="s">
        <v>415</v>
      </c>
      <c r="CX16" s="600">
        <v>9.9999999999999995E-7</v>
      </c>
      <c r="CZ16" s="652"/>
      <c r="DA16" s="437" t="s">
        <v>355</v>
      </c>
    </row>
    <row r="17" spans="1:105" s="437" customFormat="1" ht="14.4">
      <c r="A17" s="437" t="s">
        <v>422</v>
      </c>
      <c r="B17" s="437" t="s">
        <v>357</v>
      </c>
      <c r="F17" s="437" t="s">
        <v>335</v>
      </c>
      <c r="G17" s="437" t="s">
        <v>336</v>
      </c>
      <c r="H17" s="437" t="s">
        <v>363</v>
      </c>
      <c r="I17" s="437" t="s">
        <v>338</v>
      </c>
      <c r="J17" s="437" t="s">
        <v>423</v>
      </c>
      <c r="K17" s="437" t="s">
        <v>424</v>
      </c>
      <c r="L17" s="605" t="s">
        <v>425</v>
      </c>
      <c r="M17" s="605" t="s">
        <v>426</v>
      </c>
      <c r="N17" s="605" t="s">
        <v>343</v>
      </c>
      <c r="O17" s="605" t="s">
        <v>427</v>
      </c>
      <c r="P17" s="605"/>
      <c r="Q17" s="605"/>
      <c r="R17" s="605"/>
      <c r="S17" s="605" t="s">
        <v>420</v>
      </c>
      <c r="T17" s="605" t="s">
        <v>410</v>
      </c>
      <c r="U17" s="605"/>
      <c r="V17" s="605"/>
      <c r="W17" s="605"/>
      <c r="X17" s="605"/>
      <c r="Y17" s="605" t="s">
        <v>347</v>
      </c>
      <c r="Z17" s="608">
        <v>45648</v>
      </c>
      <c r="AA17" s="605" t="s">
        <v>348</v>
      </c>
      <c r="AB17" s="605" t="s">
        <v>428</v>
      </c>
      <c r="AC17" s="605">
        <v>378550</v>
      </c>
      <c r="AD17" s="605">
        <v>357140</v>
      </c>
      <c r="AE17" s="605"/>
      <c r="AF17" s="605"/>
      <c r="AG17" s="605"/>
      <c r="AH17" s="605"/>
      <c r="AI17" s="605"/>
      <c r="AJ17" s="605"/>
      <c r="AK17" s="605"/>
      <c r="AL17" s="605"/>
      <c r="AM17" s="605"/>
      <c r="AN17" s="605"/>
      <c r="AO17" s="605"/>
      <c r="AP17" s="605"/>
      <c r="AQ17" s="605"/>
      <c r="AR17" s="605"/>
      <c r="AS17" s="605"/>
      <c r="AT17" s="605"/>
      <c r="AU17" s="605"/>
      <c r="AV17" s="605"/>
      <c r="AW17" s="605"/>
      <c r="AX17" s="605"/>
      <c r="AY17" s="605"/>
      <c r="AZ17" s="605"/>
      <c r="BA17" s="605"/>
      <c r="BB17" s="605"/>
      <c r="BC17" s="605"/>
      <c r="BD17" s="605"/>
      <c r="BE17" s="605"/>
      <c r="BF17" s="605"/>
      <c r="BG17" s="605"/>
      <c r="BH17" s="605"/>
      <c r="BI17" s="623">
        <v>13114</v>
      </c>
      <c r="BJ17" s="605">
        <v>2</v>
      </c>
      <c r="BK17" s="632">
        <v>0.25</v>
      </c>
      <c r="BL17" s="605" t="s">
        <v>429</v>
      </c>
      <c r="BM17" s="605">
        <v>3430</v>
      </c>
      <c r="BN17" s="605"/>
      <c r="BO17" s="605"/>
      <c r="BP17" s="605"/>
      <c r="BQ17" s="605"/>
      <c r="BR17" s="605"/>
      <c r="BS17" s="605" t="s">
        <v>355</v>
      </c>
      <c r="BT17" s="605"/>
      <c r="BU17" s="605"/>
      <c r="BV17" s="605"/>
      <c r="BW17" s="605"/>
      <c r="BX17" s="605"/>
      <c r="BY17" s="605"/>
      <c r="BZ17" s="605"/>
      <c r="CA17" s="605"/>
      <c r="CB17" s="605"/>
      <c r="CC17" s="605"/>
      <c r="CD17" s="605"/>
      <c r="CE17" s="605"/>
      <c r="CF17" s="605"/>
      <c r="CG17" s="605"/>
      <c r="CH17" s="605">
        <v>1.6</v>
      </c>
      <c r="CI17" s="605"/>
      <c r="CJ17" s="605"/>
      <c r="CK17" s="605"/>
      <c r="CL17" s="605"/>
      <c r="CM17" s="605"/>
      <c r="CN17" s="605"/>
      <c r="CO17" s="605" t="s">
        <v>430</v>
      </c>
      <c r="CP17" s="605">
        <v>38567</v>
      </c>
      <c r="CQ17" s="605"/>
      <c r="CR17" s="604">
        <v>342</v>
      </c>
      <c r="CS17" s="437">
        <v>13114</v>
      </c>
      <c r="CT17" s="437">
        <v>13114</v>
      </c>
      <c r="CU17" s="437">
        <v>1</v>
      </c>
      <c r="CV17" s="605" t="s">
        <v>352</v>
      </c>
      <c r="CW17" s="604" t="s">
        <v>415</v>
      </c>
      <c r="CX17" s="600">
        <v>9.9999999999999995E-7</v>
      </c>
      <c r="CZ17" s="652"/>
      <c r="DA17" s="437" t="s">
        <v>355</v>
      </c>
    </row>
    <row r="18" spans="1:105" s="437" customFormat="1" ht="14.4">
      <c r="A18" s="437" t="s">
        <v>431</v>
      </c>
      <c r="B18" s="437" t="s">
        <v>357</v>
      </c>
      <c r="F18" s="437" t="s">
        <v>335</v>
      </c>
      <c r="G18" s="437" t="s">
        <v>336</v>
      </c>
      <c r="H18" s="437" t="s">
        <v>363</v>
      </c>
      <c r="I18" s="437" t="s">
        <v>338</v>
      </c>
      <c r="J18" s="437" t="s">
        <v>432</v>
      </c>
      <c r="K18" s="437" t="s">
        <v>433</v>
      </c>
      <c r="L18" s="605" t="s">
        <v>434</v>
      </c>
      <c r="M18" s="605" t="s">
        <v>435</v>
      </c>
      <c r="N18" s="605" t="s">
        <v>343</v>
      </c>
      <c r="O18" s="605" t="s">
        <v>398</v>
      </c>
      <c r="P18" s="605"/>
      <c r="Q18" s="605"/>
      <c r="R18" s="605"/>
      <c r="S18" s="605" t="s">
        <v>345</v>
      </c>
      <c r="T18" s="605" t="s">
        <v>369</v>
      </c>
      <c r="U18" s="605"/>
      <c r="V18" s="605"/>
      <c r="W18" s="605"/>
      <c r="X18" s="605"/>
      <c r="Y18" s="605" t="s">
        <v>388</v>
      </c>
      <c r="Z18" s="608">
        <v>45648</v>
      </c>
      <c r="AA18" s="605" t="s">
        <v>348</v>
      </c>
      <c r="AB18" s="605" t="s">
        <v>436</v>
      </c>
      <c r="AC18" s="605">
        <v>371520</v>
      </c>
      <c r="AD18" s="605">
        <v>411200</v>
      </c>
      <c r="AE18" s="605"/>
      <c r="AF18" s="605"/>
      <c r="AG18" s="605"/>
      <c r="AH18" s="605"/>
      <c r="AI18" s="605"/>
      <c r="AJ18" s="605"/>
      <c r="AK18" s="605"/>
      <c r="AL18" s="605"/>
      <c r="AM18" s="605"/>
      <c r="AN18" s="605"/>
      <c r="AO18" s="605"/>
      <c r="AP18" s="605"/>
      <c r="AQ18" s="605"/>
      <c r="AR18" s="605"/>
      <c r="AS18" s="605"/>
      <c r="AT18" s="605"/>
      <c r="AU18" s="605"/>
      <c r="AV18" s="605"/>
      <c r="AW18" s="605"/>
      <c r="AX18" s="605"/>
      <c r="AY18" s="605"/>
      <c r="AZ18" s="605"/>
      <c r="BA18" s="605"/>
      <c r="BB18" s="605"/>
      <c r="BC18" s="605"/>
      <c r="BD18" s="605"/>
      <c r="BE18" s="605"/>
      <c r="BF18" s="605"/>
      <c r="BG18" s="605"/>
      <c r="BH18" s="605"/>
      <c r="BI18" s="623"/>
      <c r="BJ18" s="605"/>
      <c r="BK18" s="632"/>
      <c r="BL18" s="605"/>
      <c r="BM18" s="605"/>
      <c r="BN18" s="605"/>
      <c r="BO18" s="605" t="s">
        <v>390</v>
      </c>
      <c r="BP18" s="605"/>
      <c r="BQ18" s="605"/>
      <c r="BR18" s="605"/>
      <c r="BS18" s="605" t="s">
        <v>355</v>
      </c>
      <c r="BT18" s="605"/>
      <c r="BU18" s="605"/>
      <c r="BV18" s="605"/>
      <c r="BW18" s="605"/>
      <c r="BX18" s="605"/>
      <c r="BY18" s="605"/>
      <c r="BZ18" s="605"/>
      <c r="CA18" s="605"/>
      <c r="CB18" s="605"/>
      <c r="CC18" s="605"/>
      <c r="CD18" s="605"/>
      <c r="CE18" s="605"/>
      <c r="CF18" s="605"/>
      <c r="CG18" s="605"/>
      <c r="CH18" s="605">
        <v>4</v>
      </c>
      <c r="CI18" s="605"/>
      <c r="CJ18" s="605"/>
      <c r="CK18" s="605"/>
      <c r="CL18" s="605"/>
      <c r="CM18" s="605"/>
      <c r="CN18" s="605"/>
      <c r="CO18" s="605" t="s">
        <v>437</v>
      </c>
      <c r="CP18" s="605"/>
      <c r="CQ18" s="605"/>
      <c r="CR18" s="605">
        <v>1840</v>
      </c>
      <c r="CS18" s="437">
        <v>2600</v>
      </c>
      <c r="CT18" s="437">
        <v>2600</v>
      </c>
      <c r="CU18" s="437">
        <v>1</v>
      </c>
      <c r="CV18" s="605" t="s">
        <v>352</v>
      </c>
      <c r="CW18" s="437" t="s">
        <v>392</v>
      </c>
      <c r="CX18" s="600">
        <v>9.9999999999999995E-7</v>
      </c>
      <c r="CZ18" s="652"/>
      <c r="DA18" s="437" t="s">
        <v>355</v>
      </c>
    </row>
    <row r="19" spans="1:105" s="437" customFormat="1" ht="14.4">
      <c r="A19" s="437" t="s">
        <v>438</v>
      </c>
      <c r="B19" s="437" t="s">
        <v>357</v>
      </c>
      <c r="F19" s="437" t="s">
        <v>335</v>
      </c>
      <c r="G19" s="437" t="s">
        <v>336</v>
      </c>
      <c r="H19" s="437" t="s">
        <v>363</v>
      </c>
      <c r="I19" s="437" t="s">
        <v>338</v>
      </c>
      <c r="J19" s="437" t="s">
        <v>439</v>
      </c>
      <c r="K19" s="437" t="s">
        <v>440</v>
      </c>
      <c r="L19" s="605" t="s">
        <v>441</v>
      </c>
      <c r="M19" s="605" t="s">
        <v>442</v>
      </c>
      <c r="N19" s="605" t="s">
        <v>343</v>
      </c>
      <c r="O19" s="605" t="s">
        <v>443</v>
      </c>
      <c r="P19" s="605"/>
      <c r="Q19" s="605"/>
      <c r="R19" s="605"/>
      <c r="S19" s="605" t="s">
        <v>345</v>
      </c>
      <c r="T19" s="605" t="s">
        <v>410</v>
      </c>
      <c r="U19" s="605"/>
      <c r="V19" s="605"/>
      <c r="W19" s="605"/>
      <c r="X19" s="605"/>
      <c r="Y19" s="605" t="s">
        <v>347</v>
      </c>
      <c r="Z19" s="608">
        <v>45648</v>
      </c>
      <c r="AA19" s="605" t="s">
        <v>348</v>
      </c>
      <c r="AB19" s="605" t="s">
        <v>444</v>
      </c>
      <c r="AC19" s="605">
        <v>365290</v>
      </c>
      <c r="AD19" s="605">
        <v>343240</v>
      </c>
      <c r="AE19" s="605"/>
      <c r="AF19" s="605"/>
      <c r="AG19" s="605"/>
      <c r="AH19" s="605"/>
      <c r="AI19" s="605"/>
      <c r="AJ19" s="605"/>
      <c r="AK19" s="605"/>
      <c r="AL19" s="605"/>
      <c r="AM19" s="605"/>
      <c r="AN19" s="605"/>
      <c r="AO19" s="605"/>
      <c r="AP19" s="605"/>
      <c r="AQ19" s="605"/>
      <c r="AR19" s="605"/>
      <c r="AS19" s="605"/>
      <c r="AT19" s="605"/>
      <c r="AU19" s="605"/>
      <c r="AV19" s="605"/>
      <c r="AW19" s="605"/>
      <c r="AX19" s="605"/>
      <c r="AY19" s="605"/>
      <c r="AZ19" s="605"/>
      <c r="BA19" s="605"/>
      <c r="BB19" s="605"/>
      <c r="BC19" s="605"/>
      <c r="BD19" s="605"/>
      <c r="BE19" s="605"/>
      <c r="BF19" s="605"/>
      <c r="BG19" s="605"/>
      <c r="BH19" s="605"/>
      <c r="BI19" s="623">
        <v>1563</v>
      </c>
      <c r="BJ19" s="605"/>
      <c r="BK19" s="632">
        <v>1.5</v>
      </c>
      <c r="BL19" s="605" t="s">
        <v>412</v>
      </c>
      <c r="BM19" s="605"/>
      <c r="BN19" s="605" t="s">
        <v>445</v>
      </c>
      <c r="BO19" s="605"/>
      <c r="BP19" s="605"/>
      <c r="BQ19" s="605"/>
      <c r="BR19" s="605"/>
      <c r="BS19" s="605" t="s">
        <v>355</v>
      </c>
      <c r="BT19" s="605"/>
      <c r="BU19" s="605"/>
      <c r="BV19" s="605"/>
      <c r="BW19" s="605"/>
      <c r="BX19" s="605"/>
      <c r="BY19" s="605"/>
      <c r="BZ19" s="605"/>
      <c r="CA19" s="605"/>
      <c r="CB19" s="605"/>
      <c r="CC19" s="605"/>
      <c r="CD19" s="605"/>
      <c r="CE19" s="605"/>
      <c r="CF19" s="605"/>
      <c r="CG19" s="605"/>
      <c r="CH19" s="605">
        <v>5.6</v>
      </c>
      <c r="CI19" s="605"/>
      <c r="CJ19" s="605"/>
      <c r="CK19" s="605"/>
      <c r="CL19" s="605"/>
      <c r="CM19" s="605"/>
      <c r="CN19" s="605"/>
      <c r="CO19" s="605" t="s">
        <v>446</v>
      </c>
      <c r="CP19" s="605"/>
      <c r="CQ19" s="605"/>
      <c r="CR19" s="437">
        <v>4155</v>
      </c>
      <c r="CS19" s="437">
        <v>1563</v>
      </c>
      <c r="CT19" s="437">
        <v>1563</v>
      </c>
      <c r="CU19" s="437">
        <v>1</v>
      </c>
      <c r="CV19" s="605" t="s">
        <v>352</v>
      </c>
      <c r="CW19" s="437" t="s">
        <v>415</v>
      </c>
      <c r="CX19" s="600">
        <v>9.9999999999999995E-7</v>
      </c>
      <c r="CZ19" s="652"/>
      <c r="DA19" s="437" t="s">
        <v>355</v>
      </c>
    </row>
    <row r="20" spans="1:105" s="437" customFormat="1" ht="14.4">
      <c r="A20" s="437" t="s">
        <v>447</v>
      </c>
      <c r="B20" s="437" t="s">
        <v>357</v>
      </c>
      <c r="C20" s="437" t="s">
        <v>334</v>
      </c>
      <c r="F20" s="437" t="s">
        <v>335</v>
      </c>
      <c r="G20" s="437" t="s">
        <v>336</v>
      </c>
      <c r="H20" s="437" t="s">
        <v>363</v>
      </c>
      <c r="I20" s="437" t="s">
        <v>338</v>
      </c>
      <c r="J20" s="605" t="s">
        <v>448</v>
      </c>
      <c r="K20" s="437" t="s">
        <v>449</v>
      </c>
      <c r="L20" s="605" t="s">
        <v>450</v>
      </c>
      <c r="M20" s="605" t="s">
        <v>451</v>
      </c>
      <c r="N20" s="605" t="s">
        <v>343</v>
      </c>
      <c r="O20" s="605" t="s">
        <v>443</v>
      </c>
      <c r="P20" s="605"/>
      <c r="Q20" s="605"/>
      <c r="R20" s="605"/>
      <c r="S20" s="605" t="s">
        <v>345</v>
      </c>
      <c r="T20" s="605" t="s">
        <v>346</v>
      </c>
      <c r="U20" s="605"/>
      <c r="V20" s="605"/>
      <c r="W20" s="605"/>
      <c r="X20" s="605"/>
      <c r="Y20" s="605" t="s">
        <v>347</v>
      </c>
      <c r="Z20" s="608">
        <v>44561</v>
      </c>
      <c r="AA20" s="605" t="s">
        <v>348</v>
      </c>
      <c r="AB20" s="605" t="s">
        <v>452</v>
      </c>
      <c r="AC20" s="605">
        <v>379560</v>
      </c>
      <c r="AD20" s="605">
        <v>351850</v>
      </c>
      <c r="AE20" s="605"/>
      <c r="AF20" s="605"/>
      <c r="AG20" s="605"/>
      <c r="AH20" s="605"/>
      <c r="AI20" s="605"/>
      <c r="AJ20" s="605"/>
      <c r="AK20" s="605"/>
      <c r="AL20" s="605"/>
      <c r="AM20" s="605"/>
      <c r="AN20" s="605"/>
      <c r="AO20" s="605"/>
      <c r="AP20" s="605"/>
      <c r="AQ20" s="605"/>
      <c r="AR20" s="605"/>
      <c r="AS20" s="605"/>
      <c r="AT20" s="605"/>
      <c r="AU20" s="605"/>
      <c r="AV20" s="605" t="s">
        <v>355</v>
      </c>
      <c r="AW20" s="605"/>
      <c r="AX20" s="605"/>
      <c r="AY20" s="605"/>
      <c r="AZ20" s="605"/>
      <c r="BA20" s="605"/>
      <c r="BB20" s="605"/>
      <c r="BC20" s="605"/>
      <c r="BD20" s="605"/>
      <c r="BE20" s="605"/>
      <c r="BF20" s="605"/>
      <c r="BG20" s="605"/>
      <c r="BH20" s="605"/>
      <c r="BI20" s="623">
        <v>8052</v>
      </c>
      <c r="BJ20" s="605" t="s">
        <v>453</v>
      </c>
      <c r="BK20" s="632" t="s">
        <v>454</v>
      </c>
      <c r="BL20" s="605"/>
      <c r="BM20" s="605">
        <v>2047</v>
      </c>
      <c r="BN20" s="605"/>
      <c r="BO20" s="605"/>
      <c r="BP20" s="605"/>
      <c r="BQ20" s="605"/>
      <c r="BR20" s="605"/>
      <c r="BS20" s="605" t="s">
        <v>355</v>
      </c>
      <c r="BT20" s="605"/>
      <c r="BU20" s="605"/>
      <c r="BV20" s="605"/>
      <c r="BW20" s="605"/>
      <c r="BX20" s="605"/>
      <c r="BY20" s="605"/>
      <c r="BZ20" s="605"/>
      <c r="CA20" s="605"/>
      <c r="CB20" s="605"/>
      <c r="CC20" s="605"/>
      <c r="CD20" s="605"/>
      <c r="CE20" s="605"/>
      <c r="CF20" s="605"/>
      <c r="CG20" s="605"/>
      <c r="CH20" s="605">
        <v>6</v>
      </c>
      <c r="CI20" s="605"/>
      <c r="CJ20" s="605"/>
      <c r="CK20" s="605"/>
      <c r="CL20" s="605"/>
      <c r="CM20" s="605" t="s">
        <v>413</v>
      </c>
      <c r="CN20" s="605"/>
      <c r="CO20" s="605"/>
      <c r="CP20" s="605">
        <v>40374</v>
      </c>
      <c r="CQ20" s="605"/>
      <c r="CR20">
        <v>2133357</v>
      </c>
      <c r="CS20" s="437">
        <v>1</v>
      </c>
      <c r="CT20" s="437">
        <v>1</v>
      </c>
      <c r="CU20" s="437">
        <v>1</v>
      </c>
      <c r="CV20" s="605" t="s">
        <v>352</v>
      </c>
      <c r="CW20" s="437" t="s">
        <v>353</v>
      </c>
      <c r="CX20" s="600">
        <v>9.9999999999999995E-7</v>
      </c>
      <c r="CZ20" s="652"/>
      <c r="DA20" s="437" t="s">
        <v>355</v>
      </c>
    </row>
    <row r="21" spans="1:105" s="437" customFormat="1" ht="14.4">
      <c r="A21" s="437" t="s">
        <v>455</v>
      </c>
      <c r="B21" s="437" t="s">
        <v>357</v>
      </c>
      <c r="C21" s="437" t="s">
        <v>334</v>
      </c>
      <c r="F21" s="437" t="s">
        <v>335</v>
      </c>
      <c r="G21" s="437" t="s">
        <v>336</v>
      </c>
      <c r="H21" s="437" t="s">
        <v>363</v>
      </c>
      <c r="I21" s="437" t="s">
        <v>338</v>
      </c>
      <c r="J21" s="437" t="s">
        <v>456</v>
      </c>
      <c r="K21" s="437" t="s">
        <v>449</v>
      </c>
      <c r="L21" s="605" t="s">
        <v>450</v>
      </c>
      <c r="M21" s="605" t="s">
        <v>451</v>
      </c>
      <c r="N21" s="605" t="s">
        <v>343</v>
      </c>
      <c r="O21" s="605" t="s">
        <v>443</v>
      </c>
      <c r="P21" s="605"/>
      <c r="Q21" s="605"/>
      <c r="R21" s="605"/>
      <c r="S21" s="605" t="s">
        <v>420</v>
      </c>
      <c r="T21" s="605" t="s">
        <v>410</v>
      </c>
      <c r="U21" s="605"/>
      <c r="V21" s="605"/>
      <c r="W21" s="605"/>
      <c r="X21" s="605"/>
      <c r="Y21" s="605" t="s">
        <v>347</v>
      </c>
      <c r="Z21" s="608">
        <v>44561</v>
      </c>
      <c r="AA21" s="605" t="s">
        <v>348</v>
      </c>
      <c r="AB21" s="605" t="s">
        <v>452</v>
      </c>
      <c r="AC21" s="605">
        <v>379560</v>
      </c>
      <c r="AD21" s="605">
        <v>351850</v>
      </c>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605"/>
      <c r="BI21" s="623">
        <v>8052</v>
      </c>
      <c r="BJ21" s="605"/>
      <c r="BK21" s="632">
        <v>0.3</v>
      </c>
      <c r="BL21" s="605" t="s">
        <v>457</v>
      </c>
      <c r="BM21" s="605">
        <v>2047</v>
      </c>
      <c r="BN21" s="605"/>
      <c r="BO21" s="605"/>
      <c r="BP21" s="605"/>
      <c r="BQ21" s="605"/>
      <c r="BR21" s="605"/>
      <c r="BS21" s="605" t="s">
        <v>355</v>
      </c>
      <c r="BT21" s="605"/>
      <c r="BU21" s="605"/>
      <c r="BV21" s="605"/>
      <c r="BW21" s="605"/>
      <c r="BX21" s="605"/>
      <c r="BY21" s="605"/>
      <c r="BZ21" s="605"/>
      <c r="CA21" s="605"/>
      <c r="CB21" s="605"/>
      <c r="CC21" s="605"/>
      <c r="CD21" s="605"/>
      <c r="CE21" s="605"/>
      <c r="CF21" s="605"/>
      <c r="CG21" s="605"/>
      <c r="CH21" s="605">
        <v>18.899999999999999</v>
      </c>
      <c r="CI21" s="605"/>
      <c r="CJ21" s="605"/>
      <c r="CK21" s="605"/>
      <c r="CL21" s="605"/>
      <c r="CM21" s="605"/>
      <c r="CN21" s="605"/>
      <c r="CO21" s="605" t="s">
        <v>458</v>
      </c>
      <c r="CP21" s="605">
        <v>19952</v>
      </c>
      <c r="CQ21" s="605"/>
      <c r="CR21" s="437">
        <v>798</v>
      </c>
      <c r="CS21" s="437">
        <v>8052</v>
      </c>
      <c r="CT21" s="437">
        <v>8052</v>
      </c>
      <c r="CU21" s="437">
        <v>1</v>
      </c>
      <c r="CV21" s="605" t="s">
        <v>352</v>
      </c>
      <c r="CW21" s="437" t="s">
        <v>415</v>
      </c>
      <c r="CX21" s="600">
        <v>9.9999999999999995E-7</v>
      </c>
      <c r="CZ21" s="652"/>
      <c r="DA21" s="437" t="s">
        <v>355</v>
      </c>
    </row>
    <row r="22" spans="1:105" s="437" customFormat="1" ht="14.4">
      <c r="A22" s="437" t="s">
        <v>459</v>
      </c>
      <c r="B22" s="437" t="s">
        <v>357</v>
      </c>
      <c r="C22" s="437" t="s">
        <v>334</v>
      </c>
      <c r="F22" s="437" t="s">
        <v>335</v>
      </c>
      <c r="G22" s="437" t="s">
        <v>336</v>
      </c>
      <c r="H22" s="437" t="s">
        <v>337</v>
      </c>
      <c r="I22" s="437" t="s">
        <v>338</v>
      </c>
      <c r="J22" s="437" t="s">
        <v>460</v>
      </c>
      <c r="K22" s="437" t="s">
        <v>461</v>
      </c>
      <c r="L22" s="605" t="s">
        <v>462</v>
      </c>
      <c r="M22" s="605" t="s">
        <v>463</v>
      </c>
      <c r="N22" s="605" t="s">
        <v>343</v>
      </c>
      <c r="O22" s="605" t="s">
        <v>464</v>
      </c>
      <c r="P22" s="605"/>
      <c r="Q22" s="605"/>
      <c r="R22" s="605"/>
      <c r="S22" s="605" t="s">
        <v>420</v>
      </c>
      <c r="T22" s="605" t="s">
        <v>410</v>
      </c>
      <c r="U22" s="605"/>
      <c r="V22" s="605"/>
      <c r="W22" s="605"/>
      <c r="X22" s="605"/>
      <c r="Y22" s="605" t="s">
        <v>347</v>
      </c>
      <c r="Z22" s="608">
        <v>45648</v>
      </c>
      <c r="AA22" s="605" t="s">
        <v>348</v>
      </c>
      <c r="AB22" s="605" t="s">
        <v>465</v>
      </c>
      <c r="AC22" s="605">
        <v>387850</v>
      </c>
      <c r="AD22" s="605">
        <v>448010</v>
      </c>
      <c r="AE22" s="605"/>
      <c r="AF22" s="605"/>
      <c r="AG22" s="605"/>
      <c r="AH22" s="605"/>
      <c r="AI22" s="605"/>
      <c r="AJ22" s="605"/>
      <c r="AK22" s="605"/>
      <c r="AL22" s="605"/>
      <c r="AM22" s="605"/>
      <c r="AN22" s="605"/>
      <c r="AO22" s="605"/>
      <c r="AP22" s="605"/>
      <c r="AQ22" s="605"/>
      <c r="AR22" s="605"/>
      <c r="AS22" s="605"/>
      <c r="AT22" s="605"/>
      <c r="AU22" s="605"/>
      <c r="AV22" s="605" t="s">
        <v>355</v>
      </c>
      <c r="AW22" s="605"/>
      <c r="AX22" s="605"/>
      <c r="AY22" s="605"/>
      <c r="AZ22" s="605"/>
      <c r="BA22" s="605"/>
      <c r="BB22" s="605"/>
      <c r="BC22" s="605"/>
      <c r="BD22" s="605"/>
      <c r="BE22" s="605"/>
      <c r="BF22" s="605"/>
      <c r="BG22" s="605"/>
      <c r="BH22" s="605"/>
      <c r="BI22" s="623">
        <v>13092</v>
      </c>
      <c r="BJ22" s="605">
        <v>2</v>
      </c>
      <c r="BK22" s="632">
        <v>0.25</v>
      </c>
      <c r="BL22" s="605"/>
      <c r="BM22" s="605">
        <v>6880</v>
      </c>
      <c r="BN22" s="605"/>
      <c r="BO22" s="605"/>
      <c r="BP22" s="605"/>
      <c r="BQ22" s="605"/>
      <c r="BR22" s="605"/>
      <c r="BS22" s="605" t="s">
        <v>355</v>
      </c>
      <c r="BT22" s="605"/>
      <c r="BU22" s="605"/>
      <c r="BV22" s="605"/>
      <c r="BW22" s="605"/>
      <c r="BX22" s="605"/>
      <c r="BY22" s="605"/>
      <c r="BZ22" s="605"/>
      <c r="CA22" s="605"/>
      <c r="CB22" s="605"/>
      <c r="CC22" s="605"/>
      <c r="CD22" s="605"/>
      <c r="CE22" s="605"/>
      <c r="CF22" s="605"/>
      <c r="CG22" s="605"/>
      <c r="CH22" s="605">
        <v>8.5</v>
      </c>
      <c r="CI22" s="605"/>
      <c r="CJ22" s="605"/>
      <c r="CK22" s="605"/>
      <c r="CL22" s="605"/>
      <c r="CM22" s="605"/>
      <c r="CN22" s="605"/>
      <c r="CO22" s="605" t="s">
        <v>466</v>
      </c>
      <c r="CP22" s="605">
        <v>20856</v>
      </c>
      <c r="CQ22" s="605"/>
      <c r="CR22" s="437">
        <v>342</v>
      </c>
      <c r="CS22" s="437">
        <v>13092</v>
      </c>
      <c r="CT22" s="437">
        <v>13092</v>
      </c>
      <c r="CU22" s="437">
        <v>1</v>
      </c>
      <c r="CV22" s="605" t="s">
        <v>352</v>
      </c>
      <c r="CW22" s="437" t="s">
        <v>415</v>
      </c>
      <c r="CX22" s="600">
        <v>9.9999999999999995E-7</v>
      </c>
      <c r="CZ22" s="652"/>
      <c r="DA22" s="437" t="s">
        <v>355</v>
      </c>
    </row>
    <row r="23" spans="1:105" s="437" customFormat="1" ht="14.4">
      <c r="A23" s="437" t="s">
        <v>467</v>
      </c>
      <c r="B23" s="437" t="s">
        <v>357</v>
      </c>
      <c r="F23" s="437" t="s">
        <v>335</v>
      </c>
      <c r="G23" s="437" t="s">
        <v>336</v>
      </c>
      <c r="H23" s="437" t="s">
        <v>363</v>
      </c>
      <c r="I23" s="437" t="s">
        <v>338</v>
      </c>
      <c r="J23" s="437" t="s">
        <v>468</v>
      </c>
      <c r="K23" s="437" t="s">
        <v>469</v>
      </c>
      <c r="L23" s="605" t="s">
        <v>470</v>
      </c>
      <c r="M23" s="605" t="s">
        <v>471</v>
      </c>
      <c r="N23" s="605" t="s">
        <v>343</v>
      </c>
      <c r="O23" s="605" t="s">
        <v>443</v>
      </c>
      <c r="P23" s="605"/>
      <c r="Q23" s="605"/>
      <c r="R23" s="605"/>
      <c r="S23" s="605" t="s">
        <v>345</v>
      </c>
      <c r="T23" s="605" t="s">
        <v>410</v>
      </c>
      <c r="U23" s="605" t="s">
        <v>472</v>
      </c>
      <c r="V23" s="605" t="s">
        <v>410</v>
      </c>
      <c r="W23" s="605"/>
      <c r="X23" s="605"/>
      <c r="Y23" s="605" t="s">
        <v>347</v>
      </c>
      <c r="Z23" s="608">
        <v>45648</v>
      </c>
      <c r="AA23" s="605" t="s">
        <v>348</v>
      </c>
      <c r="AB23" s="605" t="s">
        <v>473</v>
      </c>
      <c r="AC23" s="605">
        <v>374230</v>
      </c>
      <c r="AD23" s="605">
        <v>348500</v>
      </c>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23">
        <v>966</v>
      </c>
      <c r="BJ23" s="605"/>
      <c r="BK23" s="632">
        <v>1</v>
      </c>
      <c r="BL23" s="605" t="s">
        <v>412</v>
      </c>
      <c r="BM23" s="605">
        <v>160</v>
      </c>
      <c r="BN23" s="605"/>
      <c r="BO23" s="605"/>
      <c r="BP23" s="605"/>
      <c r="BQ23" s="605"/>
      <c r="BR23" s="605"/>
      <c r="BS23" s="605" t="s">
        <v>355</v>
      </c>
      <c r="BT23" s="605"/>
      <c r="BU23" s="605"/>
      <c r="BV23" s="605"/>
      <c r="BW23" s="605"/>
      <c r="BX23" s="605"/>
      <c r="BY23" s="605"/>
      <c r="BZ23" s="605"/>
      <c r="CA23" s="605"/>
      <c r="CB23" s="605"/>
      <c r="CC23" s="605"/>
      <c r="CD23" s="605"/>
      <c r="CE23" s="605"/>
      <c r="CF23" s="605"/>
      <c r="CG23" s="605"/>
      <c r="CH23" s="605">
        <v>13.1</v>
      </c>
      <c r="CI23" s="605"/>
      <c r="CJ23" s="605"/>
      <c r="CK23" s="605"/>
      <c r="CL23" s="605"/>
      <c r="CM23" s="605"/>
      <c r="CN23" s="605"/>
      <c r="CO23" s="605" t="s">
        <v>474</v>
      </c>
      <c r="CP23" s="605">
        <v>19941</v>
      </c>
      <c r="CQ23" s="605"/>
      <c r="CR23" s="437">
        <v>4155</v>
      </c>
      <c r="CS23" s="437">
        <v>966</v>
      </c>
      <c r="CT23" s="437">
        <v>966</v>
      </c>
      <c r="CU23" s="437">
        <v>1</v>
      </c>
      <c r="CV23" s="605" t="s">
        <v>352</v>
      </c>
      <c r="CW23" s="437" t="s">
        <v>415</v>
      </c>
      <c r="CX23" s="600">
        <v>9.9999999999999995E-7</v>
      </c>
      <c r="CZ23" s="652"/>
      <c r="DA23" s="437" t="s">
        <v>355</v>
      </c>
    </row>
    <row r="24" spans="1:105" s="437" customFormat="1" ht="14.4">
      <c r="A24" s="437" t="s">
        <v>475</v>
      </c>
      <c r="B24" s="437" t="s">
        <v>357</v>
      </c>
      <c r="F24" s="437" t="s">
        <v>335</v>
      </c>
      <c r="G24" s="437" t="s">
        <v>336</v>
      </c>
      <c r="H24" s="437" t="s">
        <v>363</v>
      </c>
      <c r="I24" s="437" t="s">
        <v>338</v>
      </c>
      <c r="J24" s="437" t="s">
        <v>476</v>
      </c>
      <c r="K24" s="437" t="s">
        <v>477</v>
      </c>
      <c r="L24" s="605" t="s">
        <v>478</v>
      </c>
      <c r="M24" s="605" t="s">
        <v>479</v>
      </c>
      <c r="N24" s="605" t="s">
        <v>343</v>
      </c>
      <c r="O24" s="605" t="s">
        <v>427</v>
      </c>
      <c r="P24" s="605"/>
      <c r="Q24" s="605"/>
      <c r="R24" s="605"/>
      <c r="S24" s="605" t="s">
        <v>420</v>
      </c>
      <c r="T24" s="605" t="s">
        <v>410</v>
      </c>
      <c r="U24" s="605"/>
      <c r="V24" s="605"/>
      <c r="W24" s="605"/>
      <c r="X24" s="605"/>
      <c r="Y24" s="605" t="s">
        <v>347</v>
      </c>
      <c r="Z24" s="608">
        <v>45648</v>
      </c>
      <c r="AA24" s="605" t="s">
        <v>348</v>
      </c>
      <c r="AB24" s="605" t="s">
        <v>480</v>
      </c>
      <c r="AC24" s="605">
        <v>388710</v>
      </c>
      <c r="AD24" s="605">
        <v>358970</v>
      </c>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23">
        <v>16730</v>
      </c>
      <c r="BJ24" s="605">
        <v>2</v>
      </c>
      <c r="BK24" s="632">
        <v>0.25</v>
      </c>
      <c r="BL24" s="605" t="s">
        <v>412</v>
      </c>
      <c r="BM24" s="605">
        <v>4700</v>
      </c>
      <c r="BN24" s="605"/>
      <c r="BO24" s="605"/>
      <c r="BP24" s="605"/>
      <c r="BQ24" s="605"/>
      <c r="BR24" s="605"/>
      <c r="BS24" s="605" t="s">
        <v>355</v>
      </c>
      <c r="BT24" s="605"/>
      <c r="BU24" s="605"/>
      <c r="BV24" s="605"/>
      <c r="BW24" s="605"/>
      <c r="BX24" s="605"/>
      <c r="BY24" s="605"/>
      <c r="BZ24" s="605"/>
      <c r="CA24" s="605"/>
      <c r="CB24" s="605"/>
      <c r="CC24" s="605"/>
      <c r="CD24" s="605"/>
      <c r="CE24" s="605"/>
      <c r="CF24" s="605"/>
      <c r="CG24" s="605"/>
      <c r="CH24" s="605">
        <v>9.1999999999999993</v>
      </c>
      <c r="CI24" s="605"/>
      <c r="CJ24" s="605"/>
      <c r="CK24" s="605"/>
      <c r="CL24" s="605"/>
      <c r="CM24" s="605"/>
      <c r="CN24" s="605"/>
      <c r="CO24" s="605" t="s">
        <v>481</v>
      </c>
      <c r="CP24" s="605">
        <v>38571</v>
      </c>
      <c r="CQ24" s="605"/>
      <c r="CR24" s="437">
        <v>342</v>
      </c>
      <c r="CS24" s="437">
        <v>16730</v>
      </c>
      <c r="CT24" s="437">
        <v>16730</v>
      </c>
      <c r="CU24" s="437">
        <v>1</v>
      </c>
      <c r="CV24" s="605" t="s">
        <v>352</v>
      </c>
      <c r="CW24" s="437" t="s">
        <v>415</v>
      </c>
      <c r="CX24" s="600">
        <v>9.9999999999999995E-7</v>
      </c>
      <c r="CZ24" s="652"/>
      <c r="DA24" s="437" t="s">
        <v>355</v>
      </c>
    </row>
    <row r="25" spans="1:105" s="437" customFormat="1" ht="14.4">
      <c r="A25" s="601" t="s">
        <v>482</v>
      </c>
      <c r="B25" s="601" t="s">
        <v>357</v>
      </c>
      <c r="C25" s="601"/>
      <c r="D25" s="601"/>
      <c r="E25" s="601"/>
      <c r="F25" s="601" t="s">
        <v>335</v>
      </c>
      <c r="G25" s="601" t="s">
        <v>336</v>
      </c>
      <c r="H25" s="601" t="s">
        <v>337</v>
      </c>
      <c r="I25" s="601" t="s">
        <v>338</v>
      </c>
      <c r="J25" s="601" t="s">
        <v>483</v>
      </c>
      <c r="K25" s="601" t="s">
        <v>484</v>
      </c>
      <c r="L25" s="605" t="s">
        <v>485</v>
      </c>
      <c r="M25" s="605" t="s">
        <v>486</v>
      </c>
      <c r="N25" s="605" t="s">
        <v>343</v>
      </c>
      <c r="O25" s="605" t="s">
        <v>487</v>
      </c>
      <c r="P25" s="605"/>
      <c r="Q25" s="605"/>
      <c r="R25" s="605"/>
      <c r="S25" s="605" t="s">
        <v>420</v>
      </c>
      <c r="T25" s="605" t="s">
        <v>410</v>
      </c>
      <c r="U25" s="605"/>
      <c r="V25" s="605"/>
      <c r="W25" s="605"/>
      <c r="X25" s="605"/>
      <c r="Y25" s="605" t="s">
        <v>347</v>
      </c>
      <c r="Z25" s="608">
        <v>45648</v>
      </c>
      <c r="AA25" s="605" t="s">
        <v>348</v>
      </c>
      <c r="AB25" s="605" t="s">
        <v>488</v>
      </c>
      <c r="AC25" s="605">
        <v>360482</v>
      </c>
      <c r="AD25" s="605">
        <v>429408</v>
      </c>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23">
        <v>267950</v>
      </c>
      <c r="BJ25" s="605"/>
      <c r="BK25" s="632" t="s">
        <v>489</v>
      </c>
      <c r="BL25" s="605" t="s">
        <v>490</v>
      </c>
      <c r="BM25" s="605">
        <v>72000</v>
      </c>
      <c r="BN25" s="605"/>
      <c r="BO25" s="605"/>
      <c r="BP25" s="605"/>
      <c r="BQ25" s="605"/>
      <c r="BR25" s="605"/>
      <c r="BS25" s="605"/>
      <c r="BT25" s="605"/>
      <c r="BU25" s="605"/>
      <c r="BV25" s="605"/>
      <c r="BW25" s="605"/>
      <c r="BX25" s="605"/>
      <c r="BY25" s="605"/>
      <c r="BZ25" s="605"/>
      <c r="CA25" s="605"/>
      <c r="CB25" s="605"/>
      <c r="CC25" s="605"/>
      <c r="CD25" s="605"/>
      <c r="CE25" s="605"/>
      <c r="CF25" s="605"/>
      <c r="CG25" s="605"/>
      <c r="CH25" s="605">
        <v>7</v>
      </c>
      <c r="CI25" s="605"/>
      <c r="CJ25" s="605"/>
      <c r="CK25" s="605"/>
      <c r="CL25" s="605"/>
      <c r="CM25" s="605"/>
      <c r="CN25" s="605"/>
      <c r="CO25" s="605" t="s">
        <v>491</v>
      </c>
      <c r="CP25" s="605"/>
      <c r="CQ25" s="605"/>
      <c r="CR25" s="437">
        <v>106</v>
      </c>
      <c r="CS25" s="437">
        <v>267950</v>
      </c>
      <c r="CT25" s="437">
        <v>267950</v>
      </c>
      <c r="CU25" s="437">
        <v>1</v>
      </c>
      <c r="CV25" s="605" t="s">
        <v>352</v>
      </c>
      <c r="CW25" s="437" t="s">
        <v>415</v>
      </c>
      <c r="CX25" s="600">
        <v>9.9999999999999995E-7</v>
      </c>
      <c r="CZ25" s="652"/>
      <c r="DA25" s="437" t="s">
        <v>355</v>
      </c>
    </row>
    <row r="26" spans="1:105" s="437" customFormat="1" ht="14.4">
      <c r="A26" s="437" t="s">
        <v>492</v>
      </c>
      <c r="B26" s="437" t="s">
        <v>493</v>
      </c>
      <c r="F26" s="437" t="s">
        <v>494</v>
      </c>
      <c r="G26" s="437" t="s">
        <v>336</v>
      </c>
      <c r="H26" s="437" t="s">
        <v>337</v>
      </c>
      <c r="I26" s="437" t="s">
        <v>338</v>
      </c>
      <c r="J26" s="605" t="s">
        <v>495</v>
      </c>
      <c r="K26" s="437" t="s">
        <v>496</v>
      </c>
      <c r="L26" s="605" t="s">
        <v>497</v>
      </c>
      <c r="M26" s="605" t="s">
        <v>498</v>
      </c>
      <c r="N26" s="605" t="s">
        <v>499</v>
      </c>
      <c r="O26" s="605" t="s">
        <v>500</v>
      </c>
      <c r="P26" s="605"/>
      <c r="Q26" s="605"/>
      <c r="R26" s="605"/>
      <c r="S26" s="605" t="s">
        <v>501</v>
      </c>
      <c r="T26" s="605" t="s">
        <v>502</v>
      </c>
      <c r="U26" s="605"/>
      <c r="V26" s="605"/>
      <c r="W26" s="605"/>
      <c r="X26" s="605"/>
      <c r="Y26" s="605" t="s">
        <v>503</v>
      </c>
      <c r="Z26" s="608">
        <v>45747</v>
      </c>
      <c r="AA26" s="605" t="s">
        <v>348</v>
      </c>
      <c r="AB26" s="605" t="s">
        <v>504</v>
      </c>
      <c r="AC26" s="605">
        <v>344600</v>
      </c>
      <c r="AD26" s="605">
        <v>510700</v>
      </c>
      <c r="AE26" s="605"/>
      <c r="AF26" s="605"/>
      <c r="AG26" s="605" t="s">
        <v>505</v>
      </c>
      <c r="AH26" s="605"/>
      <c r="AI26" s="605" t="s">
        <v>497</v>
      </c>
      <c r="AJ26" s="605"/>
      <c r="AK26" s="605" t="s">
        <v>506</v>
      </c>
      <c r="AL26" s="605"/>
      <c r="AM26" s="605" t="s">
        <v>507</v>
      </c>
      <c r="AN26" s="605"/>
      <c r="AO26" s="605"/>
      <c r="AP26" s="605"/>
      <c r="AQ26" s="605"/>
      <c r="AR26" s="605"/>
      <c r="AS26" s="605"/>
      <c r="AT26" s="605"/>
      <c r="AU26" s="605"/>
      <c r="AV26" s="605" t="s">
        <v>355</v>
      </c>
      <c r="AW26" s="605"/>
      <c r="AX26" s="605"/>
      <c r="AY26" s="605"/>
      <c r="AZ26" s="605"/>
      <c r="BA26" s="605"/>
      <c r="BB26" s="605"/>
      <c r="BC26" s="605"/>
      <c r="BD26" s="605"/>
      <c r="BE26" s="605"/>
      <c r="BF26" s="605"/>
      <c r="BG26" s="605"/>
      <c r="BH26" s="605"/>
      <c r="BI26" s="623"/>
      <c r="BJ26" s="605"/>
      <c r="BK26" s="632"/>
      <c r="BL26" s="605"/>
      <c r="BM26" s="605"/>
      <c r="BN26" s="605"/>
      <c r="BO26" s="605"/>
      <c r="BP26" s="605"/>
      <c r="BQ26" s="605"/>
      <c r="BR26" s="605"/>
      <c r="BS26" s="605" t="s">
        <v>355</v>
      </c>
      <c r="BT26" s="605"/>
      <c r="BU26" s="605"/>
      <c r="BV26" s="605"/>
      <c r="BW26" s="605"/>
      <c r="BX26" s="605" t="s">
        <v>508</v>
      </c>
      <c r="BY26" s="605" t="s">
        <v>508</v>
      </c>
      <c r="BZ26" s="605"/>
      <c r="CA26" s="605" t="s">
        <v>508</v>
      </c>
      <c r="CB26" s="605" t="s">
        <v>508</v>
      </c>
      <c r="CC26" s="605" t="s">
        <v>508</v>
      </c>
      <c r="CD26" s="605"/>
      <c r="CE26" s="605" t="s">
        <v>508</v>
      </c>
      <c r="CF26" s="605" t="s">
        <v>508</v>
      </c>
      <c r="CG26" s="605" t="s">
        <v>508</v>
      </c>
      <c r="CH26" s="605"/>
      <c r="CI26" s="605">
        <v>0.17</v>
      </c>
      <c r="CJ26" s="605"/>
      <c r="CK26" s="605">
        <v>17</v>
      </c>
      <c r="CL26" s="605"/>
      <c r="CM26" s="605"/>
      <c r="CN26" s="605"/>
      <c r="CO26" s="605" t="s">
        <v>509</v>
      </c>
      <c r="CP26" s="605"/>
      <c r="CQ26" s="605"/>
      <c r="CR26" s="437">
        <v>600000</v>
      </c>
      <c r="CS26" s="437">
        <v>1</v>
      </c>
      <c r="CT26" s="437">
        <v>1</v>
      </c>
      <c r="CU26" s="437">
        <v>1</v>
      </c>
      <c r="CV26" s="437" t="s">
        <v>494</v>
      </c>
      <c r="CW26" s="437" t="s">
        <v>353</v>
      </c>
      <c r="CX26" s="600">
        <v>9.9999999999999995E-7</v>
      </c>
      <c r="CZ26" s="652"/>
      <c r="DA26" s="437" t="s">
        <v>355</v>
      </c>
    </row>
    <row r="27" spans="1:105" s="437" customFormat="1" ht="14.4">
      <c r="A27" s="437" t="s">
        <v>510</v>
      </c>
      <c r="B27" s="437" t="s">
        <v>357</v>
      </c>
      <c r="F27" s="437" t="s">
        <v>335</v>
      </c>
      <c r="G27" s="437" t="s">
        <v>336</v>
      </c>
      <c r="H27" s="437" t="s">
        <v>363</v>
      </c>
      <c r="I27" s="437" t="s">
        <v>338</v>
      </c>
      <c r="J27" s="437" t="s">
        <v>511</v>
      </c>
      <c r="K27" s="437" t="s">
        <v>512</v>
      </c>
      <c r="L27" s="605" t="s">
        <v>513</v>
      </c>
      <c r="M27" s="605" t="s">
        <v>514</v>
      </c>
      <c r="N27" s="605" t="s">
        <v>343</v>
      </c>
      <c r="O27" s="605" t="s">
        <v>408</v>
      </c>
      <c r="P27" s="605"/>
      <c r="Q27" s="605"/>
      <c r="R27" s="605"/>
      <c r="S27" s="605" t="s">
        <v>420</v>
      </c>
      <c r="T27" s="605" t="s">
        <v>410</v>
      </c>
      <c r="U27" s="605"/>
      <c r="V27" s="605"/>
      <c r="W27" s="605"/>
      <c r="X27" s="605"/>
      <c r="Y27" s="605" t="s">
        <v>347</v>
      </c>
      <c r="Z27" s="608">
        <v>45648</v>
      </c>
      <c r="AA27" s="605" t="s">
        <v>348</v>
      </c>
      <c r="AB27" s="605" t="s">
        <v>515</v>
      </c>
      <c r="AC27" s="605">
        <v>375170</v>
      </c>
      <c r="AD27" s="605">
        <v>385470</v>
      </c>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605"/>
      <c r="BC27" s="605"/>
      <c r="BD27" s="605"/>
      <c r="BE27" s="605"/>
      <c r="BF27" s="605"/>
      <c r="BG27" s="605"/>
      <c r="BH27" s="605"/>
      <c r="BI27" s="623">
        <v>7542</v>
      </c>
      <c r="BJ27" s="605"/>
      <c r="BK27" s="632">
        <v>4</v>
      </c>
      <c r="BL27" s="605" t="s">
        <v>412</v>
      </c>
      <c r="BM27" s="605">
        <v>2300</v>
      </c>
      <c r="BN27" s="605"/>
      <c r="BO27" s="605"/>
      <c r="BP27" s="605"/>
      <c r="BQ27" s="605"/>
      <c r="BR27" s="605"/>
      <c r="BS27" s="605" t="s">
        <v>355</v>
      </c>
      <c r="BT27" s="605"/>
      <c r="BU27" s="605"/>
      <c r="BV27" s="605"/>
      <c r="BW27" s="605"/>
      <c r="BX27" s="605"/>
      <c r="BY27" s="605"/>
      <c r="BZ27" s="605"/>
      <c r="CA27" s="605"/>
      <c r="CB27" s="605"/>
      <c r="CC27" s="605"/>
      <c r="CD27" s="605"/>
      <c r="CE27" s="605"/>
      <c r="CF27" s="605"/>
      <c r="CG27" s="605"/>
      <c r="CH27" s="605">
        <v>10.9</v>
      </c>
      <c r="CI27" s="605"/>
      <c r="CJ27" s="605"/>
      <c r="CK27" s="605"/>
      <c r="CL27" s="605"/>
      <c r="CM27" s="605"/>
      <c r="CN27" s="605" t="s">
        <v>373</v>
      </c>
      <c r="CO27" s="605" t="s">
        <v>516</v>
      </c>
      <c r="CP27" s="605">
        <v>19708</v>
      </c>
      <c r="CQ27" s="605"/>
      <c r="CR27" s="437">
        <v>420</v>
      </c>
      <c r="CS27" s="437">
        <v>7542</v>
      </c>
      <c r="CT27" s="437">
        <v>7542</v>
      </c>
      <c r="CU27" s="437">
        <v>1</v>
      </c>
      <c r="CV27" s="437" t="s">
        <v>352</v>
      </c>
      <c r="CW27" s="437" t="s">
        <v>415</v>
      </c>
      <c r="CX27" s="600">
        <v>9.9999999999999995E-7</v>
      </c>
      <c r="CZ27" s="652"/>
      <c r="DA27" s="437" t="s">
        <v>355</v>
      </c>
    </row>
    <row r="28" spans="1:105" s="437" customFormat="1" ht="14.4">
      <c r="A28" s="437" t="s">
        <v>517</v>
      </c>
      <c r="B28" s="437" t="s">
        <v>357</v>
      </c>
      <c r="F28" s="437" t="s">
        <v>335</v>
      </c>
      <c r="G28" s="437" t="s">
        <v>336</v>
      </c>
      <c r="H28" s="437" t="s">
        <v>363</v>
      </c>
      <c r="I28" s="437" t="s">
        <v>338</v>
      </c>
      <c r="J28" s="437" t="s">
        <v>518</v>
      </c>
      <c r="K28" s="437" t="s">
        <v>519</v>
      </c>
      <c r="L28" s="605" t="s">
        <v>520</v>
      </c>
      <c r="M28" s="605" t="s">
        <v>521</v>
      </c>
      <c r="N28" s="605" t="s">
        <v>343</v>
      </c>
      <c r="O28" s="605" t="s">
        <v>522</v>
      </c>
      <c r="P28" s="605"/>
      <c r="Q28" s="605"/>
      <c r="R28" s="605"/>
      <c r="S28" s="605" t="s">
        <v>345</v>
      </c>
      <c r="T28" s="605" t="s">
        <v>410</v>
      </c>
      <c r="U28" s="605"/>
      <c r="V28" s="605"/>
      <c r="W28" s="605"/>
      <c r="X28" s="605"/>
      <c r="Y28" s="605" t="s">
        <v>347</v>
      </c>
      <c r="Z28" s="608">
        <v>45648</v>
      </c>
      <c r="AA28" s="605" t="s">
        <v>348</v>
      </c>
      <c r="AB28" s="605" t="s">
        <v>523</v>
      </c>
      <c r="AC28" s="605">
        <v>357330</v>
      </c>
      <c r="AD28" s="605">
        <v>358130</v>
      </c>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5"/>
      <c r="BH28" s="605"/>
      <c r="BI28" s="623">
        <v>1462</v>
      </c>
      <c r="BJ28" s="605"/>
      <c r="BK28" s="632">
        <v>0.4</v>
      </c>
      <c r="BL28" s="605" t="s">
        <v>412</v>
      </c>
      <c r="BM28" s="605"/>
      <c r="BN28" s="605" t="s">
        <v>445</v>
      </c>
      <c r="BO28" s="605"/>
      <c r="BP28" s="605"/>
      <c r="BQ28" s="605"/>
      <c r="BR28" s="605"/>
      <c r="BS28" s="605" t="s">
        <v>355</v>
      </c>
      <c r="BT28" s="605"/>
      <c r="BU28" s="605"/>
      <c r="BV28" s="605"/>
      <c r="BW28" s="605"/>
      <c r="BX28" s="605"/>
      <c r="BY28" s="605"/>
      <c r="BZ28" s="605"/>
      <c r="CA28" s="605"/>
      <c r="CB28" s="605"/>
      <c r="CC28" s="605"/>
      <c r="CD28" s="605"/>
      <c r="CE28" s="605"/>
      <c r="CF28" s="605"/>
      <c r="CG28" s="605"/>
      <c r="CH28" s="605">
        <v>15.2</v>
      </c>
      <c r="CI28" s="605"/>
      <c r="CJ28" s="605"/>
      <c r="CK28" s="605"/>
      <c r="CL28" s="605"/>
      <c r="CM28" s="605"/>
      <c r="CN28" s="605"/>
      <c r="CO28" s="605"/>
      <c r="CP28" s="605">
        <v>38582</v>
      </c>
      <c r="CQ28" s="605"/>
      <c r="CR28" s="437">
        <v>4155</v>
      </c>
      <c r="CS28" s="437">
        <v>1462</v>
      </c>
      <c r="CT28" s="437">
        <v>1462</v>
      </c>
      <c r="CU28" s="437">
        <v>1</v>
      </c>
      <c r="CV28" s="437" t="s">
        <v>352</v>
      </c>
      <c r="CW28" s="437" t="s">
        <v>415</v>
      </c>
      <c r="CX28" s="600">
        <v>9.9999999999999995E-7</v>
      </c>
      <c r="CZ28" s="652"/>
      <c r="DA28" s="437" t="s">
        <v>355</v>
      </c>
    </row>
    <row r="29" spans="1:105" s="437" customFormat="1" ht="14.4">
      <c r="A29" s="437" t="s">
        <v>524</v>
      </c>
      <c r="F29" s="437" t="s">
        <v>335</v>
      </c>
      <c r="G29" s="437" t="s">
        <v>336</v>
      </c>
      <c r="H29" s="437" t="s">
        <v>337</v>
      </c>
      <c r="I29" s="437" t="s">
        <v>338</v>
      </c>
      <c r="J29" s="605" t="s">
        <v>525</v>
      </c>
      <c r="K29" s="437" t="s">
        <v>526</v>
      </c>
      <c r="L29" s="605" t="s">
        <v>341</v>
      </c>
      <c r="M29" s="605" t="s">
        <v>342</v>
      </c>
      <c r="N29" s="605" t="s">
        <v>343</v>
      </c>
      <c r="O29" s="605" t="s">
        <v>344</v>
      </c>
      <c r="P29" s="605"/>
      <c r="Q29" s="605"/>
      <c r="R29" s="605"/>
      <c r="S29" s="605" t="s">
        <v>345</v>
      </c>
      <c r="T29" s="605" t="s">
        <v>346</v>
      </c>
      <c r="U29" s="605"/>
      <c r="V29" s="605"/>
      <c r="W29" s="605"/>
      <c r="X29" s="605"/>
      <c r="Y29" s="605" t="s">
        <v>388</v>
      </c>
      <c r="Z29" s="608">
        <v>45648</v>
      </c>
      <c r="AA29" s="605" t="s">
        <v>348</v>
      </c>
      <c r="AB29" s="605" t="s">
        <v>527</v>
      </c>
      <c r="AC29" s="605">
        <v>379225</v>
      </c>
      <c r="AD29" s="605">
        <v>433244</v>
      </c>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5"/>
      <c r="BG29" s="605"/>
      <c r="BH29" s="605"/>
      <c r="BI29" s="623"/>
      <c r="BJ29" s="605"/>
      <c r="BK29" s="632" t="s">
        <v>528</v>
      </c>
      <c r="BL29" s="605"/>
      <c r="BM29" s="605"/>
      <c r="BN29" s="605"/>
      <c r="BO29" s="605"/>
      <c r="BP29" s="605"/>
      <c r="BQ29" s="605"/>
      <c r="BR29" s="605"/>
      <c r="BS29" s="605"/>
      <c r="BT29" s="605"/>
      <c r="BU29" s="605"/>
      <c r="BV29" s="605"/>
      <c r="BW29" s="605"/>
      <c r="BX29" s="605"/>
      <c r="BY29" s="605"/>
      <c r="BZ29" s="605"/>
      <c r="CA29" s="605"/>
      <c r="CB29" s="605"/>
      <c r="CC29" s="605"/>
      <c r="CD29" s="605"/>
      <c r="CE29" s="605"/>
      <c r="CF29" s="605"/>
      <c r="CG29" s="605"/>
      <c r="CH29" s="605">
        <v>36</v>
      </c>
      <c r="CI29" s="605"/>
      <c r="CJ29" s="605"/>
      <c r="CK29" s="605"/>
      <c r="CL29" s="605"/>
      <c r="CM29" s="605"/>
      <c r="CN29" s="605"/>
      <c r="CO29" s="605"/>
      <c r="CP29" s="605"/>
      <c r="CQ29" s="605"/>
      <c r="CR29" s="437">
        <v>946</v>
      </c>
      <c r="CS29" s="437">
        <v>5500</v>
      </c>
      <c r="CT29" s="437">
        <v>5500</v>
      </c>
      <c r="CU29" s="437">
        <v>1</v>
      </c>
      <c r="CV29" s="437" t="s">
        <v>352</v>
      </c>
      <c r="CW29" s="437" t="s">
        <v>392</v>
      </c>
      <c r="CX29" s="600">
        <v>9.9999999999999995E-7</v>
      </c>
      <c r="CZ29" s="652"/>
      <c r="DA29" s="437" t="s">
        <v>355</v>
      </c>
    </row>
    <row r="30" spans="1:105" s="437" customFormat="1" ht="14.4">
      <c r="A30" s="437" t="s">
        <v>529</v>
      </c>
      <c r="F30" s="437" t="s">
        <v>335</v>
      </c>
      <c r="G30" s="437" t="s">
        <v>336</v>
      </c>
      <c r="H30" s="437" t="s">
        <v>337</v>
      </c>
      <c r="I30" s="437" t="s">
        <v>338</v>
      </c>
      <c r="J30" s="605" t="s">
        <v>530</v>
      </c>
      <c r="K30" s="437" t="s">
        <v>531</v>
      </c>
      <c r="L30" s="605" t="s">
        <v>341</v>
      </c>
      <c r="M30" s="605" t="s">
        <v>342</v>
      </c>
      <c r="N30" s="605" t="s">
        <v>343</v>
      </c>
      <c r="O30" s="605" t="s">
        <v>344</v>
      </c>
      <c r="P30" s="605"/>
      <c r="Q30" s="605"/>
      <c r="R30" s="605"/>
      <c r="S30" s="605" t="s">
        <v>345</v>
      </c>
      <c r="T30" s="605" t="s">
        <v>346</v>
      </c>
      <c r="U30" s="605"/>
      <c r="V30" s="605"/>
      <c r="W30" s="605"/>
      <c r="X30" s="605"/>
      <c r="Y30" s="605" t="s">
        <v>388</v>
      </c>
      <c r="Z30" s="608">
        <v>45648</v>
      </c>
      <c r="AA30" s="605" t="s">
        <v>348</v>
      </c>
      <c r="AB30" s="605" t="s">
        <v>532</v>
      </c>
      <c r="AC30" s="605">
        <v>379166</v>
      </c>
      <c r="AD30" s="605">
        <v>433688</v>
      </c>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23"/>
      <c r="BJ30" s="605"/>
      <c r="BK30" s="632" t="s">
        <v>528</v>
      </c>
      <c r="BL30" s="605"/>
      <c r="BM30" s="605"/>
      <c r="BN30" s="605"/>
      <c r="BO30" s="605"/>
      <c r="BP30" s="605"/>
      <c r="BQ30" s="605"/>
      <c r="BR30" s="605"/>
      <c r="BS30" s="605"/>
      <c r="BT30" s="605"/>
      <c r="BU30" s="605"/>
      <c r="BV30" s="605"/>
      <c r="BW30" s="605"/>
      <c r="BX30" s="605"/>
      <c r="BY30" s="605"/>
      <c r="BZ30" s="605"/>
      <c r="CA30" s="605"/>
      <c r="CB30" s="605"/>
      <c r="CC30" s="605"/>
      <c r="CD30" s="605"/>
      <c r="CE30" s="605"/>
      <c r="CF30" s="605"/>
      <c r="CG30" s="605"/>
      <c r="CH30" s="605">
        <v>36</v>
      </c>
      <c r="CI30" s="605"/>
      <c r="CJ30" s="605"/>
      <c r="CK30" s="605"/>
      <c r="CL30" s="605"/>
      <c r="CM30" s="605"/>
      <c r="CN30" s="605"/>
      <c r="CO30" s="605"/>
      <c r="CP30" s="605"/>
      <c r="CQ30" s="605"/>
      <c r="CR30" s="437">
        <v>1840</v>
      </c>
      <c r="CS30" s="437">
        <v>1500</v>
      </c>
      <c r="CT30" s="437">
        <v>1500</v>
      </c>
      <c r="CU30" s="437">
        <v>1</v>
      </c>
      <c r="CV30" s="437" t="s">
        <v>352</v>
      </c>
      <c r="CW30" s="437" t="s">
        <v>392</v>
      </c>
      <c r="CX30" s="600">
        <v>9.9999999999999995E-7</v>
      </c>
      <c r="CZ30" s="652"/>
      <c r="DA30" s="437" t="s">
        <v>355</v>
      </c>
    </row>
    <row r="31" spans="1:105" s="437" customFormat="1" ht="14.4">
      <c r="A31" s="437" t="s">
        <v>533</v>
      </c>
      <c r="B31" s="437" t="s">
        <v>357</v>
      </c>
      <c r="F31" s="437" t="s">
        <v>335</v>
      </c>
      <c r="G31" s="437" t="s">
        <v>336</v>
      </c>
      <c r="H31" s="437" t="s">
        <v>337</v>
      </c>
      <c r="I31" s="437" t="s">
        <v>338</v>
      </c>
      <c r="J31" s="605" t="s">
        <v>534</v>
      </c>
      <c r="K31" s="437" t="s">
        <v>340</v>
      </c>
      <c r="L31" s="605" t="s">
        <v>341</v>
      </c>
      <c r="M31" s="605" t="s">
        <v>342</v>
      </c>
      <c r="N31" s="605" t="s">
        <v>343</v>
      </c>
      <c r="O31" s="605" t="s">
        <v>344</v>
      </c>
      <c r="P31" s="605"/>
      <c r="Q31" s="605"/>
      <c r="R31" s="605"/>
      <c r="S31" s="605" t="s">
        <v>345</v>
      </c>
      <c r="T31" s="605" t="s">
        <v>410</v>
      </c>
      <c r="U31" s="605"/>
      <c r="V31" s="605"/>
      <c r="W31" s="605"/>
      <c r="X31" s="605"/>
      <c r="Y31" s="605" t="s">
        <v>347</v>
      </c>
      <c r="Z31" s="608">
        <v>45648</v>
      </c>
      <c r="AA31" s="605" t="s">
        <v>348</v>
      </c>
      <c r="AB31" s="605" t="s">
        <v>349</v>
      </c>
      <c r="AC31" s="605">
        <v>382547</v>
      </c>
      <c r="AD31" s="605">
        <v>435266</v>
      </c>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23"/>
      <c r="BJ31" s="605" t="s">
        <v>535</v>
      </c>
      <c r="BK31" s="632">
        <v>0.25</v>
      </c>
      <c r="BL31" s="605" t="s">
        <v>490</v>
      </c>
      <c r="BM31" s="605">
        <v>36700</v>
      </c>
      <c r="BN31" s="605"/>
      <c r="BO31" s="605"/>
      <c r="BP31" s="605"/>
      <c r="BQ31" s="605"/>
      <c r="BR31" s="605"/>
      <c r="BS31" s="605"/>
      <c r="BT31" s="605"/>
      <c r="BU31" s="605"/>
      <c r="BV31" s="605"/>
      <c r="BW31" s="605"/>
      <c r="BX31" s="605"/>
      <c r="BY31" s="605"/>
      <c r="BZ31" s="605"/>
      <c r="CA31" s="605"/>
      <c r="CB31" s="605"/>
      <c r="CC31" s="605"/>
      <c r="CD31" s="605"/>
      <c r="CE31" s="605"/>
      <c r="CF31" s="605"/>
      <c r="CG31" s="605"/>
      <c r="CH31" s="605">
        <v>32.799999999999997</v>
      </c>
      <c r="CI31" s="605"/>
      <c r="CJ31" s="605"/>
      <c r="CK31" s="605"/>
      <c r="CL31" s="605"/>
      <c r="CM31" s="605"/>
      <c r="CN31" s="605"/>
      <c r="CO31" s="605" t="s">
        <v>536</v>
      </c>
      <c r="CP31" s="605"/>
      <c r="CQ31" s="605"/>
      <c r="CR31" s="601">
        <v>106</v>
      </c>
      <c r="CS31" s="601">
        <v>131744</v>
      </c>
      <c r="CT31" s="601">
        <v>131744</v>
      </c>
      <c r="CU31" s="601">
        <v>1</v>
      </c>
      <c r="CV31" s="437" t="s">
        <v>352</v>
      </c>
      <c r="CW31" s="601" t="s">
        <v>415</v>
      </c>
      <c r="CX31" s="609">
        <v>9.9999999999999995E-7</v>
      </c>
      <c r="CZ31" s="652"/>
      <c r="DA31" s="437" t="s">
        <v>355</v>
      </c>
    </row>
    <row r="32" spans="1:105" s="437" customFormat="1" ht="14.4">
      <c r="A32" s="437" t="s">
        <v>537</v>
      </c>
      <c r="F32" s="437" t="s">
        <v>335</v>
      </c>
      <c r="G32" s="437" t="s">
        <v>336</v>
      </c>
      <c r="H32" s="437" t="s">
        <v>337</v>
      </c>
      <c r="I32" s="437" t="s">
        <v>338</v>
      </c>
      <c r="J32" s="605" t="s">
        <v>538</v>
      </c>
      <c r="K32" s="437" t="s">
        <v>539</v>
      </c>
      <c r="L32" s="605" t="s">
        <v>341</v>
      </c>
      <c r="M32" s="605" t="s">
        <v>342</v>
      </c>
      <c r="N32" s="605" t="s">
        <v>343</v>
      </c>
      <c r="O32" s="605" t="s">
        <v>344</v>
      </c>
      <c r="P32" s="605"/>
      <c r="Q32" s="605"/>
      <c r="R32" s="605"/>
      <c r="S32" s="605" t="s">
        <v>345</v>
      </c>
      <c r="T32" s="605" t="s">
        <v>346</v>
      </c>
      <c r="U32" s="605"/>
      <c r="V32" s="605"/>
      <c r="W32" s="605"/>
      <c r="X32" s="605"/>
      <c r="Y32" s="605" t="s">
        <v>388</v>
      </c>
      <c r="Z32" s="608">
        <v>45648</v>
      </c>
      <c r="AA32" s="605" t="s">
        <v>348</v>
      </c>
      <c r="AB32" s="605" t="s">
        <v>349</v>
      </c>
      <c r="AC32" s="605">
        <v>382547</v>
      </c>
      <c r="AD32" s="605">
        <v>435266</v>
      </c>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23"/>
      <c r="BJ32" s="605"/>
      <c r="BK32" s="632" t="s">
        <v>528</v>
      </c>
      <c r="BL32" s="605" t="s">
        <v>540</v>
      </c>
      <c r="BM32" s="605"/>
      <c r="BN32" s="605"/>
      <c r="BO32" s="605"/>
      <c r="BP32" s="605"/>
      <c r="BQ32" s="605"/>
      <c r="BR32" s="605"/>
      <c r="BS32" s="605"/>
      <c r="BT32" s="605"/>
      <c r="BU32" s="605"/>
      <c r="BV32" s="605"/>
      <c r="BW32" s="605"/>
      <c r="BX32" s="605"/>
      <c r="BY32" s="605"/>
      <c r="BZ32" s="605"/>
      <c r="CA32" s="605"/>
      <c r="CB32" s="605"/>
      <c r="CC32" s="605"/>
      <c r="CD32" s="605"/>
      <c r="CE32" s="605"/>
      <c r="CF32" s="605"/>
      <c r="CG32" s="605"/>
      <c r="CH32" s="605">
        <v>36</v>
      </c>
      <c r="CI32" s="605"/>
      <c r="CJ32" s="605"/>
      <c r="CK32" s="605"/>
      <c r="CL32" s="605"/>
      <c r="CM32" s="605"/>
      <c r="CN32" s="605"/>
      <c r="CO32" s="605"/>
      <c r="CP32" s="605"/>
      <c r="CQ32" s="605"/>
      <c r="CR32" s="437">
        <v>946</v>
      </c>
      <c r="CS32" s="437">
        <v>25000</v>
      </c>
      <c r="CT32" s="437">
        <v>25000</v>
      </c>
      <c r="CU32" s="437">
        <v>1</v>
      </c>
      <c r="CV32" s="437" t="s">
        <v>352</v>
      </c>
      <c r="CW32" s="437" t="s">
        <v>392</v>
      </c>
      <c r="CX32" s="600">
        <v>9.9999999999999995E-7</v>
      </c>
      <c r="CZ32" s="652"/>
      <c r="DA32" s="437" t="s">
        <v>355</v>
      </c>
    </row>
    <row r="33" spans="1:105" s="437" customFormat="1" ht="14.4">
      <c r="A33" s="437" t="s">
        <v>541</v>
      </c>
      <c r="B33" s="437" t="s">
        <v>357</v>
      </c>
      <c r="C33" s="437" t="s">
        <v>334</v>
      </c>
      <c r="F33" s="437" t="s">
        <v>335</v>
      </c>
      <c r="G33" s="437" t="s">
        <v>336</v>
      </c>
      <c r="H33" s="437" t="s">
        <v>337</v>
      </c>
      <c r="I33" s="437" t="s">
        <v>338</v>
      </c>
      <c r="J33" s="437" t="s">
        <v>542</v>
      </c>
      <c r="K33" s="437" t="s">
        <v>543</v>
      </c>
      <c r="L33" s="605" t="s">
        <v>544</v>
      </c>
      <c r="M33" s="605" t="s">
        <v>545</v>
      </c>
      <c r="N33" s="605" t="s">
        <v>343</v>
      </c>
      <c r="O33" s="605" t="s">
        <v>546</v>
      </c>
      <c r="P33" s="605"/>
      <c r="Q33" s="605"/>
      <c r="R33" s="605"/>
      <c r="S33" s="605" t="s">
        <v>420</v>
      </c>
      <c r="T33" s="605" t="s">
        <v>547</v>
      </c>
      <c r="U33" s="605"/>
      <c r="V33" s="605"/>
      <c r="W33" s="605"/>
      <c r="X33" s="605"/>
      <c r="Y33" s="605" t="s">
        <v>548</v>
      </c>
      <c r="Z33" s="608">
        <v>45648</v>
      </c>
      <c r="AA33" s="605" t="s">
        <v>348</v>
      </c>
      <c r="AB33" s="605" t="s">
        <v>549</v>
      </c>
      <c r="AC33" s="605">
        <v>342490</v>
      </c>
      <c r="AD33" s="605">
        <v>413290</v>
      </c>
      <c r="AE33" s="605"/>
      <c r="AF33" s="605"/>
      <c r="AG33" s="605"/>
      <c r="AH33" s="605"/>
      <c r="AI33" s="605" t="s">
        <v>550</v>
      </c>
      <c r="AJ33" s="605" t="s">
        <v>551</v>
      </c>
      <c r="AK33" s="605" t="s">
        <v>552</v>
      </c>
      <c r="AL33" s="605">
        <v>119.74731</v>
      </c>
      <c r="AM33" s="605" t="s">
        <v>553</v>
      </c>
      <c r="AN33" s="605"/>
      <c r="AO33" s="605"/>
      <c r="AP33" s="605"/>
      <c r="AQ33" s="605"/>
      <c r="AR33" s="605"/>
      <c r="AS33" s="605"/>
      <c r="AT33" s="605"/>
      <c r="AU33" s="605"/>
      <c r="AV33" s="605"/>
      <c r="AW33" s="605"/>
      <c r="AX33" s="605"/>
      <c r="AY33" s="605"/>
      <c r="AZ33" s="605"/>
      <c r="BA33" s="605"/>
      <c r="BB33" s="605"/>
      <c r="BC33" s="605"/>
      <c r="BD33" s="605"/>
      <c r="BE33" s="605"/>
      <c r="BF33" s="605"/>
      <c r="BG33" s="605"/>
      <c r="BH33" s="605"/>
      <c r="BI33" s="623">
        <v>3885</v>
      </c>
      <c r="BJ33" s="605">
        <v>1</v>
      </c>
      <c r="BK33" s="632"/>
      <c r="BL33" s="605"/>
      <c r="BM33" s="605">
        <v>8070</v>
      </c>
      <c r="BN33" s="605"/>
      <c r="BO33" s="605"/>
      <c r="BP33" s="605" t="s">
        <v>554</v>
      </c>
      <c r="BQ33" s="605"/>
      <c r="BR33" s="605"/>
      <c r="BS33" s="605"/>
      <c r="BT33" s="605"/>
      <c r="BU33" s="605"/>
      <c r="BV33" s="605"/>
      <c r="BW33" s="605"/>
      <c r="BX33" s="605"/>
      <c r="BY33" s="605"/>
      <c r="BZ33" s="605"/>
      <c r="CA33" s="605"/>
      <c r="CB33" s="605"/>
      <c r="CC33" s="605"/>
      <c r="CD33" s="605"/>
      <c r="CE33" s="605"/>
      <c r="CF33" s="605"/>
      <c r="CG33" s="605"/>
      <c r="CH33" s="605">
        <v>4.9000000000000004</v>
      </c>
      <c r="CI33" s="605"/>
      <c r="CJ33" s="605"/>
      <c r="CK33" s="605">
        <v>28</v>
      </c>
      <c r="CL33" s="605"/>
      <c r="CM33" s="605"/>
      <c r="CN33" s="605"/>
      <c r="CO33" s="605" t="s">
        <v>555</v>
      </c>
      <c r="CP33" s="605"/>
      <c r="CQ33" s="605"/>
      <c r="CR33" s="625">
        <v>420</v>
      </c>
      <c r="CS33" s="437">
        <v>3885</v>
      </c>
      <c r="CT33" s="437">
        <v>3885</v>
      </c>
      <c r="CU33" s="437">
        <v>1</v>
      </c>
      <c r="CV33" s="437" t="s">
        <v>352</v>
      </c>
      <c r="CW33" s="437" t="s">
        <v>415</v>
      </c>
      <c r="CX33" s="600">
        <v>9.9999999999999995E-7</v>
      </c>
      <c r="CZ33" s="652" t="s">
        <v>556</v>
      </c>
      <c r="DA33" s="437" t="s">
        <v>355</v>
      </c>
    </row>
    <row r="34" spans="1:105" s="437" customFormat="1" ht="14.4">
      <c r="A34" s="610" t="s">
        <v>557</v>
      </c>
      <c r="B34" s="610" t="s">
        <v>357</v>
      </c>
      <c r="C34" s="610"/>
      <c r="D34" s="610"/>
      <c r="E34" s="610"/>
      <c r="F34" s="610" t="s">
        <v>335</v>
      </c>
      <c r="G34" s="610" t="s">
        <v>336</v>
      </c>
      <c r="H34" s="610" t="s">
        <v>363</v>
      </c>
      <c r="I34" s="610" t="s">
        <v>338</v>
      </c>
      <c r="J34" s="610" t="s">
        <v>558</v>
      </c>
      <c r="K34" s="610" t="s">
        <v>559</v>
      </c>
      <c r="L34" s="605" t="s">
        <v>385</v>
      </c>
      <c r="M34" s="605" t="s">
        <v>386</v>
      </c>
      <c r="N34" s="605" t="s">
        <v>343</v>
      </c>
      <c r="O34" s="605" t="s">
        <v>387</v>
      </c>
      <c r="P34" s="605"/>
      <c r="Q34" s="605"/>
      <c r="R34" s="605"/>
      <c r="S34" s="605" t="s">
        <v>345</v>
      </c>
      <c r="T34" s="605" t="s">
        <v>359</v>
      </c>
      <c r="U34" s="605"/>
      <c r="V34" s="605"/>
      <c r="W34" s="605"/>
      <c r="X34" s="605"/>
      <c r="Y34" s="605" t="s">
        <v>347</v>
      </c>
      <c r="Z34" s="608">
        <v>45648</v>
      </c>
      <c r="AA34" s="605" t="s">
        <v>348</v>
      </c>
      <c r="AB34" s="605" t="s">
        <v>560</v>
      </c>
      <c r="AC34" s="605">
        <v>387860</v>
      </c>
      <c r="AD34" s="605">
        <v>409520</v>
      </c>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c r="BB34" s="605"/>
      <c r="BC34" s="605"/>
      <c r="BD34" s="605"/>
      <c r="BE34" s="605"/>
      <c r="BF34" s="605"/>
      <c r="BG34" s="605"/>
      <c r="BH34" s="605"/>
      <c r="BI34" s="623">
        <v>5646</v>
      </c>
      <c r="BJ34" s="605"/>
      <c r="BK34" s="632" t="s">
        <v>561</v>
      </c>
      <c r="BL34" s="605"/>
      <c r="BM34" s="605"/>
      <c r="BN34" s="605" t="s">
        <v>445</v>
      </c>
      <c r="BO34" s="605"/>
      <c r="BP34" s="605"/>
      <c r="BQ34" s="605"/>
      <c r="BR34" s="605"/>
      <c r="BS34" s="605" t="s">
        <v>355</v>
      </c>
      <c r="BT34" s="605"/>
      <c r="BU34" s="605"/>
      <c r="BV34" s="605"/>
      <c r="BW34" s="605"/>
      <c r="BX34" s="605"/>
      <c r="BY34" s="605"/>
      <c r="BZ34" s="605"/>
      <c r="CA34" s="605"/>
      <c r="CB34" s="605"/>
      <c r="CC34" s="605"/>
      <c r="CD34" s="605"/>
      <c r="CE34" s="605"/>
      <c r="CF34" s="605"/>
      <c r="CG34" s="605"/>
      <c r="CH34" s="605">
        <v>4.4000000000000004</v>
      </c>
      <c r="CI34" s="605"/>
      <c r="CJ34" s="605"/>
      <c r="CK34" s="605"/>
      <c r="CL34" s="605"/>
      <c r="CM34" s="605"/>
      <c r="CN34" s="605"/>
      <c r="CO34" s="605" t="s">
        <v>391</v>
      </c>
      <c r="CP34" s="605">
        <v>19897</v>
      </c>
      <c r="CQ34" s="605"/>
      <c r="CR34" s="610"/>
      <c r="CS34" s="610">
        <v>0</v>
      </c>
      <c r="CT34" s="610">
        <v>0</v>
      </c>
      <c r="CU34" s="610"/>
      <c r="CV34" s="610"/>
      <c r="CW34" s="610"/>
      <c r="CX34" s="611"/>
      <c r="CY34" s="605" t="s">
        <v>562</v>
      </c>
      <c r="CZ34" s="652"/>
      <c r="DA34" s="437" t="s">
        <v>355</v>
      </c>
    </row>
    <row r="35" spans="1:105" s="437" customFormat="1" ht="14.4">
      <c r="A35" s="610" t="s">
        <v>563</v>
      </c>
      <c r="B35" s="610" t="s">
        <v>357</v>
      </c>
      <c r="C35" s="610"/>
      <c r="D35" s="610"/>
      <c r="E35" s="610"/>
      <c r="F35" s="610" t="s">
        <v>335</v>
      </c>
      <c r="G35" s="610" t="s">
        <v>336</v>
      </c>
      <c r="H35" s="610" t="s">
        <v>363</v>
      </c>
      <c r="I35" s="610" t="s">
        <v>338</v>
      </c>
      <c r="J35" s="610" t="s">
        <v>564</v>
      </c>
      <c r="K35" s="610" t="s">
        <v>559</v>
      </c>
      <c r="L35" s="605" t="s">
        <v>385</v>
      </c>
      <c r="M35" s="605" t="s">
        <v>386</v>
      </c>
      <c r="N35" s="605" t="s">
        <v>343</v>
      </c>
      <c r="O35" s="605" t="s">
        <v>387</v>
      </c>
      <c r="P35" s="605"/>
      <c r="Q35" s="605"/>
      <c r="R35" s="605"/>
      <c r="S35" s="605" t="s">
        <v>345</v>
      </c>
      <c r="T35" s="605" t="s">
        <v>369</v>
      </c>
      <c r="U35" s="605"/>
      <c r="V35" s="605"/>
      <c r="W35" s="605"/>
      <c r="X35" s="605"/>
      <c r="Y35" s="605" t="s">
        <v>347</v>
      </c>
      <c r="Z35" s="608">
        <v>45648</v>
      </c>
      <c r="AA35" s="605" t="s">
        <v>348</v>
      </c>
      <c r="AB35" s="605" t="s">
        <v>560</v>
      </c>
      <c r="AC35" s="605">
        <v>387860</v>
      </c>
      <c r="AD35" s="605">
        <v>409520</v>
      </c>
      <c r="AE35" s="605"/>
      <c r="AF35" s="605"/>
      <c r="AG35" s="605"/>
      <c r="AH35" s="605"/>
      <c r="AI35" s="605"/>
      <c r="AJ35" s="605"/>
      <c r="AK35" s="605"/>
      <c r="AL35" s="605"/>
      <c r="AM35" s="605"/>
      <c r="AN35" s="605"/>
      <c r="AO35" s="605"/>
      <c r="AP35" s="605"/>
      <c r="AQ35" s="605"/>
      <c r="AR35" s="605"/>
      <c r="AS35" s="605"/>
      <c r="AT35" s="605"/>
      <c r="AU35" s="605"/>
      <c r="AV35" s="605"/>
      <c r="AW35" s="605"/>
      <c r="AX35" s="605"/>
      <c r="AY35" s="605"/>
      <c r="AZ35" s="605"/>
      <c r="BA35" s="605"/>
      <c r="BB35" s="605"/>
      <c r="BC35" s="605"/>
      <c r="BD35" s="605"/>
      <c r="BE35" s="605"/>
      <c r="BF35" s="605"/>
      <c r="BG35" s="605"/>
      <c r="BH35" s="605"/>
      <c r="BI35" s="623">
        <v>5646</v>
      </c>
      <c r="BJ35" s="605" t="s">
        <v>565</v>
      </c>
      <c r="BK35" s="632" t="s">
        <v>566</v>
      </c>
      <c r="BL35" s="605"/>
      <c r="BM35" s="605"/>
      <c r="BN35" s="605" t="s">
        <v>445</v>
      </c>
      <c r="BO35" s="605"/>
      <c r="BP35" s="605"/>
      <c r="BQ35" s="605"/>
      <c r="BR35" s="605"/>
      <c r="BS35" s="605" t="s">
        <v>355</v>
      </c>
      <c r="BT35" s="605"/>
      <c r="BU35" s="605"/>
      <c r="BV35" s="605"/>
      <c r="BW35" s="605"/>
      <c r="BX35" s="605"/>
      <c r="BY35" s="605"/>
      <c r="BZ35" s="605"/>
      <c r="CA35" s="605"/>
      <c r="CB35" s="605"/>
      <c r="CC35" s="605"/>
      <c r="CD35" s="605"/>
      <c r="CE35" s="605"/>
      <c r="CF35" s="605"/>
      <c r="CG35" s="605"/>
      <c r="CH35" s="605">
        <v>4.4000000000000004</v>
      </c>
      <c r="CI35" s="605"/>
      <c r="CJ35" s="605"/>
      <c r="CK35" s="605"/>
      <c r="CL35" s="605"/>
      <c r="CM35" s="605"/>
      <c r="CN35" s="605"/>
      <c r="CO35" s="605" t="s">
        <v>391</v>
      </c>
      <c r="CP35" s="605">
        <v>19897</v>
      </c>
      <c r="CQ35" s="605"/>
      <c r="CR35" s="610"/>
      <c r="CS35" s="610">
        <v>0</v>
      </c>
      <c r="CT35" s="610">
        <v>0</v>
      </c>
      <c r="CU35" s="610"/>
      <c r="CV35" s="610"/>
      <c r="CW35" s="610"/>
      <c r="CX35" s="611"/>
      <c r="CY35" s="605" t="s">
        <v>562</v>
      </c>
      <c r="CZ35" s="652"/>
      <c r="DA35" s="437" t="s">
        <v>355</v>
      </c>
    </row>
    <row r="36" spans="1:105" s="437" customFormat="1" ht="14.4">
      <c r="A36" s="437" t="s">
        <v>567</v>
      </c>
      <c r="B36" s="437" t="s">
        <v>357</v>
      </c>
      <c r="F36" s="437" t="s">
        <v>335</v>
      </c>
      <c r="G36" s="437" t="s">
        <v>336</v>
      </c>
      <c r="H36" s="437" t="s">
        <v>363</v>
      </c>
      <c r="I36" s="437" t="s">
        <v>338</v>
      </c>
      <c r="J36" s="437" t="s">
        <v>568</v>
      </c>
      <c r="K36" s="437" t="s">
        <v>559</v>
      </c>
      <c r="L36" s="605" t="s">
        <v>385</v>
      </c>
      <c r="M36" s="605" t="s">
        <v>386</v>
      </c>
      <c r="N36" s="605" t="s">
        <v>343</v>
      </c>
      <c r="O36" s="605" t="s">
        <v>387</v>
      </c>
      <c r="P36" s="605"/>
      <c r="Q36" s="605"/>
      <c r="R36" s="605"/>
      <c r="S36" s="605" t="s">
        <v>420</v>
      </c>
      <c r="T36" s="605" t="s">
        <v>410</v>
      </c>
      <c r="U36" s="605"/>
      <c r="V36" s="605"/>
      <c r="W36" s="605"/>
      <c r="X36" s="605"/>
      <c r="Y36" s="605" t="s">
        <v>347</v>
      </c>
      <c r="Z36" s="608">
        <v>45648</v>
      </c>
      <c r="AA36" s="605" t="s">
        <v>348</v>
      </c>
      <c r="AB36" s="605" t="s">
        <v>560</v>
      </c>
      <c r="AC36" s="605">
        <v>387860</v>
      </c>
      <c r="AD36" s="605">
        <v>409520</v>
      </c>
      <c r="AE36" s="605"/>
      <c r="AF36" s="605"/>
      <c r="AG36" s="605"/>
      <c r="AH36" s="605"/>
      <c r="AI36" s="605"/>
      <c r="AJ36" s="605"/>
      <c r="AK36" s="605"/>
      <c r="AL36" s="605"/>
      <c r="AM36" s="605"/>
      <c r="AN36" s="605"/>
      <c r="AO36" s="605"/>
      <c r="AP36" s="605"/>
      <c r="AQ36" s="605"/>
      <c r="AR36" s="605"/>
      <c r="AS36" s="605"/>
      <c r="AT36" s="605"/>
      <c r="AU36" s="605"/>
      <c r="AV36" s="605"/>
      <c r="AW36" s="605"/>
      <c r="AX36" s="605"/>
      <c r="AY36" s="605"/>
      <c r="AZ36" s="605"/>
      <c r="BA36" s="605"/>
      <c r="BB36" s="605"/>
      <c r="BC36" s="605"/>
      <c r="BD36" s="605"/>
      <c r="BE36" s="605"/>
      <c r="BF36" s="605"/>
      <c r="BG36" s="605"/>
      <c r="BH36" s="605"/>
      <c r="BI36" s="623">
        <v>5646</v>
      </c>
      <c r="BJ36" s="605"/>
      <c r="BK36" s="632">
        <v>0.25</v>
      </c>
      <c r="BL36" s="605" t="s">
        <v>569</v>
      </c>
      <c r="BM36" s="605"/>
      <c r="BN36" s="605" t="s">
        <v>445</v>
      </c>
      <c r="BO36" s="605"/>
      <c r="BP36" s="605"/>
      <c r="BQ36" s="605"/>
      <c r="BR36" s="605"/>
      <c r="BS36" s="605" t="s">
        <v>355</v>
      </c>
      <c r="BT36" s="605"/>
      <c r="BU36" s="605"/>
      <c r="BV36" s="605"/>
      <c r="BW36" s="605"/>
      <c r="BX36" s="605"/>
      <c r="BY36" s="605"/>
      <c r="BZ36" s="605"/>
      <c r="CA36" s="605"/>
      <c r="CB36" s="605"/>
      <c r="CC36" s="605"/>
      <c r="CD36" s="605"/>
      <c r="CE36" s="605"/>
      <c r="CF36" s="605"/>
      <c r="CG36" s="605"/>
      <c r="CH36" s="605">
        <v>4.4000000000000004</v>
      </c>
      <c r="CI36" s="605"/>
      <c r="CJ36" s="605"/>
      <c r="CK36" s="605"/>
      <c r="CL36" s="605"/>
      <c r="CM36" s="605"/>
      <c r="CN36" s="605"/>
      <c r="CO36" s="605" t="s">
        <v>391</v>
      </c>
      <c r="CP36" s="605">
        <v>25347</v>
      </c>
      <c r="CQ36" s="605"/>
      <c r="CR36" s="437">
        <v>798</v>
      </c>
      <c r="CS36" s="437">
        <v>5646</v>
      </c>
      <c r="CT36" s="437">
        <v>5646</v>
      </c>
      <c r="CU36" s="437">
        <v>1</v>
      </c>
      <c r="CV36" s="605" t="s">
        <v>352</v>
      </c>
      <c r="CW36" s="437" t="s">
        <v>415</v>
      </c>
      <c r="CX36" s="600">
        <v>9.9999999999999995E-7</v>
      </c>
      <c r="CZ36" s="652"/>
      <c r="DA36" s="437" t="s">
        <v>355</v>
      </c>
    </row>
    <row r="37" spans="1:105" s="437" customFormat="1" ht="16.5" customHeight="1">
      <c r="A37" s="437" t="s">
        <v>570</v>
      </c>
      <c r="B37" s="437" t="s">
        <v>357</v>
      </c>
      <c r="F37" s="437" t="s">
        <v>335</v>
      </c>
      <c r="G37" s="437" t="s">
        <v>336</v>
      </c>
      <c r="H37" s="437" t="s">
        <v>363</v>
      </c>
      <c r="I37" s="437" t="s">
        <v>338</v>
      </c>
      <c r="J37" s="605" t="s">
        <v>571</v>
      </c>
      <c r="K37" s="437" t="s">
        <v>572</v>
      </c>
      <c r="L37" s="605" t="s">
        <v>385</v>
      </c>
      <c r="M37" s="605" t="s">
        <v>386</v>
      </c>
      <c r="N37" s="605" t="s">
        <v>343</v>
      </c>
      <c r="O37" s="605" t="s">
        <v>387</v>
      </c>
      <c r="P37" s="605"/>
      <c r="Q37" s="605"/>
      <c r="R37" s="605"/>
      <c r="S37" s="605" t="s">
        <v>345</v>
      </c>
      <c r="T37" s="605" t="s">
        <v>369</v>
      </c>
      <c r="U37" s="605"/>
      <c r="V37" s="605"/>
      <c r="W37" s="605"/>
      <c r="X37" s="605"/>
      <c r="Y37" s="605" t="s">
        <v>388</v>
      </c>
      <c r="Z37" s="608">
        <v>45648</v>
      </c>
      <c r="AA37" s="605" t="s">
        <v>348</v>
      </c>
      <c r="AB37" s="605" t="s">
        <v>560</v>
      </c>
      <c r="AC37" s="605">
        <v>388030</v>
      </c>
      <c r="AD37" s="605">
        <v>409580</v>
      </c>
      <c r="AE37" s="605"/>
      <c r="AF37" s="605"/>
      <c r="AG37" s="605"/>
      <c r="AH37" s="605"/>
      <c r="AI37" s="605"/>
      <c r="AJ37" s="605"/>
      <c r="AK37" s="605"/>
      <c r="AL37" s="605"/>
      <c r="AM37" s="605"/>
      <c r="AN37" s="605"/>
      <c r="AO37" s="605"/>
      <c r="AP37" s="605"/>
      <c r="AQ37" s="605"/>
      <c r="AR37" s="605"/>
      <c r="AS37" s="605"/>
      <c r="AT37" s="605"/>
      <c r="AU37" s="605"/>
      <c r="AV37" s="605"/>
      <c r="AW37" s="605"/>
      <c r="AX37" s="605"/>
      <c r="AY37" s="605"/>
      <c r="AZ37" s="605"/>
      <c r="BA37" s="605"/>
      <c r="BB37" s="605"/>
      <c r="BC37" s="605"/>
      <c r="BD37" s="605"/>
      <c r="BE37" s="605"/>
      <c r="BF37" s="605"/>
      <c r="BG37" s="605"/>
      <c r="BH37" s="605"/>
      <c r="BI37" s="623"/>
      <c r="BJ37" s="605"/>
      <c r="BK37" s="632"/>
      <c r="BL37" s="605"/>
      <c r="BM37" s="605"/>
      <c r="BN37" s="605"/>
      <c r="BO37" s="605" t="s">
        <v>390</v>
      </c>
      <c r="BP37" s="605"/>
      <c r="BQ37" s="605"/>
      <c r="BR37" s="605"/>
      <c r="BS37" s="605" t="s">
        <v>355</v>
      </c>
      <c r="BT37" s="605"/>
      <c r="BU37" s="605"/>
      <c r="BV37" s="605"/>
      <c r="BW37" s="605"/>
      <c r="BX37" s="605"/>
      <c r="BY37" s="605"/>
      <c r="BZ37" s="605"/>
      <c r="CA37" s="605"/>
      <c r="CB37" s="605"/>
      <c r="CC37" s="605"/>
      <c r="CD37" s="605"/>
      <c r="CE37" s="605"/>
      <c r="CF37" s="605"/>
      <c r="CG37" s="605"/>
      <c r="CH37" s="605">
        <v>0.2</v>
      </c>
      <c r="CI37" s="605"/>
      <c r="CJ37" s="605"/>
      <c r="CK37" s="605"/>
      <c r="CL37" s="605"/>
      <c r="CM37" s="605"/>
      <c r="CN37" s="605"/>
      <c r="CO37" s="605" t="s">
        <v>391</v>
      </c>
      <c r="CP37" s="605">
        <v>19896</v>
      </c>
      <c r="CQ37" s="605"/>
      <c r="CR37" s="437">
        <v>946</v>
      </c>
      <c r="CS37" s="437">
        <v>5250</v>
      </c>
      <c r="CT37" s="437">
        <v>5250</v>
      </c>
      <c r="CU37" s="437">
        <v>1</v>
      </c>
      <c r="CV37" s="605" t="s">
        <v>352</v>
      </c>
      <c r="CW37" s="437" t="s">
        <v>392</v>
      </c>
      <c r="CX37" s="600">
        <v>9.9999999999999995E-7</v>
      </c>
      <c r="CZ37" s="652"/>
      <c r="DA37" s="437" t="s">
        <v>355</v>
      </c>
    </row>
    <row r="38" spans="1:105" s="437" customFormat="1" ht="14.4">
      <c r="A38" s="437" t="s">
        <v>573</v>
      </c>
      <c r="B38" s="437" t="s">
        <v>357</v>
      </c>
      <c r="F38" s="437" t="s">
        <v>335</v>
      </c>
      <c r="G38" s="437" t="s">
        <v>336</v>
      </c>
      <c r="H38" s="437" t="s">
        <v>363</v>
      </c>
      <c r="I38" s="437" t="s">
        <v>338</v>
      </c>
      <c r="J38" s="437" t="s">
        <v>574</v>
      </c>
      <c r="K38" s="437" t="s">
        <v>575</v>
      </c>
      <c r="L38" s="605" t="s">
        <v>576</v>
      </c>
      <c r="M38" s="605" t="s">
        <v>577</v>
      </c>
      <c r="N38" s="605" t="s">
        <v>343</v>
      </c>
      <c r="O38" s="605" t="s">
        <v>368</v>
      </c>
      <c r="P38" s="605"/>
      <c r="Q38" s="605"/>
      <c r="R38" s="605"/>
      <c r="S38" s="605" t="s">
        <v>345</v>
      </c>
      <c r="T38" s="605" t="s">
        <v>410</v>
      </c>
      <c r="U38" s="605"/>
      <c r="V38" s="605"/>
      <c r="W38" s="605"/>
      <c r="X38" s="605"/>
      <c r="Y38" s="605" t="s">
        <v>347</v>
      </c>
      <c r="Z38" s="608">
        <v>45648</v>
      </c>
      <c r="AA38" s="605" t="s">
        <v>348</v>
      </c>
      <c r="AB38" s="605" t="s">
        <v>578</v>
      </c>
      <c r="AC38" s="605">
        <v>404810</v>
      </c>
      <c r="AD38" s="605">
        <v>382020</v>
      </c>
      <c r="AE38" s="605"/>
      <c r="AF38" s="605"/>
      <c r="AG38" s="605"/>
      <c r="AH38" s="605"/>
      <c r="AI38" s="605"/>
      <c r="AJ38" s="605"/>
      <c r="AK38" s="605"/>
      <c r="AL38" s="605"/>
      <c r="AM38" s="605"/>
      <c r="AN38" s="605"/>
      <c r="AO38" s="605"/>
      <c r="AP38" s="605"/>
      <c r="AQ38" s="605"/>
      <c r="AR38" s="605"/>
      <c r="AS38" s="605"/>
      <c r="AT38" s="605"/>
      <c r="AU38" s="605"/>
      <c r="AV38" s="605"/>
      <c r="AW38" s="605"/>
      <c r="AX38" s="605"/>
      <c r="AY38" s="605"/>
      <c r="AZ38" s="605"/>
      <c r="BA38" s="605"/>
      <c r="BB38" s="605"/>
      <c r="BC38" s="605"/>
      <c r="BD38" s="605"/>
      <c r="BE38" s="605"/>
      <c r="BF38" s="605"/>
      <c r="BG38" s="605"/>
      <c r="BH38" s="605"/>
      <c r="BI38" s="623">
        <v>7287</v>
      </c>
      <c r="BJ38" s="605"/>
      <c r="BK38" s="632">
        <v>0.25</v>
      </c>
      <c r="BL38" s="605" t="s">
        <v>412</v>
      </c>
      <c r="BM38" s="605">
        <v>2230</v>
      </c>
      <c r="BN38" s="605"/>
      <c r="BO38" s="605"/>
      <c r="BP38" s="605"/>
      <c r="BQ38" s="605"/>
      <c r="BR38" s="605"/>
      <c r="BS38" s="605" t="s">
        <v>355</v>
      </c>
      <c r="BT38" s="605"/>
      <c r="BU38" s="605"/>
      <c r="BV38" s="605"/>
      <c r="BW38" s="605"/>
      <c r="BX38" s="605"/>
      <c r="BY38" s="605"/>
      <c r="BZ38" s="605"/>
      <c r="CA38" s="605"/>
      <c r="CB38" s="605"/>
      <c r="CC38" s="605"/>
      <c r="CD38" s="605"/>
      <c r="CE38" s="605"/>
      <c r="CF38" s="605"/>
      <c r="CG38" s="605"/>
      <c r="CH38" s="605">
        <v>5.0999999999999996</v>
      </c>
      <c r="CI38" s="605"/>
      <c r="CJ38" s="605"/>
      <c r="CK38" s="605"/>
      <c r="CL38" s="605"/>
      <c r="CM38" s="605"/>
      <c r="CN38" s="605" t="s">
        <v>373</v>
      </c>
      <c r="CO38" s="605" t="s">
        <v>579</v>
      </c>
      <c r="CP38" s="605">
        <v>19797</v>
      </c>
      <c r="CQ38" s="605"/>
      <c r="CR38" s="437">
        <v>798</v>
      </c>
      <c r="CS38" s="437">
        <v>7287</v>
      </c>
      <c r="CT38" s="437">
        <v>7287</v>
      </c>
      <c r="CU38" s="437">
        <v>1</v>
      </c>
      <c r="CV38" s="605" t="s">
        <v>352</v>
      </c>
      <c r="CW38" s="437" t="s">
        <v>415</v>
      </c>
      <c r="CX38" s="600">
        <v>9.9999999999999995E-7</v>
      </c>
      <c r="CZ38" s="652"/>
      <c r="DA38" s="437" t="s">
        <v>355</v>
      </c>
    </row>
    <row r="39" spans="1:105" s="437" customFormat="1" ht="14.4">
      <c r="A39" s="437" t="s">
        <v>580</v>
      </c>
      <c r="B39" s="437" t="s">
        <v>357</v>
      </c>
      <c r="F39" s="437" t="s">
        <v>335</v>
      </c>
      <c r="G39" s="437" t="s">
        <v>336</v>
      </c>
      <c r="H39" s="437" t="s">
        <v>337</v>
      </c>
      <c r="I39" s="437" t="s">
        <v>338</v>
      </c>
      <c r="J39" s="437" t="s">
        <v>581</v>
      </c>
      <c r="K39" s="437" t="s">
        <v>582</v>
      </c>
      <c r="L39" s="605" t="s">
        <v>583</v>
      </c>
      <c r="M39" s="605" t="s">
        <v>584</v>
      </c>
      <c r="N39" s="605" t="s">
        <v>343</v>
      </c>
      <c r="O39" s="605" t="s">
        <v>585</v>
      </c>
      <c r="P39" s="605"/>
      <c r="Q39" s="605"/>
      <c r="R39" s="605"/>
      <c r="S39" s="605" t="s">
        <v>420</v>
      </c>
      <c r="T39" s="605" t="s">
        <v>410</v>
      </c>
      <c r="U39" s="605"/>
      <c r="V39" s="605"/>
      <c r="W39" s="605"/>
      <c r="X39" s="605"/>
      <c r="Y39" s="605" t="s">
        <v>347</v>
      </c>
      <c r="Z39" s="608">
        <v>45648</v>
      </c>
      <c r="AA39" s="605" t="s">
        <v>348</v>
      </c>
      <c r="AB39" s="605" t="s">
        <v>586</v>
      </c>
      <c r="AC39" s="605">
        <v>356382</v>
      </c>
      <c r="AD39" s="605">
        <v>417462</v>
      </c>
      <c r="AE39" s="605"/>
      <c r="AF39" s="605"/>
      <c r="AG39" s="605"/>
      <c r="AH39" s="605"/>
      <c r="AI39" s="605"/>
      <c r="AJ39" s="605"/>
      <c r="AK39" s="605"/>
      <c r="AL39" s="605"/>
      <c r="AM39" s="605"/>
      <c r="AN39" s="605"/>
      <c r="AO39" s="605"/>
      <c r="AP39" s="605"/>
      <c r="AQ39" s="605"/>
      <c r="AR39" s="605"/>
      <c r="AS39" s="605"/>
      <c r="AT39" s="605"/>
      <c r="AU39" s="605"/>
      <c r="AV39" s="605"/>
      <c r="AW39" s="605"/>
      <c r="AX39" s="605"/>
      <c r="AY39" s="605"/>
      <c r="AZ39" s="605"/>
      <c r="BA39" s="605"/>
      <c r="BB39" s="605"/>
      <c r="BC39" s="605"/>
      <c r="BD39" s="605"/>
      <c r="BE39" s="605"/>
      <c r="BF39" s="605"/>
      <c r="BG39" s="605"/>
      <c r="BH39" s="605"/>
      <c r="BI39" s="623">
        <v>62080</v>
      </c>
      <c r="BJ39" s="605" t="s">
        <v>587</v>
      </c>
      <c r="BK39" s="632">
        <v>0.4</v>
      </c>
      <c r="BL39" s="605" t="s">
        <v>490</v>
      </c>
      <c r="BM39" s="605">
        <v>17150</v>
      </c>
      <c r="BN39" s="605"/>
      <c r="BO39" s="605"/>
      <c r="BP39" s="605"/>
      <c r="BQ39" s="605"/>
      <c r="BR39" s="605"/>
      <c r="BS39" s="605"/>
      <c r="BT39" s="605"/>
      <c r="BU39" s="605"/>
      <c r="BV39" s="605"/>
      <c r="BW39" s="605"/>
      <c r="BX39" s="605"/>
      <c r="BY39" s="605"/>
      <c r="BZ39" s="605"/>
      <c r="CA39" s="605"/>
      <c r="CB39" s="605"/>
      <c r="CC39" s="605"/>
      <c r="CD39" s="605"/>
      <c r="CE39" s="605"/>
      <c r="CF39" s="605"/>
      <c r="CG39" s="605"/>
      <c r="CH39" s="605">
        <v>12</v>
      </c>
      <c r="CI39" s="605"/>
      <c r="CJ39" s="605"/>
      <c r="CK39" s="605"/>
      <c r="CL39" s="605"/>
      <c r="CM39" s="605"/>
      <c r="CN39" s="605"/>
      <c r="CO39" s="605" t="s">
        <v>588</v>
      </c>
      <c r="CP39" s="605"/>
      <c r="CQ39" s="605"/>
      <c r="CR39" s="437">
        <v>106</v>
      </c>
      <c r="CS39" s="437">
        <v>62080</v>
      </c>
      <c r="CT39" s="437">
        <v>62080</v>
      </c>
      <c r="CU39" s="437">
        <v>1</v>
      </c>
      <c r="CV39" s="605" t="s">
        <v>352</v>
      </c>
      <c r="CW39" s="437" t="s">
        <v>415</v>
      </c>
      <c r="CX39" s="600">
        <v>9.9999999999999995E-7</v>
      </c>
      <c r="CZ39" s="652"/>
      <c r="DA39" s="437" t="s">
        <v>355</v>
      </c>
    </row>
    <row r="40" spans="1:105" s="437" customFormat="1" ht="14.4">
      <c r="A40" s="437" t="s">
        <v>589</v>
      </c>
      <c r="B40" s="437" t="s">
        <v>357</v>
      </c>
      <c r="F40" s="437" t="s">
        <v>335</v>
      </c>
      <c r="G40" s="437" t="s">
        <v>336</v>
      </c>
      <c r="H40" s="437" t="s">
        <v>363</v>
      </c>
      <c r="I40" s="437" t="s">
        <v>338</v>
      </c>
      <c r="J40" s="437" t="s">
        <v>590</v>
      </c>
      <c r="K40" s="437" t="s">
        <v>591</v>
      </c>
      <c r="L40" s="605" t="s">
        <v>592</v>
      </c>
      <c r="M40" s="605" t="s">
        <v>593</v>
      </c>
      <c r="N40" s="605" t="s">
        <v>343</v>
      </c>
      <c r="O40" s="605" t="s">
        <v>427</v>
      </c>
      <c r="P40" s="605"/>
      <c r="Q40" s="605"/>
      <c r="R40" s="605"/>
      <c r="S40" s="605" t="s">
        <v>345</v>
      </c>
      <c r="T40" s="605" t="s">
        <v>410</v>
      </c>
      <c r="U40" s="605"/>
      <c r="V40" s="605"/>
      <c r="W40" s="605"/>
      <c r="X40" s="605"/>
      <c r="Y40" s="605" t="s">
        <v>347</v>
      </c>
      <c r="Z40" s="608">
        <v>45648</v>
      </c>
      <c r="AA40" s="605" t="s">
        <v>348</v>
      </c>
      <c r="AB40" s="605" t="s">
        <v>594</v>
      </c>
      <c r="AC40" s="605">
        <v>385250</v>
      </c>
      <c r="AD40" s="605">
        <v>363570</v>
      </c>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23">
        <v>37106</v>
      </c>
      <c r="BJ40" s="605">
        <v>2</v>
      </c>
      <c r="BK40" s="632">
        <v>0.25</v>
      </c>
      <c r="BL40" s="605" t="s">
        <v>429</v>
      </c>
      <c r="BM40" s="605">
        <v>9800</v>
      </c>
      <c r="BN40" s="605"/>
      <c r="BO40" s="605"/>
      <c r="BP40" s="605"/>
      <c r="BQ40" s="605"/>
      <c r="BR40" s="605"/>
      <c r="BS40" s="605" t="s">
        <v>355</v>
      </c>
      <c r="BT40" s="605"/>
      <c r="BU40" s="605"/>
      <c r="BV40" s="605"/>
      <c r="BW40" s="605"/>
      <c r="BX40" s="605"/>
      <c r="BY40" s="605"/>
      <c r="BZ40" s="605"/>
      <c r="CA40" s="605"/>
      <c r="CB40" s="605"/>
      <c r="CC40" s="605"/>
      <c r="CD40" s="605"/>
      <c r="CE40" s="605"/>
      <c r="CF40" s="605"/>
      <c r="CG40" s="605"/>
      <c r="CH40" s="605">
        <v>21.6</v>
      </c>
      <c r="CI40" s="605"/>
      <c r="CJ40" s="605"/>
      <c r="CK40" s="605"/>
      <c r="CL40" s="605"/>
      <c r="CM40" s="605"/>
      <c r="CN40" s="605"/>
      <c r="CO40" s="605" t="s">
        <v>595</v>
      </c>
      <c r="CP40" s="605">
        <v>25404</v>
      </c>
      <c r="CQ40" s="605"/>
      <c r="CR40" s="437">
        <v>106</v>
      </c>
      <c r="CS40" s="437">
        <v>37106</v>
      </c>
      <c r="CT40" s="437">
        <v>37106</v>
      </c>
      <c r="CU40" s="437">
        <v>1</v>
      </c>
      <c r="CV40" s="605" t="s">
        <v>352</v>
      </c>
      <c r="CW40" s="437" t="s">
        <v>415</v>
      </c>
      <c r="CX40" s="600">
        <v>9.9999999999999995E-7</v>
      </c>
      <c r="CZ40" s="652"/>
      <c r="DA40" s="437" t="s">
        <v>355</v>
      </c>
    </row>
    <row r="41" spans="1:105" s="437" customFormat="1" ht="14.4">
      <c r="A41" s="437" t="s">
        <v>596</v>
      </c>
      <c r="B41" s="437" t="s">
        <v>357</v>
      </c>
      <c r="F41" s="437" t="s">
        <v>335</v>
      </c>
      <c r="G41" s="437" t="s">
        <v>336</v>
      </c>
      <c r="H41" s="437" t="s">
        <v>363</v>
      </c>
      <c r="I41" s="437" t="s">
        <v>338</v>
      </c>
      <c r="J41" s="437" t="s">
        <v>597</v>
      </c>
      <c r="K41" s="437" t="s">
        <v>598</v>
      </c>
      <c r="L41" s="605" t="s">
        <v>599</v>
      </c>
      <c r="M41" s="605" t="s">
        <v>600</v>
      </c>
      <c r="N41" s="605" t="s">
        <v>343</v>
      </c>
      <c r="O41" s="605" t="s">
        <v>522</v>
      </c>
      <c r="P41" s="605"/>
      <c r="Q41" s="605"/>
      <c r="R41" s="605"/>
      <c r="S41" s="605" t="s">
        <v>345</v>
      </c>
      <c r="T41" s="605" t="s">
        <v>410</v>
      </c>
      <c r="U41" s="605"/>
      <c r="V41" s="605"/>
      <c r="W41" s="605"/>
      <c r="X41" s="605"/>
      <c r="Y41" s="605" t="s">
        <v>347</v>
      </c>
      <c r="Z41" s="608">
        <v>45648</v>
      </c>
      <c r="AA41" s="605" t="s">
        <v>348</v>
      </c>
      <c r="AB41" s="605" t="s">
        <v>601</v>
      </c>
      <c r="AC41" s="605">
        <v>351770</v>
      </c>
      <c r="AD41" s="605">
        <v>365180</v>
      </c>
      <c r="AE41" s="605"/>
      <c r="AF41" s="605"/>
      <c r="AG41" s="605"/>
      <c r="AH41" s="605"/>
      <c r="AI41" s="605"/>
      <c r="AJ41" s="605"/>
      <c r="AK41" s="605"/>
      <c r="AL41" s="605"/>
      <c r="AM41" s="605"/>
      <c r="AN41" s="605"/>
      <c r="AO41" s="605"/>
      <c r="AP41" s="605"/>
      <c r="AQ41" s="605"/>
      <c r="AR41" s="605"/>
      <c r="AS41" s="605"/>
      <c r="AT41" s="605"/>
      <c r="AU41" s="605"/>
      <c r="AV41" s="605"/>
      <c r="AW41" s="605"/>
      <c r="AX41" s="605"/>
      <c r="AY41" s="605"/>
      <c r="AZ41" s="605"/>
      <c r="BA41" s="605"/>
      <c r="BB41" s="605"/>
      <c r="BC41" s="605"/>
      <c r="BD41" s="605"/>
      <c r="BE41" s="605"/>
      <c r="BF41" s="605"/>
      <c r="BG41" s="605"/>
      <c r="BH41" s="605"/>
      <c r="BI41" s="623">
        <v>357</v>
      </c>
      <c r="BJ41" s="605"/>
      <c r="BK41" s="632">
        <v>0.7</v>
      </c>
      <c r="BL41" s="605" t="s">
        <v>412</v>
      </c>
      <c r="BM41" s="605"/>
      <c r="BN41" s="605" t="s">
        <v>445</v>
      </c>
      <c r="BO41" s="605"/>
      <c r="BP41" s="605"/>
      <c r="BQ41" s="605"/>
      <c r="BR41" s="605"/>
      <c r="BS41" s="605" t="s">
        <v>355</v>
      </c>
      <c r="BT41" s="605"/>
      <c r="BU41" s="605"/>
      <c r="BV41" s="605"/>
      <c r="BW41" s="605"/>
      <c r="BX41" s="605"/>
      <c r="BY41" s="605"/>
      <c r="BZ41" s="605"/>
      <c r="CA41" s="605"/>
      <c r="CB41" s="605"/>
      <c r="CC41" s="605"/>
      <c r="CD41" s="605"/>
      <c r="CE41" s="605"/>
      <c r="CF41" s="605"/>
      <c r="CG41" s="605"/>
      <c r="CH41" s="605">
        <v>1.5</v>
      </c>
      <c r="CI41" s="605"/>
      <c r="CJ41" s="605"/>
      <c r="CK41" s="605"/>
      <c r="CL41" s="605"/>
      <c r="CM41" s="605"/>
      <c r="CN41" s="605"/>
      <c r="CO41" s="605"/>
      <c r="CP41" s="605">
        <v>38584</v>
      </c>
      <c r="CQ41" s="605"/>
      <c r="CR41" s="437">
        <v>4155</v>
      </c>
      <c r="CS41" s="437">
        <v>357</v>
      </c>
      <c r="CT41" s="437">
        <v>357</v>
      </c>
      <c r="CU41" s="437">
        <v>1</v>
      </c>
      <c r="CV41" s="605" t="s">
        <v>352</v>
      </c>
      <c r="CW41" s="437" t="s">
        <v>415</v>
      </c>
      <c r="CX41" s="600">
        <v>9.9999999999999995E-7</v>
      </c>
      <c r="CZ41" s="652"/>
      <c r="DA41" s="437" t="s">
        <v>355</v>
      </c>
    </row>
    <row r="42" spans="1:105" s="437" customFormat="1" ht="14.4">
      <c r="A42" s="437" t="s">
        <v>602</v>
      </c>
      <c r="F42" s="437" t="s">
        <v>335</v>
      </c>
      <c r="G42" s="437" t="s">
        <v>336</v>
      </c>
      <c r="H42" s="437" t="s">
        <v>363</v>
      </c>
      <c r="I42" s="437" t="s">
        <v>338</v>
      </c>
      <c r="J42" s="605" t="s">
        <v>603</v>
      </c>
      <c r="K42" s="437" t="s">
        <v>604</v>
      </c>
      <c r="L42" s="605" t="s">
        <v>605</v>
      </c>
      <c r="M42" s="605" t="s">
        <v>606</v>
      </c>
      <c r="N42" s="605" t="s">
        <v>343</v>
      </c>
      <c r="O42" s="605" t="s">
        <v>398</v>
      </c>
      <c r="P42" s="605"/>
      <c r="Q42" s="605"/>
      <c r="R42" s="605"/>
      <c r="S42" s="605" t="s">
        <v>345</v>
      </c>
      <c r="T42" s="605" t="s">
        <v>369</v>
      </c>
      <c r="U42" s="605"/>
      <c r="V42" s="605"/>
      <c r="W42" s="605"/>
      <c r="X42" s="605"/>
      <c r="Y42" s="605" t="s">
        <v>388</v>
      </c>
      <c r="Z42" s="608">
        <v>45648</v>
      </c>
      <c r="AA42" s="605" t="s">
        <v>348</v>
      </c>
      <c r="AB42" s="605" t="s">
        <v>607</v>
      </c>
      <c r="AC42" s="605">
        <v>371150</v>
      </c>
      <c r="AD42" s="605">
        <v>413430</v>
      </c>
      <c r="AE42" s="605"/>
      <c r="AF42" s="605"/>
      <c r="AG42" s="605"/>
      <c r="AH42" s="605"/>
      <c r="AI42" s="605"/>
      <c r="AJ42" s="605"/>
      <c r="AK42" s="605"/>
      <c r="AL42" s="605"/>
      <c r="AM42" s="605"/>
      <c r="AN42" s="605"/>
      <c r="AO42" s="605"/>
      <c r="AP42" s="605"/>
      <c r="AQ42" s="605"/>
      <c r="AR42" s="605"/>
      <c r="AS42" s="605"/>
      <c r="AT42" s="605"/>
      <c r="AU42" s="605"/>
      <c r="AV42" s="605"/>
      <c r="AW42" s="605"/>
      <c r="AX42" s="605"/>
      <c r="AY42" s="605"/>
      <c r="AZ42" s="605"/>
      <c r="BA42" s="605"/>
      <c r="BB42" s="605"/>
      <c r="BC42" s="605"/>
      <c r="BD42" s="605"/>
      <c r="BE42" s="605"/>
      <c r="BF42" s="605"/>
      <c r="BG42" s="605"/>
      <c r="BH42" s="605"/>
      <c r="BI42" s="623"/>
      <c r="BJ42" s="605"/>
      <c r="BK42" s="632"/>
      <c r="BL42" s="605"/>
      <c r="BM42" s="605"/>
      <c r="BN42" s="605"/>
      <c r="BO42" s="605" t="s">
        <v>390</v>
      </c>
      <c r="BP42" s="605"/>
      <c r="BQ42" s="605"/>
      <c r="BR42" s="605"/>
      <c r="BS42" s="605" t="s">
        <v>355</v>
      </c>
      <c r="BT42" s="605"/>
      <c r="BU42" s="605"/>
      <c r="BV42" s="605"/>
      <c r="BW42" s="605"/>
      <c r="BX42" s="605"/>
      <c r="BY42" s="605"/>
      <c r="BZ42" s="605"/>
      <c r="CA42" s="605"/>
      <c r="CB42" s="605"/>
      <c r="CC42" s="605"/>
      <c r="CD42" s="605"/>
      <c r="CE42" s="605"/>
      <c r="CF42" s="605"/>
      <c r="CG42" s="605"/>
      <c r="CH42" s="605">
        <v>1.4</v>
      </c>
      <c r="CI42" s="605"/>
      <c r="CJ42" s="605"/>
      <c r="CK42" s="605"/>
      <c r="CL42" s="605"/>
      <c r="CM42" s="605"/>
      <c r="CN42" s="605"/>
      <c r="CO42" s="605" t="s">
        <v>608</v>
      </c>
      <c r="CP42" s="605">
        <v>25490</v>
      </c>
      <c r="CQ42" s="605"/>
      <c r="CR42" s="619">
        <v>5768</v>
      </c>
      <c r="CS42" s="612">
        <v>400</v>
      </c>
      <c r="CT42" s="612">
        <v>400</v>
      </c>
      <c r="CU42" s="437">
        <v>1</v>
      </c>
      <c r="CV42" s="605" t="s">
        <v>352</v>
      </c>
      <c r="CW42" s="437" t="s">
        <v>392</v>
      </c>
      <c r="CX42" s="600">
        <v>9.9999999999999995E-7</v>
      </c>
      <c r="CY42" s="605" t="s">
        <v>609</v>
      </c>
      <c r="CZ42" s="652"/>
      <c r="DA42" s="437" t="s">
        <v>355</v>
      </c>
    </row>
    <row r="43" spans="1:105" s="437" customFormat="1" ht="14.4">
      <c r="A43" s="612" t="s">
        <v>610</v>
      </c>
      <c r="B43" s="612" t="s">
        <v>357</v>
      </c>
      <c r="C43" s="612"/>
      <c r="D43" s="612"/>
      <c r="E43" s="612"/>
      <c r="F43" s="612" t="s">
        <v>335</v>
      </c>
      <c r="G43" s="612" t="s">
        <v>336</v>
      </c>
      <c r="H43" s="612" t="s">
        <v>363</v>
      </c>
      <c r="I43" s="612" t="s">
        <v>338</v>
      </c>
      <c r="J43" s="612" t="s">
        <v>611</v>
      </c>
      <c r="K43" s="612" t="s">
        <v>612</v>
      </c>
      <c r="L43" s="605" t="s">
        <v>613</v>
      </c>
      <c r="M43" s="605" t="s">
        <v>614</v>
      </c>
      <c r="N43" s="605" t="s">
        <v>343</v>
      </c>
      <c r="O43" s="605" t="s">
        <v>387</v>
      </c>
      <c r="P43" s="605"/>
      <c r="Q43" s="605"/>
      <c r="R43" s="605"/>
      <c r="S43" s="605" t="s">
        <v>409</v>
      </c>
      <c r="T43" s="605" t="s">
        <v>410</v>
      </c>
      <c r="U43" s="605"/>
      <c r="V43" s="605"/>
      <c r="W43" s="605"/>
      <c r="X43" s="605"/>
      <c r="Y43" s="605" t="s">
        <v>347</v>
      </c>
      <c r="Z43" s="624">
        <v>46154</v>
      </c>
      <c r="AA43" s="605" t="s">
        <v>348</v>
      </c>
      <c r="AB43" s="605" t="s">
        <v>615</v>
      </c>
      <c r="AC43" s="605">
        <v>389600</v>
      </c>
      <c r="AD43" s="605">
        <v>399710</v>
      </c>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623">
        <v>21576</v>
      </c>
      <c r="BJ43" s="605"/>
      <c r="BK43" s="632">
        <v>2</v>
      </c>
      <c r="BL43" s="605" t="s">
        <v>412</v>
      </c>
      <c r="BM43" s="605">
        <v>6180</v>
      </c>
      <c r="BN43" s="605"/>
      <c r="BO43" s="605"/>
      <c r="BP43" s="605"/>
      <c r="BQ43" s="605"/>
      <c r="BR43" s="605"/>
      <c r="BS43" s="605" t="s">
        <v>355</v>
      </c>
      <c r="BT43" s="605"/>
      <c r="BU43" s="605"/>
      <c r="BV43" s="605"/>
      <c r="BW43" s="605"/>
      <c r="BX43" s="605"/>
      <c r="BY43" s="605"/>
      <c r="BZ43" s="605"/>
      <c r="CA43" s="605"/>
      <c r="CB43" s="605"/>
      <c r="CC43" s="605"/>
      <c r="CD43" s="605"/>
      <c r="CE43" s="605"/>
      <c r="CF43" s="605"/>
      <c r="CG43" s="605"/>
      <c r="CH43" s="605">
        <v>10.1</v>
      </c>
      <c r="CI43" s="605"/>
      <c r="CJ43" s="605"/>
      <c r="CK43" s="605"/>
      <c r="CL43" s="605"/>
      <c r="CM43" s="605" t="s">
        <v>413</v>
      </c>
      <c r="CN43" s="605"/>
      <c r="CO43" s="605" t="s">
        <v>616</v>
      </c>
      <c r="CP43" s="605"/>
      <c r="CQ43" s="605"/>
      <c r="CR43" s="612">
        <v>156</v>
      </c>
      <c r="CS43" s="612">
        <v>21412</v>
      </c>
      <c r="CT43" s="625">
        <v>0</v>
      </c>
      <c r="CU43" s="612">
        <v>1</v>
      </c>
      <c r="CV43" s="612" t="s">
        <v>352</v>
      </c>
      <c r="CW43" s="612" t="s">
        <v>415</v>
      </c>
      <c r="CX43" s="613">
        <v>9.9999999999999995E-7</v>
      </c>
      <c r="CY43" s="605" t="s">
        <v>416</v>
      </c>
      <c r="CZ43" s="652" t="s">
        <v>617</v>
      </c>
      <c r="DA43" s="437" t="s">
        <v>618</v>
      </c>
    </row>
    <row r="44" spans="1:105" s="437" customFormat="1" ht="14.4">
      <c r="A44" s="603" t="s">
        <v>619</v>
      </c>
      <c r="B44" s="603"/>
      <c r="C44" s="603"/>
      <c r="D44" s="603"/>
      <c r="E44" s="603"/>
      <c r="F44" s="603" t="s">
        <v>494</v>
      </c>
      <c r="G44" s="603" t="s">
        <v>336</v>
      </c>
      <c r="H44" s="603" t="s">
        <v>363</v>
      </c>
      <c r="I44" s="603" t="s">
        <v>338</v>
      </c>
      <c r="J44" s="603" t="s">
        <v>620</v>
      </c>
      <c r="K44" s="603" t="s">
        <v>621</v>
      </c>
      <c r="L44" s="605" t="s">
        <v>622</v>
      </c>
      <c r="M44" s="605" t="s">
        <v>623</v>
      </c>
      <c r="N44" s="605" t="s">
        <v>499</v>
      </c>
      <c r="O44" s="605" t="s">
        <v>368</v>
      </c>
      <c r="P44" s="605"/>
      <c r="Q44" s="605"/>
      <c r="R44" s="605"/>
      <c r="S44" s="605" t="s">
        <v>624</v>
      </c>
      <c r="T44" s="605" t="s">
        <v>508</v>
      </c>
      <c r="U44" s="605"/>
      <c r="V44" s="605"/>
      <c r="W44" s="605"/>
      <c r="X44" s="605"/>
      <c r="Y44" s="605" t="s">
        <v>625</v>
      </c>
      <c r="Z44" s="608">
        <v>45648</v>
      </c>
      <c r="AA44" s="605" t="s">
        <v>348</v>
      </c>
      <c r="AB44" s="605">
        <v>2569009111</v>
      </c>
      <c r="AC44" s="605">
        <v>401464</v>
      </c>
      <c r="AD44" s="605">
        <v>377748</v>
      </c>
      <c r="AE44" s="605"/>
      <c r="AF44" s="605"/>
      <c r="AG44" s="605" t="s">
        <v>626</v>
      </c>
      <c r="AH44" s="605"/>
      <c r="AI44" s="605"/>
      <c r="AJ44" s="605"/>
      <c r="AK44" s="605"/>
      <c r="AL44" s="605"/>
      <c r="AM44" s="605"/>
      <c r="AN44" s="605"/>
      <c r="AO44" s="605"/>
      <c r="AP44" s="605"/>
      <c r="AQ44" s="605"/>
      <c r="AR44" s="605"/>
      <c r="AS44" s="605"/>
      <c r="AT44" s="605"/>
      <c r="AU44" s="605"/>
      <c r="AV44" s="605" t="s">
        <v>355</v>
      </c>
      <c r="AW44" s="605"/>
      <c r="AX44" s="605"/>
      <c r="AY44" s="605"/>
      <c r="AZ44" s="605"/>
      <c r="BA44" s="605"/>
      <c r="BB44" s="605"/>
      <c r="BC44" s="605"/>
      <c r="BD44" s="605"/>
      <c r="BE44" s="605"/>
      <c r="BF44" s="605"/>
      <c r="BG44" s="605"/>
      <c r="BH44" s="605"/>
      <c r="BI44" s="623"/>
      <c r="BJ44" s="605"/>
      <c r="BK44" s="632"/>
      <c r="BL44" s="605"/>
      <c r="BM44" s="605"/>
      <c r="BN44" s="605"/>
      <c r="BO44" s="605"/>
      <c r="BP44" s="605"/>
      <c r="BQ44" s="605" t="s">
        <v>627</v>
      </c>
      <c r="BR44" s="605"/>
      <c r="BS44" s="605" t="s">
        <v>355</v>
      </c>
      <c r="BT44" s="605"/>
      <c r="BU44" s="605" t="s">
        <v>628</v>
      </c>
      <c r="BV44" s="605" t="s">
        <v>629</v>
      </c>
      <c r="BW44" s="605" t="s">
        <v>630</v>
      </c>
      <c r="BX44" s="605">
        <v>1500.18</v>
      </c>
      <c r="BY44" s="605">
        <v>8.8010000000000002</v>
      </c>
      <c r="BZ44" s="605" t="s">
        <v>631</v>
      </c>
      <c r="CA44" s="605"/>
      <c r="CB44" s="605" t="s">
        <v>632</v>
      </c>
      <c r="CC44" s="605"/>
      <c r="CD44" s="605"/>
      <c r="CE44" s="605"/>
      <c r="CF44" s="605"/>
      <c r="CG44" s="605"/>
      <c r="CH44" s="605">
        <v>7.2</v>
      </c>
      <c r="CI44" s="605"/>
      <c r="CJ44" s="605"/>
      <c r="CK44" s="605"/>
      <c r="CL44" s="605"/>
      <c r="CM44" s="605" t="s">
        <v>413</v>
      </c>
      <c r="CN44" s="605"/>
      <c r="CO44" s="605" t="s">
        <v>633</v>
      </c>
      <c r="CP44" s="605">
        <v>36745</v>
      </c>
      <c r="CQ44" s="605"/>
      <c r="CR44" s="625">
        <v>93000</v>
      </c>
      <c r="CS44" s="603">
        <v>1</v>
      </c>
      <c r="CT44" s="603">
        <v>0</v>
      </c>
      <c r="CU44" s="603">
        <v>1</v>
      </c>
      <c r="CV44" s="603" t="s">
        <v>494</v>
      </c>
      <c r="CW44" s="603" t="s">
        <v>353</v>
      </c>
      <c r="CX44" s="607">
        <v>9.9999999999999995E-7</v>
      </c>
      <c r="CY44" s="437" t="s">
        <v>634</v>
      </c>
      <c r="CZ44" s="652" t="s">
        <v>635</v>
      </c>
      <c r="DA44" s="437" t="s">
        <v>636</v>
      </c>
    </row>
    <row r="45" spans="1:105" s="437" customFormat="1" ht="14.4">
      <c r="A45" s="437" t="s">
        <v>637</v>
      </c>
      <c r="B45" s="437" t="s">
        <v>362</v>
      </c>
      <c r="F45" s="437" t="s">
        <v>335</v>
      </c>
      <c r="G45" s="437" t="s">
        <v>336</v>
      </c>
      <c r="H45" s="437" t="s">
        <v>363</v>
      </c>
      <c r="I45" s="437" t="s">
        <v>338</v>
      </c>
      <c r="J45" s="605" t="s">
        <v>638</v>
      </c>
      <c r="K45" s="437" t="s">
        <v>639</v>
      </c>
      <c r="L45" s="605" t="s">
        <v>640</v>
      </c>
      <c r="M45" s="605" t="s">
        <v>641</v>
      </c>
      <c r="N45" s="605" t="s">
        <v>343</v>
      </c>
      <c r="O45" s="605" t="s">
        <v>398</v>
      </c>
      <c r="P45" s="605"/>
      <c r="Q45" s="605"/>
      <c r="R45" s="605"/>
      <c r="S45" s="605" t="s">
        <v>345</v>
      </c>
      <c r="T45" s="605" t="s">
        <v>369</v>
      </c>
      <c r="U45" s="605"/>
      <c r="V45" s="605"/>
      <c r="W45" s="605"/>
      <c r="X45" s="605"/>
      <c r="Y45" s="605" t="s">
        <v>388</v>
      </c>
      <c r="Z45" s="608">
        <v>45648</v>
      </c>
      <c r="AA45" s="605" t="s">
        <v>348</v>
      </c>
      <c r="AB45" s="605" t="s">
        <v>642</v>
      </c>
      <c r="AC45" s="605">
        <v>374930</v>
      </c>
      <c r="AD45" s="605">
        <v>406740</v>
      </c>
      <c r="AE45" s="605"/>
      <c r="AF45" s="605"/>
      <c r="AG45" s="605"/>
      <c r="AH45" s="605"/>
      <c r="AI45" s="605"/>
      <c r="AJ45" s="605"/>
      <c r="AK45" s="605"/>
      <c r="AL45" s="605"/>
      <c r="AM45" s="605"/>
      <c r="AN45" s="605"/>
      <c r="AO45" s="605"/>
      <c r="AP45" s="605"/>
      <c r="AQ45" s="605"/>
      <c r="AR45" s="605"/>
      <c r="AS45" s="605"/>
      <c r="AT45" s="605"/>
      <c r="AU45" s="605"/>
      <c r="AV45" s="605"/>
      <c r="AW45" s="605"/>
      <c r="AX45" s="605"/>
      <c r="AY45" s="605"/>
      <c r="AZ45" s="605"/>
      <c r="BA45" s="605"/>
      <c r="BB45" s="605"/>
      <c r="BC45" s="605"/>
      <c r="BD45" s="605"/>
      <c r="BE45" s="605"/>
      <c r="BF45" s="605"/>
      <c r="BG45" s="605"/>
      <c r="BH45" s="605"/>
      <c r="BI45" s="623"/>
      <c r="BJ45" s="605"/>
      <c r="BK45" s="632"/>
      <c r="BL45" s="605"/>
      <c r="BM45" s="605"/>
      <c r="BN45" s="605"/>
      <c r="BO45" s="605" t="s">
        <v>390</v>
      </c>
      <c r="BP45" s="605"/>
      <c r="BQ45" s="605"/>
      <c r="BR45" s="605"/>
      <c r="BS45" s="605" t="s">
        <v>355</v>
      </c>
      <c r="BT45" s="605"/>
      <c r="BU45" s="605"/>
      <c r="BV45" s="605"/>
      <c r="BW45" s="605"/>
      <c r="BX45" s="605"/>
      <c r="BY45" s="605"/>
      <c r="BZ45" s="605"/>
      <c r="CA45" s="605"/>
      <c r="CB45" s="605"/>
      <c r="CC45" s="605"/>
      <c r="CD45" s="605"/>
      <c r="CE45" s="605"/>
      <c r="CF45" s="605"/>
      <c r="CG45" s="605"/>
      <c r="CH45" s="605">
        <v>0.8</v>
      </c>
      <c r="CI45" s="605"/>
      <c r="CJ45" s="605"/>
      <c r="CK45" s="605"/>
      <c r="CL45" s="605"/>
      <c r="CM45" s="605"/>
      <c r="CN45" s="605"/>
      <c r="CO45" s="605" t="s">
        <v>400</v>
      </c>
      <c r="CP45" s="605"/>
      <c r="CQ45" s="605"/>
      <c r="CR45" s="437">
        <v>5768</v>
      </c>
      <c r="CS45" s="437">
        <v>400</v>
      </c>
      <c r="CT45" s="437">
        <v>400</v>
      </c>
      <c r="CU45" s="437">
        <v>1</v>
      </c>
      <c r="CV45" s="437" t="s">
        <v>352</v>
      </c>
      <c r="CW45" s="437" t="s">
        <v>392</v>
      </c>
      <c r="CX45" s="600">
        <v>9.9999999999999995E-7</v>
      </c>
      <c r="CZ45" s="652"/>
      <c r="DA45" s="437" t="s">
        <v>355</v>
      </c>
    </row>
    <row r="46" spans="1:105" s="437" customFormat="1" ht="14.4">
      <c r="A46" s="437" t="s">
        <v>643</v>
      </c>
      <c r="B46" s="437" t="s">
        <v>357</v>
      </c>
      <c r="F46" s="437" t="s">
        <v>335</v>
      </c>
      <c r="G46" s="437" t="s">
        <v>336</v>
      </c>
      <c r="H46" s="437" t="s">
        <v>363</v>
      </c>
      <c r="I46" s="437" t="s">
        <v>338</v>
      </c>
      <c r="J46" s="437" t="s">
        <v>644</v>
      </c>
      <c r="K46" s="437" t="s">
        <v>645</v>
      </c>
      <c r="L46" s="605" t="s">
        <v>646</v>
      </c>
      <c r="M46" s="605" t="s">
        <v>647</v>
      </c>
      <c r="N46" s="605" t="s">
        <v>343</v>
      </c>
      <c r="O46" s="605" t="s">
        <v>646</v>
      </c>
      <c r="P46" s="605"/>
      <c r="Q46" s="605"/>
      <c r="R46" s="605"/>
      <c r="S46" s="605" t="s">
        <v>420</v>
      </c>
      <c r="T46" s="605" t="s">
        <v>410</v>
      </c>
      <c r="U46" s="605"/>
      <c r="V46" s="605"/>
      <c r="W46" s="605"/>
      <c r="X46" s="605"/>
      <c r="Y46" s="605" t="s">
        <v>347</v>
      </c>
      <c r="Z46" s="608">
        <v>45648</v>
      </c>
      <c r="AA46" s="605" t="s">
        <v>348</v>
      </c>
      <c r="AB46" s="605" t="s">
        <v>648</v>
      </c>
      <c r="AC46" s="605">
        <v>367800</v>
      </c>
      <c r="AD46" s="605">
        <v>395520</v>
      </c>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23">
        <v>26977</v>
      </c>
      <c r="BJ46" s="605">
        <v>2</v>
      </c>
      <c r="BK46" s="632">
        <v>0.4</v>
      </c>
      <c r="BL46" s="605" t="s">
        <v>649</v>
      </c>
      <c r="BM46" s="605">
        <v>6280</v>
      </c>
      <c r="BN46" s="605"/>
      <c r="BO46" s="605"/>
      <c r="BP46" s="605"/>
      <c r="BQ46" s="605"/>
      <c r="BR46" s="605"/>
      <c r="BS46" s="605" t="s">
        <v>355</v>
      </c>
      <c r="BT46" s="605"/>
      <c r="BU46" s="605"/>
      <c r="BV46" s="605"/>
      <c r="BW46" s="605"/>
      <c r="BX46" s="605"/>
      <c r="BY46" s="605"/>
      <c r="BZ46" s="605"/>
      <c r="CA46" s="605"/>
      <c r="CB46" s="605"/>
      <c r="CC46" s="605"/>
      <c r="CD46" s="605"/>
      <c r="CE46" s="605"/>
      <c r="CF46" s="605"/>
      <c r="CG46" s="605"/>
      <c r="CH46" s="605">
        <v>4.9000000000000004</v>
      </c>
      <c r="CI46" s="605"/>
      <c r="CJ46" s="605"/>
      <c r="CK46" s="605"/>
      <c r="CL46" s="605"/>
      <c r="CM46" s="605"/>
      <c r="CN46" s="605"/>
      <c r="CO46" s="605" t="s">
        <v>391</v>
      </c>
      <c r="CP46" s="605">
        <v>19771</v>
      </c>
      <c r="CQ46" s="605"/>
      <c r="CR46" s="437">
        <v>106</v>
      </c>
      <c r="CS46" s="437">
        <v>29977</v>
      </c>
      <c r="CT46" s="437">
        <v>29977</v>
      </c>
      <c r="CU46" s="437">
        <v>1</v>
      </c>
      <c r="CV46" s="437" t="s">
        <v>352</v>
      </c>
      <c r="CW46" s="437" t="s">
        <v>415</v>
      </c>
      <c r="CX46" s="600">
        <v>9.9999999999999995E-7</v>
      </c>
      <c r="CZ46" s="652"/>
      <c r="DA46" s="437" t="s">
        <v>355</v>
      </c>
    </row>
    <row r="47" spans="1:105" s="437" customFormat="1" ht="14.4">
      <c r="A47" s="612" t="s">
        <v>650</v>
      </c>
      <c r="B47" s="612" t="s">
        <v>357</v>
      </c>
      <c r="C47" s="612"/>
      <c r="D47" s="612"/>
      <c r="E47" s="612"/>
      <c r="F47" s="612" t="s">
        <v>335</v>
      </c>
      <c r="G47" s="612" t="s">
        <v>336</v>
      </c>
      <c r="H47" s="612" t="s">
        <v>363</v>
      </c>
      <c r="I47" s="612" t="s">
        <v>338</v>
      </c>
      <c r="J47" s="612" t="s">
        <v>651</v>
      </c>
      <c r="K47" s="612" t="s">
        <v>652</v>
      </c>
      <c r="L47" s="605" t="s">
        <v>653</v>
      </c>
      <c r="M47" s="605" t="s">
        <v>654</v>
      </c>
      <c r="N47" s="605" t="s">
        <v>343</v>
      </c>
      <c r="O47" s="605" t="s">
        <v>368</v>
      </c>
      <c r="P47" s="605"/>
      <c r="Q47" s="605"/>
      <c r="R47" s="605"/>
      <c r="S47" s="605" t="s">
        <v>409</v>
      </c>
      <c r="T47" s="605" t="s">
        <v>410</v>
      </c>
      <c r="U47" s="605"/>
      <c r="V47" s="605"/>
      <c r="W47" s="605"/>
      <c r="X47" s="605"/>
      <c r="Y47" s="605" t="s">
        <v>347</v>
      </c>
      <c r="Z47" s="624">
        <v>46154</v>
      </c>
      <c r="AA47" s="605" t="s">
        <v>348</v>
      </c>
      <c r="AB47" s="605" t="s">
        <v>655</v>
      </c>
      <c r="AC47" s="605">
        <v>399930</v>
      </c>
      <c r="AD47" s="605">
        <v>394160</v>
      </c>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23">
        <v>35994</v>
      </c>
      <c r="BJ47" s="605"/>
      <c r="BK47" s="632">
        <v>2</v>
      </c>
      <c r="BL47" s="605" t="s">
        <v>412</v>
      </c>
      <c r="BM47" s="605">
        <v>14800</v>
      </c>
      <c r="BN47" s="605"/>
      <c r="BO47" s="605"/>
      <c r="BP47" s="605"/>
      <c r="BQ47" s="605"/>
      <c r="BR47" s="605"/>
      <c r="BS47" s="605" t="s">
        <v>355</v>
      </c>
      <c r="BT47" s="605"/>
      <c r="BU47" s="605"/>
      <c r="BV47" s="605"/>
      <c r="BW47" s="605"/>
      <c r="BX47" s="605"/>
      <c r="BY47" s="605"/>
      <c r="BZ47" s="605"/>
      <c r="CA47" s="605"/>
      <c r="CB47" s="605"/>
      <c r="CC47" s="605"/>
      <c r="CD47" s="605"/>
      <c r="CE47" s="605"/>
      <c r="CF47" s="605"/>
      <c r="CG47" s="605"/>
      <c r="CH47" s="605">
        <v>14.3</v>
      </c>
      <c r="CI47" s="605"/>
      <c r="CJ47" s="605"/>
      <c r="CK47" s="605"/>
      <c r="CL47" s="605"/>
      <c r="CM47" s="605" t="s">
        <v>413</v>
      </c>
      <c r="CN47" s="605" t="s">
        <v>373</v>
      </c>
      <c r="CO47" s="605" t="s">
        <v>656</v>
      </c>
      <c r="CP47" s="605"/>
      <c r="CQ47" s="605"/>
      <c r="CR47" s="612">
        <v>36</v>
      </c>
      <c r="CS47" s="612">
        <v>35994</v>
      </c>
      <c r="CT47" s="625">
        <v>0</v>
      </c>
      <c r="CU47" s="612">
        <v>1</v>
      </c>
      <c r="CV47" s="612" t="s">
        <v>352</v>
      </c>
      <c r="CW47" s="612" t="s">
        <v>415</v>
      </c>
      <c r="CX47" s="613">
        <v>9.9999999999999995E-7</v>
      </c>
      <c r="CY47" s="605" t="s">
        <v>416</v>
      </c>
      <c r="CZ47" s="652" t="s">
        <v>617</v>
      </c>
      <c r="DA47" s="437" t="s">
        <v>618</v>
      </c>
    </row>
    <row r="48" spans="1:105" s="437" customFormat="1" ht="14.4">
      <c r="A48" s="437" t="s">
        <v>657</v>
      </c>
      <c r="B48" s="437" t="s">
        <v>357</v>
      </c>
      <c r="F48" s="437" t="s">
        <v>335</v>
      </c>
      <c r="G48" s="437" t="s">
        <v>336</v>
      </c>
      <c r="H48" s="437" t="s">
        <v>363</v>
      </c>
      <c r="I48" s="437" t="s">
        <v>338</v>
      </c>
      <c r="J48" s="437" t="s">
        <v>658</v>
      </c>
      <c r="K48" s="437" t="s">
        <v>652</v>
      </c>
      <c r="L48" s="605" t="s">
        <v>653</v>
      </c>
      <c r="M48" s="605" t="s">
        <v>654</v>
      </c>
      <c r="N48" s="605" t="s">
        <v>343</v>
      </c>
      <c r="O48" s="605" t="s">
        <v>368</v>
      </c>
      <c r="P48" s="605"/>
      <c r="Q48" s="605"/>
      <c r="R48" s="605"/>
      <c r="S48" s="605" t="s">
        <v>345</v>
      </c>
      <c r="T48" s="605" t="s">
        <v>410</v>
      </c>
      <c r="U48" s="605"/>
      <c r="V48" s="605"/>
      <c r="W48" s="605"/>
      <c r="X48" s="605"/>
      <c r="Y48" s="605" t="s">
        <v>347</v>
      </c>
      <c r="Z48" s="608">
        <v>45648</v>
      </c>
      <c r="AA48" s="605" t="s">
        <v>348</v>
      </c>
      <c r="AB48" s="605" t="s">
        <v>655</v>
      </c>
      <c r="AC48" s="605">
        <v>399930</v>
      </c>
      <c r="AD48" s="605">
        <v>394160</v>
      </c>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23">
        <v>35994</v>
      </c>
      <c r="BJ48" s="605"/>
      <c r="BK48" s="632">
        <v>0.3</v>
      </c>
      <c r="BL48" s="605" t="s">
        <v>412</v>
      </c>
      <c r="BM48" s="605">
        <v>14800</v>
      </c>
      <c r="BN48" s="605"/>
      <c r="BO48" s="605"/>
      <c r="BP48" s="605"/>
      <c r="BQ48" s="605"/>
      <c r="BR48" s="605"/>
      <c r="BS48" s="605" t="s">
        <v>355</v>
      </c>
      <c r="BT48" s="605"/>
      <c r="BU48" s="605"/>
      <c r="BV48" s="605"/>
      <c r="BW48" s="605"/>
      <c r="BX48" s="605"/>
      <c r="BY48" s="605"/>
      <c r="BZ48" s="605"/>
      <c r="CA48" s="605"/>
      <c r="CB48" s="605"/>
      <c r="CC48" s="605"/>
      <c r="CD48" s="605"/>
      <c r="CE48" s="605"/>
      <c r="CF48" s="605"/>
      <c r="CG48" s="605"/>
      <c r="CH48" s="605">
        <v>8.4</v>
      </c>
      <c r="CI48" s="605"/>
      <c r="CJ48" s="605"/>
      <c r="CK48" s="605"/>
      <c r="CL48" s="605"/>
      <c r="CM48" s="605"/>
      <c r="CN48" s="605" t="s">
        <v>373</v>
      </c>
      <c r="CO48" s="605" t="s">
        <v>391</v>
      </c>
      <c r="CP48" s="605">
        <v>19804</v>
      </c>
      <c r="CQ48" s="605"/>
      <c r="CR48" s="437">
        <v>106</v>
      </c>
      <c r="CS48" s="437">
        <v>35994</v>
      </c>
      <c r="CT48" s="437">
        <v>35994</v>
      </c>
      <c r="CU48" s="437">
        <v>1</v>
      </c>
      <c r="CV48" s="437" t="s">
        <v>352</v>
      </c>
      <c r="CW48" s="437" t="s">
        <v>415</v>
      </c>
      <c r="CX48" s="600">
        <v>9.9999999999999995E-7</v>
      </c>
      <c r="CZ48" s="652"/>
      <c r="DA48" s="437" t="s">
        <v>355</v>
      </c>
    </row>
    <row r="49" spans="1:105" s="437" customFormat="1" ht="14.4">
      <c r="A49" s="437" t="s">
        <v>659</v>
      </c>
      <c r="F49" s="437" t="s">
        <v>335</v>
      </c>
      <c r="G49" s="437" t="s">
        <v>336</v>
      </c>
      <c r="H49" s="437" t="s">
        <v>363</v>
      </c>
      <c r="I49" s="437" t="s">
        <v>338</v>
      </c>
      <c r="J49" s="605" t="s">
        <v>660</v>
      </c>
      <c r="K49" s="437" t="s">
        <v>652</v>
      </c>
      <c r="L49" s="605" t="s">
        <v>653</v>
      </c>
      <c r="M49" s="605" t="s">
        <v>654</v>
      </c>
      <c r="N49" s="605" t="s">
        <v>343</v>
      </c>
      <c r="O49" s="605" t="s">
        <v>368</v>
      </c>
      <c r="P49" s="605"/>
      <c r="Q49" s="605"/>
      <c r="R49" s="605"/>
      <c r="S49" s="605" t="s">
        <v>345</v>
      </c>
      <c r="T49" s="605" t="s">
        <v>359</v>
      </c>
      <c r="U49" s="605"/>
      <c r="V49" s="605"/>
      <c r="W49" s="605"/>
      <c r="X49" s="605"/>
      <c r="Y49" s="605" t="s">
        <v>347</v>
      </c>
      <c r="Z49" s="608">
        <v>45648</v>
      </c>
      <c r="AA49" s="605" t="s">
        <v>348</v>
      </c>
      <c r="AB49" s="605" t="s">
        <v>655</v>
      </c>
      <c r="AC49" s="605">
        <v>399930</v>
      </c>
      <c r="AD49" s="605">
        <v>394160</v>
      </c>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23">
        <v>35994</v>
      </c>
      <c r="BJ49" s="605" t="s">
        <v>661</v>
      </c>
      <c r="BK49" s="632" t="s">
        <v>662</v>
      </c>
      <c r="BL49" s="605"/>
      <c r="BM49" s="605">
        <v>14800</v>
      </c>
      <c r="BN49" s="605"/>
      <c r="BO49" s="605"/>
      <c r="BP49" s="605"/>
      <c r="BQ49" s="605"/>
      <c r="BR49" s="605"/>
      <c r="BS49" s="605" t="s">
        <v>355</v>
      </c>
      <c r="BT49" s="605"/>
      <c r="BU49" s="605"/>
      <c r="BV49" s="605"/>
      <c r="BW49" s="605"/>
      <c r="BX49" s="605"/>
      <c r="BY49" s="605"/>
      <c r="BZ49" s="605"/>
      <c r="CA49" s="605"/>
      <c r="CB49" s="605"/>
      <c r="CC49" s="605"/>
      <c r="CD49" s="605"/>
      <c r="CE49" s="605"/>
      <c r="CF49" s="605"/>
      <c r="CG49" s="605"/>
      <c r="CH49" s="605">
        <v>8.9</v>
      </c>
      <c r="CI49" s="605"/>
      <c r="CJ49" s="605"/>
      <c r="CK49" s="605"/>
      <c r="CL49" s="605"/>
      <c r="CM49" s="605"/>
      <c r="CN49" s="605"/>
      <c r="CO49" s="605" t="s">
        <v>391</v>
      </c>
      <c r="CP49" s="605">
        <v>19802</v>
      </c>
      <c r="CQ49" s="605"/>
      <c r="CR49" s="437">
        <v>1584793</v>
      </c>
      <c r="CS49" s="437">
        <v>1</v>
      </c>
      <c r="CT49" s="437">
        <v>1</v>
      </c>
      <c r="CU49" s="437">
        <v>1</v>
      </c>
      <c r="CV49" s="437" t="s">
        <v>352</v>
      </c>
      <c r="CW49" s="437" t="s">
        <v>375</v>
      </c>
      <c r="CX49" s="600">
        <v>9.9999999999999995E-7</v>
      </c>
      <c r="CZ49" s="652"/>
      <c r="DA49" s="437" t="s">
        <v>355</v>
      </c>
    </row>
    <row r="50" spans="1:105" s="437" customFormat="1" ht="14.4">
      <c r="A50" s="437" t="s">
        <v>663</v>
      </c>
      <c r="F50" s="437" t="s">
        <v>335</v>
      </c>
      <c r="G50" s="437" t="s">
        <v>336</v>
      </c>
      <c r="H50" s="437" t="s">
        <v>363</v>
      </c>
      <c r="I50" s="437" t="s">
        <v>338</v>
      </c>
      <c r="J50" s="605" t="s">
        <v>664</v>
      </c>
      <c r="K50" s="437" t="s">
        <v>665</v>
      </c>
      <c r="L50" s="605" t="s">
        <v>666</v>
      </c>
      <c r="M50" s="605" t="s">
        <v>667</v>
      </c>
      <c r="N50" s="605" t="s">
        <v>343</v>
      </c>
      <c r="O50" s="605" t="s">
        <v>646</v>
      </c>
      <c r="P50" s="605"/>
      <c r="Q50" s="605"/>
      <c r="R50" s="605"/>
      <c r="S50" s="605" t="s">
        <v>345</v>
      </c>
      <c r="T50" s="605" t="s">
        <v>369</v>
      </c>
      <c r="U50" s="605"/>
      <c r="V50" s="605"/>
      <c r="W50" s="605"/>
      <c r="X50" s="605"/>
      <c r="Y50" s="605" t="s">
        <v>388</v>
      </c>
      <c r="Z50" s="608">
        <v>45648</v>
      </c>
      <c r="AA50" s="605" t="s">
        <v>348</v>
      </c>
      <c r="AB50" s="605" t="s">
        <v>668</v>
      </c>
      <c r="AC50" s="605">
        <v>366860</v>
      </c>
      <c r="AD50" s="605">
        <v>403190</v>
      </c>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23"/>
      <c r="BJ50" s="605"/>
      <c r="BK50" s="632"/>
      <c r="BL50" s="605"/>
      <c r="BM50" s="605"/>
      <c r="BN50" s="605"/>
      <c r="BO50" s="605" t="s">
        <v>390</v>
      </c>
      <c r="BP50" s="605"/>
      <c r="BQ50" s="605"/>
      <c r="BR50" s="605"/>
      <c r="BS50" s="605" t="s">
        <v>355</v>
      </c>
      <c r="BT50" s="605"/>
      <c r="BU50" s="605"/>
      <c r="BV50" s="605"/>
      <c r="BW50" s="605"/>
      <c r="BX50" s="605"/>
      <c r="BY50" s="605"/>
      <c r="BZ50" s="605"/>
      <c r="CA50" s="605"/>
      <c r="CB50" s="605"/>
      <c r="CC50" s="605"/>
      <c r="CD50" s="605"/>
      <c r="CE50" s="605"/>
      <c r="CF50" s="605"/>
      <c r="CG50" s="605"/>
      <c r="CH50" s="605">
        <v>3.4</v>
      </c>
      <c r="CI50" s="605"/>
      <c r="CJ50" s="605"/>
      <c r="CK50" s="605"/>
      <c r="CL50" s="605"/>
      <c r="CM50" s="605"/>
      <c r="CN50" s="605"/>
      <c r="CO50" s="605" t="s">
        <v>391</v>
      </c>
      <c r="CP50" s="605">
        <v>39164</v>
      </c>
      <c r="CQ50" s="605"/>
      <c r="CR50" s="437">
        <v>5768</v>
      </c>
      <c r="CS50" s="437">
        <v>400</v>
      </c>
      <c r="CT50" s="437">
        <v>400</v>
      </c>
      <c r="CU50" s="437">
        <v>1</v>
      </c>
      <c r="CV50" s="437" t="s">
        <v>352</v>
      </c>
      <c r="CW50" s="437" t="s">
        <v>392</v>
      </c>
      <c r="CX50" s="600">
        <v>9.9999999999999995E-7</v>
      </c>
      <c r="CZ50" s="652"/>
      <c r="DA50" s="437" t="s">
        <v>355</v>
      </c>
    </row>
    <row r="51" spans="1:105" s="437" customFormat="1" ht="14.4">
      <c r="A51" s="437" t="s">
        <v>669</v>
      </c>
      <c r="B51" s="437" t="s">
        <v>357</v>
      </c>
      <c r="F51" s="437" t="s">
        <v>335</v>
      </c>
      <c r="G51" s="437" t="s">
        <v>336</v>
      </c>
      <c r="H51" s="437" t="s">
        <v>363</v>
      </c>
      <c r="I51" s="437" t="s">
        <v>338</v>
      </c>
      <c r="J51" s="437" t="s">
        <v>670</v>
      </c>
      <c r="K51" s="437" t="s">
        <v>671</v>
      </c>
      <c r="L51" s="605" t="s">
        <v>406</v>
      </c>
      <c r="M51" s="605" t="s">
        <v>407</v>
      </c>
      <c r="N51" s="605" t="s">
        <v>343</v>
      </c>
      <c r="O51" s="605" t="s">
        <v>408</v>
      </c>
      <c r="P51" s="605"/>
      <c r="Q51" s="605"/>
      <c r="R51" s="605"/>
      <c r="S51" s="605" t="s">
        <v>420</v>
      </c>
      <c r="T51" s="605" t="s">
        <v>410</v>
      </c>
      <c r="U51" s="605"/>
      <c r="V51" s="605"/>
      <c r="W51" s="605"/>
      <c r="X51" s="605"/>
      <c r="Y51" s="605" t="s">
        <v>347</v>
      </c>
      <c r="Z51" s="608">
        <v>44561</v>
      </c>
      <c r="AA51" s="605" t="s">
        <v>348</v>
      </c>
      <c r="AB51" s="605" t="s">
        <v>672</v>
      </c>
      <c r="AC51" s="605">
        <v>380930</v>
      </c>
      <c r="AD51" s="605">
        <v>378210</v>
      </c>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23">
        <v>2866</v>
      </c>
      <c r="BJ51" s="605"/>
      <c r="BK51" s="632">
        <v>1</v>
      </c>
      <c r="BL51" s="605" t="s">
        <v>412</v>
      </c>
      <c r="BM51" s="605">
        <v>1827</v>
      </c>
      <c r="BN51" s="605"/>
      <c r="BO51" s="605"/>
      <c r="BP51" s="605"/>
      <c r="BQ51" s="605"/>
      <c r="BR51" s="605"/>
      <c r="BS51" s="605" t="s">
        <v>355</v>
      </c>
      <c r="BT51" s="605"/>
      <c r="BU51" s="605"/>
      <c r="BV51" s="605"/>
      <c r="BW51" s="605"/>
      <c r="BX51" s="605"/>
      <c r="BY51" s="605"/>
      <c r="BZ51" s="605"/>
      <c r="CA51" s="605"/>
      <c r="CB51" s="605"/>
      <c r="CC51" s="605"/>
      <c r="CD51" s="605"/>
      <c r="CE51" s="605"/>
      <c r="CF51" s="605"/>
      <c r="CG51" s="605"/>
      <c r="CH51" s="605">
        <v>4.3</v>
      </c>
      <c r="CI51" s="605"/>
      <c r="CJ51" s="605"/>
      <c r="CK51" s="605"/>
      <c r="CL51" s="605"/>
      <c r="CM51" s="605"/>
      <c r="CN51" s="605" t="s">
        <v>373</v>
      </c>
      <c r="CO51" s="605" t="s">
        <v>421</v>
      </c>
      <c r="CP51" s="605">
        <v>19676</v>
      </c>
      <c r="CQ51" s="605"/>
      <c r="CR51" s="437">
        <v>420</v>
      </c>
      <c r="CS51" s="437">
        <v>2866</v>
      </c>
      <c r="CT51" s="437">
        <v>2866</v>
      </c>
      <c r="CU51" s="437">
        <v>1</v>
      </c>
      <c r="CV51" s="437" t="s">
        <v>352</v>
      </c>
      <c r="CW51" s="437" t="s">
        <v>415</v>
      </c>
      <c r="CX51" s="600">
        <v>9.9999999999999995E-7</v>
      </c>
      <c r="CZ51" s="652"/>
      <c r="DA51" s="437" t="s">
        <v>355</v>
      </c>
    </row>
    <row r="52" spans="1:105" s="437" customFormat="1" ht="14.4">
      <c r="A52" s="612" t="s">
        <v>673</v>
      </c>
      <c r="B52" s="612" t="s">
        <v>357</v>
      </c>
      <c r="C52" s="612"/>
      <c r="D52" s="612"/>
      <c r="E52" s="612"/>
      <c r="F52" s="612" t="s">
        <v>335</v>
      </c>
      <c r="G52" s="612" t="s">
        <v>336</v>
      </c>
      <c r="H52" s="612" t="s">
        <v>363</v>
      </c>
      <c r="I52" s="612" t="s">
        <v>338</v>
      </c>
      <c r="J52" s="612" t="s">
        <v>674</v>
      </c>
      <c r="K52" s="612" t="s">
        <v>675</v>
      </c>
      <c r="L52" s="605" t="s">
        <v>676</v>
      </c>
      <c r="M52" s="605" t="s">
        <v>677</v>
      </c>
      <c r="N52" s="605" t="s">
        <v>343</v>
      </c>
      <c r="O52" s="605" t="s">
        <v>368</v>
      </c>
      <c r="P52" s="605"/>
      <c r="Q52" s="605"/>
      <c r="R52" s="605"/>
      <c r="S52" s="605" t="s">
        <v>409</v>
      </c>
      <c r="T52" s="605" t="s">
        <v>410</v>
      </c>
      <c r="U52" s="605"/>
      <c r="V52" s="605"/>
      <c r="W52" s="605"/>
      <c r="X52" s="605"/>
      <c r="Y52" s="605" t="s">
        <v>347</v>
      </c>
      <c r="Z52" s="624">
        <v>46154</v>
      </c>
      <c r="AA52" s="605" t="s">
        <v>348</v>
      </c>
      <c r="AB52" s="605" t="s">
        <v>678</v>
      </c>
      <c r="AC52" s="605">
        <v>393120</v>
      </c>
      <c r="AD52" s="605">
        <v>389440</v>
      </c>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23">
        <v>47299</v>
      </c>
      <c r="BJ52" s="605"/>
      <c r="BK52" s="632">
        <v>2</v>
      </c>
      <c r="BL52" s="605" t="s">
        <v>412</v>
      </c>
      <c r="BM52" s="605">
        <v>14660</v>
      </c>
      <c r="BN52" s="605"/>
      <c r="BO52" s="605"/>
      <c r="BP52" s="605"/>
      <c r="BQ52" s="605"/>
      <c r="BR52" s="605"/>
      <c r="BS52" s="605" t="s">
        <v>355</v>
      </c>
      <c r="BT52" s="605"/>
      <c r="BU52" s="605"/>
      <c r="BV52" s="605"/>
      <c r="BW52" s="605"/>
      <c r="BX52" s="605"/>
      <c r="BY52" s="605"/>
      <c r="BZ52" s="605"/>
      <c r="CA52" s="605"/>
      <c r="CB52" s="605"/>
      <c r="CC52" s="605"/>
      <c r="CD52" s="605"/>
      <c r="CE52" s="605"/>
      <c r="CF52" s="605"/>
      <c r="CG52" s="605"/>
      <c r="CH52" s="605">
        <v>6.5</v>
      </c>
      <c r="CI52" s="605"/>
      <c r="CJ52" s="605"/>
      <c r="CK52" s="605"/>
      <c r="CL52" s="605"/>
      <c r="CM52" s="605" t="s">
        <v>413</v>
      </c>
      <c r="CN52" s="605" t="s">
        <v>373</v>
      </c>
      <c r="CO52" s="605" t="s">
        <v>656</v>
      </c>
      <c r="CP52" s="605"/>
      <c r="CQ52" s="605"/>
      <c r="CR52" s="612">
        <v>36</v>
      </c>
      <c r="CS52" s="612">
        <v>46662</v>
      </c>
      <c r="CT52" s="625">
        <v>0</v>
      </c>
      <c r="CU52" s="612">
        <v>1</v>
      </c>
      <c r="CV52" s="612" t="s">
        <v>352</v>
      </c>
      <c r="CW52" s="612" t="s">
        <v>415</v>
      </c>
      <c r="CX52" s="613">
        <v>9.9999999999999995E-7</v>
      </c>
      <c r="CY52" s="605" t="s">
        <v>416</v>
      </c>
      <c r="CZ52" s="652" t="s">
        <v>617</v>
      </c>
      <c r="DA52" s="437" t="s">
        <v>618</v>
      </c>
    </row>
    <row r="53" spans="1:105" s="437" customFormat="1" ht="14.4">
      <c r="A53" s="437" t="s">
        <v>679</v>
      </c>
      <c r="B53" s="437" t="s">
        <v>357</v>
      </c>
      <c r="F53" s="437" t="s">
        <v>335</v>
      </c>
      <c r="G53" s="437" t="s">
        <v>336</v>
      </c>
      <c r="H53" s="437" t="s">
        <v>363</v>
      </c>
      <c r="I53" s="437" t="s">
        <v>338</v>
      </c>
      <c r="J53" s="437" t="s">
        <v>680</v>
      </c>
      <c r="K53" s="437" t="s">
        <v>681</v>
      </c>
      <c r="L53" s="605" t="s">
        <v>682</v>
      </c>
      <c r="M53" s="605" t="s">
        <v>683</v>
      </c>
      <c r="N53" s="605" t="s">
        <v>343</v>
      </c>
      <c r="O53" s="605" t="s">
        <v>522</v>
      </c>
      <c r="P53" s="605"/>
      <c r="Q53" s="605"/>
      <c r="R53" s="605"/>
      <c r="S53" s="605" t="s">
        <v>420</v>
      </c>
      <c r="T53" s="605" t="s">
        <v>410</v>
      </c>
      <c r="U53" s="605"/>
      <c r="V53" s="605"/>
      <c r="W53" s="605"/>
      <c r="X53" s="605"/>
      <c r="Y53" s="605" t="s">
        <v>347</v>
      </c>
      <c r="Z53" s="608">
        <v>45648</v>
      </c>
      <c r="AA53" s="605" t="s">
        <v>348</v>
      </c>
      <c r="AB53" s="605" t="s">
        <v>684</v>
      </c>
      <c r="AC53" s="605">
        <v>348150</v>
      </c>
      <c r="AD53" s="605">
        <v>375000</v>
      </c>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23">
        <v>19789</v>
      </c>
      <c r="BJ53" s="605"/>
      <c r="BK53" s="632">
        <v>0.4</v>
      </c>
      <c r="BL53" s="605" t="s">
        <v>412</v>
      </c>
      <c r="BM53" s="605">
        <v>6650</v>
      </c>
      <c r="BN53" s="605"/>
      <c r="BO53" s="605"/>
      <c r="BP53" s="605"/>
      <c r="BQ53" s="605"/>
      <c r="BR53" s="605"/>
      <c r="BS53" s="605" t="s">
        <v>355</v>
      </c>
      <c r="BT53" s="605"/>
      <c r="BU53" s="605"/>
      <c r="BV53" s="605"/>
      <c r="BW53" s="605"/>
      <c r="BX53" s="605"/>
      <c r="BY53" s="605"/>
      <c r="BZ53" s="605"/>
      <c r="CA53" s="605"/>
      <c r="CB53" s="605"/>
      <c r="CC53" s="605"/>
      <c r="CD53" s="605"/>
      <c r="CE53" s="605"/>
      <c r="CF53" s="605"/>
      <c r="CG53" s="605"/>
      <c r="CH53" s="605">
        <v>4.4000000000000004</v>
      </c>
      <c r="CI53" s="605"/>
      <c r="CJ53" s="605"/>
      <c r="CK53" s="605"/>
      <c r="CL53" s="605"/>
      <c r="CM53" s="605"/>
      <c r="CN53" s="605"/>
      <c r="CO53" s="605" t="s">
        <v>685</v>
      </c>
      <c r="CP53" s="605">
        <v>19794</v>
      </c>
      <c r="CQ53" s="605"/>
      <c r="CR53" s="437">
        <v>342</v>
      </c>
      <c r="CS53" s="437">
        <v>19789</v>
      </c>
      <c r="CT53" s="437">
        <v>19789</v>
      </c>
      <c r="CU53" s="437">
        <v>1</v>
      </c>
      <c r="CV53" s="437" t="s">
        <v>352</v>
      </c>
      <c r="CW53" s="437" t="s">
        <v>415</v>
      </c>
      <c r="CX53" s="600">
        <v>9.9999999999999995E-7</v>
      </c>
      <c r="CZ53" s="652"/>
      <c r="DA53" s="437" t="s">
        <v>355</v>
      </c>
    </row>
    <row r="54" spans="1:105" s="437" customFormat="1" ht="14.4">
      <c r="A54" s="437" t="s">
        <v>686</v>
      </c>
      <c r="F54" s="437" t="s">
        <v>335</v>
      </c>
      <c r="G54" s="437" t="s">
        <v>336</v>
      </c>
      <c r="H54" s="437" t="s">
        <v>363</v>
      </c>
      <c r="I54" s="437" t="s">
        <v>338</v>
      </c>
      <c r="J54" s="605" t="s">
        <v>687</v>
      </c>
      <c r="K54" s="437" t="s">
        <v>681</v>
      </c>
      <c r="L54" s="605" t="s">
        <v>682</v>
      </c>
      <c r="M54" s="605" t="s">
        <v>683</v>
      </c>
      <c r="N54" s="605" t="s">
        <v>343</v>
      </c>
      <c r="O54" s="605" t="s">
        <v>522</v>
      </c>
      <c r="P54" s="605"/>
      <c r="Q54" s="605"/>
      <c r="R54" s="605"/>
      <c r="S54" s="605" t="s">
        <v>345</v>
      </c>
      <c r="T54" s="605" t="s">
        <v>359</v>
      </c>
      <c r="U54" s="605"/>
      <c r="V54" s="605"/>
      <c r="W54" s="605"/>
      <c r="X54" s="605"/>
      <c r="Y54" s="605" t="s">
        <v>347</v>
      </c>
      <c r="Z54" s="608">
        <v>45648</v>
      </c>
      <c r="AA54" s="605" t="s">
        <v>348</v>
      </c>
      <c r="AB54" s="605" t="s">
        <v>684</v>
      </c>
      <c r="AC54" s="605">
        <v>348150</v>
      </c>
      <c r="AD54" s="605">
        <v>375000</v>
      </c>
      <c r="AE54" s="605"/>
      <c r="AF54" s="605"/>
      <c r="AG54" s="605"/>
      <c r="AH54" s="605"/>
      <c r="AI54" s="605"/>
      <c r="AJ54" s="605"/>
      <c r="AK54" s="605"/>
      <c r="AL54" s="605"/>
      <c r="AM54" s="605"/>
      <c r="AN54" s="605"/>
      <c r="AO54" s="605"/>
      <c r="AP54" s="605"/>
      <c r="AQ54" s="605"/>
      <c r="AR54" s="605"/>
      <c r="AS54" s="605"/>
      <c r="AT54" s="605"/>
      <c r="AU54" s="605"/>
      <c r="AV54" s="605"/>
      <c r="AW54" s="605"/>
      <c r="AX54" s="605"/>
      <c r="AY54" s="605"/>
      <c r="AZ54" s="605"/>
      <c r="BA54" s="605"/>
      <c r="BB54" s="605"/>
      <c r="BC54" s="605"/>
      <c r="BD54" s="605"/>
      <c r="BE54" s="605"/>
      <c r="BF54" s="605"/>
      <c r="BG54" s="605"/>
      <c r="BH54" s="605"/>
      <c r="BI54" s="623">
        <v>19794</v>
      </c>
      <c r="BJ54" s="605" t="s">
        <v>688</v>
      </c>
      <c r="BK54" s="632" t="s">
        <v>561</v>
      </c>
      <c r="BL54" s="605"/>
      <c r="BM54" s="605">
        <v>6650</v>
      </c>
      <c r="BN54" s="605"/>
      <c r="BO54" s="605"/>
      <c r="BP54" s="605"/>
      <c r="BQ54" s="605"/>
      <c r="BR54" s="605"/>
      <c r="BS54" s="605" t="s">
        <v>355</v>
      </c>
      <c r="BT54" s="605"/>
      <c r="BU54" s="605"/>
      <c r="BV54" s="605"/>
      <c r="BW54" s="605"/>
      <c r="BX54" s="605"/>
      <c r="BY54" s="605"/>
      <c r="BZ54" s="605"/>
      <c r="CA54" s="605"/>
      <c r="CB54" s="605"/>
      <c r="CC54" s="605"/>
      <c r="CD54" s="605"/>
      <c r="CE54" s="605"/>
      <c r="CF54" s="605"/>
      <c r="CG54" s="605"/>
      <c r="CH54" s="605">
        <v>4.4000000000000004</v>
      </c>
      <c r="CI54" s="605"/>
      <c r="CJ54" s="605"/>
      <c r="CK54" s="605"/>
      <c r="CL54" s="605"/>
      <c r="CM54" s="605"/>
      <c r="CN54" s="605"/>
      <c r="CO54" s="605"/>
      <c r="CP54" s="605"/>
      <c r="CQ54" s="605"/>
      <c r="CR54" s="612">
        <v>4194</v>
      </c>
      <c r="CS54" s="612">
        <v>1</v>
      </c>
      <c r="CT54" s="612">
        <v>1</v>
      </c>
      <c r="CU54" s="605">
        <v>1</v>
      </c>
      <c r="CV54" s="437" t="s">
        <v>352</v>
      </c>
      <c r="CW54" s="437" t="s">
        <v>353</v>
      </c>
      <c r="CX54" s="600">
        <v>9.9999999999999995E-7</v>
      </c>
      <c r="CY54" s="605" t="s">
        <v>689</v>
      </c>
      <c r="CZ54" s="652"/>
      <c r="DA54" s="437" t="s">
        <v>355</v>
      </c>
    </row>
    <row r="55" spans="1:105" s="437" customFormat="1" ht="14.4">
      <c r="A55" s="437" t="s">
        <v>690</v>
      </c>
      <c r="B55" s="437" t="s">
        <v>357</v>
      </c>
      <c r="F55" s="437" t="s">
        <v>335</v>
      </c>
      <c r="G55" s="437" t="s">
        <v>336</v>
      </c>
      <c r="H55" s="437" t="s">
        <v>363</v>
      </c>
      <c r="I55" s="437" t="s">
        <v>338</v>
      </c>
      <c r="J55" s="605" t="s">
        <v>691</v>
      </c>
      <c r="K55" s="437" t="s">
        <v>681</v>
      </c>
      <c r="L55" s="605" t="s">
        <v>682</v>
      </c>
      <c r="M55" s="605" t="s">
        <v>683</v>
      </c>
      <c r="N55" s="605" t="s">
        <v>343</v>
      </c>
      <c r="O55" s="605" t="s">
        <v>522</v>
      </c>
      <c r="P55" s="605"/>
      <c r="Q55" s="605"/>
      <c r="R55" s="605"/>
      <c r="S55" s="605" t="s">
        <v>345</v>
      </c>
      <c r="T55" s="605" t="s">
        <v>346</v>
      </c>
      <c r="U55" s="605"/>
      <c r="V55" s="605"/>
      <c r="W55" s="605"/>
      <c r="X55" s="605"/>
      <c r="Y55" s="605" t="s">
        <v>347</v>
      </c>
      <c r="Z55" s="608">
        <v>45648</v>
      </c>
      <c r="AA55" s="605" t="s">
        <v>348</v>
      </c>
      <c r="AB55" s="605" t="s">
        <v>684</v>
      </c>
      <c r="AC55" s="605">
        <v>348150</v>
      </c>
      <c r="AD55" s="605">
        <v>375000</v>
      </c>
      <c r="AE55" s="605"/>
      <c r="AF55" s="605"/>
      <c r="AG55" s="605"/>
      <c r="AH55" s="605"/>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c r="BI55" s="623">
        <v>19794</v>
      </c>
      <c r="BJ55" s="605" t="s">
        <v>692</v>
      </c>
      <c r="BK55" s="632" t="s">
        <v>693</v>
      </c>
      <c r="BL55" s="605"/>
      <c r="BM55" s="605">
        <v>6650</v>
      </c>
      <c r="BN55" s="605"/>
      <c r="BO55" s="605"/>
      <c r="BP55" s="605"/>
      <c r="BQ55" s="605"/>
      <c r="BR55" s="605"/>
      <c r="BS55" s="605" t="s">
        <v>355</v>
      </c>
      <c r="BT55" s="605"/>
      <c r="BU55" s="605"/>
      <c r="BV55" s="605"/>
      <c r="BW55" s="605"/>
      <c r="BX55" s="605"/>
      <c r="BY55" s="605"/>
      <c r="BZ55" s="605"/>
      <c r="CA55" s="605"/>
      <c r="CB55" s="605"/>
      <c r="CC55" s="605"/>
      <c r="CD55" s="605"/>
      <c r="CE55" s="605"/>
      <c r="CF55" s="605"/>
      <c r="CG55" s="605"/>
      <c r="CH55" s="605">
        <v>4.4000000000000004</v>
      </c>
      <c r="CI55" s="605"/>
      <c r="CJ55" s="605"/>
      <c r="CK55" s="605"/>
      <c r="CL55" s="605"/>
      <c r="CM55" s="605"/>
      <c r="CN55" s="605"/>
      <c r="CO55" s="605" t="s">
        <v>694</v>
      </c>
      <c r="CP55" s="605"/>
      <c r="CQ55" s="605"/>
      <c r="CR55" s="612">
        <v>4194</v>
      </c>
      <c r="CS55" s="612">
        <v>1</v>
      </c>
      <c r="CT55" s="612">
        <v>1</v>
      </c>
      <c r="CU55" s="605">
        <v>1</v>
      </c>
      <c r="CV55" s="437" t="s">
        <v>352</v>
      </c>
      <c r="CW55" s="437" t="s">
        <v>353</v>
      </c>
      <c r="CX55" s="600">
        <v>9.9999999999999995E-7</v>
      </c>
      <c r="CY55" s="605" t="s">
        <v>689</v>
      </c>
      <c r="CZ55" s="652"/>
      <c r="DA55" s="437" t="s">
        <v>355</v>
      </c>
    </row>
    <row r="56" spans="1:105" s="437" customFormat="1" ht="14.4">
      <c r="A56" s="437" t="s">
        <v>695</v>
      </c>
      <c r="B56" s="437" t="s">
        <v>357</v>
      </c>
      <c r="F56" s="437" t="s">
        <v>335</v>
      </c>
      <c r="G56" s="437" t="s">
        <v>336</v>
      </c>
      <c r="H56" s="437" t="s">
        <v>363</v>
      </c>
      <c r="I56" s="437" t="s">
        <v>338</v>
      </c>
      <c r="J56" s="437" t="s">
        <v>696</v>
      </c>
      <c r="K56" s="437" t="s">
        <v>697</v>
      </c>
      <c r="L56" s="605" t="s">
        <v>513</v>
      </c>
      <c r="M56" s="605" t="s">
        <v>514</v>
      </c>
      <c r="N56" s="605" t="s">
        <v>343</v>
      </c>
      <c r="O56" s="605" t="s">
        <v>408</v>
      </c>
      <c r="P56" s="605"/>
      <c r="Q56" s="605"/>
      <c r="R56" s="605"/>
      <c r="S56" s="605" t="s">
        <v>420</v>
      </c>
      <c r="T56" s="605" t="s">
        <v>410</v>
      </c>
      <c r="U56" s="605"/>
      <c r="V56" s="605"/>
      <c r="W56" s="605"/>
      <c r="X56" s="605"/>
      <c r="Y56" s="605" t="s">
        <v>347</v>
      </c>
      <c r="Z56" s="608">
        <v>45648</v>
      </c>
      <c r="AA56" s="605" t="s">
        <v>348</v>
      </c>
      <c r="AB56" s="605" t="s">
        <v>698</v>
      </c>
      <c r="AC56" s="605">
        <v>370650</v>
      </c>
      <c r="AD56" s="605">
        <v>383900</v>
      </c>
      <c r="AE56" s="605"/>
      <c r="AF56" s="605"/>
      <c r="AG56" s="605"/>
      <c r="AH56" s="605"/>
      <c r="AI56" s="605"/>
      <c r="AJ56" s="605"/>
      <c r="AK56" s="605"/>
      <c r="AL56" s="605"/>
      <c r="AM56" s="605"/>
      <c r="AN56" s="605"/>
      <c r="AO56" s="605"/>
      <c r="AP56" s="605"/>
      <c r="AQ56" s="605"/>
      <c r="AR56" s="605"/>
      <c r="AS56" s="605"/>
      <c r="AT56" s="605"/>
      <c r="AU56" s="605"/>
      <c r="AV56" s="605"/>
      <c r="AW56" s="605"/>
      <c r="AX56" s="605"/>
      <c r="AY56" s="605"/>
      <c r="AZ56" s="605"/>
      <c r="BA56" s="605"/>
      <c r="BB56" s="605"/>
      <c r="BC56" s="605"/>
      <c r="BD56" s="605"/>
      <c r="BE56" s="605"/>
      <c r="BF56" s="605"/>
      <c r="BG56" s="605"/>
      <c r="BH56" s="605"/>
      <c r="BI56" s="623">
        <v>850</v>
      </c>
      <c r="BJ56" s="605"/>
      <c r="BK56" s="632">
        <v>0.4</v>
      </c>
      <c r="BL56" s="605" t="s">
        <v>412</v>
      </c>
      <c r="BM56" s="605">
        <v>276</v>
      </c>
      <c r="BN56" s="605"/>
      <c r="BO56" s="605"/>
      <c r="BP56" s="605"/>
      <c r="BQ56" s="605"/>
      <c r="BR56" s="605"/>
      <c r="BS56" s="605" t="s">
        <v>355</v>
      </c>
      <c r="BT56" s="605"/>
      <c r="BU56" s="605"/>
      <c r="BV56" s="605"/>
      <c r="BW56" s="605"/>
      <c r="BX56" s="605"/>
      <c r="BY56" s="605"/>
      <c r="BZ56" s="605"/>
      <c r="CA56" s="605"/>
      <c r="CB56" s="605"/>
      <c r="CC56" s="605"/>
      <c r="CD56" s="605"/>
      <c r="CE56" s="605"/>
      <c r="CF56" s="605"/>
      <c r="CG56" s="605"/>
      <c r="CH56" s="605">
        <v>6.5</v>
      </c>
      <c r="CI56" s="605"/>
      <c r="CJ56" s="605"/>
      <c r="CK56" s="605"/>
      <c r="CL56" s="605"/>
      <c r="CM56" s="605"/>
      <c r="CN56" s="605" t="s">
        <v>373</v>
      </c>
      <c r="CO56" s="605" t="s">
        <v>699</v>
      </c>
      <c r="CP56" s="605">
        <v>19711</v>
      </c>
      <c r="CQ56" s="605"/>
      <c r="CR56" s="437">
        <v>4155</v>
      </c>
      <c r="CS56" s="437">
        <v>850</v>
      </c>
      <c r="CT56" s="437">
        <v>850</v>
      </c>
      <c r="CU56" s="437">
        <v>1</v>
      </c>
      <c r="CV56" s="437" t="s">
        <v>352</v>
      </c>
      <c r="CW56" s="437" t="s">
        <v>415</v>
      </c>
      <c r="CX56" s="600">
        <v>9.9999999999999995E-7</v>
      </c>
      <c r="CZ56" s="652"/>
      <c r="DA56" s="437" t="s">
        <v>355</v>
      </c>
    </row>
    <row r="57" spans="1:105" s="437" customFormat="1" ht="14.4">
      <c r="A57" s="437" t="s">
        <v>700</v>
      </c>
      <c r="B57" s="437" t="s">
        <v>357</v>
      </c>
      <c r="F57" s="437" t="s">
        <v>335</v>
      </c>
      <c r="G57" s="437" t="s">
        <v>336</v>
      </c>
      <c r="H57" s="437" t="s">
        <v>363</v>
      </c>
      <c r="I57" s="437" t="s">
        <v>338</v>
      </c>
      <c r="J57" s="437" t="s">
        <v>701</v>
      </c>
      <c r="K57" s="437" t="s">
        <v>702</v>
      </c>
      <c r="L57" s="605" t="s">
        <v>592</v>
      </c>
      <c r="M57" s="605" t="s">
        <v>593</v>
      </c>
      <c r="N57" s="605" t="s">
        <v>343</v>
      </c>
      <c r="O57" s="605" t="s">
        <v>427</v>
      </c>
      <c r="P57" s="605"/>
      <c r="Q57" s="605"/>
      <c r="R57" s="605"/>
      <c r="S57" s="605" t="s">
        <v>345</v>
      </c>
      <c r="T57" s="605" t="s">
        <v>410</v>
      </c>
      <c r="U57" s="605"/>
      <c r="V57" s="605"/>
      <c r="W57" s="605"/>
      <c r="X57" s="605"/>
      <c r="Y57" s="605" t="s">
        <v>347</v>
      </c>
      <c r="Z57" s="608">
        <v>45648</v>
      </c>
      <c r="AA57" s="605" t="s">
        <v>348</v>
      </c>
      <c r="AB57" s="605" t="s">
        <v>703</v>
      </c>
      <c r="AC57" s="605">
        <v>375150</v>
      </c>
      <c r="AD57" s="605">
        <v>367590</v>
      </c>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23">
        <v>11090</v>
      </c>
      <c r="BJ57" s="605">
        <v>2</v>
      </c>
      <c r="BK57" s="632">
        <v>0.3</v>
      </c>
      <c r="BL57" s="605" t="s">
        <v>412</v>
      </c>
      <c r="BM57" s="605">
        <v>4200</v>
      </c>
      <c r="BN57" s="605"/>
      <c r="BO57" s="605"/>
      <c r="BP57" s="605"/>
      <c r="BQ57" s="605"/>
      <c r="BR57" s="605"/>
      <c r="BS57" s="605" t="s">
        <v>355</v>
      </c>
      <c r="BT57" s="605"/>
      <c r="BU57" s="605"/>
      <c r="BV57" s="605"/>
      <c r="BW57" s="605"/>
      <c r="BX57" s="605"/>
      <c r="BY57" s="605"/>
      <c r="BZ57" s="605"/>
      <c r="CA57" s="605"/>
      <c r="CB57" s="605"/>
      <c r="CC57" s="605"/>
      <c r="CD57" s="605"/>
      <c r="CE57" s="605"/>
      <c r="CF57" s="605"/>
      <c r="CG57" s="605"/>
      <c r="CH57" s="605">
        <v>24.9</v>
      </c>
      <c r="CI57" s="605"/>
      <c r="CJ57" s="605"/>
      <c r="CK57" s="605"/>
      <c r="CL57" s="605"/>
      <c r="CM57" s="605"/>
      <c r="CN57" s="605"/>
      <c r="CO57" s="605" t="s">
        <v>595</v>
      </c>
      <c r="CP57" s="605">
        <v>38573</v>
      </c>
      <c r="CQ57" s="605"/>
      <c r="CR57" s="437">
        <v>342</v>
      </c>
      <c r="CS57" s="437">
        <v>11090</v>
      </c>
      <c r="CT57" s="437">
        <v>11090</v>
      </c>
      <c r="CU57" s="437">
        <v>1</v>
      </c>
      <c r="CV57" s="437" t="s">
        <v>352</v>
      </c>
      <c r="CW57" s="437" t="s">
        <v>415</v>
      </c>
      <c r="CX57" s="600">
        <v>9.9999999999999995E-7</v>
      </c>
      <c r="CZ57" s="652"/>
      <c r="DA57" s="437" t="s">
        <v>355</v>
      </c>
    </row>
    <row r="58" spans="1:105" s="437" customFormat="1" ht="14.4">
      <c r="A58" s="437" t="s">
        <v>704</v>
      </c>
      <c r="B58" s="437" t="s">
        <v>357</v>
      </c>
      <c r="C58" s="437" t="s">
        <v>334</v>
      </c>
      <c r="F58" s="437" t="s">
        <v>335</v>
      </c>
      <c r="G58" s="437" t="s">
        <v>336</v>
      </c>
      <c r="H58" s="437" t="s">
        <v>337</v>
      </c>
      <c r="I58" s="437" t="s">
        <v>338</v>
      </c>
      <c r="J58" s="437" t="s">
        <v>705</v>
      </c>
      <c r="K58" s="437" t="s">
        <v>706</v>
      </c>
      <c r="L58" s="605" t="s">
        <v>707</v>
      </c>
      <c r="M58" s="605" t="s">
        <v>708</v>
      </c>
      <c r="N58" s="605" t="s">
        <v>343</v>
      </c>
      <c r="O58" s="605" t="s">
        <v>709</v>
      </c>
      <c r="P58" s="605"/>
      <c r="Q58" s="605"/>
      <c r="R58" s="605"/>
      <c r="S58" s="605" t="s">
        <v>345</v>
      </c>
      <c r="T58" s="605" t="s">
        <v>410</v>
      </c>
      <c r="U58" s="605"/>
      <c r="V58" s="605"/>
      <c r="W58" s="605"/>
      <c r="X58" s="605"/>
      <c r="Y58" s="605" t="s">
        <v>347</v>
      </c>
      <c r="Z58" s="608">
        <v>45648</v>
      </c>
      <c r="AA58" s="605" t="s">
        <v>348</v>
      </c>
      <c r="AB58" s="605" t="s">
        <v>710</v>
      </c>
      <c r="AC58" s="605">
        <v>362290</v>
      </c>
      <c r="AD58" s="605">
        <v>410957</v>
      </c>
      <c r="AE58" s="605"/>
      <c r="AF58" s="605"/>
      <c r="AG58" s="605"/>
      <c r="AH58" s="605"/>
      <c r="AI58" s="605"/>
      <c r="AJ58" s="605"/>
      <c r="AK58" s="605"/>
      <c r="AL58" s="605"/>
      <c r="AM58" s="605"/>
      <c r="AN58" s="605"/>
      <c r="AO58" s="605"/>
      <c r="AP58" s="605"/>
      <c r="AQ58" s="605"/>
      <c r="AR58" s="605"/>
      <c r="AS58" s="605"/>
      <c r="AT58" s="605"/>
      <c r="AU58" s="605"/>
      <c r="AV58" s="605"/>
      <c r="AW58" s="605"/>
      <c r="AX58" s="605"/>
      <c r="AY58" s="605"/>
      <c r="AZ58" s="605"/>
      <c r="BA58" s="605"/>
      <c r="BB58" s="605"/>
      <c r="BC58" s="605"/>
      <c r="BD58" s="605"/>
      <c r="BE58" s="605"/>
      <c r="BF58" s="605"/>
      <c r="BG58" s="605"/>
      <c r="BH58" s="605"/>
      <c r="BI58" s="623">
        <v>26987</v>
      </c>
      <c r="BJ58" s="605" t="s">
        <v>535</v>
      </c>
      <c r="BK58" s="632">
        <v>0.25</v>
      </c>
      <c r="BL58" s="605" t="s">
        <v>711</v>
      </c>
      <c r="BM58" s="605">
        <v>11500</v>
      </c>
      <c r="BN58" s="605"/>
      <c r="BO58" s="605"/>
      <c r="BP58" s="605"/>
      <c r="BQ58" s="605"/>
      <c r="BR58" s="605"/>
      <c r="BS58" s="605"/>
      <c r="BT58" s="605"/>
      <c r="BU58" s="605"/>
      <c r="BV58" s="605"/>
      <c r="BW58" s="605"/>
      <c r="BX58" s="605"/>
      <c r="BY58" s="605"/>
      <c r="BZ58" s="605"/>
      <c r="CA58" s="605"/>
      <c r="CB58" s="605"/>
      <c r="CC58" s="605"/>
      <c r="CD58" s="605"/>
      <c r="CE58" s="605"/>
      <c r="CF58" s="605"/>
      <c r="CG58" s="605"/>
      <c r="CH58" s="605">
        <v>20</v>
      </c>
      <c r="CI58" s="605"/>
      <c r="CJ58" s="605"/>
      <c r="CK58" s="605"/>
      <c r="CL58" s="605"/>
      <c r="CM58" s="605"/>
      <c r="CN58" s="605"/>
      <c r="CO58" s="605"/>
      <c r="CP58" s="605"/>
      <c r="CQ58" s="605"/>
      <c r="CR58" s="437">
        <v>106</v>
      </c>
      <c r="CS58" s="437">
        <v>26987</v>
      </c>
      <c r="CT58" s="437">
        <v>26987</v>
      </c>
      <c r="CU58" s="437">
        <v>1</v>
      </c>
      <c r="CV58" s="437" t="s">
        <v>352</v>
      </c>
      <c r="CW58" s="437" t="s">
        <v>415</v>
      </c>
      <c r="CX58" s="600">
        <v>9.9999999999999995E-7</v>
      </c>
      <c r="CZ58" s="652"/>
      <c r="DA58" s="437" t="s">
        <v>355</v>
      </c>
    </row>
    <row r="59" spans="1:105" s="437" customFormat="1" ht="14.4">
      <c r="A59" s="610" t="s">
        <v>712</v>
      </c>
      <c r="B59" s="610"/>
      <c r="C59" s="610"/>
      <c r="D59" s="610"/>
      <c r="E59" s="610"/>
      <c r="F59" s="610" t="s">
        <v>335</v>
      </c>
      <c r="G59" s="610" t="s">
        <v>336</v>
      </c>
      <c r="H59" s="610" t="s">
        <v>337</v>
      </c>
      <c r="I59" s="610" t="s">
        <v>338</v>
      </c>
      <c r="J59" s="610" t="s">
        <v>713</v>
      </c>
      <c r="K59" s="610" t="s">
        <v>714</v>
      </c>
      <c r="L59" s="605" t="s">
        <v>341</v>
      </c>
      <c r="M59" s="605" t="s">
        <v>342</v>
      </c>
      <c r="N59" s="605" t="s">
        <v>343</v>
      </c>
      <c r="O59" s="605" t="s">
        <v>344</v>
      </c>
      <c r="P59" s="605"/>
      <c r="Q59" s="605"/>
      <c r="R59" s="605"/>
      <c r="S59" s="605" t="s">
        <v>345</v>
      </c>
      <c r="T59" s="605" t="s">
        <v>346</v>
      </c>
      <c r="U59" s="605"/>
      <c r="V59" s="605"/>
      <c r="W59" s="605"/>
      <c r="X59" s="605"/>
      <c r="Y59" s="605" t="s">
        <v>347</v>
      </c>
      <c r="Z59" s="608">
        <v>45648</v>
      </c>
      <c r="AA59" s="605" t="s">
        <v>348</v>
      </c>
      <c r="AB59" s="605" t="s">
        <v>715</v>
      </c>
      <c r="AC59" s="605">
        <v>375751</v>
      </c>
      <c r="AD59" s="605">
        <v>433759</v>
      </c>
      <c r="AE59" s="605"/>
      <c r="AF59" s="605"/>
      <c r="AG59" s="605"/>
      <c r="AH59" s="605"/>
      <c r="AI59" s="605"/>
      <c r="AJ59" s="605"/>
      <c r="AK59" s="605"/>
      <c r="AL59" s="605"/>
      <c r="AM59" s="605"/>
      <c r="AN59" s="605"/>
      <c r="AO59" s="605"/>
      <c r="AP59" s="605"/>
      <c r="AQ59" s="605"/>
      <c r="AR59" s="605"/>
      <c r="AS59" s="605"/>
      <c r="AT59" s="605"/>
      <c r="AU59" s="605"/>
      <c r="AV59" s="605"/>
      <c r="AW59" s="605"/>
      <c r="AX59" s="605"/>
      <c r="AY59" s="605"/>
      <c r="AZ59" s="605"/>
      <c r="BA59" s="605"/>
      <c r="BB59" s="605"/>
      <c r="BC59" s="605"/>
      <c r="BD59" s="605"/>
      <c r="BE59" s="605"/>
      <c r="BF59" s="605"/>
      <c r="BG59" s="605"/>
      <c r="BH59" s="605"/>
      <c r="BI59" s="623"/>
      <c r="BJ59" s="605">
        <v>20</v>
      </c>
      <c r="BK59" s="632">
        <v>15</v>
      </c>
      <c r="BL59" s="605"/>
      <c r="BM59" s="605"/>
      <c r="BN59" s="605"/>
      <c r="BO59" s="605"/>
      <c r="BP59" s="605"/>
      <c r="BQ59" s="605"/>
      <c r="BR59" s="605"/>
      <c r="BS59" s="605"/>
      <c r="BT59" s="605"/>
      <c r="BU59" s="605"/>
      <c r="BV59" s="605"/>
      <c r="BW59" s="605"/>
      <c r="BX59" s="605"/>
      <c r="BY59" s="605"/>
      <c r="BZ59" s="605"/>
      <c r="CA59" s="605"/>
      <c r="CB59" s="605"/>
      <c r="CC59" s="605"/>
      <c r="CD59" s="605"/>
      <c r="CE59" s="605"/>
      <c r="CF59" s="605"/>
      <c r="CG59" s="605"/>
      <c r="CH59" s="605">
        <v>10.6</v>
      </c>
      <c r="CI59" s="605"/>
      <c r="CJ59" s="605"/>
      <c r="CK59" s="605"/>
      <c r="CL59" s="605"/>
      <c r="CM59" s="605"/>
      <c r="CN59" s="605"/>
      <c r="CO59" s="605" t="s">
        <v>351</v>
      </c>
      <c r="CP59" s="605"/>
      <c r="CQ59" s="605"/>
      <c r="CR59" s="610"/>
      <c r="CS59" s="610">
        <v>0</v>
      </c>
      <c r="CT59" s="610">
        <v>0</v>
      </c>
      <c r="CU59" s="610"/>
      <c r="CV59" s="610"/>
      <c r="CW59" s="610"/>
      <c r="CX59" s="611"/>
      <c r="CY59" s="605" t="s">
        <v>562</v>
      </c>
      <c r="CZ59" s="652"/>
      <c r="DA59" s="437" t="s">
        <v>355</v>
      </c>
    </row>
    <row r="60" spans="1:105" s="437" customFormat="1" ht="14.4">
      <c r="A60" s="610" t="s">
        <v>716</v>
      </c>
      <c r="B60" s="610"/>
      <c r="C60" s="610"/>
      <c r="D60" s="610"/>
      <c r="E60" s="610"/>
      <c r="F60" s="610" t="s">
        <v>335</v>
      </c>
      <c r="G60" s="610" t="s">
        <v>336</v>
      </c>
      <c r="H60" s="610" t="s">
        <v>337</v>
      </c>
      <c r="I60" s="610" t="s">
        <v>338</v>
      </c>
      <c r="J60" s="616" t="s">
        <v>717</v>
      </c>
      <c r="K60" s="616" t="s">
        <v>714</v>
      </c>
      <c r="L60" s="605" t="s">
        <v>341</v>
      </c>
      <c r="M60" s="605" t="s">
        <v>342</v>
      </c>
      <c r="N60" s="605" t="s">
        <v>343</v>
      </c>
      <c r="O60" s="605" t="s">
        <v>344</v>
      </c>
      <c r="P60" s="605"/>
      <c r="Q60" s="605"/>
      <c r="R60" s="605"/>
      <c r="S60" s="605" t="s">
        <v>345</v>
      </c>
      <c r="T60" s="605" t="s">
        <v>359</v>
      </c>
      <c r="U60" s="605"/>
      <c r="V60" s="605"/>
      <c r="W60" s="605"/>
      <c r="X60" s="605"/>
      <c r="Y60" s="605" t="s">
        <v>347</v>
      </c>
      <c r="Z60" s="608">
        <v>45648</v>
      </c>
      <c r="AA60" s="605" t="s">
        <v>348</v>
      </c>
      <c r="AB60" s="605" t="s">
        <v>715</v>
      </c>
      <c r="AC60" s="605">
        <v>375751</v>
      </c>
      <c r="AD60" s="605">
        <v>433759</v>
      </c>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5"/>
      <c r="BC60" s="605"/>
      <c r="BD60" s="605"/>
      <c r="BE60" s="605"/>
      <c r="BF60" s="605"/>
      <c r="BG60" s="605"/>
      <c r="BH60" s="605"/>
      <c r="BI60" s="623"/>
      <c r="BJ60" s="605">
        <v>4</v>
      </c>
      <c r="BK60" s="632">
        <v>3</v>
      </c>
      <c r="BL60" s="605"/>
      <c r="BM60" s="605"/>
      <c r="BN60" s="605"/>
      <c r="BO60" s="605"/>
      <c r="BP60" s="605"/>
      <c r="BQ60" s="605"/>
      <c r="BR60" s="605"/>
      <c r="BS60" s="605"/>
      <c r="BT60" s="605"/>
      <c r="BU60" s="605"/>
      <c r="BV60" s="605"/>
      <c r="BW60" s="605"/>
      <c r="BX60" s="605"/>
      <c r="BY60" s="605"/>
      <c r="BZ60" s="605"/>
      <c r="CA60" s="605"/>
      <c r="CB60" s="605"/>
      <c r="CC60" s="605"/>
      <c r="CD60" s="605"/>
      <c r="CE60" s="605"/>
      <c r="CF60" s="605"/>
      <c r="CG60" s="605"/>
      <c r="CH60" s="605">
        <v>10.6</v>
      </c>
      <c r="CI60" s="605"/>
      <c r="CJ60" s="605"/>
      <c r="CK60" s="605"/>
      <c r="CL60" s="605"/>
      <c r="CM60" s="605"/>
      <c r="CN60" s="605"/>
      <c r="CO60" s="605" t="s">
        <v>351</v>
      </c>
      <c r="CP60" s="605"/>
      <c r="CQ60" s="605"/>
      <c r="CR60" s="617"/>
      <c r="CS60" s="610">
        <v>0</v>
      </c>
      <c r="CT60" s="610">
        <v>0</v>
      </c>
      <c r="CU60" s="610"/>
      <c r="CV60" s="610"/>
      <c r="CW60" s="610"/>
      <c r="CX60" s="611"/>
      <c r="CY60" s="605" t="s">
        <v>562</v>
      </c>
      <c r="CZ60" s="652"/>
      <c r="DA60" s="437" t="s">
        <v>355</v>
      </c>
    </row>
    <row r="61" spans="1:105" s="437" customFormat="1" ht="14.4">
      <c r="A61" s="437" t="s">
        <v>718</v>
      </c>
      <c r="F61" s="437" t="s">
        <v>494</v>
      </c>
      <c r="G61" s="437" t="s">
        <v>336</v>
      </c>
      <c r="H61" s="437" t="s">
        <v>363</v>
      </c>
      <c r="I61" s="437" t="s">
        <v>338</v>
      </c>
      <c r="J61" s="605" t="s">
        <v>719</v>
      </c>
      <c r="K61" s="437" t="s">
        <v>720</v>
      </c>
      <c r="L61" s="605" t="s">
        <v>721</v>
      </c>
      <c r="M61" s="605" t="s">
        <v>722</v>
      </c>
      <c r="N61" s="605" t="s">
        <v>499</v>
      </c>
      <c r="O61" s="605" t="s">
        <v>398</v>
      </c>
      <c r="P61" s="605"/>
      <c r="Q61" s="605"/>
      <c r="R61" s="605"/>
      <c r="S61" s="605" t="s">
        <v>624</v>
      </c>
      <c r="T61" s="605" t="s">
        <v>508</v>
      </c>
      <c r="U61" s="605"/>
      <c r="V61" s="605"/>
      <c r="W61" s="605"/>
      <c r="X61" s="605"/>
      <c r="Y61" s="605" t="s">
        <v>723</v>
      </c>
      <c r="Z61" s="608">
        <v>45648</v>
      </c>
      <c r="AA61" s="605" t="s">
        <v>348</v>
      </c>
      <c r="AB61" s="605">
        <v>2569001163</v>
      </c>
      <c r="AC61" s="605">
        <v>382546</v>
      </c>
      <c r="AD61" s="605">
        <v>428243</v>
      </c>
      <c r="AE61" s="605"/>
      <c r="AF61" s="605"/>
      <c r="AG61" s="605" t="s">
        <v>724</v>
      </c>
      <c r="AH61" s="605"/>
      <c r="AI61" s="605"/>
      <c r="AJ61" s="605"/>
      <c r="AK61" s="605"/>
      <c r="AL61" s="605"/>
      <c r="AM61" s="605"/>
      <c r="AN61" s="605"/>
      <c r="AO61" s="605"/>
      <c r="AP61" s="605"/>
      <c r="AQ61" s="605"/>
      <c r="AR61" s="605"/>
      <c r="AS61" s="605"/>
      <c r="AT61" s="605"/>
      <c r="AU61" s="605"/>
      <c r="AV61" s="605" t="s">
        <v>355</v>
      </c>
      <c r="AW61" s="605"/>
      <c r="AX61" s="605"/>
      <c r="AY61" s="605"/>
      <c r="AZ61" s="605"/>
      <c r="BA61" s="605"/>
      <c r="BB61" s="605"/>
      <c r="BC61" s="605"/>
      <c r="BD61" s="605"/>
      <c r="BE61" s="605"/>
      <c r="BF61" s="605"/>
      <c r="BG61" s="605"/>
      <c r="BH61" s="605"/>
      <c r="BI61" s="623"/>
      <c r="BJ61" s="605"/>
      <c r="BK61" s="632"/>
      <c r="BL61" s="605"/>
      <c r="BM61" s="605"/>
      <c r="BN61" s="605"/>
      <c r="BO61" s="605"/>
      <c r="BP61" s="605"/>
      <c r="BQ61" s="605"/>
      <c r="BR61" s="605"/>
      <c r="BS61" s="605" t="s">
        <v>355</v>
      </c>
      <c r="BT61" s="605"/>
      <c r="BU61" s="605" t="s">
        <v>628</v>
      </c>
      <c r="BV61" s="605" t="s">
        <v>629</v>
      </c>
      <c r="BW61" s="605" t="s">
        <v>630</v>
      </c>
      <c r="BX61" s="605">
        <v>2726.6</v>
      </c>
      <c r="BY61" s="605">
        <v>13.1</v>
      </c>
      <c r="BZ61" s="605"/>
      <c r="CA61" s="605" t="s">
        <v>725</v>
      </c>
      <c r="CB61" s="605">
        <v>0</v>
      </c>
      <c r="CC61" s="605"/>
      <c r="CD61" s="605"/>
      <c r="CE61" s="605"/>
      <c r="CF61" s="605"/>
      <c r="CG61" s="605"/>
      <c r="CH61" s="605">
        <v>4.3499999999999996</v>
      </c>
      <c r="CI61" s="605"/>
      <c r="CJ61" s="605"/>
      <c r="CK61" s="605"/>
      <c r="CL61" s="605"/>
      <c r="CM61" s="605" t="s">
        <v>413</v>
      </c>
      <c r="CN61" s="605"/>
      <c r="CO61" s="605" t="s">
        <v>726</v>
      </c>
      <c r="CP61" s="605">
        <v>40431</v>
      </c>
      <c r="CQ61" s="605"/>
      <c r="CR61" s="437">
        <v>76000</v>
      </c>
      <c r="CS61" s="437">
        <v>1</v>
      </c>
      <c r="CT61" s="437">
        <v>1</v>
      </c>
      <c r="CU61" s="437">
        <v>1</v>
      </c>
      <c r="CV61" s="437" t="s">
        <v>494</v>
      </c>
      <c r="CW61" s="437" t="s">
        <v>353</v>
      </c>
      <c r="CX61" s="600">
        <v>9.9999999999999995E-7</v>
      </c>
      <c r="CZ61" s="652"/>
      <c r="DA61" s="437" t="s">
        <v>355</v>
      </c>
    </row>
    <row r="62" spans="1:105" s="437" customFormat="1" ht="14.4">
      <c r="A62" s="601" t="s">
        <v>727</v>
      </c>
      <c r="B62" s="601" t="s">
        <v>357</v>
      </c>
      <c r="C62" s="601"/>
      <c r="D62" s="601"/>
      <c r="E62" s="601"/>
      <c r="F62" s="601" t="s">
        <v>335</v>
      </c>
      <c r="G62" s="601" t="s">
        <v>336</v>
      </c>
      <c r="H62" s="601" t="s">
        <v>363</v>
      </c>
      <c r="I62" s="601" t="s">
        <v>338</v>
      </c>
      <c r="J62" s="601" t="s">
        <v>728</v>
      </c>
      <c r="K62" s="601" t="s">
        <v>729</v>
      </c>
      <c r="L62" s="605" t="s">
        <v>425</v>
      </c>
      <c r="M62" s="605" t="s">
        <v>426</v>
      </c>
      <c r="N62" s="605" t="s">
        <v>343</v>
      </c>
      <c r="O62" s="605" t="s">
        <v>427</v>
      </c>
      <c r="P62" s="605"/>
      <c r="Q62" s="605"/>
      <c r="R62" s="605"/>
      <c r="S62" s="605" t="s">
        <v>420</v>
      </c>
      <c r="T62" s="605" t="s">
        <v>410</v>
      </c>
      <c r="U62" s="605"/>
      <c r="V62" s="605"/>
      <c r="W62" s="605"/>
      <c r="X62" s="605"/>
      <c r="Y62" s="605" t="s">
        <v>347</v>
      </c>
      <c r="Z62" s="608">
        <v>45648</v>
      </c>
      <c r="AA62" s="605" t="s">
        <v>348</v>
      </c>
      <c r="AB62" s="605" t="s">
        <v>730</v>
      </c>
      <c r="AC62" s="605">
        <v>383030</v>
      </c>
      <c r="AD62" s="605">
        <v>355080</v>
      </c>
      <c r="AE62" s="605"/>
      <c r="AF62" s="605"/>
      <c r="AG62" s="605"/>
      <c r="AH62" s="605"/>
      <c r="AI62" s="605"/>
      <c r="AJ62" s="605"/>
      <c r="AK62" s="605"/>
      <c r="AL62" s="605"/>
      <c r="AM62" s="605"/>
      <c r="AN62" s="605"/>
      <c r="AO62" s="605"/>
      <c r="AP62" s="605"/>
      <c r="AQ62" s="605"/>
      <c r="AR62" s="605"/>
      <c r="AS62" s="605"/>
      <c r="AT62" s="605"/>
      <c r="AU62" s="605"/>
      <c r="AV62" s="605"/>
      <c r="AW62" s="605"/>
      <c r="AX62" s="605"/>
      <c r="AY62" s="605"/>
      <c r="AZ62" s="605"/>
      <c r="BA62" s="605"/>
      <c r="BB62" s="605"/>
      <c r="BC62" s="605"/>
      <c r="BD62" s="605"/>
      <c r="BE62" s="605"/>
      <c r="BF62" s="605"/>
      <c r="BG62" s="605"/>
      <c r="BH62" s="605"/>
      <c r="BI62" s="623">
        <v>25470</v>
      </c>
      <c r="BJ62" s="605">
        <v>2</v>
      </c>
      <c r="BK62" s="632">
        <v>0.25</v>
      </c>
      <c r="BL62" s="605" t="s">
        <v>412</v>
      </c>
      <c r="BM62" s="605">
        <v>6500</v>
      </c>
      <c r="BN62" s="605"/>
      <c r="BO62" s="605"/>
      <c r="BP62" s="605"/>
      <c r="BQ62" s="605"/>
      <c r="BR62" s="605"/>
      <c r="BS62" s="605" t="s">
        <v>355</v>
      </c>
      <c r="BT62" s="605"/>
      <c r="BU62" s="605"/>
      <c r="BV62" s="605"/>
      <c r="BW62" s="605"/>
      <c r="BX62" s="605"/>
      <c r="BY62" s="605"/>
      <c r="BZ62" s="605"/>
      <c r="CA62" s="605"/>
      <c r="CB62" s="605"/>
      <c r="CC62" s="605"/>
      <c r="CD62" s="605"/>
      <c r="CE62" s="605"/>
      <c r="CF62" s="605"/>
      <c r="CG62" s="605"/>
      <c r="CH62" s="605">
        <v>3.9</v>
      </c>
      <c r="CI62" s="605"/>
      <c r="CJ62" s="605"/>
      <c r="CK62" s="605"/>
      <c r="CL62" s="605"/>
      <c r="CM62" s="605"/>
      <c r="CN62" s="605"/>
      <c r="CO62" s="605" t="s">
        <v>430</v>
      </c>
      <c r="CP62" s="605">
        <v>38565</v>
      </c>
      <c r="CQ62" s="605"/>
      <c r="CR62" s="625">
        <v>106</v>
      </c>
      <c r="CS62" s="437">
        <v>25470</v>
      </c>
      <c r="CT62" s="437">
        <v>25470</v>
      </c>
      <c r="CU62" s="437">
        <v>1</v>
      </c>
      <c r="CV62" s="437" t="s">
        <v>352</v>
      </c>
      <c r="CW62" s="437" t="s">
        <v>415</v>
      </c>
      <c r="CX62" s="600">
        <v>9.9999999999999995E-7</v>
      </c>
      <c r="CZ62" s="652" t="s">
        <v>731</v>
      </c>
      <c r="DA62" s="437" t="s">
        <v>355</v>
      </c>
    </row>
    <row r="63" spans="1:105" s="437" customFormat="1" ht="14.4">
      <c r="A63" s="612" t="s">
        <v>732</v>
      </c>
      <c r="B63" s="612" t="s">
        <v>357</v>
      </c>
      <c r="C63" s="612"/>
      <c r="D63" s="612"/>
      <c r="E63" s="612"/>
      <c r="F63" s="612" t="s">
        <v>335</v>
      </c>
      <c r="G63" s="612" t="s">
        <v>336</v>
      </c>
      <c r="H63" s="612" t="s">
        <v>363</v>
      </c>
      <c r="I63" s="612" t="s">
        <v>338</v>
      </c>
      <c r="J63" s="612" t="s">
        <v>733</v>
      </c>
      <c r="K63" s="612" t="s">
        <v>734</v>
      </c>
      <c r="L63" s="605" t="s">
        <v>735</v>
      </c>
      <c r="M63" s="605" t="s">
        <v>736</v>
      </c>
      <c r="N63" s="605" t="s">
        <v>343</v>
      </c>
      <c r="O63" s="605" t="s">
        <v>408</v>
      </c>
      <c r="P63" s="605"/>
      <c r="Q63" s="605"/>
      <c r="R63" s="605"/>
      <c r="S63" s="605" t="s">
        <v>409</v>
      </c>
      <c r="T63" s="605" t="s">
        <v>410</v>
      </c>
      <c r="U63" s="605"/>
      <c r="V63" s="605"/>
      <c r="W63" s="605"/>
      <c r="X63" s="605"/>
      <c r="Y63" s="605" t="s">
        <v>347</v>
      </c>
      <c r="Z63" s="624">
        <v>46154</v>
      </c>
      <c r="AA63" s="605" t="s">
        <v>348</v>
      </c>
      <c r="AB63" s="605" t="s">
        <v>737</v>
      </c>
      <c r="AC63" s="605">
        <v>376780</v>
      </c>
      <c r="AD63" s="605">
        <v>380040</v>
      </c>
      <c r="AE63" s="605"/>
      <c r="AF63" s="605"/>
      <c r="AG63" s="605"/>
      <c r="AH63" s="605"/>
      <c r="AI63" s="605"/>
      <c r="AJ63" s="605"/>
      <c r="AK63" s="605"/>
      <c r="AL63" s="605"/>
      <c r="AM63" s="605"/>
      <c r="AN63" s="605"/>
      <c r="AO63" s="605"/>
      <c r="AP63" s="605"/>
      <c r="AQ63" s="605"/>
      <c r="AR63" s="605"/>
      <c r="AS63" s="605"/>
      <c r="AT63" s="605"/>
      <c r="AU63" s="605"/>
      <c r="AV63" s="605"/>
      <c r="AW63" s="605"/>
      <c r="AX63" s="605"/>
      <c r="AY63" s="605"/>
      <c r="AZ63" s="605"/>
      <c r="BA63" s="605"/>
      <c r="BB63" s="605"/>
      <c r="BC63" s="605"/>
      <c r="BD63" s="605"/>
      <c r="BE63" s="605"/>
      <c r="BF63" s="605"/>
      <c r="BG63" s="605"/>
      <c r="BH63" s="605"/>
      <c r="BI63" s="623">
        <v>14178</v>
      </c>
      <c r="BJ63" s="605"/>
      <c r="BK63" s="632">
        <v>2</v>
      </c>
      <c r="BL63" s="605" t="s">
        <v>412</v>
      </c>
      <c r="BM63" s="605">
        <v>4000</v>
      </c>
      <c r="BN63" s="605"/>
      <c r="BO63" s="605"/>
      <c r="BP63" s="605"/>
      <c r="BQ63" s="605"/>
      <c r="BR63" s="605"/>
      <c r="BS63" s="605" t="s">
        <v>355</v>
      </c>
      <c r="BT63" s="605"/>
      <c r="BU63" s="605"/>
      <c r="BV63" s="605"/>
      <c r="BW63" s="605"/>
      <c r="BX63" s="605"/>
      <c r="BY63" s="605"/>
      <c r="BZ63" s="605"/>
      <c r="CA63" s="605"/>
      <c r="CB63" s="605"/>
      <c r="CC63" s="605"/>
      <c r="CD63" s="605"/>
      <c r="CE63" s="605"/>
      <c r="CF63" s="605"/>
      <c r="CG63" s="605"/>
      <c r="CH63" s="605">
        <v>5.5</v>
      </c>
      <c r="CI63" s="605"/>
      <c r="CJ63" s="605"/>
      <c r="CK63" s="605"/>
      <c r="CL63" s="605"/>
      <c r="CM63" s="605" t="s">
        <v>413</v>
      </c>
      <c r="CN63" s="605" t="s">
        <v>373</v>
      </c>
      <c r="CO63" s="605" t="s">
        <v>414</v>
      </c>
      <c r="CP63" s="605"/>
      <c r="CQ63" s="605"/>
      <c r="CR63" s="612">
        <v>156</v>
      </c>
      <c r="CS63" s="612">
        <v>14178</v>
      </c>
      <c r="CT63" s="625">
        <v>0</v>
      </c>
      <c r="CU63" s="612">
        <v>1</v>
      </c>
      <c r="CV63" s="612" t="s">
        <v>352</v>
      </c>
      <c r="CW63" s="612" t="s">
        <v>415</v>
      </c>
      <c r="CX63" s="613">
        <v>9.9999999999999995E-7</v>
      </c>
      <c r="CY63" s="605" t="s">
        <v>416</v>
      </c>
      <c r="CZ63" s="652" t="s">
        <v>617</v>
      </c>
      <c r="DA63" s="437" t="s">
        <v>618</v>
      </c>
    </row>
    <row r="64" spans="1:105" s="437" customFormat="1" ht="14.4">
      <c r="A64" s="437" t="s">
        <v>738</v>
      </c>
      <c r="B64" s="437" t="s">
        <v>357</v>
      </c>
      <c r="F64" s="437" t="s">
        <v>335</v>
      </c>
      <c r="G64" s="437" t="s">
        <v>336</v>
      </c>
      <c r="H64" s="437" t="s">
        <v>363</v>
      </c>
      <c r="I64" s="437" t="s">
        <v>338</v>
      </c>
      <c r="J64" s="437" t="s">
        <v>739</v>
      </c>
      <c r="K64" s="437" t="s">
        <v>734</v>
      </c>
      <c r="L64" s="605" t="s">
        <v>735</v>
      </c>
      <c r="M64" s="605" t="s">
        <v>736</v>
      </c>
      <c r="N64" s="605" t="s">
        <v>343</v>
      </c>
      <c r="O64" s="605" t="s">
        <v>408</v>
      </c>
      <c r="P64" s="605"/>
      <c r="Q64" s="605"/>
      <c r="R64" s="605"/>
      <c r="S64" s="605" t="s">
        <v>345</v>
      </c>
      <c r="T64" s="605" t="s">
        <v>410</v>
      </c>
      <c r="U64" s="605"/>
      <c r="V64" s="605"/>
      <c r="W64" s="605"/>
      <c r="X64" s="605"/>
      <c r="Y64" s="605" t="s">
        <v>347</v>
      </c>
      <c r="Z64" s="608">
        <v>45648</v>
      </c>
      <c r="AA64" s="605" t="s">
        <v>348</v>
      </c>
      <c r="AB64" s="605" t="s">
        <v>737</v>
      </c>
      <c r="AC64" s="605">
        <v>376780</v>
      </c>
      <c r="AD64" s="605">
        <v>380040</v>
      </c>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23">
        <v>14178</v>
      </c>
      <c r="BJ64" s="605"/>
      <c r="BK64" s="632">
        <v>0.4</v>
      </c>
      <c r="BL64" s="605" t="s">
        <v>412</v>
      </c>
      <c r="BM64" s="605">
        <v>4000</v>
      </c>
      <c r="BN64" s="605"/>
      <c r="BO64" s="605"/>
      <c r="BP64" s="605"/>
      <c r="BQ64" s="605"/>
      <c r="BR64" s="605"/>
      <c r="BS64" s="605" t="s">
        <v>355</v>
      </c>
      <c r="BT64" s="605"/>
      <c r="BU64" s="605"/>
      <c r="BV64" s="605"/>
      <c r="BW64" s="605"/>
      <c r="BX64" s="605"/>
      <c r="BY64" s="605"/>
      <c r="BZ64" s="605"/>
      <c r="CA64" s="605"/>
      <c r="CB64" s="605"/>
      <c r="CC64" s="605"/>
      <c r="CD64" s="605"/>
      <c r="CE64" s="605"/>
      <c r="CF64" s="605"/>
      <c r="CG64" s="605"/>
      <c r="CH64" s="605">
        <v>5.5</v>
      </c>
      <c r="CI64" s="605"/>
      <c r="CJ64" s="605"/>
      <c r="CK64" s="605"/>
      <c r="CL64" s="605"/>
      <c r="CM64" s="605"/>
      <c r="CN64" s="605" t="s">
        <v>373</v>
      </c>
      <c r="CO64" s="605" t="s">
        <v>740</v>
      </c>
      <c r="CP64" s="605">
        <v>25767</v>
      </c>
      <c r="CQ64" s="605"/>
      <c r="CR64" s="437">
        <v>342</v>
      </c>
      <c r="CS64" s="437">
        <v>14178</v>
      </c>
      <c r="CT64" s="437">
        <v>14178</v>
      </c>
      <c r="CU64" s="437">
        <v>1</v>
      </c>
      <c r="CV64" s="437" t="s">
        <v>352</v>
      </c>
      <c r="CW64" s="437" t="s">
        <v>415</v>
      </c>
      <c r="CX64" s="600">
        <v>9.9999999999999995E-7</v>
      </c>
      <c r="CZ64" s="652"/>
      <c r="DA64" s="437" t="s">
        <v>355</v>
      </c>
    </row>
    <row r="65" spans="1:105" s="437" customFormat="1" ht="14.4">
      <c r="A65" s="437" t="s">
        <v>741</v>
      </c>
      <c r="B65" s="437" t="s">
        <v>357</v>
      </c>
      <c r="F65" s="437" t="s">
        <v>335</v>
      </c>
      <c r="G65" s="437" t="s">
        <v>336</v>
      </c>
      <c r="H65" s="437" t="s">
        <v>363</v>
      </c>
      <c r="I65" s="437" t="s">
        <v>338</v>
      </c>
      <c r="J65" s="437" t="s">
        <v>742</v>
      </c>
      <c r="K65" s="437" t="s">
        <v>743</v>
      </c>
      <c r="L65" s="605" t="s">
        <v>425</v>
      </c>
      <c r="M65" s="605" t="s">
        <v>426</v>
      </c>
      <c r="N65" s="605" t="s">
        <v>343</v>
      </c>
      <c r="O65" s="605" t="s">
        <v>427</v>
      </c>
      <c r="P65" s="605"/>
      <c r="Q65" s="605"/>
      <c r="R65" s="605"/>
      <c r="S65" s="605" t="s">
        <v>420</v>
      </c>
      <c r="T65" s="605" t="s">
        <v>410</v>
      </c>
      <c r="U65" s="605"/>
      <c r="V65" s="605"/>
      <c r="W65" s="605"/>
      <c r="X65" s="605"/>
      <c r="Y65" s="605" t="s">
        <v>347</v>
      </c>
      <c r="Z65" s="608">
        <v>45648</v>
      </c>
      <c r="AA65" s="605" t="s">
        <v>348</v>
      </c>
      <c r="AB65" s="605" t="s">
        <v>744</v>
      </c>
      <c r="AC65" s="605">
        <v>380860</v>
      </c>
      <c r="AD65" s="605">
        <v>356550</v>
      </c>
      <c r="AE65" s="605"/>
      <c r="AF65" s="605"/>
      <c r="AG65" s="605"/>
      <c r="AH65" s="605"/>
      <c r="AI65" s="605"/>
      <c r="AJ65" s="605"/>
      <c r="AK65" s="605"/>
      <c r="AL65" s="605"/>
      <c r="AM65" s="605"/>
      <c r="AN65" s="605"/>
      <c r="AO65" s="605"/>
      <c r="AP65" s="605"/>
      <c r="AQ65" s="605"/>
      <c r="AR65" s="605"/>
      <c r="AS65" s="605"/>
      <c r="AT65" s="605"/>
      <c r="AU65" s="605"/>
      <c r="AV65" s="605"/>
      <c r="AW65" s="605"/>
      <c r="AX65" s="605"/>
      <c r="AY65" s="605"/>
      <c r="AZ65" s="605"/>
      <c r="BA65" s="605"/>
      <c r="BB65" s="605"/>
      <c r="BC65" s="605"/>
      <c r="BD65" s="605"/>
      <c r="BE65" s="605"/>
      <c r="BF65" s="605"/>
      <c r="BG65" s="605"/>
      <c r="BH65" s="605"/>
      <c r="BI65" s="623">
        <v>6811</v>
      </c>
      <c r="BJ65" s="605"/>
      <c r="BK65" s="632">
        <v>0.3</v>
      </c>
      <c r="BL65" s="605" t="s">
        <v>412</v>
      </c>
      <c r="BM65" s="605">
        <v>2050</v>
      </c>
      <c r="BN65" s="605"/>
      <c r="BO65" s="605"/>
      <c r="BP65" s="605"/>
      <c r="BQ65" s="605"/>
      <c r="BR65" s="605"/>
      <c r="BS65" s="605" t="s">
        <v>355</v>
      </c>
      <c r="BT65" s="605"/>
      <c r="BU65" s="605"/>
      <c r="BV65" s="605"/>
      <c r="BW65" s="605"/>
      <c r="BX65" s="605"/>
      <c r="BY65" s="605"/>
      <c r="BZ65" s="605"/>
      <c r="CA65" s="605"/>
      <c r="CB65" s="605"/>
      <c r="CC65" s="605"/>
      <c r="CD65" s="605"/>
      <c r="CE65" s="605"/>
      <c r="CF65" s="605"/>
      <c r="CG65" s="605"/>
      <c r="CH65" s="605">
        <v>9.8000000000000007</v>
      </c>
      <c r="CI65" s="605"/>
      <c r="CJ65" s="605"/>
      <c r="CK65" s="605"/>
      <c r="CL65" s="605"/>
      <c r="CM65" s="605"/>
      <c r="CN65" s="605"/>
      <c r="CO65" s="605" t="s">
        <v>430</v>
      </c>
      <c r="CP65" s="605">
        <v>38566</v>
      </c>
      <c r="CQ65" s="605"/>
      <c r="CR65" s="437">
        <v>798</v>
      </c>
      <c r="CS65" s="437">
        <v>6811</v>
      </c>
      <c r="CT65" s="437">
        <v>6811</v>
      </c>
      <c r="CU65" s="437">
        <v>1</v>
      </c>
      <c r="CV65" s="437" t="s">
        <v>352</v>
      </c>
      <c r="CW65" s="437" t="s">
        <v>415</v>
      </c>
      <c r="CX65" s="600">
        <v>9.9999999999999995E-7</v>
      </c>
      <c r="CZ65" s="652"/>
      <c r="DA65" s="437" t="s">
        <v>355</v>
      </c>
    </row>
    <row r="66" spans="1:105" s="437" customFormat="1" ht="14.4">
      <c r="A66" s="437" t="s">
        <v>745</v>
      </c>
      <c r="B66" s="437" t="s">
        <v>357</v>
      </c>
      <c r="F66" s="437" t="s">
        <v>335</v>
      </c>
      <c r="G66" s="437" t="s">
        <v>336</v>
      </c>
      <c r="H66" s="437" t="s">
        <v>363</v>
      </c>
      <c r="I66" s="437" t="s">
        <v>338</v>
      </c>
      <c r="J66" s="437" t="s">
        <v>746</v>
      </c>
      <c r="K66" s="437" t="s">
        <v>747</v>
      </c>
      <c r="L66" s="605" t="s">
        <v>748</v>
      </c>
      <c r="M66" s="605" t="s">
        <v>749</v>
      </c>
      <c r="N66" s="605" t="s">
        <v>343</v>
      </c>
      <c r="O66" s="605" t="s">
        <v>646</v>
      </c>
      <c r="P66" s="605"/>
      <c r="Q66" s="605"/>
      <c r="R66" s="605"/>
      <c r="S66" s="605" t="s">
        <v>420</v>
      </c>
      <c r="T66" s="605" t="s">
        <v>410</v>
      </c>
      <c r="U66" s="605"/>
      <c r="V66" s="605"/>
      <c r="W66" s="605"/>
      <c r="X66" s="605"/>
      <c r="Y66" s="605" t="s">
        <v>347</v>
      </c>
      <c r="Z66" s="608">
        <v>45648</v>
      </c>
      <c r="AA66" s="605" t="s">
        <v>348</v>
      </c>
      <c r="AB66" s="605" t="s">
        <v>750</v>
      </c>
      <c r="AC66" s="605">
        <v>366497</v>
      </c>
      <c r="AD66" s="605">
        <v>398454</v>
      </c>
      <c r="AE66" s="605"/>
      <c r="AF66" s="605"/>
      <c r="AG66" s="605"/>
      <c r="AH66" s="605"/>
      <c r="AI66" s="605"/>
      <c r="AJ66" s="605"/>
      <c r="AK66" s="605"/>
      <c r="AL66" s="605"/>
      <c r="AM66" s="605"/>
      <c r="AN66" s="605"/>
      <c r="AO66" s="605"/>
      <c r="AP66" s="605"/>
      <c r="AQ66" s="605"/>
      <c r="AR66" s="605"/>
      <c r="AS66" s="605"/>
      <c r="AT66" s="605"/>
      <c r="AU66" s="605"/>
      <c r="AV66" s="605"/>
      <c r="AW66" s="605"/>
      <c r="AX66" s="605"/>
      <c r="AY66" s="605"/>
      <c r="AZ66" s="605"/>
      <c r="BA66" s="605"/>
      <c r="BB66" s="605"/>
      <c r="BC66" s="605"/>
      <c r="BD66" s="605"/>
      <c r="BE66" s="605"/>
      <c r="BF66" s="605"/>
      <c r="BG66" s="605"/>
      <c r="BH66" s="605"/>
      <c r="BI66" s="623">
        <v>80282</v>
      </c>
      <c r="BJ66" s="605">
        <v>2</v>
      </c>
      <c r="BK66" s="632">
        <v>0.5</v>
      </c>
      <c r="BL66" s="605" t="s">
        <v>429</v>
      </c>
      <c r="BM66" s="605">
        <v>22500</v>
      </c>
      <c r="BN66" s="605"/>
      <c r="BO66" s="605"/>
      <c r="BP66" s="605"/>
      <c r="BQ66" s="605"/>
      <c r="BR66" s="605"/>
      <c r="BS66" s="605" t="s">
        <v>355</v>
      </c>
      <c r="BT66" s="605"/>
      <c r="BU66" s="605"/>
      <c r="BV66" s="605"/>
      <c r="BW66" s="605"/>
      <c r="BX66" s="605"/>
      <c r="BY66" s="605"/>
      <c r="BZ66" s="605"/>
      <c r="CA66" s="605"/>
      <c r="CB66" s="605"/>
      <c r="CC66" s="605"/>
      <c r="CD66" s="605"/>
      <c r="CE66" s="605"/>
      <c r="CF66" s="605"/>
      <c r="CG66" s="605"/>
      <c r="CH66" s="605">
        <v>3.6</v>
      </c>
      <c r="CI66" s="605"/>
      <c r="CJ66" s="605"/>
      <c r="CK66" s="605"/>
      <c r="CL66" s="605"/>
      <c r="CM66" s="605"/>
      <c r="CN66" s="605"/>
      <c r="CO66" s="605" t="s">
        <v>751</v>
      </c>
      <c r="CP66" s="605">
        <v>39165</v>
      </c>
      <c r="CQ66" s="605"/>
      <c r="CR66" s="437">
        <v>106</v>
      </c>
      <c r="CS66" s="437">
        <v>80282</v>
      </c>
      <c r="CT66" s="437">
        <v>80282</v>
      </c>
      <c r="CU66" s="437">
        <v>1</v>
      </c>
      <c r="CV66" s="437" t="s">
        <v>352</v>
      </c>
      <c r="CW66" s="437" t="s">
        <v>415</v>
      </c>
      <c r="CX66" s="600">
        <v>9.9999999999999995E-7</v>
      </c>
      <c r="CZ66" s="652"/>
      <c r="DA66" s="437" t="s">
        <v>355</v>
      </c>
    </row>
    <row r="67" spans="1:105" s="437" customFormat="1" ht="14.4">
      <c r="A67" s="437" t="s">
        <v>752</v>
      </c>
      <c r="B67" s="437" t="s">
        <v>357</v>
      </c>
      <c r="F67" s="437" t="s">
        <v>335</v>
      </c>
      <c r="G67" s="437" t="s">
        <v>336</v>
      </c>
      <c r="H67" s="437" t="s">
        <v>337</v>
      </c>
      <c r="I67" s="437" t="s">
        <v>338</v>
      </c>
      <c r="J67" s="437" t="s">
        <v>753</v>
      </c>
      <c r="K67" s="437" t="s">
        <v>754</v>
      </c>
      <c r="L67" s="605" t="s">
        <v>755</v>
      </c>
      <c r="M67" s="605" t="s">
        <v>756</v>
      </c>
      <c r="N67" s="605" t="s">
        <v>343</v>
      </c>
      <c r="O67" s="605" t="s">
        <v>585</v>
      </c>
      <c r="P67" s="605"/>
      <c r="Q67" s="605"/>
      <c r="R67" s="605"/>
      <c r="S67" s="605" t="s">
        <v>420</v>
      </c>
      <c r="T67" s="605" t="s">
        <v>410</v>
      </c>
      <c r="U67" s="605"/>
      <c r="V67" s="605"/>
      <c r="W67" s="605"/>
      <c r="X67" s="605"/>
      <c r="Y67" s="605" t="s">
        <v>347</v>
      </c>
      <c r="Z67" s="608">
        <v>45648</v>
      </c>
      <c r="AA67" s="605" t="s">
        <v>348</v>
      </c>
      <c r="AB67" s="605" t="s">
        <v>757</v>
      </c>
      <c r="AC67" s="605">
        <v>352150</v>
      </c>
      <c r="AD67" s="605">
        <v>420810</v>
      </c>
      <c r="AE67" s="605"/>
      <c r="AF67" s="605"/>
      <c r="AG67" s="605"/>
      <c r="AH67" s="605"/>
      <c r="AI67" s="605"/>
      <c r="AJ67" s="605"/>
      <c r="AK67" s="605"/>
      <c r="AL67" s="605"/>
      <c r="AM67" s="605"/>
      <c r="AN67" s="605"/>
      <c r="AO67" s="605"/>
      <c r="AP67" s="605"/>
      <c r="AQ67" s="605"/>
      <c r="AR67" s="605"/>
      <c r="AS67" s="605"/>
      <c r="AT67" s="605"/>
      <c r="AU67" s="605"/>
      <c r="AV67" s="605"/>
      <c r="AW67" s="605"/>
      <c r="AX67" s="605"/>
      <c r="AY67" s="605"/>
      <c r="AZ67" s="605"/>
      <c r="BA67" s="605"/>
      <c r="BB67" s="605"/>
      <c r="BC67" s="605"/>
      <c r="BD67" s="605"/>
      <c r="BE67" s="605"/>
      <c r="BF67" s="605"/>
      <c r="BG67" s="605"/>
      <c r="BH67" s="605"/>
      <c r="BI67" s="623">
        <v>47699</v>
      </c>
      <c r="BJ67" s="605" t="s">
        <v>587</v>
      </c>
      <c r="BK67" s="632">
        <v>0.6</v>
      </c>
      <c r="BL67" s="605" t="s">
        <v>490</v>
      </c>
      <c r="BM67" s="605">
        <v>10940</v>
      </c>
      <c r="BN67" s="605"/>
      <c r="BO67" s="605"/>
      <c r="BP67" s="605"/>
      <c r="BQ67" s="605"/>
      <c r="BR67" s="605"/>
      <c r="BS67" s="605"/>
      <c r="BT67" s="605"/>
      <c r="BU67" s="605"/>
      <c r="BV67" s="605"/>
      <c r="BW67" s="605"/>
      <c r="BX67" s="605"/>
      <c r="BY67" s="605"/>
      <c r="BZ67" s="605"/>
      <c r="CA67" s="605"/>
      <c r="CB67" s="605"/>
      <c r="CC67" s="605"/>
      <c r="CD67" s="605"/>
      <c r="CE67" s="605"/>
      <c r="CF67" s="605"/>
      <c r="CG67" s="605"/>
      <c r="CH67" s="605">
        <v>6</v>
      </c>
      <c r="CI67" s="605"/>
      <c r="CJ67" s="605"/>
      <c r="CK67" s="605"/>
      <c r="CL67" s="605"/>
      <c r="CM67" s="605"/>
      <c r="CN67" s="605"/>
      <c r="CO67" s="605"/>
      <c r="CP67" s="605"/>
      <c r="CQ67" s="605"/>
      <c r="CR67" s="437">
        <v>106</v>
      </c>
      <c r="CS67" s="437">
        <v>47699</v>
      </c>
      <c r="CT67" s="437">
        <v>47699</v>
      </c>
      <c r="CU67" s="437">
        <v>1</v>
      </c>
      <c r="CV67" s="437" t="s">
        <v>352</v>
      </c>
      <c r="CW67" s="437" t="s">
        <v>415</v>
      </c>
      <c r="CX67" s="600">
        <v>9.9999999999999995E-7</v>
      </c>
      <c r="CZ67" s="652"/>
      <c r="DA67" s="437" t="s">
        <v>355</v>
      </c>
    </row>
    <row r="68" spans="1:105" s="437" customFormat="1" ht="14.4">
      <c r="A68" s="437" t="s">
        <v>758</v>
      </c>
      <c r="B68" s="437" t="s">
        <v>357</v>
      </c>
      <c r="F68" s="437" t="s">
        <v>335</v>
      </c>
      <c r="G68" s="437" t="s">
        <v>336</v>
      </c>
      <c r="H68" s="437" t="s">
        <v>363</v>
      </c>
      <c r="I68" s="437" t="s">
        <v>338</v>
      </c>
      <c r="J68" s="437" t="s">
        <v>759</v>
      </c>
      <c r="K68" s="437" t="s">
        <v>760</v>
      </c>
      <c r="L68" s="605" t="s">
        <v>761</v>
      </c>
      <c r="M68" s="605" t="s">
        <v>762</v>
      </c>
      <c r="N68" s="605" t="s">
        <v>343</v>
      </c>
      <c r="O68" s="605" t="s">
        <v>763</v>
      </c>
      <c r="P68" s="605"/>
      <c r="Q68" s="605"/>
      <c r="R68" s="605"/>
      <c r="S68" s="605" t="s">
        <v>345</v>
      </c>
      <c r="T68" s="605" t="s">
        <v>410</v>
      </c>
      <c r="U68" s="605"/>
      <c r="V68" s="605"/>
      <c r="W68" s="605"/>
      <c r="X68" s="605"/>
      <c r="Y68" s="605" t="s">
        <v>347</v>
      </c>
      <c r="Z68" s="608">
        <v>45648</v>
      </c>
      <c r="AA68" s="605" t="s">
        <v>348</v>
      </c>
      <c r="AB68" s="605" t="s">
        <v>764</v>
      </c>
      <c r="AC68" s="605">
        <v>359820</v>
      </c>
      <c r="AD68" s="605">
        <v>367130</v>
      </c>
      <c r="AE68" s="605"/>
      <c r="AF68" s="605"/>
      <c r="AG68" s="605"/>
      <c r="AH68" s="605"/>
      <c r="AI68" s="605"/>
      <c r="AJ68" s="605"/>
      <c r="AK68" s="605"/>
      <c r="AL68" s="605"/>
      <c r="AM68" s="605"/>
      <c r="AN68" s="605"/>
      <c r="AO68" s="605"/>
      <c r="AP68" s="605"/>
      <c r="AQ68" s="605"/>
      <c r="AR68" s="605"/>
      <c r="AS68" s="605"/>
      <c r="AT68" s="605"/>
      <c r="AU68" s="605"/>
      <c r="AV68" s="605" t="s">
        <v>355</v>
      </c>
      <c r="AW68" s="605"/>
      <c r="AX68" s="605"/>
      <c r="AY68" s="605"/>
      <c r="AZ68" s="605"/>
      <c r="BA68" s="605"/>
      <c r="BB68" s="605"/>
      <c r="BC68" s="605"/>
      <c r="BD68" s="605"/>
      <c r="BE68" s="605"/>
      <c r="BF68" s="605"/>
      <c r="BG68" s="605"/>
      <c r="BH68" s="605"/>
      <c r="BI68" s="623">
        <v>98</v>
      </c>
      <c r="BJ68" s="605"/>
      <c r="BK68" s="632">
        <v>3</v>
      </c>
      <c r="BL68" s="605" t="s">
        <v>412</v>
      </c>
      <c r="BM68" s="605"/>
      <c r="BN68" s="605">
        <v>20</v>
      </c>
      <c r="BO68" s="605"/>
      <c r="BP68" s="605"/>
      <c r="BQ68" s="605"/>
      <c r="BR68" s="605"/>
      <c r="BS68" s="605" t="s">
        <v>355</v>
      </c>
      <c r="BT68" s="605"/>
      <c r="BU68" s="605"/>
      <c r="BV68" s="605"/>
      <c r="BW68" s="605"/>
      <c r="BX68" s="605"/>
      <c r="BY68" s="605"/>
      <c r="BZ68" s="605"/>
      <c r="CA68" s="605"/>
      <c r="CB68" s="605"/>
      <c r="CC68" s="605"/>
      <c r="CD68" s="605"/>
      <c r="CE68" s="605"/>
      <c r="CF68" s="605"/>
      <c r="CG68" s="605"/>
      <c r="CH68" s="605">
        <v>3</v>
      </c>
      <c r="CI68" s="605"/>
      <c r="CJ68" s="605"/>
      <c r="CK68" s="605"/>
      <c r="CL68" s="605"/>
      <c r="CM68" s="605" t="s">
        <v>413</v>
      </c>
      <c r="CN68" s="605"/>
      <c r="CO68" s="605" t="s">
        <v>765</v>
      </c>
      <c r="CP68" s="605">
        <v>40375</v>
      </c>
      <c r="CQ68" s="605"/>
      <c r="CR68" s="437">
        <v>4155</v>
      </c>
      <c r="CS68" s="437">
        <v>98</v>
      </c>
      <c r="CT68" s="437">
        <v>98</v>
      </c>
      <c r="CU68" s="437">
        <v>1</v>
      </c>
      <c r="CV68" s="437" t="s">
        <v>352</v>
      </c>
      <c r="CW68" s="437" t="s">
        <v>415</v>
      </c>
      <c r="CX68" s="600">
        <v>9.9999999999999995E-7</v>
      </c>
      <c r="CZ68" s="652"/>
      <c r="DA68" s="437" t="s">
        <v>355</v>
      </c>
    </row>
    <row r="69" spans="1:105" s="437" customFormat="1" ht="14.4">
      <c r="A69" s="612" t="s">
        <v>766</v>
      </c>
      <c r="B69" s="612" t="s">
        <v>357</v>
      </c>
      <c r="C69" s="612"/>
      <c r="D69" s="612"/>
      <c r="E69" s="612"/>
      <c r="F69" s="612" t="s">
        <v>335</v>
      </c>
      <c r="G69" s="612" t="s">
        <v>336</v>
      </c>
      <c r="H69" s="612" t="s">
        <v>363</v>
      </c>
      <c r="I69" s="612" t="s">
        <v>338</v>
      </c>
      <c r="J69" s="612" t="s">
        <v>767</v>
      </c>
      <c r="K69" s="612" t="s">
        <v>768</v>
      </c>
      <c r="L69" s="605" t="s">
        <v>769</v>
      </c>
      <c r="M69" s="605" t="s">
        <v>770</v>
      </c>
      <c r="N69" s="605" t="s">
        <v>343</v>
      </c>
      <c r="O69" s="605" t="s">
        <v>408</v>
      </c>
      <c r="P69" s="605"/>
      <c r="Q69" s="605"/>
      <c r="R69" s="605"/>
      <c r="S69" s="605" t="s">
        <v>409</v>
      </c>
      <c r="T69" s="605" t="s">
        <v>410</v>
      </c>
      <c r="U69" s="605"/>
      <c r="V69" s="605"/>
      <c r="W69" s="605"/>
      <c r="X69" s="605"/>
      <c r="Y69" s="605" t="s">
        <v>347</v>
      </c>
      <c r="Z69" s="624">
        <v>46154</v>
      </c>
      <c r="AA69" s="605" t="s">
        <v>348</v>
      </c>
      <c r="AB69" s="605" t="s">
        <v>771</v>
      </c>
      <c r="AC69" s="605">
        <v>389340</v>
      </c>
      <c r="AD69" s="605">
        <v>378690</v>
      </c>
      <c r="AE69" s="605"/>
      <c r="AF69" s="605"/>
      <c r="AG69" s="605"/>
      <c r="AH69" s="605"/>
      <c r="AI69" s="605"/>
      <c r="AJ69" s="605"/>
      <c r="AK69" s="605"/>
      <c r="AL69" s="605"/>
      <c r="AM69" s="605"/>
      <c r="AN69" s="605"/>
      <c r="AO69" s="605"/>
      <c r="AP69" s="605"/>
      <c r="AQ69" s="605"/>
      <c r="AR69" s="605"/>
      <c r="AS69" s="605"/>
      <c r="AT69" s="605"/>
      <c r="AU69" s="605"/>
      <c r="AV69" s="605"/>
      <c r="AW69" s="605"/>
      <c r="AX69" s="605"/>
      <c r="AY69" s="605"/>
      <c r="AZ69" s="605"/>
      <c r="BA69" s="605"/>
      <c r="BB69" s="605"/>
      <c r="BC69" s="605"/>
      <c r="BD69" s="605"/>
      <c r="BE69" s="605"/>
      <c r="BF69" s="605"/>
      <c r="BG69" s="605"/>
      <c r="BH69" s="605"/>
      <c r="BI69" s="623">
        <v>74029</v>
      </c>
      <c r="BJ69" s="605"/>
      <c r="BK69" s="632">
        <v>2</v>
      </c>
      <c r="BL69" s="605" t="s">
        <v>412</v>
      </c>
      <c r="BM69" s="605">
        <v>28500</v>
      </c>
      <c r="BN69" s="605"/>
      <c r="BO69" s="605"/>
      <c r="BP69" s="605"/>
      <c r="BQ69" s="605"/>
      <c r="BR69" s="605"/>
      <c r="BS69" s="605" t="s">
        <v>355</v>
      </c>
      <c r="BT69" s="605"/>
      <c r="BU69" s="605"/>
      <c r="BV69" s="605"/>
      <c r="BW69" s="605"/>
      <c r="BX69" s="605"/>
      <c r="BY69" s="605"/>
      <c r="BZ69" s="605"/>
      <c r="CA69" s="605"/>
      <c r="CB69" s="605"/>
      <c r="CC69" s="605"/>
      <c r="CD69" s="605"/>
      <c r="CE69" s="605"/>
      <c r="CF69" s="605"/>
      <c r="CG69" s="605"/>
      <c r="CH69" s="605">
        <v>10.1</v>
      </c>
      <c r="CI69" s="605"/>
      <c r="CJ69" s="605"/>
      <c r="CK69" s="605"/>
      <c r="CL69" s="605"/>
      <c r="CM69" s="605" t="s">
        <v>413</v>
      </c>
      <c r="CN69" s="605" t="s">
        <v>373</v>
      </c>
      <c r="CO69" s="605" t="s">
        <v>414</v>
      </c>
      <c r="CP69" s="605"/>
      <c r="CQ69" s="605"/>
      <c r="CR69" s="612">
        <v>36</v>
      </c>
      <c r="CS69" s="612">
        <v>74029</v>
      </c>
      <c r="CT69" s="625">
        <v>0</v>
      </c>
      <c r="CU69" s="612">
        <v>1</v>
      </c>
      <c r="CV69" s="612" t="s">
        <v>352</v>
      </c>
      <c r="CW69" s="612" t="s">
        <v>415</v>
      </c>
      <c r="CX69" s="613">
        <v>9.9999999999999995E-7</v>
      </c>
      <c r="CY69" s="605" t="s">
        <v>416</v>
      </c>
      <c r="CZ69" s="652" t="s">
        <v>617</v>
      </c>
      <c r="DA69" s="437" t="s">
        <v>618</v>
      </c>
    </row>
    <row r="70" spans="1:105" s="437" customFormat="1" ht="14.4">
      <c r="A70" s="437" t="s">
        <v>772</v>
      </c>
      <c r="B70" s="437" t="s">
        <v>357</v>
      </c>
      <c r="F70" s="437" t="s">
        <v>335</v>
      </c>
      <c r="G70" s="437" t="s">
        <v>336</v>
      </c>
      <c r="H70" s="437" t="s">
        <v>363</v>
      </c>
      <c r="I70" s="437" t="s">
        <v>338</v>
      </c>
      <c r="J70" s="437" t="s">
        <v>773</v>
      </c>
      <c r="K70" s="437" t="s">
        <v>768</v>
      </c>
      <c r="L70" s="605" t="s">
        <v>769</v>
      </c>
      <c r="M70" s="605" t="s">
        <v>770</v>
      </c>
      <c r="N70" s="605" t="s">
        <v>343</v>
      </c>
      <c r="O70" s="605" t="s">
        <v>408</v>
      </c>
      <c r="P70" s="605"/>
      <c r="Q70" s="605"/>
      <c r="R70" s="605"/>
      <c r="S70" s="605" t="s">
        <v>420</v>
      </c>
      <c r="T70" s="605" t="s">
        <v>410</v>
      </c>
      <c r="U70" s="605"/>
      <c r="V70" s="605"/>
      <c r="W70" s="605"/>
      <c r="X70" s="605"/>
      <c r="Y70" s="605" t="s">
        <v>347</v>
      </c>
      <c r="Z70" s="608">
        <v>45648</v>
      </c>
      <c r="AA70" s="605" t="s">
        <v>348</v>
      </c>
      <c r="AB70" s="605" t="s">
        <v>771</v>
      </c>
      <c r="AC70" s="605">
        <v>389340</v>
      </c>
      <c r="AD70" s="605">
        <v>378690</v>
      </c>
      <c r="AE70" s="605"/>
      <c r="AF70" s="605"/>
      <c r="AG70" s="605"/>
      <c r="AH70" s="605"/>
      <c r="AI70" s="605"/>
      <c r="AJ70" s="605"/>
      <c r="AK70" s="605"/>
      <c r="AL70" s="605"/>
      <c r="AM70" s="605"/>
      <c r="AN70" s="605"/>
      <c r="AO70" s="605"/>
      <c r="AP70" s="605"/>
      <c r="AQ70" s="605"/>
      <c r="AR70" s="605"/>
      <c r="AS70" s="605"/>
      <c r="AT70" s="605"/>
      <c r="AU70" s="605"/>
      <c r="AV70" s="605"/>
      <c r="AW70" s="605"/>
      <c r="AX70" s="605"/>
      <c r="AY70" s="605"/>
      <c r="AZ70" s="605"/>
      <c r="BA70" s="605"/>
      <c r="BB70" s="605"/>
      <c r="BC70" s="605"/>
      <c r="BD70" s="605"/>
      <c r="BE70" s="605"/>
      <c r="BF70" s="605"/>
      <c r="BG70" s="605"/>
      <c r="BH70" s="605"/>
      <c r="BI70" s="623">
        <v>74029</v>
      </c>
      <c r="BJ70" s="605"/>
      <c r="BK70" s="632">
        <v>0.4</v>
      </c>
      <c r="BL70" s="605" t="s">
        <v>412</v>
      </c>
      <c r="BM70" s="605">
        <v>28500</v>
      </c>
      <c r="BN70" s="605"/>
      <c r="BO70" s="605"/>
      <c r="BP70" s="605"/>
      <c r="BQ70" s="605"/>
      <c r="BR70" s="605"/>
      <c r="BS70" s="605" t="s">
        <v>355</v>
      </c>
      <c r="BT70" s="605"/>
      <c r="BU70" s="605"/>
      <c r="BV70" s="605"/>
      <c r="BW70" s="605"/>
      <c r="BX70" s="605"/>
      <c r="BY70" s="605"/>
      <c r="BZ70" s="605"/>
      <c r="CA70" s="605"/>
      <c r="CB70" s="605"/>
      <c r="CC70" s="605"/>
      <c r="CD70" s="605"/>
      <c r="CE70" s="605"/>
      <c r="CF70" s="605"/>
      <c r="CG70" s="605"/>
      <c r="CH70" s="605">
        <v>10.1</v>
      </c>
      <c r="CI70" s="605"/>
      <c r="CJ70" s="605"/>
      <c r="CK70" s="605"/>
      <c r="CL70" s="605"/>
      <c r="CM70" s="605"/>
      <c r="CN70" s="605" t="s">
        <v>373</v>
      </c>
      <c r="CO70" s="605" t="s">
        <v>774</v>
      </c>
      <c r="CP70" s="605">
        <v>19674</v>
      </c>
      <c r="CQ70" s="605"/>
      <c r="CR70" s="437">
        <v>106</v>
      </c>
      <c r="CS70" s="437">
        <v>74029</v>
      </c>
      <c r="CT70" s="437">
        <v>74029</v>
      </c>
      <c r="CU70" s="437">
        <v>1</v>
      </c>
      <c r="CV70" s="437" t="s">
        <v>352</v>
      </c>
      <c r="CW70" s="437" t="s">
        <v>415</v>
      </c>
      <c r="CX70" s="600">
        <v>9.9999999999999995E-7</v>
      </c>
      <c r="CZ70" s="652"/>
      <c r="DA70" s="437" t="s">
        <v>355</v>
      </c>
    </row>
    <row r="71" spans="1:105" s="437" customFormat="1" ht="14.4">
      <c r="A71" s="437" t="s">
        <v>775</v>
      </c>
      <c r="B71" s="437" t="s">
        <v>357</v>
      </c>
      <c r="F71" s="437" t="s">
        <v>335</v>
      </c>
      <c r="G71" s="437" t="s">
        <v>336</v>
      </c>
      <c r="H71" s="437" t="s">
        <v>363</v>
      </c>
      <c r="I71" s="437" t="s">
        <v>338</v>
      </c>
      <c r="J71" s="437" t="s">
        <v>776</v>
      </c>
      <c r="K71" s="437" t="s">
        <v>777</v>
      </c>
      <c r="L71" s="605" t="s">
        <v>778</v>
      </c>
      <c r="M71" s="605" t="s">
        <v>779</v>
      </c>
      <c r="N71" s="605" t="s">
        <v>343</v>
      </c>
      <c r="O71" s="605" t="s">
        <v>443</v>
      </c>
      <c r="P71" s="605"/>
      <c r="Q71" s="605"/>
      <c r="R71" s="605"/>
      <c r="S71" s="605" t="s">
        <v>345</v>
      </c>
      <c r="T71" s="605" t="s">
        <v>410</v>
      </c>
      <c r="U71" s="605"/>
      <c r="V71" s="605"/>
      <c r="W71" s="605"/>
      <c r="X71" s="605"/>
      <c r="Y71" s="605" t="s">
        <v>347</v>
      </c>
      <c r="Z71" s="608">
        <v>45648</v>
      </c>
      <c r="AA71" s="605" t="s">
        <v>348</v>
      </c>
      <c r="AB71" s="605" t="s">
        <v>780</v>
      </c>
      <c r="AC71" s="605">
        <v>376830</v>
      </c>
      <c r="AD71" s="605">
        <v>345250</v>
      </c>
      <c r="AE71" s="605"/>
      <c r="AF71" s="605"/>
      <c r="AG71" s="605"/>
      <c r="AH71" s="605"/>
      <c r="AI71" s="605"/>
      <c r="AJ71" s="605"/>
      <c r="AK71" s="605"/>
      <c r="AL71" s="605"/>
      <c r="AM71" s="605"/>
      <c r="AN71" s="605"/>
      <c r="AO71" s="605"/>
      <c r="AP71" s="605"/>
      <c r="AQ71" s="605"/>
      <c r="AR71" s="605"/>
      <c r="AS71" s="605"/>
      <c r="AT71" s="605"/>
      <c r="AU71" s="605"/>
      <c r="AV71" s="605"/>
      <c r="AW71" s="605"/>
      <c r="AX71" s="605"/>
      <c r="AY71" s="605"/>
      <c r="AZ71" s="605"/>
      <c r="BA71" s="605"/>
      <c r="BB71" s="605"/>
      <c r="BC71" s="605"/>
      <c r="BD71" s="605"/>
      <c r="BE71" s="605"/>
      <c r="BF71" s="605"/>
      <c r="BG71" s="605"/>
      <c r="BH71" s="605"/>
      <c r="BI71" s="623">
        <v>5203</v>
      </c>
      <c r="BJ71" s="605"/>
      <c r="BK71" s="632">
        <v>0.25</v>
      </c>
      <c r="BL71" s="605" t="s">
        <v>412</v>
      </c>
      <c r="BM71" s="605">
        <v>2770</v>
      </c>
      <c r="BN71" s="605"/>
      <c r="BO71" s="605"/>
      <c r="BP71" s="605"/>
      <c r="BQ71" s="605"/>
      <c r="BR71" s="605"/>
      <c r="BS71" s="605" t="s">
        <v>355</v>
      </c>
      <c r="BT71" s="605"/>
      <c r="BU71" s="605"/>
      <c r="BV71" s="605"/>
      <c r="BW71" s="605"/>
      <c r="BX71" s="605"/>
      <c r="BY71" s="605"/>
      <c r="BZ71" s="605"/>
      <c r="CA71" s="605"/>
      <c r="CB71" s="605"/>
      <c r="CC71" s="605"/>
      <c r="CD71" s="605"/>
      <c r="CE71" s="605"/>
      <c r="CF71" s="605"/>
      <c r="CG71" s="605"/>
      <c r="CH71" s="605">
        <v>25.2</v>
      </c>
      <c r="CI71" s="605"/>
      <c r="CJ71" s="605"/>
      <c r="CK71" s="605"/>
      <c r="CL71" s="605"/>
      <c r="CM71" s="605"/>
      <c r="CN71" s="605"/>
      <c r="CO71" s="605" t="s">
        <v>781</v>
      </c>
      <c r="CP71" s="605">
        <v>19935</v>
      </c>
      <c r="CQ71" s="605"/>
      <c r="CR71" s="437">
        <v>798</v>
      </c>
      <c r="CS71" s="437">
        <v>5203</v>
      </c>
      <c r="CT71" s="437">
        <v>5203</v>
      </c>
      <c r="CU71" s="437">
        <v>1</v>
      </c>
      <c r="CV71" s="437" t="s">
        <v>352</v>
      </c>
      <c r="CW71" s="437" t="s">
        <v>415</v>
      </c>
      <c r="CX71" s="600">
        <v>9.9999999999999995E-7</v>
      </c>
      <c r="CZ71" s="652"/>
      <c r="DA71" s="437" t="s">
        <v>355</v>
      </c>
    </row>
    <row r="72" spans="1:105" s="437" customFormat="1" ht="14.4">
      <c r="A72" s="437" t="s">
        <v>782</v>
      </c>
      <c r="B72" s="437" t="s">
        <v>357</v>
      </c>
      <c r="F72" s="437" t="s">
        <v>335</v>
      </c>
      <c r="G72" s="437" t="s">
        <v>336</v>
      </c>
      <c r="H72" s="437" t="s">
        <v>363</v>
      </c>
      <c r="I72" s="437" t="s">
        <v>338</v>
      </c>
      <c r="J72" s="437" t="s">
        <v>783</v>
      </c>
      <c r="K72" s="437" t="s">
        <v>784</v>
      </c>
      <c r="L72" s="605" t="s">
        <v>785</v>
      </c>
      <c r="M72" s="605" t="s">
        <v>786</v>
      </c>
      <c r="N72" s="605" t="s">
        <v>343</v>
      </c>
      <c r="O72" s="605" t="s">
        <v>763</v>
      </c>
      <c r="P72" s="605"/>
      <c r="Q72" s="605"/>
      <c r="R72" s="605"/>
      <c r="S72" s="605" t="s">
        <v>345</v>
      </c>
      <c r="T72" s="605" t="s">
        <v>410</v>
      </c>
      <c r="U72" s="605"/>
      <c r="V72" s="605"/>
      <c r="W72" s="605"/>
      <c r="X72" s="605"/>
      <c r="Y72" s="605" t="s">
        <v>347</v>
      </c>
      <c r="Z72" s="608">
        <v>45648</v>
      </c>
      <c r="AA72" s="605" t="s">
        <v>348</v>
      </c>
      <c r="AB72" s="605" t="s">
        <v>787</v>
      </c>
      <c r="AC72" s="605">
        <v>362050</v>
      </c>
      <c r="AD72" s="605">
        <v>367880</v>
      </c>
      <c r="AE72" s="605"/>
      <c r="AF72" s="605"/>
      <c r="AG72" s="605"/>
      <c r="AH72" s="605"/>
      <c r="AI72" s="605"/>
      <c r="AJ72" s="605"/>
      <c r="AK72" s="605"/>
      <c r="AL72" s="605"/>
      <c r="AM72" s="605"/>
      <c r="AN72" s="605"/>
      <c r="AO72" s="605"/>
      <c r="AP72" s="605"/>
      <c r="AQ72" s="605"/>
      <c r="AR72" s="605"/>
      <c r="AS72" s="605"/>
      <c r="AT72" s="605"/>
      <c r="AU72" s="605"/>
      <c r="AV72" s="605"/>
      <c r="AW72" s="605"/>
      <c r="AX72" s="605"/>
      <c r="AY72" s="605"/>
      <c r="AZ72" s="605"/>
      <c r="BA72" s="605"/>
      <c r="BB72" s="605"/>
      <c r="BC72" s="605"/>
      <c r="BD72" s="605"/>
      <c r="BE72" s="605"/>
      <c r="BF72" s="605"/>
      <c r="BG72" s="605"/>
      <c r="BH72" s="605"/>
      <c r="BI72" s="623">
        <v>321</v>
      </c>
      <c r="BJ72" s="605"/>
      <c r="BK72" s="632">
        <v>1</v>
      </c>
      <c r="BL72" s="605" t="s">
        <v>412</v>
      </c>
      <c r="BM72" s="605"/>
      <c r="BN72" s="605">
        <v>77</v>
      </c>
      <c r="BO72" s="605"/>
      <c r="BP72" s="605"/>
      <c r="BQ72" s="605"/>
      <c r="BR72" s="605"/>
      <c r="BS72" s="605" t="s">
        <v>355</v>
      </c>
      <c r="BT72" s="605"/>
      <c r="BU72" s="605"/>
      <c r="BV72" s="605"/>
      <c r="BW72" s="605"/>
      <c r="BX72" s="605"/>
      <c r="BY72" s="605"/>
      <c r="BZ72" s="605"/>
      <c r="CA72" s="605"/>
      <c r="CB72" s="605"/>
      <c r="CC72" s="605"/>
      <c r="CD72" s="605"/>
      <c r="CE72" s="605"/>
      <c r="CF72" s="605"/>
      <c r="CG72" s="605"/>
      <c r="CH72" s="605">
        <v>0.1</v>
      </c>
      <c r="CI72" s="605"/>
      <c r="CJ72" s="605"/>
      <c r="CK72" s="605"/>
      <c r="CL72" s="605"/>
      <c r="CM72" s="605"/>
      <c r="CN72" s="605"/>
      <c r="CO72" s="605" t="s">
        <v>788</v>
      </c>
      <c r="CP72" s="605"/>
      <c r="CQ72" s="605"/>
      <c r="CR72" s="437">
        <v>4155</v>
      </c>
      <c r="CS72" s="437">
        <v>321</v>
      </c>
      <c r="CT72" s="437">
        <v>321</v>
      </c>
      <c r="CU72" s="437">
        <v>1</v>
      </c>
      <c r="CV72" s="437" t="s">
        <v>352</v>
      </c>
      <c r="CW72" s="437" t="s">
        <v>415</v>
      </c>
      <c r="CX72" s="600">
        <v>9.9999999999999995E-7</v>
      </c>
      <c r="CZ72" s="652"/>
      <c r="DA72" s="437" t="s">
        <v>355</v>
      </c>
    </row>
    <row r="73" spans="1:105" s="437" customFormat="1" ht="14.4">
      <c r="A73" s="437" t="s">
        <v>789</v>
      </c>
      <c r="B73" s="437" t="s">
        <v>357</v>
      </c>
      <c r="F73" s="437" t="s">
        <v>335</v>
      </c>
      <c r="G73" s="437" t="s">
        <v>336</v>
      </c>
      <c r="H73" s="437" t="s">
        <v>337</v>
      </c>
      <c r="I73" s="437" t="s">
        <v>338</v>
      </c>
      <c r="J73" s="437" t="s">
        <v>790</v>
      </c>
      <c r="K73" s="437" t="s">
        <v>791</v>
      </c>
      <c r="L73" s="605" t="s">
        <v>792</v>
      </c>
      <c r="M73" s="605" t="s">
        <v>793</v>
      </c>
      <c r="N73" s="605" t="s">
        <v>343</v>
      </c>
      <c r="O73" s="605" t="s">
        <v>546</v>
      </c>
      <c r="P73" s="605"/>
      <c r="Q73" s="605"/>
      <c r="R73" s="605"/>
      <c r="S73" s="605" t="s">
        <v>420</v>
      </c>
      <c r="T73" s="605" t="s">
        <v>410</v>
      </c>
      <c r="U73" s="605"/>
      <c r="V73" s="605"/>
      <c r="W73" s="605"/>
      <c r="X73" s="605"/>
      <c r="Y73" s="605" t="s">
        <v>347</v>
      </c>
      <c r="Z73" s="608">
        <v>45648</v>
      </c>
      <c r="AA73" s="605" t="s">
        <v>348</v>
      </c>
      <c r="AB73" s="605" t="s">
        <v>794</v>
      </c>
      <c r="AC73" s="605">
        <v>342400</v>
      </c>
      <c r="AD73" s="605">
        <v>418870</v>
      </c>
      <c r="AE73" s="605"/>
      <c r="AF73" s="605"/>
      <c r="AG73" s="605"/>
      <c r="AH73" s="605"/>
      <c r="AI73" s="605"/>
      <c r="AJ73" s="605"/>
      <c r="AK73" s="605"/>
      <c r="AL73" s="605"/>
      <c r="AM73" s="605"/>
      <c r="AN73" s="605"/>
      <c r="AO73" s="605"/>
      <c r="AP73" s="605"/>
      <c r="AQ73" s="605"/>
      <c r="AR73" s="605"/>
      <c r="AS73" s="605"/>
      <c r="AT73" s="605"/>
      <c r="AU73" s="605"/>
      <c r="AV73" s="605"/>
      <c r="AW73" s="605"/>
      <c r="AX73" s="605"/>
      <c r="AY73" s="605"/>
      <c r="AZ73" s="605"/>
      <c r="BA73" s="605"/>
      <c r="BB73" s="605"/>
      <c r="BC73" s="605"/>
      <c r="BD73" s="605"/>
      <c r="BE73" s="605"/>
      <c r="BF73" s="605"/>
      <c r="BG73" s="605"/>
      <c r="BH73" s="605"/>
      <c r="BI73" s="623">
        <v>4191</v>
      </c>
      <c r="BJ73" s="605"/>
      <c r="BK73" s="632">
        <v>0.5</v>
      </c>
      <c r="BL73" s="605"/>
      <c r="BM73" s="605">
        <v>1300</v>
      </c>
      <c r="BN73" s="605"/>
      <c r="BO73" s="605"/>
      <c r="BP73" s="605"/>
      <c r="BQ73" s="605"/>
      <c r="BR73" s="605"/>
      <c r="BS73" s="605"/>
      <c r="BT73" s="605"/>
      <c r="BU73" s="605"/>
      <c r="BV73" s="605"/>
      <c r="BW73" s="605"/>
      <c r="BX73" s="605"/>
      <c r="BY73" s="605"/>
      <c r="BZ73" s="605"/>
      <c r="CA73" s="605"/>
      <c r="CB73" s="605"/>
      <c r="CC73" s="605"/>
      <c r="CD73" s="605"/>
      <c r="CE73" s="605"/>
      <c r="CF73" s="605"/>
      <c r="CG73" s="605"/>
      <c r="CH73" s="605">
        <v>4</v>
      </c>
      <c r="CI73" s="605"/>
      <c r="CJ73" s="605"/>
      <c r="CK73" s="605"/>
      <c r="CL73" s="605"/>
      <c r="CM73" s="605"/>
      <c r="CN73" s="605"/>
      <c r="CO73" s="605" t="s">
        <v>795</v>
      </c>
      <c r="CP73" s="605"/>
      <c r="CQ73" s="605"/>
      <c r="CR73" s="437">
        <v>798</v>
      </c>
      <c r="CS73" s="437">
        <v>4191</v>
      </c>
      <c r="CT73" s="437">
        <v>4191</v>
      </c>
      <c r="CU73" s="437">
        <v>1</v>
      </c>
      <c r="CV73" s="437" t="s">
        <v>352</v>
      </c>
      <c r="CW73" s="437" t="s">
        <v>415</v>
      </c>
      <c r="CX73" s="600">
        <v>9.9999999999999995E-7</v>
      </c>
      <c r="CZ73" s="652"/>
      <c r="DA73" s="437" t="s">
        <v>355</v>
      </c>
    </row>
    <row r="74" spans="1:105" s="437" customFormat="1" ht="14.4">
      <c r="A74" s="437" t="s">
        <v>796</v>
      </c>
      <c r="B74" s="437" t="s">
        <v>357</v>
      </c>
      <c r="F74" s="437" t="s">
        <v>335</v>
      </c>
      <c r="G74" s="437" t="s">
        <v>336</v>
      </c>
      <c r="H74" s="437" t="s">
        <v>363</v>
      </c>
      <c r="I74" s="437" t="s">
        <v>338</v>
      </c>
      <c r="J74" s="437" t="s">
        <v>797</v>
      </c>
      <c r="K74" s="437" t="s">
        <v>798</v>
      </c>
      <c r="L74" s="605" t="s">
        <v>799</v>
      </c>
      <c r="M74" s="605" t="s">
        <v>800</v>
      </c>
      <c r="N74" s="605" t="s">
        <v>343</v>
      </c>
      <c r="O74" s="605" t="s">
        <v>427</v>
      </c>
      <c r="P74" s="605"/>
      <c r="Q74" s="605"/>
      <c r="R74" s="605"/>
      <c r="S74" s="605" t="s">
        <v>420</v>
      </c>
      <c r="T74" s="605" t="s">
        <v>410</v>
      </c>
      <c r="U74" s="605"/>
      <c r="V74" s="605"/>
      <c r="W74" s="605"/>
      <c r="X74" s="605"/>
      <c r="Y74" s="605" t="s">
        <v>347</v>
      </c>
      <c r="Z74" s="608">
        <v>45648</v>
      </c>
      <c r="AA74" s="605" t="s">
        <v>348</v>
      </c>
      <c r="AB74" s="605" t="s">
        <v>801</v>
      </c>
      <c r="AC74" s="605">
        <v>371220</v>
      </c>
      <c r="AD74" s="605">
        <v>366220</v>
      </c>
      <c r="AE74" s="605"/>
      <c r="AF74" s="605"/>
      <c r="AG74" s="605"/>
      <c r="AH74" s="605"/>
      <c r="AI74" s="605"/>
      <c r="AJ74" s="605"/>
      <c r="AK74" s="605"/>
      <c r="AL74" s="605"/>
      <c r="AM74" s="605"/>
      <c r="AN74" s="605"/>
      <c r="AO74" s="605"/>
      <c r="AP74" s="605"/>
      <c r="AQ74" s="605"/>
      <c r="AR74" s="605"/>
      <c r="AS74" s="605"/>
      <c r="AT74" s="605"/>
      <c r="AU74" s="605"/>
      <c r="AV74" s="605"/>
      <c r="AW74" s="605"/>
      <c r="AX74" s="605"/>
      <c r="AY74" s="605"/>
      <c r="AZ74" s="605"/>
      <c r="BA74" s="605"/>
      <c r="BB74" s="605"/>
      <c r="BC74" s="605"/>
      <c r="BD74" s="605"/>
      <c r="BE74" s="605"/>
      <c r="BF74" s="605"/>
      <c r="BG74" s="605"/>
      <c r="BH74" s="605"/>
      <c r="BI74" s="623">
        <v>16217</v>
      </c>
      <c r="BJ74" s="605">
        <v>2</v>
      </c>
      <c r="BK74" s="632">
        <v>0.4</v>
      </c>
      <c r="BL74" s="605" t="s">
        <v>429</v>
      </c>
      <c r="BM74" s="605">
        <v>3804</v>
      </c>
      <c r="BN74" s="605"/>
      <c r="BO74" s="605"/>
      <c r="BP74" s="605"/>
      <c r="BQ74" s="605"/>
      <c r="BR74" s="605"/>
      <c r="BS74" s="605" t="s">
        <v>355</v>
      </c>
      <c r="BT74" s="605"/>
      <c r="BU74" s="605"/>
      <c r="BV74" s="605"/>
      <c r="BW74" s="605"/>
      <c r="BX74" s="605"/>
      <c r="BY74" s="605"/>
      <c r="BZ74" s="605"/>
      <c r="CA74" s="605"/>
      <c r="CB74" s="605"/>
      <c r="CC74" s="605"/>
      <c r="CD74" s="605"/>
      <c r="CE74" s="605"/>
      <c r="CF74" s="605"/>
      <c r="CG74" s="605"/>
      <c r="CH74" s="605">
        <v>2.1</v>
      </c>
      <c r="CI74" s="605"/>
      <c r="CJ74" s="605"/>
      <c r="CK74" s="605"/>
      <c r="CL74" s="605"/>
      <c r="CM74" s="605"/>
      <c r="CN74" s="605"/>
      <c r="CO74" s="605" t="s">
        <v>481</v>
      </c>
      <c r="CP74" s="605">
        <v>38572</v>
      </c>
      <c r="CQ74" s="605"/>
      <c r="CR74" s="437">
        <v>342</v>
      </c>
      <c r="CS74" s="437">
        <v>16217</v>
      </c>
      <c r="CT74" s="437">
        <v>16217</v>
      </c>
      <c r="CU74" s="437">
        <v>1</v>
      </c>
      <c r="CV74" s="437" t="s">
        <v>352</v>
      </c>
      <c r="CW74" s="437" t="s">
        <v>415</v>
      </c>
      <c r="CX74" s="600">
        <v>9.9999999999999995E-7</v>
      </c>
      <c r="CZ74" s="652"/>
      <c r="DA74" s="437" t="s">
        <v>355</v>
      </c>
    </row>
    <row r="75" spans="1:105" s="437" customFormat="1" ht="14.4">
      <c r="A75" s="437" t="s">
        <v>802</v>
      </c>
      <c r="B75" s="437" t="s">
        <v>357</v>
      </c>
      <c r="F75" s="437" t="s">
        <v>335</v>
      </c>
      <c r="G75" s="437" t="s">
        <v>336</v>
      </c>
      <c r="H75" s="437" t="s">
        <v>363</v>
      </c>
      <c r="I75" s="437" t="s">
        <v>338</v>
      </c>
      <c r="J75" s="437" t="s">
        <v>803</v>
      </c>
      <c r="K75" s="437" t="s">
        <v>804</v>
      </c>
      <c r="L75" s="605" t="s">
        <v>406</v>
      </c>
      <c r="M75" s="605" t="s">
        <v>407</v>
      </c>
      <c r="N75" s="605" t="s">
        <v>343</v>
      </c>
      <c r="O75" s="605" t="s">
        <v>408</v>
      </c>
      <c r="P75" s="605"/>
      <c r="Q75" s="605"/>
      <c r="R75" s="605"/>
      <c r="S75" s="605" t="s">
        <v>420</v>
      </c>
      <c r="T75" s="605" t="s">
        <v>410</v>
      </c>
      <c r="U75" s="605"/>
      <c r="V75" s="605"/>
      <c r="W75" s="605"/>
      <c r="X75" s="605"/>
      <c r="Y75" s="605" t="s">
        <v>347</v>
      </c>
      <c r="Z75" s="608">
        <v>45648</v>
      </c>
      <c r="AA75" s="605" t="s">
        <v>348</v>
      </c>
      <c r="AB75" s="605" t="s">
        <v>805</v>
      </c>
      <c r="AC75" s="605">
        <v>378340</v>
      </c>
      <c r="AD75" s="605">
        <v>380290</v>
      </c>
      <c r="AE75" s="605"/>
      <c r="AF75" s="605"/>
      <c r="AG75" s="605"/>
      <c r="AH75" s="605"/>
      <c r="AI75" s="605"/>
      <c r="AJ75" s="605"/>
      <c r="AK75" s="605"/>
      <c r="AL75" s="605"/>
      <c r="AM75" s="605"/>
      <c r="AN75" s="605"/>
      <c r="AO75" s="605"/>
      <c r="AP75" s="605"/>
      <c r="AQ75" s="605"/>
      <c r="AR75" s="605"/>
      <c r="AS75" s="605"/>
      <c r="AT75" s="605"/>
      <c r="AU75" s="605"/>
      <c r="AV75" s="605"/>
      <c r="AW75" s="605"/>
      <c r="AX75" s="605"/>
      <c r="AY75" s="605"/>
      <c r="AZ75" s="605"/>
      <c r="BA75" s="605"/>
      <c r="BB75" s="605"/>
      <c r="BC75" s="605"/>
      <c r="BD75" s="605"/>
      <c r="BE75" s="605"/>
      <c r="BF75" s="605"/>
      <c r="BG75" s="605"/>
      <c r="BH75" s="605"/>
      <c r="BI75" s="623">
        <v>2830</v>
      </c>
      <c r="BJ75" s="605"/>
      <c r="BK75" s="632">
        <v>1</v>
      </c>
      <c r="BL75" s="605" t="s">
        <v>412</v>
      </c>
      <c r="BM75" s="605">
        <v>935</v>
      </c>
      <c r="BN75" s="605"/>
      <c r="BO75" s="605"/>
      <c r="BP75" s="605"/>
      <c r="BQ75" s="605"/>
      <c r="BR75" s="605"/>
      <c r="BS75" s="605" t="s">
        <v>355</v>
      </c>
      <c r="BT75" s="605"/>
      <c r="BU75" s="605"/>
      <c r="BV75" s="605"/>
      <c r="BW75" s="605"/>
      <c r="BX75" s="605"/>
      <c r="BY75" s="605"/>
      <c r="BZ75" s="605"/>
      <c r="CA75" s="605"/>
      <c r="CB75" s="605"/>
      <c r="CC75" s="605"/>
      <c r="CD75" s="605"/>
      <c r="CE75" s="605"/>
      <c r="CF75" s="605"/>
      <c r="CG75" s="605"/>
      <c r="CH75" s="605">
        <v>9.3000000000000007</v>
      </c>
      <c r="CI75" s="605"/>
      <c r="CJ75" s="605"/>
      <c r="CK75" s="605"/>
      <c r="CL75" s="605"/>
      <c r="CM75" s="605"/>
      <c r="CN75" s="605" t="s">
        <v>373</v>
      </c>
      <c r="CO75" s="605" t="s">
        <v>421</v>
      </c>
      <c r="CP75" s="605">
        <v>19675</v>
      </c>
      <c r="CQ75" s="605"/>
      <c r="CR75" s="437">
        <v>420</v>
      </c>
      <c r="CS75" s="437">
        <v>2830</v>
      </c>
      <c r="CT75" s="437">
        <v>2830</v>
      </c>
      <c r="CU75" s="437">
        <v>1</v>
      </c>
      <c r="CV75" s="437" t="s">
        <v>352</v>
      </c>
      <c r="CW75" s="437" t="s">
        <v>415</v>
      </c>
      <c r="CX75" s="600">
        <v>9.9999999999999995E-7</v>
      </c>
      <c r="CZ75" s="652"/>
      <c r="DA75" s="437" t="s">
        <v>355</v>
      </c>
    </row>
    <row r="76" spans="1:105" s="437" customFormat="1" ht="15.75" customHeight="1">
      <c r="A76" s="437" t="s">
        <v>806</v>
      </c>
      <c r="B76" s="437" t="s">
        <v>357</v>
      </c>
      <c r="F76" s="437" t="s">
        <v>335</v>
      </c>
      <c r="G76" s="437" t="s">
        <v>336</v>
      </c>
      <c r="H76" s="437" t="s">
        <v>363</v>
      </c>
      <c r="I76" s="437" t="s">
        <v>338</v>
      </c>
      <c r="J76" s="437" t="s">
        <v>807</v>
      </c>
      <c r="K76" s="437" t="s">
        <v>365</v>
      </c>
      <c r="L76" s="605" t="s">
        <v>366</v>
      </c>
      <c r="M76" s="605" t="s">
        <v>367</v>
      </c>
      <c r="N76" s="605" t="s">
        <v>343</v>
      </c>
      <c r="O76" s="605" t="s">
        <v>368</v>
      </c>
      <c r="P76" s="605"/>
      <c r="Q76" s="605"/>
      <c r="R76" s="605"/>
      <c r="S76" s="605" t="s">
        <v>345</v>
      </c>
      <c r="T76" s="605" t="s">
        <v>410</v>
      </c>
      <c r="U76" s="605"/>
      <c r="V76" s="605"/>
      <c r="W76" s="605"/>
      <c r="X76" s="605"/>
      <c r="Y76" s="605" t="s">
        <v>347</v>
      </c>
      <c r="Z76" s="608">
        <v>45648</v>
      </c>
      <c r="AA76" s="605" t="s">
        <v>348</v>
      </c>
      <c r="AB76" s="605" t="s">
        <v>370</v>
      </c>
      <c r="AC76" s="605">
        <v>397500</v>
      </c>
      <c r="AD76" s="605">
        <v>400260</v>
      </c>
      <c r="AE76" s="605"/>
      <c r="AF76" s="605"/>
      <c r="AG76" s="605"/>
      <c r="AH76" s="605"/>
      <c r="AI76" s="605"/>
      <c r="AJ76" s="605"/>
      <c r="AK76" s="605"/>
      <c r="AL76" s="605"/>
      <c r="AM76" s="605"/>
      <c r="AN76" s="605"/>
      <c r="AO76" s="605"/>
      <c r="AP76" s="605"/>
      <c r="AQ76" s="605"/>
      <c r="AR76" s="605"/>
      <c r="AS76" s="605"/>
      <c r="AT76" s="605"/>
      <c r="AU76" s="605"/>
      <c r="AV76" s="605"/>
      <c r="AW76" s="605"/>
      <c r="AX76" s="605"/>
      <c r="AY76" s="605"/>
      <c r="AZ76" s="605"/>
      <c r="BA76" s="605"/>
      <c r="BB76" s="605"/>
      <c r="BC76" s="605"/>
      <c r="BD76" s="605"/>
      <c r="BE76" s="605"/>
      <c r="BF76" s="605"/>
      <c r="BG76" s="605"/>
      <c r="BH76" s="605"/>
      <c r="BI76" s="623">
        <v>12784</v>
      </c>
      <c r="BJ76" s="605">
        <v>2</v>
      </c>
      <c r="BK76" s="632">
        <v>0.25</v>
      </c>
      <c r="BL76" s="605" t="s">
        <v>412</v>
      </c>
      <c r="BM76" s="605">
        <v>4219.6000000000004</v>
      </c>
      <c r="BN76" s="605"/>
      <c r="BO76" s="605"/>
      <c r="BP76" s="605"/>
      <c r="BQ76" s="605"/>
      <c r="BR76" s="605"/>
      <c r="BS76" s="605" t="s">
        <v>355</v>
      </c>
      <c r="BT76" s="605"/>
      <c r="BU76" s="605"/>
      <c r="BV76" s="605"/>
      <c r="BW76" s="605"/>
      <c r="BX76" s="605"/>
      <c r="BY76" s="605"/>
      <c r="BZ76" s="605"/>
      <c r="CA76" s="605"/>
      <c r="CB76" s="605"/>
      <c r="CC76" s="605"/>
      <c r="CD76" s="605"/>
      <c r="CE76" s="605"/>
      <c r="CF76" s="605"/>
      <c r="CG76" s="605"/>
      <c r="CH76" s="605">
        <v>8.1</v>
      </c>
      <c r="CI76" s="605"/>
      <c r="CJ76" s="605"/>
      <c r="CK76" s="605"/>
      <c r="CL76" s="605"/>
      <c r="CM76" s="605"/>
      <c r="CN76" s="605" t="s">
        <v>373</v>
      </c>
      <c r="CO76" s="605" t="s">
        <v>374</v>
      </c>
      <c r="CP76" s="605">
        <v>19808</v>
      </c>
      <c r="CQ76" s="605"/>
      <c r="CR76" s="437">
        <v>342</v>
      </c>
      <c r="CS76" s="437">
        <v>12784</v>
      </c>
      <c r="CT76" s="437">
        <v>12784</v>
      </c>
      <c r="CU76" s="437">
        <v>1</v>
      </c>
      <c r="CV76" s="437" t="s">
        <v>352</v>
      </c>
      <c r="CW76" s="437" t="s">
        <v>415</v>
      </c>
      <c r="CX76" s="600">
        <v>9.9999999999999995E-7</v>
      </c>
      <c r="CZ76" s="652"/>
      <c r="DA76" s="437" t="s">
        <v>355</v>
      </c>
    </row>
    <row r="77" spans="1:105" s="437" customFormat="1" ht="14.4">
      <c r="A77" s="437" t="s">
        <v>808</v>
      </c>
      <c r="B77" s="437" t="s">
        <v>362</v>
      </c>
      <c r="F77" s="437" t="s">
        <v>335</v>
      </c>
      <c r="G77" s="437" t="s">
        <v>336</v>
      </c>
      <c r="H77" s="437" t="s">
        <v>363</v>
      </c>
      <c r="I77" s="437" t="s">
        <v>338</v>
      </c>
      <c r="J77" s="605" t="s">
        <v>809</v>
      </c>
      <c r="K77" s="437" t="s">
        <v>810</v>
      </c>
      <c r="L77" s="605" t="s">
        <v>366</v>
      </c>
      <c r="M77" s="605" t="s">
        <v>367</v>
      </c>
      <c r="N77" s="605" t="s">
        <v>343</v>
      </c>
      <c r="O77" s="605" t="s">
        <v>368</v>
      </c>
      <c r="P77" s="605"/>
      <c r="Q77" s="605"/>
      <c r="R77" s="605"/>
      <c r="S77" s="605" t="s">
        <v>345</v>
      </c>
      <c r="T77" s="605" t="s">
        <v>369</v>
      </c>
      <c r="U77" s="605"/>
      <c r="V77" s="605"/>
      <c r="W77" s="605"/>
      <c r="X77" s="605"/>
      <c r="Y77" s="605" t="s">
        <v>388</v>
      </c>
      <c r="Z77" s="608">
        <v>45648</v>
      </c>
      <c r="AA77" s="605" t="s">
        <v>348</v>
      </c>
      <c r="AB77" s="605" t="s">
        <v>370</v>
      </c>
      <c r="AC77" s="605">
        <v>397290</v>
      </c>
      <c r="AD77" s="605">
        <v>400890</v>
      </c>
      <c r="AE77" s="605"/>
      <c r="AF77" s="605"/>
      <c r="AG77" s="605"/>
      <c r="AH77" s="605"/>
      <c r="AI77" s="605"/>
      <c r="AJ77" s="605"/>
      <c r="AK77" s="605"/>
      <c r="AL77" s="605"/>
      <c r="AM77" s="605"/>
      <c r="AN77" s="605"/>
      <c r="AO77" s="605"/>
      <c r="AP77" s="605"/>
      <c r="AQ77" s="605"/>
      <c r="AR77" s="605"/>
      <c r="AS77" s="605"/>
      <c r="AT77" s="605"/>
      <c r="AU77" s="605"/>
      <c r="AV77" s="605"/>
      <c r="AW77" s="605"/>
      <c r="AX77" s="605"/>
      <c r="AY77" s="605"/>
      <c r="AZ77" s="605"/>
      <c r="BA77" s="605"/>
      <c r="BB77" s="605"/>
      <c r="BC77" s="605"/>
      <c r="BD77" s="605"/>
      <c r="BE77" s="605"/>
      <c r="BF77" s="605"/>
      <c r="BG77" s="605"/>
      <c r="BH77" s="605"/>
      <c r="BI77" s="623"/>
      <c r="BJ77" s="605"/>
      <c r="BK77" s="632"/>
      <c r="BL77" s="605"/>
      <c r="BM77" s="605"/>
      <c r="BN77" s="605"/>
      <c r="BO77" s="605" t="s">
        <v>390</v>
      </c>
      <c r="BP77" s="605"/>
      <c r="BQ77" s="605"/>
      <c r="BR77" s="605"/>
      <c r="BS77" s="605" t="s">
        <v>355</v>
      </c>
      <c r="BT77" s="605"/>
      <c r="BU77" s="605"/>
      <c r="BV77" s="605"/>
      <c r="BW77" s="605"/>
      <c r="BX77" s="605"/>
      <c r="BY77" s="605"/>
      <c r="BZ77" s="605"/>
      <c r="CA77" s="605"/>
      <c r="CB77" s="605"/>
      <c r="CC77" s="605"/>
      <c r="CD77" s="605"/>
      <c r="CE77" s="605"/>
      <c r="CF77" s="605"/>
      <c r="CG77" s="605"/>
      <c r="CH77" s="605">
        <v>1.5</v>
      </c>
      <c r="CI77" s="605"/>
      <c r="CJ77" s="605"/>
      <c r="CK77" s="605"/>
      <c r="CL77" s="605"/>
      <c r="CM77" s="605"/>
      <c r="CN77" s="605" t="s">
        <v>373</v>
      </c>
      <c r="CO77" s="605" t="s">
        <v>374</v>
      </c>
      <c r="CP77" s="605"/>
      <c r="CQ77" s="605"/>
      <c r="CR77" s="437">
        <v>5768</v>
      </c>
      <c r="CS77" s="437">
        <v>500</v>
      </c>
      <c r="CT77" s="437">
        <v>500</v>
      </c>
      <c r="CU77" s="437">
        <v>1</v>
      </c>
      <c r="CV77" s="437" t="s">
        <v>352</v>
      </c>
      <c r="CW77" s="437" t="s">
        <v>392</v>
      </c>
      <c r="CX77" s="600">
        <v>9.9999999999999995E-7</v>
      </c>
      <c r="CZ77" s="652"/>
      <c r="DA77" s="437" t="s">
        <v>355</v>
      </c>
    </row>
    <row r="78" spans="1:105" s="437" customFormat="1" ht="14.4">
      <c r="A78" s="437" t="s">
        <v>811</v>
      </c>
      <c r="F78" s="437" t="s">
        <v>335</v>
      </c>
      <c r="G78" s="437" t="s">
        <v>336</v>
      </c>
      <c r="H78" s="437" t="s">
        <v>363</v>
      </c>
      <c r="I78" s="437" t="s">
        <v>338</v>
      </c>
      <c r="J78" s="605" t="s">
        <v>812</v>
      </c>
      <c r="K78" s="437" t="s">
        <v>813</v>
      </c>
      <c r="L78" s="605" t="s">
        <v>366</v>
      </c>
      <c r="M78" s="605" t="s">
        <v>367</v>
      </c>
      <c r="N78" s="605" t="s">
        <v>343</v>
      </c>
      <c r="O78" s="605" t="s">
        <v>368</v>
      </c>
      <c r="P78" s="605"/>
      <c r="Q78" s="605"/>
      <c r="R78" s="605"/>
      <c r="S78" s="605" t="s">
        <v>345</v>
      </c>
      <c r="T78" s="605" t="s">
        <v>369</v>
      </c>
      <c r="U78" s="605"/>
      <c r="V78" s="605"/>
      <c r="W78" s="605"/>
      <c r="X78" s="605"/>
      <c r="Y78" s="605" t="s">
        <v>388</v>
      </c>
      <c r="Z78" s="608">
        <v>45648</v>
      </c>
      <c r="AA78" s="605" t="s">
        <v>348</v>
      </c>
      <c r="AB78" s="605" t="s">
        <v>370</v>
      </c>
      <c r="AC78" s="605">
        <v>397440</v>
      </c>
      <c r="AD78" s="605">
        <v>400460</v>
      </c>
      <c r="AE78" s="605"/>
      <c r="AF78" s="605"/>
      <c r="AG78" s="605"/>
      <c r="AH78" s="605"/>
      <c r="AI78" s="605"/>
      <c r="AJ78" s="605"/>
      <c r="AK78" s="605"/>
      <c r="AL78" s="605"/>
      <c r="AM78" s="605"/>
      <c r="AN78" s="605"/>
      <c r="AO78" s="605"/>
      <c r="AP78" s="605"/>
      <c r="AQ78" s="605"/>
      <c r="AR78" s="605"/>
      <c r="AS78" s="605"/>
      <c r="AT78" s="605"/>
      <c r="AU78" s="605"/>
      <c r="AV78" s="605"/>
      <c r="AW78" s="605"/>
      <c r="AX78" s="605"/>
      <c r="AY78" s="605"/>
      <c r="AZ78" s="605"/>
      <c r="BA78" s="605"/>
      <c r="BB78" s="605"/>
      <c r="BC78" s="605"/>
      <c r="BD78" s="605"/>
      <c r="BE78" s="605"/>
      <c r="BF78" s="605"/>
      <c r="BG78" s="605"/>
      <c r="BH78" s="605"/>
      <c r="BI78" s="623"/>
      <c r="BJ78" s="605"/>
      <c r="BK78" s="632"/>
      <c r="BL78" s="605"/>
      <c r="BM78" s="605"/>
      <c r="BN78" s="605"/>
      <c r="BO78" s="605" t="s">
        <v>390</v>
      </c>
      <c r="BP78" s="605"/>
      <c r="BQ78" s="605"/>
      <c r="BR78" s="605"/>
      <c r="BS78" s="605" t="s">
        <v>355</v>
      </c>
      <c r="BT78" s="605"/>
      <c r="BU78" s="605"/>
      <c r="BV78" s="605"/>
      <c r="BW78" s="605"/>
      <c r="BX78" s="605"/>
      <c r="BY78" s="605"/>
      <c r="BZ78" s="605"/>
      <c r="CA78" s="605"/>
      <c r="CB78" s="605"/>
      <c r="CC78" s="605"/>
      <c r="CD78" s="605"/>
      <c r="CE78" s="605"/>
      <c r="CF78" s="605"/>
      <c r="CG78" s="605"/>
      <c r="CH78" s="605">
        <v>1.7</v>
      </c>
      <c r="CI78" s="605"/>
      <c r="CJ78" s="605"/>
      <c r="CK78" s="605"/>
      <c r="CL78" s="605"/>
      <c r="CM78" s="605"/>
      <c r="CN78" s="605" t="s">
        <v>373</v>
      </c>
      <c r="CO78" s="605" t="s">
        <v>374</v>
      </c>
      <c r="CP78" s="605">
        <v>19806</v>
      </c>
      <c r="CQ78" s="605"/>
      <c r="CR78" s="437">
        <v>1840</v>
      </c>
      <c r="CS78" s="437">
        <v>1250</v>
      </c>
      <c r="CT78" s="437">
        <v>1250</v>
      </c>
      <c r="CU78" s="437">
        <v>1</v>
      </c>
      <c r="CV78" s="437" t="s">
        <v>352</v>
      </c>
      <c r="CW78" s="437" t="s">
        <v>392</v>
      </c>
      <c r="CX78" s="600">
        <v>9.9999999999999995E-7</v>
      </c>
      <c r="CZ78" s="652"/>
      <c r="DA78" s="437" t="s">
        <v>355</v>
      </c>
    </row>
    <row r="79" spans="1:105" s="437" customFormat="1" ht="14.4">
      <c r="A79" s="437" t="s">
        <v>814</v>
      </c>
      <c r="F79" s="437" t="s">
        <v>335</v>
      </c>
      <c r="G79" s="437" t="s">
        <v>336</v>
      </c>
      <c r="H79" s="437" t="s">
        <v>363</v>
      </c>
      <c r="I79" s="437" t="s">
        <v>338</v>
      </c>
      <c r="J79" s="605" t="s">
        <v>815</v>
      </c>
      <c r="K79" s="437" t="s">
        <v>816</v>
      </c>
      <c r="L79" s="605" t="s">
        <v>605</v>
      </c>
      <c r="M79" s="605" t="s">
        <v>606</v>
      </c>
      <c r="N79" s="605" t="s">
        <v>343</v>
      </c>
      <c r="O79" s="605" t="s">
        <v>398</v>
      </c>
      <c r="P79" s="605"/>
      <c r="Q79" s="605"/>
      <c r="R79" s="605"/>
      <c r="S79" s="605" t="s">
        <v>345</v>
      </c>
      <c r="T79" s="605" t="s">
        <v>369</v>
      </c>
      <c r="U79" s="605"/>
      <c r="V79" s="605"/>
      <c r="W79" s="605"/>
      <c r="X79" s="605"/>
      <c r="Y79" s="605" t="s">
        <v>388</v>
      </c>
      <c r="Z79" s="608">
        <v>45648</v>
      </c>
      <c r="AA79" s="605" t="s">
        <v>348</v>
      </c>
      <c r="AB79" s="605" t="s">
        <v>817</v>
      </c>
      <c r="AC79" s="605">
        <v>372330</v>
      </c>
      <c r="AD79" s="605">
        <v>412830</v>
      </c>
      <c r="AE79" s="605"/>
      <c r="AF79" s="605"/>
      <c r="AG79" s="605"/>
      <c r="AH79" s="605"/>
      <c r="AI79" s="605"/>
      <c r="AJ79" s="605"/>
      <c r="AK79" s="605"/>
      <c r="AL79" s="605"/>
      <c r="AM79" s="605"/>
      <c r="AN79" s="605"/>
      <c r="AO79" s="605"/>
      <c r="AP79" s="605"/>
      <c r="AQ79" s="605"/>
      <c r="AR79" s="605"/>
      <c r="AS79" s="605"/>
      <c r="AT79" s="605"/>
      <c r="AU79" s="605"/>
      <c r="AV79" s="605"/>
      <c r="AW79" s="605"/>
      <c r="AX79" s="605"/>
      <c r="AY79" s="605"/>
      <c r="AZ79" s="605"/>
      <c r="BA79" s="605"/>
      <c r="BB79" s="605"/>
      <c r="BC79" s="605"/>
      <c r="BD79" s="605"/>
      <c r="BE79" s="605"/>
      <c r="BF79" s="605"/>
      <c r="BG79" s="605"/>
      <c r="BH79" s="605"/>
      <c r="BI79" s="623"/>
      <c r="BJ79" s="605"/>
      <c r="BK79" s="632"/>
      <c r="BL79" s="605"/>
      <c r="BM79" s="605"/>
      <c r="BN79" s="605"/>
      <c r="BO79" s="605" t="s">
        <v>390</v>
      </c>
      <c r="BP79" s="605"/>
      <c r="BQ79" s="605"/>
      <c r="BR79" s="605"/>
      <c r="BS79" s="605" t="s">
        <v>355</v>
      </c>
      <c r="BT79" s="605"/>
      <c r="BU79" s="605"/>
      <c r="BV79" s="605"/>
      <c r="BW79" s="605"/>
      <c r="BX79" s="605"/>
      <c r="BY79" s="605"/>
      <c r="BZ79" s="605"/>
      <c r="CA79" s="605"/>
      <c r="CB79" s="605"/>
      <c r="CC79" s="605"/>
      <c r="CD79" s="605"/>
      <c r="CE79" s="605"/>
      <c r="CF79" s="605"/>
      <c r="CG79" s="605"/>
      <c r="CH79" s="605">
        <v>3.4</v>
      </c>
      <c r="CI79" s="605"/>
      <c r="CJ79" s="605"/>
      <c r="CK79" s="605"/>
      <c r="CL79" s="605"/>
      <c r="CM79" s="605"/>
      <c r="CN79" s="605"/>
      <c r="CO79" s="605" t="s">
        <v>608</v>
      </c>
      <c r="CP79" s="605">
        <v>25489</v>
      </c>
      <c r="CQ79" s="605"/>
      <c r="CR79" s="437">
        <v>3269</v>
      </c>
      <c r="CS79" s="437">
        <v>570</v>
      </c>
      <c r="CT79" s="437">
        <v>570</v>
      </c>
      <c r="CU79" s="437">
        <v>1</v>
      </c>
      <c r="CV79" s="437" t="s">
        <v>352</v>
      </c>
      <c r="CW79" s="437" t="s">
        <v>392</v>
      </c>
      <c r="CX79" s="600">
        <v>9.9999999999999995E-7</v>
      </c>
      <c r="CZ79" s="652"/>
      <c r="DA79" s="437" t="s">
        <v>355</v>
      </c>
    </row>
    <row r="80" spans="1:105" s="437" customFormat="1" ht="57.6">
      <c r="A80" s="612" t="s">
        <v>818</v>
      </c>
      <c r="B80" s="612" t="s">
        <v>357</v>
      </c>
      <c r="C80" s="612"/>
      <c r="D80" s="612"/>
      <c r="E80" s="612"/>
      <c r="F80" s="612" t="s">
        <v>335</v>
      </c>
      <c r="G80" s="612" t="s">
        <v>336</v>
      </c>
      <c r="H80" s="612" t="s">
        <v>363</v>
      </c>
      <c r="I80" s="612" t="s">
        <v>338</v>
      </c>
      <c r="J80" s="612" t="s">
        <v>819</v>
      </c>
      <c r="K80" s="612" t="s">
        <v>820</v>
      </c>
      <c r="L80" s="605" t="s">
        <v>821</v>
      </c>
      <c r="M80" s="605" t="s">
        <v>822</v>
      </c>
      <c r="N80" s="605" t="s">
        <v>343</v>
      </c>
      <c r="O80" s="605" t="s">
        <v>387</v>
      </c>
      <c r="P80" s="605"/>
      <c r="Q80" s="605"/>
      <c r="R80" s="605"/>
      <c r="S80" s="605" t="s">
        <v>409</v>
      </c>
      <c r="T80" s="605" t="s">
        <v>410</v>
      </c>
      <c r="U80" s="605"/>
      <c r="V80" s="605"/>
      <c r="W80" s="605"/>
      <c r="X80" s="605"/>
      <c r="Y80" s="605" t="s">
        <v>347</v>
      </c>
      <c r="Z80" s="624">
        <v>46154</v>
      </c>
      <c r="AA80" s="605" t="s">
        <v>348</v>
      </c>
      <c r="AB80" s="605" t="s">
        <v>823</v>
      </c>
      <c r="AC80" s="605">
        <v>389250</v>
      </c>
      <c r="AD80" s="605">
        <v>404310</v>
      </c>
      <c r="AE80" s="605"/>
      <c r="AF80" s="605"/>
      <c r="AG80" s="605"/>
      <c r="AH80" s="605"/>
      <c r="AI80" s="605"/>
      <c r="AJ80" s="605"/>
      <c r="AK80" s="605"/>
      <c r="AL80" s="605"/>
      <c r="AM80" s="605"/>
      <c r="AN80" s="605"/>
      <c r="AO80" s="605"/>
      <c r="AP80" s="605"/>
      <c r="AQ80" s="605"/>
      <c r="AR80" s="605"/>
      <c r="AS80" s="605"/>
      <c r="AT80" s="605"/>
      <c r="AU80" s="605"/>
      <c r="AV80" s="605"/>
      <c r="AW80" s="605"/>
      <c r="AX80" s="605"/>
      <c r="AY80" s="605"/>
      <c r="AZ80" s="605"/>
      <c r="BA80" s="605"/>
      <c r="BB80" s="605"/>
      <c r="BC80" s="605"/>
      <c r="BD80" s="605"/>
      <c r="BE80" s="605"/>
      <c r="BF80" s="605"/>
      <c r="BG80" s="605"/>
      <c r="BH80" s="605"/>
      <c r="BI80" s="623">
        <v>161356</v>
      </c>
      <c r="BJ80" s="605"/>
      <c r="BK80" s="632">
        <v>1</v>
      </c>
      <c r="BL80" s="605" t="s">
        <v>824</v>
      </c>
      <c r="BM80" s="605">
        <v>56400</v>
      </c>
      <c r="BN80" s="605"/>
      <c r="BO80" s="605"/>
      <c r="BP80" s="605"/>
      <c r="BQ80" s="605"/>
      <c r="BR80" s="605"/>
      <c r="BS80" s="605" t="s">
        <v>355</v>
      </c>
      <c r="BT80" s="605"/>
      <c r="BU80" s="605"/>
      <c r="BV80" s="605"/>
      <c r="BW80" s="605"/>
      <c r="BX80" s="605"/>
      <c r="BY80" s="605"/>
      <c r="BZ80" s="605"/>
      <c r="CA80" s="605"/>
      <c r="CB80" s="605"/>
      <c r="CC80" s="605"/>
      <c r="CD80" s="605"/>
      <c r="CE80" s="605"/>
      <c r="CF80" s="605"/>
      <c r="CG80" s="605"/>
      <c r="CH80" s="605">
        <v>5.7</v>
      </c>
      <c r="CI80" s="605"/>
      <c r="CJ80" s="605"/>
      <c r="CK80" s="605"/>
      <c r="CL80" s="605"/>
      <c r="CM80" s="605" t="s">
        <v>413</v>
      </c>
      <c r="CN80" s="605"/>
      <c r="CO80" s="605" t="s">
        <v>616</v>
      </c>
      <c r="CP80" s="605"/>
      <c r="CQ80" s="605"/>
      <c r="CR80" s="605">
        <v>36</v>
      </c>
      <c r="CS80" s="634">
        <v>161356</v>
      </c>
      <c r="CT80" s="625">
        <v>0</v>
      </c>
      <c r="CU80" s="612">
        <v>1</v>
      </c>
      <c r="CV80" s="612" t="s">
        <v>352</v>
      </c>
      <c r="CW80" s="612" t="s">
        <v>415</v>
      </c>
      <c r="CX80" s="613">
        <v>9.9999999999999995E-7</v>
      </c>
      <c r="CY80" s="605" t="s">
        <v>416</v>
      </c>
      <c r="CZ80" s="653" t="s">
        <v>825</v>
      </c>
      <c r="DA80" s="437" t="s">
        <v>618</v>
      </c>
    </row>
    <row r="81" spans="1:105" s="437" customFormat="1" ht="14.4">
      <c r="A81" s="437" t="s">
        <v>826</v>
      </c>
      <c r="F81" s="437" t="s">
        <v>335</v>
      </c>
      <c r="G81" s="437" t="s">
        <v>336</v>
      </c>
      <c r="H81" s="437" t="s">
        <v>337</v>
      </c>
      <c r="I81" s="437" t="s">
        <v>338</v>
      </c>
      <c r="J81" s="605" t="s">
        <v>827</v>
      </c>
      <c r="K81" s="437" t="s">
        <v>828</v>
      </c>
      <c r="L81" s="605" t="s">
        <v>341</v>
      </c>
      <c r="M81" s="605" t="s">
        <v>342</v>
      </c>
      <c r="N81" s="605" t="s">
        <v>343</v>
      </c>
      <c r="O81" s="605" t="s">
        <v>344</v>
      </c>
      <c r="P81" s="605"/>
      <c r="Q81" s="605"/>
      <c r="R81" s="605"/>
      <c r="S81" s="605" t="s">
        <v>345</v>
      </c>
      <c r="T81" s="605" t="s">
        <v>346</v>
      </c>
      <c r="U81" s="605"/>
      <c r="V81" s="605"/>
      <c r="W81" s="605"/>
      <c r="X81" s="605"/>
      <c r="Y81" s="605" t="s">
        <v>388</v>
      </c>
      <c r="Z81" s="608">
        <v>45648</v>
      </c>
      <c r="AA81" s="605" t="s">
        <v>348</v>
      </c>
      <c r="AB81" s="605" t="s">
        <v>829</v>
      </c>
      <c r="AC81" s="605">
        <v>384330</v>
      </c>
      <c r="AD81" s="605">
        <v>437340</v>
      </c>
      <c r="AE81" s="605"/>
      <c r="AF81" s="605"/>
      <c r="AG81" s="605"/>
      <c r="AH81" s="605"/>
      <c r="AI81" s="605"/>
      <c r="AJ81" s="605"/>
      <c r="AK81" s="605"/>
      <c r="AL81" s="605"/>
      <c r="AM81" s="605"/>
      <c r="AN81" s="605"/>
      <c r="AO81" s="605"/>
      <c r="AP81" s="605"/>
      <c r="AQ81" s="605"/>
      <c r="AR81" s="605"/>
      <c r="AS81" s="605"/>
      <c r="AT81" s="605"/>
      <c r="AU81" s="605"/>
      <c r="AV81" s="605"/>
      <c r="AW81" s="605"/>
      <c r="AX81" s="605"/>
      <c r="AY81" s="605"/>
      <c r="AZ81" s="605"/>
      <c r="BA81" s="605"/>
      <c r="BB81" s="605"/>
      <c r="BC81" s="605"/>
      <c r="BD81" s="605"/>
      <c r="BE81" s="605"/>
      <c r="BF81" s="605"/>
      <c r="BG81" s="605"/>
      <c r="BH81" s="605"/>
      <c r="BI81" s="623"/>
      <c r="BJ81" s="605"/>
      <c r="BK81" s="632" t="s">
        <v>528</v>
      </c>
      <c r="BL81" s="605"/>
      <c r="BM81" s="605"/>
      <c r="BN81" s="605"/>
      <c r="BO81" s="605"/>
      <c r="BP81" s="605"/>
      <c r="BQ81" s="605"/>
      <c r="BR81" s="605"/>
      <c r="BS81" s="605"/>
      <c r="BT81" s="605"/>
      <c r="BU81" s="605"/>
      <c r="BV81" s="605"/>
      <c r="BW81" s="605"/>
      <c r="BX81" s="605"/>
      <c r="BY81" s="605"/>
      <c r="BZ81" s="605"/>
      <c r="CA81" s="605"/>
      <c r="CB81" s="605"/>
      <c r="CC81" s="605"/>
      <c r="CD81" s="605"/>
      <c r="CE81" s="605"/>
      <c r="CF81" s="605"/>
      <c r="CG81" s="605"/>
      <c r="CH81" s="605">
        <v>36</v>
      </c>
      <c r="CI81" s="605"/>
      <c r="CJ81" s="605"/>
      <c r="CK81" s="605"/>
      <c r="CL81" s="605"/>
      <c r="CM81" s="605"/>
      <c r="CN81" s="605"/>
      <c r="CO81" s="605"/>
      <c r="CP81" s="605"/>
      <c r="CQ81" s="605"/>
      <c r="CR81" s="618">
        <v>1840</v>
      </c>
      <c r="CS81" s="612">
        <v>1500</v>
      </c>
      <c r="CT81" s="612">
        <v>1500</v>
      </c>
      <c r="CU81" s="437">
        <v>1</v>
      </c>
      <c r="CV81" s="437" t="s">
        <v>352</v>
      </c>
      <c r="CW81" s="437" t="s">
        <v>392</v>
      </c>
      <c r="CX81" s="600">
        <v>9.9999999999999995E-7</v>
      </c>
      <c r="CY81" s="605" t="s">
        <v>830</v>
      </c>
      <c r="CZ81" s="652"/>
      <c r="DA81" s="437" t="s">
        <v>355</v>
      </c>
    </row>
    <row r="82" spans="1:105" s="437" customFormat="1" ht="14.4">
      <c r="A82" s="437" t="s">
        <v>831</v>
      </c>
      <c r="F82" s="437" t="s">
        <v>335</v>
      </c>
      <c r="G82" s="437" t="s">
        <v>336</v>
      </c>
      <c r="H82" s="437" t="s">
        <v>337</v>
      </c>
      <c r="I82" s="437" t="s">
        <v>338</v>
      </c>
      <c r="J82" s="605" t="s">
        <v>832</v>
      </c>
      <c r="K82" s="437" t="s">
        <v>833</v>
      </c>
      <c r="L82" s="605" t="s">
        <v>341</v>
      </c>
      <c r="M82" s="605" t="s">
        <v>342</v>
      </c>
      <c r="N82" s="605" t="s">
        <v>343</v>
      </c>
      <c r="O82" s="605" t="s">
        <v>344</v>
      </c>
      <c r="P82" s="605"/>
      <c r="Q82" s="605"/>
      <c r="R82" s="605"/>
      <c r="S82" s="605" t="s">
        <v>345</v>
      </c>
      <c r="T82" s="605" t="s">
        <v>346</v>
      </c>
      <c r="U82" s="605"/>
      <c r="V82" s="605"/>
      <c r="W82" s="605"/>
      <c r="X82" s="605"/>
      <c r="Y82" s="605" t="s">
        <v>388</v>
      </c>
      <c r="Z82" s="608">
        <v>45648</v>
      </c>
      <c r="AA82" s="605" t="s">
        <v>348</v>
      </c>
      <c r="AB82" s="605" t="s">
        <v>834</v>
      </c>
      <c r="AC82" s="605">
        <v>384020</v>
      </c>
      <c r="AD82" s="605">
        <v>436360</v>
      </c>
      <c r="AE82" s="605"/>
      <c r="AF82" s="605"/>
      <c r="AG82" s="605"/>
      <c r="AH82" s="605"/>
      <c r="AI82" s="605"/>
      <c r="AJ82" s="605"/>
      <c r="AK82" s="605"/>
      <c r="AL82" s="605"/>
      <c r="AM82" s="605"/>
      <c r="AN82" s="605"/>
      <c r="AO82" s="605"/>
      <c r="AP82" s="605"/>
      <c r="AQ82" s="605"/>
      <c r="AR82" s="605"/>
      <c r="AS82" s="605"/>
      <c r="AT82" s="605"/>
      <c r="AU82" s="605"/>
      <c r="AV82" s="605"/>
      <c r="AW82" s="605"/>
      <c r="AX82" s="605"/>
      <c r="AY82" s="605"/>
      <c r="AZ82" s="605"/>
      <c r="BA82" s="605"/>
      <c r="BB82" s="605"/>
      <c r="BC82" s="605"/>
      <c r="BD82" s="605"/>
      <c r="BE82" s="605"/>
      <c r="BF82" s="605"/>
      <c r="BG82" s="605"/>
      <c r="BH82" s="605"/>
      <c r="BI82" s="623"/>
      <c r="BJ82" s="605"/>
      <c r="BK82" s="632" t="s">
        <v>528</v>
      </c>
      <c r="BL82" s="605"/>
      <c r="BM82" s="605"/>
      <c r="BN82" s="605"/>
      <c r="BO82" s="605"/>
      <c r="BP82" s="605"/>
      <c r="BQ82" s="605"/>
      <c r="BR82" s="605"/>
      <c r="BS82" s="605"/>
      <c r="BT82" s="605"/>
      <c r="BU82" s="605"/>
      <c r="BV82" s="605"/>
      <c r="BW82" s="605"/>
      <c r="BX82" s="605"/>
      <c r="BY82" s="605"/>
      <c r="BZ82" s="605"/>
      <c r="CA82" s="605"/>
      <c r="CB82" s="605"/>
      <c r="CC82" s="605"/>
      <c r="CD82" s="605"/>
      <c r="CE82" s="605"/>
      <c r="CF82" s="605"/>
      <c r="CG82" s="605"/>
      <c r="CH82" s="605">
        <v>36</v>
      </c>
      <c r="CI82" s="605"/>
      <c r="CJ82" s="605"/>
      <c r="CK82" s="605"/>
      <c r="CL82" s="605"/>
      <c r="CM82" s="605"/>
      <c r="CN82" s="605"/>
      <c r="CO82" s="605"/>
      <c r="CP82" s="605"/>
      <c r="CQ82" s="605"/>
      <c r="CR82" s="437">
        <v>5768</v>
      </c>
      <c r="CS82" s="437">
        <v>350</v>
      </c>
      <c r="CT82" s="437">
        <v>350</v>
      </c>
      <c r="CU82" s="437">
        <v>1</v>
      </c>
      <c r="CV82" s="437" t="s">
        <v>352</v>
      </c>
      <c r="CW82" s="437" t="s">
        <v>392</v>
      </c>
      <c r="CX82" s="600">
        <v>9.9999999999999995E-7</v>
      </c>
      <c r="CZ82" s="652"/>
      <c r="DA82" s="437" t="s">
        <v>355</v>
      </c>
    </row>
    <row r="83" spans="1:105" s="437" customFormat="1" ht="14.4">
      <c r="A83" s="603" t="s">
        <v>835</v>
      </c>
      <c r="B83" s="603"/>
      <c r="C83" s="603"/>
      <c r="D83" s="603"/>
      <c r="E83" s="603"/>
      <c r="F83" s="603" t="s">
        <v>494</v>
      </c>
      <c r="G83" s="603" t="s">
        <v>336</v>
      </c>
      <c r="H83" s="603" t="s">
        <v>363</v>
      </c>
      <c r="I83" s="603" t="s">
        <v>338</v>
      </c>
      <c r="J83" s="603" t="s">
        <v>836</v>
      </c>
      <c r="K83" s="603" t="s">
        <v>837</v>
      </c>
      <c r="L83" s="605" t="s">
        <v>838</v>
      </c>
      <c r="M83" s="605" t="s">
        <v>839</v>
      </c>
      <c r="N83" s="605" t="s">
        <v>499</v>
      </c>
      <c r="O83" s="605" t="s">
        <v>368</v>
      </c>
      <c r="P83" s="605"/>
      <c r="Q83" s="605"/>
      <c r="R83" s="605"/>
      <c r="S83" s="605" t="s">
        <v>624</v>
      </c>
      <c r="T83" s="605" t="s">
        <v>508</v>
      </c>
      <c r="U83" s="605"/>
      <c r="V83" s="605"/>
      <c r="W83" s="605"/>
      <c r="X83" s="605"/>
      <c r="Y83" s="605" t="s">
        <v>723</v>
      </c>
      <c r="Z83" s="608">
        <v>45648</v>
      </c>
      <c r="AA83" s="605" t="s">
        <v>348</v>
      </c>
      <c r="AB83" s="605">
        <v>2569012108</v>
      </c>
      <c r="AC83" s="605">
        <v>398615</v>
      </c>
      <c r="AD83" s="605">
        <v>412273</v>
      </c>
      <c r="AE83" s="605"/>
      <c r="AF83" s="605"/>
      <c r="AG83" s="605" t="s">
        <v>626</v>
      </c>
      <c r="AH83" s="605"/>
      <c r="AI83" s="605"/>
      <c r="AJ83" s="605"/>
      <c r="AK83" s="605"/>
      <c r="AL83" s="605"/>
      <c r="AM83" s="605"/>
      <c r="AN83" s="605"/>
      <c r="AO83" s="605"/>
      <c r="AP83" s="605"/>
      <c r="AQ83" s="605"/>
      <c r="AR83" s="605"/>
      <c r="AS83" s="605"/>
      <c r="AT83" s="605"/>
      <c r="AU83" s="605"/>
      <c r="AV83" s="605" t="s">
        <v>355</v>
      </c>
      <c r="AW83" s="605"/>
      <c r="AX83" s="605"/>
      <c r="AY83" s="605"/>
      <c r="AZ83" s="605"/>
      <c r="BA83" s="605"/>
      <c r="BB83" s="605"/>
      <c r="BC83" s="605"/>
      <c r="BD83" s="605"/>
      <c r="BE83" s="605"/>
      <c r="BF83" s="605"/>
      <c r="BG83" s="605"/>
      <c r="BH83" s="605"/>
      <c r="BI83" s="623"/>
      <c r="BJ83" s="605"/>
      <c r="BK83" s="632"/>
      <c r="BL83" s="605"/>
      <c r="BM83" s="605"/>
      <c r="BN83" s="605"/>
      <c r="BO83" s="605"/>
      <c r="BP83" s="605"/>
      <c r="BQ83" s="605" t="s">
        <v>840</v>
      </c>
      <c r="BR83" s="605"/>
      <c r="BS83" s="605" t="s">
        <v>355</v>
      </c>
      <c r="BT83" s="605"/>
      <c r="BU83" s="605" t="s">
        <v>628</v>
      </c>
      <c r="BV83" s="605" t="s">
        <v>629</v>
      </c>
      <c r="BW83" s="605" t="s">
        <v>630</v>
      </c>
      <c r="BX83" s="605">
        <v>383.2278</v>
      </c>
      <c r="BY83" s="605">
        <v>1.0455800000000002</v>
      </c>
      <c r="BZ83" s="605" t="s">
        <v>631</v>
      </c>
      <c r="CA83" s="605"/>
      <c r="CB83" s="605">
        <v>0.25900000000000001</v>
      </c>
      <c r="CC83" s="605"/>
      <c r="CD83" s="605"/>
      <c r="CE83" s="605"/>
      <c r="CF83" s="605"/>
      <c r="CG83" s="605"/>
      <c r="CH83" s="605">
        <v>1.3</v>
      </c>
      <c r="CI83" s="605"/>
      <c r="CJ83" s="605"/>
      <c r="CK83" s="605"/>
      <c r="CL83" s="605"/>
      <c r="CM83" s="605" t="s">
        <v>413</v>
      </c>
      <c r="CN83" s="605"/>
      <c r="CO83" s="605" t="s">
        <v>841</v>
      </c>
      <c r="CP83" s="605">
        <v>36741</v>
      </c>
      <c r="CQ83" s="605"/>
      <c r="CR83" s="602">
        <v>50000</v>
      </c>
      <c r="CS83" s="603">
        <v>1</v>
      </c>
      <c r="CT83" s="603">
        <v>0</v>
      </c>
      <c r="CU83" s="603">
        <v>1</v>
      </c>
      <c r="CV83" s="603" t="s">
        <v>494</v>
      </c>
      <c r="CW83" s="603" t="s">
        <v>375</v>
      </c>
      <c r="CX83" s="607">
        <v>9.9999999999999995E-7</v>
      </c>
      <c r="CY83" s="437" t="s">
        <v>634</v>
      </c>
      <c r="CZ83" s="652" t="s">
        <v>842</v>
      </c>
      <c r="DA83" s="437" t="s">
        <v>636</v>
      </c>
    </row>
    <row r="84" spans="1:105" s="437" customFormat="1" ht="14.4">
      <c r="A84" s="437" t="s">
        <v>843</v>
      </c>
      <c r="B84" s="437" t="s">
        <v>493</v>
      </c>
      <c r="F84" s="437" t="s">
        <v>494</v>
      </c>
      <c r="G84" s="437" t="s">
        <v>336</v>
      </c>
      <c r="H84" s="437" t="s">
        <v>337</v>
      </c>
      <c r="I84" s="437" t="s">
        <v>338</v>
      </c>
      <c r="J84" s="605" t="s">
        <v>844</v>
      </c>
      <c r="K84" s="437" t="s">
        <v>845</v>
      </c>
      <c r="L84" s="605" t="s">
        <v>846</v>
      </c>
      <c r="M84" s="605" t="s">
        <v>847</v>
      </c>
      <c r="N84" s="605" t="s">
        <v>343</v>
      </c>
      <c r="O84" s="605" t="s">
        <v>848</v>
      </c>
      <c r="P84" s="605"/>
      <c r="Q84" s="605"/>
      <c r="R84" s="605"/>
      <c r="S84" s="605" t="s">
        <v>849</v>
      </c>
      <c r="T84" s="605" t="s">
        <v>502</v>
      </c>
      <c r="U84" s="605"/>
      <c r="V84" s="605"/>
      <c r="W84" s="605"/>
      <c r="X84" s="605"/>
      <c r="Y84" s="605" t="s">
        <v>503</v>
      </c>
      <c r="Z84" s="608">
        <v>44651</v>
      </c>
      <c r="AA84" s="605" t="s">
        <v>348</v>
      </c>
      <c r="AB84" s="605">
        <v>2671311004</v>
      </c>
      <c r="AC84" s="605">
        <v>371900</v>
      </c>
      <c r="AD84" s="605">
        <v>454700</v>
      </c>
      <c r="AE84" s="605"/>
      <c r="AF84" s="605" t="s">
        <v>505</v>
      </c>
      <c r="AG84" s="605"/>
      <c r="AH84" s="605"/>
      <c r="AI84" s="605"/>
      <c r="AJ84" s="605"/>
      <c r="AK84" s="605"/>
      <c r="AL84" s="605"/>
      <c r="AM84" s="605"/>
      <c r="AN84" s="605"/>
      <c r="AO84" s="605"/>
      <c r="AP84" s="605"/>
      <c r="AQ84" s="605"/>
      <c r="AR84" s="605"/>
      <c r="AS84" s="605"/>
      <c r="AT84" s="605"/>
      <c r="AU84" s="605"/>
      <c r="AV84" s="605"/>
      <c r="AW84" s="605"/>
      <c r="AX84" s="605"/>
      <c r="AY84" s="605"/>
      <c r="AZ84" s="605"/>
      <c r="BA84" s="605"/>
      <c r="BB84" s="605"/>
      <c r="BC84" s="605"/>
      <c r="BD84" s="605"/>
      <c r="BE84" s="605"/>
      <c r="BF84" s="605"/>
      <c r="BG84" s="605"/>
      <c r="BH84" s="605"/>
      <c r="BI84" s="623"/>
      <c r="BJ84" s="605"/>
      <c r="BK84" s="632"/>
      <c r="BL84" s="605"/>
      <c r="BM84" s="605"/>
      <c r="BN84" s="605"/>
      <c r="BO84" s="605"/>
      <c r="BP84" s="605"/>
      <c r="BQ84" s="605" t="s">
        <v>850</v>
      </c>
      <c r="BR84" s="605"/>
      <c r="BS84" s="605"/>
      <c r="BT84" s="605"/>
      <c r="BU84" s="605"/>
      <c r="BV84" s="605" t="s">
        <v>851</v>
      </c>
      <c r="BW84" s="605" t="s">
        <v>852</v>
      </c>
      <c r="BX84" s="605">
        <v>38816</v>
      </c>
      <c r="BY84" s="605">
        <v>127</v>
      </c>
      <c r="BZ84" s="605" t="s">
        <v>851</v>
      </c>
      <c r="CA84" s="605" t="s">
        <v>853</v>
      </c>
      <c r="CB84" s="605">
        <v>0</v>
      </c>
      <c r="CC84" s="605">
        <v>0</v>
      </c>
      <c r="CD84" s="605"/>
      <c r="CE84" s="605" t="s">
        <v>508</v>
      </c>
      <c r="CF84" s="605" t="s">
        <v>508</v>
      </c>
      <c r="CG84" s="605" t="s">
        <v>508</v>
      </c>
      <c r="CH84" s="605"/>
      <c r="CI84" s="605"/>
      <c r="CJ84" s="605"/>
      <c r="CK84" s="605"/>
      <c r="CL84" s="605"/>
      <c r="CM84" s="605" t="s">
        <v>413</v>
      </c>
      <c r="CN84" s="605" t="s">
        <v>854</v>
      </c>
      <c r="CO84" s="605" t="s">
        <v>855</v>
      </c>
      <c r="CP84" s="605"/>
      <c r="CQ84" s="605"/>
      <c r="CR84">
        <v>30000</v>
      </c>
      <c r="CS84" s="437">
        <v>1</v>
      </c>
      <c r="CT84" s="437">
        <v>1</v>
      </c>
      <c r="CU84" s="437">
        <v>1</v>
      </c>
      <c r="CV84" s="437" t="s">
        <v>494</v>
      </c>
      <c r="CW84" s="437" t="s">
        <v>375</v>
      </c>
      <c r="CX84" s="600">
        <v>9.9999999999999995E-7</v>
      </c>
      <c r="CZ84" s="652"/>
      <c r="DA84" s="437" t="s">
        <v>355</v>
      </c>
    </row>
    <row r="85" spans="1:105" s="437" customFormat="1" ht="14.4">
      <c r="A85" s="437" t="s">
        <v>856</v>
      </c>
      <c r="B85" s="437" t="s">
        <v>357</v>
      </c>
      <c r="F85" s="437" t="s">
        <v>335</v>
      </c>
      <c r="G85" s="437" t="s">
        <v>336</v>
      </c>
      <c r="H85" s="437" t="s">
        <v>363</v>
      </c>
      <c r="I85" s="437" t="s">
        <v>338</v>
      </c>
      <c r="J85" s="605" t="s">
        <v>857</v>
      </c>
      <c r="K85" s="437" t="s">
        <v>858</v>
      </c>
      <c r="L85" s="605" t="s">
        <v>859</v>
      </c>
      <c r="M85" s="605" t="s">
        <v>860</v>
      </c>
      <c r="N85" s="605" t="s">
        <v>343</v>
      </c>
      <c r="O85" s="605" t="s">
        <v>398</v>
      </c>
      <c r="P85" s="605"/>
      <c r="Q85" s="605"/>
      <c r="R85" s="605"/>
      <c r="S85" s="605" t="s">
        <v>345</v>
      </c>
      <c r="T85" s="605" t="s">
        <v>369</v>
      </c>
      <c r="U85" s="605"/>
      <c r="V85" s="605"/>
      <c r="W85" s="605"/>
      <c r="X85" s="605"/>
      <c r="Y85" s="605" t="s">
        <v>347</v>
      </c>
      <c r="Z85" s="608">
        <v>45648</v>
      </c>
      <c r="AA85" s="605" t="s">
        <v>348</v>
      </c>
      <c r="AB85" s="605" t="s">
        <v>861</v>
      </c>
      <c r="AC85" s="605">
        <v>379370</v>
      </c>
      <c r="AD85" s="605">
        <v>420400</v>
      </c>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605"/>
      <c r="BA85" s="605"/>
      <c r="BB85" s="605"/>
      <c r="BC85" s="605"/>
      <c r="BD85" s="605"/>
      <c r="BE85" s="605"/>
      <c r="BF85" s="605"/>
      <c r="BG85" s="605"/>
      <c r="BH85" s="605"/>
      <c r="BI85" s="623">
        <v>69713</v>
      </c>
      <c r="BJ85" s="605" t="s">
        <v>372</v>
      </c>
      <c r="BK85" s="632" t="s">
        <v>862</v>
      </c>
      <c r="BL85" s="605"/>
      <c r="BM85" s="605">
        <v>25000</v>
      </c>
      <c r="BN85" s="605"/>
      <c r="BO85" s="605"/>
      <c r="BP85" s="605"/>
      <c r="BQ85" s="605"/>
      <c r="BR85" s="605"/>
      <c r="BS85" s="605" t="s">
        <v>355</v>
      </c>
      <c r="BT85" s="605"/>
      <c r="BU85" s="605"/>
      <c r="BV85" s="605"/>
      <c r="BW85" s="605"/>
      <c r="BX85" s="605"/>
      <c r="BY85" s="605"/>
      <c r="BZ85" s="605"/>
      <c r="CA85" s="605"/>
      <c r="CB85" s="605"/>
      <c r="CC85" s="605"/>
      <c r="CD85" s="605"/>
      <c r="CE85" s="605"/>
      <c r="CF85" s="605"/>
      <c r="CG85" s="605"/>
      <c r="CH85" s="605">
        <v>0.3</v>
      </c>
      <c r="CI85" s="605"/>
      <c r="CJ85" s="605"/>
      <c r="CK85" s="605"/>
      <c r="CL85" s="605"/>
      <c r="CM85" s="605"/>
      <c r="CN85" s="605"/>
      <c r="CO85" s="605" t="s">
        <v>863</v>
      </c>
      <c r="CP85" s="605">
        <v>25356</v>
      </c>
      <c r="CQ85" s="605"/>
      <c r="CR85" s="615">
        <v>146519</v>
      </c>
      <c r="CS85" s="612">
        <v>1</v>
      </c>
      <c r="CT85" s="612">
        <v>1</v>
      </c>
      <c r="CU85" s="605">
        <v>1</v>
      </c>
      <c r="CV85" s="605" t="s">
        <v>352</v>
      </c>
      <c r="CW85" s="437" t="s">
        <v>375</v>
      </c>
      <c r="CX85" s="600">
        <v>9.9999999999999995E-7</v>
      </c>
      <c r="CY85" s="605" t="s">
        <v>864</v>
      </c>
      <c r="CZ85" s="652"/>
      <c r="DA85" s="437" t="s">
        <v>355</v>
      </c>
    </row>
    <row r="86" spans="1:105" s="437" customFormat="1" ht="14.4">
      <c r="A86" s="437" t="s">
        <v>865</v>
      </c>
      <c r="B86" s="437" t="s">
        <v>357</v>
      </c>
      <c r="F86" s="437" t="s">
        <v>335</v>
      </c>
      <c r="G86" s="437" t="s">
        <v>336</v>
      </c>
      <c r="H86" s="437" t="s">
        <v>363</v>
      </c>
      <c r="I86" s="437" t="s">
        <v>338</v>
      </c>
      <c r="J86" s="605" t="s">
        <v>866</v>
      </c>
      <c r="K86" s="437" t="s">
        <v>858</v>
      </c>
      <c r="L86" s="605" t="s">
        <v>859</v>
      </c>
      <c r="M86" s="605" t="s">
        <v>860</v>
      </c>
      <c r="N86" s="605" t="s">
        <v>343</v>
      </c>
      <c r="O86" s="605" t="s">
        <v>398</v>
      </c>
      <c r="P86" s="605"/>
      <c r="Q86" s="605"/>
      <c r="R86" s="605"/>
      <c r="S86" s="605" t="s">
        <v>345</v>
      </c>
      <c r="T86" s="605" t="s">
        <v>369</v>
      </c>
      <c r="U86" s="605"/>
      <c r="V86" s="605"/>
      <c r="W86" s="605"/>
      <c r="X86" s="605"/>
      <c r="Y86" s="605" t="s">
        <v>347</v>
      </c>
      <c r="Z86" s="608">
        <v>45648</v>
      </c>
      <c r="AA86" s="605" t="s">
        <v>348</v>
      </c>
      <c r="AB86" s="605" t="s">
        <v>861</v>
      </c>
      <c r="AC86" s="605">
        <v>379370</v>
      </c>
      <c r="AD86" s="605">
        <v>420400</v>
      </c>
      <c r="AE86" s="605"/>
      <c r="AF86" s="605"/>
      <c r="AG86" s="605"/>
      <c r="AH86" s="605"/>
      <c r="AI86" s="605"/>
      <c r="AJ86" s="605"/>
      <c r="AK86" s="605"/>
      <c r="AL86" s="605"/>
      <c r="AM86" s="605"/>
      <c r="AN86" s="605"/>
      <c r="AO86" s="605"/>
      <c r="AP86" s="605"/>
      <c r="AQ86" s="605"/>
      <c r="AR86" s="605"/>
      <c r="AS86" s="605"/>
      <c r="AT86" s="605"/>
      <c r="AU86" s="605"/>
      <c r="AV86" s="605"/>
      <c r="AW86" s="605"/>
      <c r="AX86" s="605"/>
      <c r="AY86" s="605"/>
      <c r="AZ86" s="605"/>
      <c r="BA86" s="605"/>
      <c r="BB86" s="605"/>
      <c r="BC86" s="605"/>
      <c r="BD86" s="605"/>
      <c r="BE86" s="605"/>
      <c r="BF86" s="605"/>
      <c r="BG86" s="605"/>
      <c r="BH86" s="605"/>
      <c r="BI86" s="623">
        <v>69713</v>
      </c>
      <c r="BJ86" s="605" t="s">
        <v>867</v>
      </c>
      <c r="BK86" s="632" t="s">
        <v>868</v>
      </c>
      <c r="BL86" s="605"/>
      <c r="BM86" s="605">
        <v>25000</v>
      </c>
      <c r="BN86" s="605"/>
      <c r="BO86" s="605"/>
      <c r="BP86" s="605"/>
      <c r="BQ86" s="605"/>
      <c r="BR86" s="605"/>
      <c r="BS86" s="605" t="s">
        <v>355</v>
      </c>
      <c r="BT86" s="605"/>
      <c r="BU86" s="605"/>
      <c r="BV86" s="605"/>
      <c r="BW86" s="605"/>
      <c r="BX86" s="605"/>
      <c r="BY86" s="605"/>
      <c r="BZ86" s="605"/>
      <c r="CA86" s="605"/>
      <c r="CB86" s="605"/>
      <c r="CC86" s="605"/>
      <c r="CD86" s="605"/>
      <c r="CE86" s="605"/>
      <c r="CF86" s="605"/>
      <c r="CG86" s="605"/>
      <c r="CH86" s="605">
        <v>0.3</v>
      </c>
      <c r="CI86" s="605"/>
      <c r="CJ86" s="605"/>
      <c r="CK86" s="605"/>
      <c r="CL86" s="605"/>
      <c r="CM86" s="605"/>
      <c r="CN86" s="605"/>
      <c r="CO86" s="605" t="s">
        <v>863</v>
      </c>
      <c r="CP86" s="605">
        <v>25356</v>
      </c>
      <c r="CQ86" s="605"/>
      <c r="CR86" s="615">
        <v>146519</v>
      </c>
      <c r="CS86" s="612">
        <v>1</v>
      </c>
      <c r="CT86" s="612">
        <v>1</v>
      </c>
      <c r="CU86" s="605">
        <v>1</v>
      </c>
      <c r="CV86" s="605" t="s">
        <v>352</v>
      </c>
      <c r="CW86" s="437" t="s">
        <v>375</v>
      </c>
      <c r="CX86" s="600">
        <v>9.9999999999999995E-7</v>
      </c>
      <c r="CY86" s="605" t="s">
        <v>864</v>
      </c>
      <c r="CZ86" s="652"/>
      <c r="DA86" s="437" t="s">
        <v>355</v>
      </c>
    </row>
    <row r="87" spans="1:105" s="437" customFormat="1" ht="14.4">
      <c r="A87" s="437" t="s">
        <v>869</v>
      </c>
      <c r="B87" s="437" t="s">
        <v>357</v>
      </c>
      <c r="F87" s="437" t="s">
        <v>335</v>
      </c>
      <c r="G87" s="437" t="s">
        <v>336</v>
      </c>
      <c r="H87" s="437" t="s">
        <v>363</v>
      </c>
      <c r="I87" s="437" t="s">
        <v>338</v>
      </c>
      <c r="J87" s="605" t="s">
        <v>870</v>
      </c>
      <c r="K87" s="437" t="s">
        <v>871</v>
      </c>
      <c r="L87" s="605" t="s">
        <v>859</v>
      </c>
      <c r="M87" s="605" t="s">
        <v>860</v>
      </c>
      <c r="N87" s="605" t="s">
        <v>343</v>
      </c>
      <c r="O87" s="605" t="s">
        <v>398</v>
      </c>
      <c r="P87" s="605"/>
      <c r="Q87" s="605"/>
      <c r="R87" s="605"/>
      <c r="S87" s="605" t="s">
        <v>345</v>
      </c>
      <c r="T87" s="605" t="s">
        <v>369</v>
      </c>
      <c r="U87" s="605"/>
      <c r="V87" s="605"/>
      <c r="W87" s="605"/>
      <c r="X87" s="605"/>
      <c r="Y87" s="605" t="s">
        <v>388</v>
      </c>
      <c r="Z87" s="608">
        <v>45648</v>
      </c>
      <c r="AA87" s="605" t="s">
        <v>348</v>
      </c>
      <c r="AB87" s="605" t="s">
        <v>861</v>
      </c>
      <c r="AC87" s="605">
        <v>379570</v>
      </c>
      <c r="AD87" s="605">
        <v>420610</v>
      </c>
      <c r="AE87" s="605"/>
      <c r="AF87" s="605"/>
      <c r="AG87" s="605"/>
      <c r="AH87" s="605"/>
      <c r="AI87" s="605"/>
      <c r="AJ87" s="605"/>
      <c r="AK87" s="605"/>
      <c r="AL87" s="605"/>
      <c r="AM87" s="605"/>
      <c r="AN87" s="605"/>
      <c r="AO87" s="605"/>
      <c r="AP87" s="605"/>
      <c r="AQ87" s="605"/>
      <c r="AR87" s="605"/>
      <c r="AS87" s="605"/>
      <c r="AT87" s="605"/>
      <c r="AU87" s="605"/>
      <c r="AV87" s="605"/>
      <c r="AW87" s="605"/>
      <c r="AX87" s="605"/>
      <c r="AY87" s="605"/>
      <c r="AZ87" s="605"/>
      <c r="BA87" s="605"/>
      <c r="BB87" s="605"/>
      <c r="BC87" s="605"/>
      <c r="BD87" s="605"/>
      <c r="BE87" s="605"/>
      <c r="BF87" s="605"/>
      <c r="BG87" s="605"/>
      <c r="BH87" s="605"/>
      <c r="BI87" s="623"/>
      <c r="BJ87" s="605"/>
      <c r="BK87" s="632"/>
      <c r="BL87" s="605"/>
      <c r="BM87" s="605"/>
      <c r="BN87" s="605"/>
      <c r="BO87" s="605" t="s">
        <v>390</v>
      </c>
      <c r="BP87" s="605"/>
      <c r="BQ87" s="605"/>
      <c r="BR87" s="605"/>
      <c r="BS87" s="605" t="s">
        <v>355</v>
      </c>
      <c r="BT87" s="605"/>
      <c r="BU87" s="605"/>
      <c r="BV87" s="605"/>
      <c r="BW87" s="605"/>
      <c r="BX87" s="605"/>
      <c r="BY87" s="605"/>
      <c r="BZ87" s="605"/>
      <c r="CA87" s="605"/>
      <c r="CB87" s="605"/>
      <c r="CC87" s="605"/>
      <c r="CD87" s="605"/>
      <c r="CE87" s="605"/>
      <c r="CF87" s="605"/>
      <c r="CG87" s="605"/>
      <c r="CH87" s="605">
        <v>6.4</v>
      </c>
      <c r="CI87" s="605"/>
      <c r="CJ87" s="605"/>
      <c r="CK87" s="605"/>
      <c r="CL87" s="605"/>
      <c r="CM87" s="605"/>
      <c r="CN87" s="605"/>
      <c r="CO87" s="605" t="s">
        <v>872</v>
      </c>
      <c r="CP87" s="605"/>
      <c r="CQ87" s="605"/>
      <c r="CR87" s="437">
        <v>946</v>
      </c>
      <c r="CS87" s="437">
        <v>10500</v>
      </c>
      <c r="CT87" s="437">
        <v>10500</v>
      </c>
      <c r="CU87" s="437">
        <v>1</v>
      </c>
      <c r="CV87" s="605" t="s">
        <v>352</v>
      </c>
      <c r="CW87" s="437" t="s">
        <v>392</v>
      </c>
      <c r="CX87" s="600">
        <v>9.9999999999999995E-7</v>
      </c>
      <c r="CZ87" s="652"/>
      <c r="DA87" s="437" t="s">
        <v>355</v>
      </c>
    </row>
    <row r="88" spans="1:105" s="437" customFormat="1" ht="14.4">
      <c r="A88" s="612" t="s">
        <v>873</v>
      </c>
      <c r="B88" s="612"/>
      <c r="C88" s="612"/>
      <c r="D88" s="612"/>
      <c r="E88" s="612"/>
      <c r="F88" s="612" t="s">
        <v>335</v>
      </c>
      <c r="G88" s="612" t="s">
        <v>336</v>
      </c>
      <c r="H88" s="612" t="s">
        <v>363</v>
      </c>
      <c r="I88" s="612" t="s">
        <v>338</v>
      </c>
      <c r="J88" s="612" t="s">
        <v>874</v>
      </c>
      <c r="K88" s="612" t="s">
        <v>875</v>
      </c>
      <c r="L88" s="605" t="s">
        <v>876</v>
      </c>
      <c r="M88" s="605" t="s">
        <v>877</v>
      </c>
      <c r="N88" s="605" t="s">
        <v>343</v>
      </c>
      <c r="O88" s="605" t="s">
        <v>398</v>
      </c>
      <c r="P88" s="605"/>
      <c r="Q88" s="605"/>
      <c r="R88" s="605"/>
      <c r="S88" s="605" t="s">
        <v>345</v>
      </c>
      <c r="T88" s="605" t="s">
        <v>369</v>
      </c>
      <c r="U88" s="605"/>
      <c r="V88" s="605"/>
      <c r="W88" s="605"/>
      <c r="X88" s="605"/>
      <c r="Y88" s="605" t="s">
        <v>388</v>
      </c>
      <c r="Z88" s="608">
        <v>45648</v>
      </c>
      <c r="AA88" s="605" t="s">
        <v>348</v>
      </c>
      <c r="AB88" s="605" t="s">
        <v>878</v>
      </c>
      <c r="AC88" s="605">
        <v>373470</v>
      </c>
      <c r="AD88" s="605">
        <v>411870</v>
      </c>
      <c r="AE88" s="605"/>
      <c r="AF88" s="605"/>
      <c r="AG88" s="605"/>
      <c r="AH88" s="605"/>
      <c r="AI88" s="605"/>
      <c r="AJ88" s="605"/>
      <c r="AK88" s="605"/>
      <c r="AL88" s="605"/>
      <c r="AM88" s="605"/>
      <c r="AN88" s="605"/>
      <c r="AO88" s="605"/>
      <c r="AP88" s="605"/>
      <c r="AQ88" s="605"/>
      <c r="AR88" s="605"/>
      <c r="AS88" s="605"/>
      <c r="AT88" s="605"/>
      <c r="AU88" s="605"/>
      <c r="AV88" s="605"/>
      <c r="AW88" s="605"/>
      <c r="AX88" s="605"/>
      <c r="AY88" s="605"/>
      <c r="AZ88" s="605"/>
      <c r="BA88" s="605"/>
      <c r="BB88" s="605"/>
      <c r="BC88" s="605"/>
      <c r="BD88" s="605"/>
      <c r="BE88" s="605"/>
      <c r="BF88" s="605"/>
      <c r="BG88" s="605"/>
      <c r="BH88" s="605"/>
      <c r="BI88" s="623"/>
      <c r="BJ88" s="605"/>
      <c r="BK88" s="632"/>
      <c r="BL88" s="605"/>
      <c r="BM88" s="605"/>
      <c r="BN88" s="605"/>
      <c r="BO88" s="605" t="s">
        <v>390</v>
      </c>
      <c r="BP88" s="605"/>
      <c r="BQ88" s="605"/>
      <c r="BR88" s="605"/>
      <c r="BS88" s="605" t="s">
        <v>355</v>
      </c>
      <c r="BT88" s="605"/>
      <c r="BU88" s="605"/>
      <c r="BV88" s="605"/>
      <c r="BW88" s="605"/>
      <c r="BX88" s="605"/>
      <c r="BY88" s="605"/>
      <c r="BZ88" s="605"/>
      <c r="CA88" s="605"/>
      <c r="CB88" s="605"/>
      <c r="CC88" s="605"/>
      <c r="CD88" s="605"/>
      <c r="CE88" s="605"/>
      <c r="CF88" s="605"/>
      <c r="CG88" s="605"/>
      <c r="CH88" s="605">
        <v>0.2</v>
      </c>
      <c r="CI88" s="605"/>
      <c r="CJ88" s="605"/>
      <c r="CK88" s="605"/>
      <c r="CL88" s="605"/>
      <c r="CM88" s="605"/>
      <c r="CN88" s="605"/>
      <c r="CO88" s="605" t="s">
        <v>608</v>
      </c>
      <c r="CP88" s="605">
        <v>25517</v>
      </c>
      <c r="CQ88" s="605"/>
      <c r="CR88" s="612">
        <v>1840</v>
      </c>
      <c r="CS88" s="612">
        <v>2600</v>
      </c>
      <c r="CT88" s="612">
        <v>2600</v>
      </c>
      <c r="CU88" s="612">
        <v>1</v>
      </c>
      <c r="CV88" s="612" t="s">
        <v>352</v>
      </c>
      <c r="CW88" s="612" t="s">
        <v>392</v>
      </c>
      <c r="CX88" s="613">
        <v>9.9999999999999995E-7</v>
      </c>
      <c r="CY88" s="605" t="s">
        <v>416</v>
      </c>
      <c r="CZ88" s="652"/>
      <c r="DA88" s="437" t="s">
        <v>355</v>
      </c>
    </row>
    <row r="89" spans="1:105" s="437" customFormat="1" ht="14.4">
      <c r="A89" s="437" t="s">
        <v>879</v>
      </c>
      <c r="B89" s="437" t="s">
        <v>357</v>
      </c>
      <c r="F89" s="437" t="s">
        <v>335</v>
      </c>
      <c r="G89" s="437" t="s">
        <v>336</v>
      </c>
      <c r="H89" s="437" t="s">
        <v>363</v>
      </c>
      <c r="I89" s="437" t="s">
        <v>338</v>
      </c>
      <c r="J89" s="437" t="s">
        <v>880</v>
      </c>
      <c r="K89" s="437" t="s">
        <v>881</v>
      </c>
      <c r="L89" s="605" t="s">
        <v>882</v>
      </c>
      <c r="M89" s="605" t="s">
        <v>883</v>
      </c>
      <c r="N89" s="605" t="s">
        <v>343</v>
      </c>
      <c r="O89" s="605" t="s">
        <v>443</v>
      </c>
      <c r="P89" s="605"/>
      <c r="Q89" s="605"/>
      <c r="R89" s="605"/>
      <c r="S89" s="605" t="s">
        <v>345</v>
      </c>
      <c r="T89" s="605" t="s">
        <v>410</v>
      </c>
      <c r="U89" s="605"/>
      <c r="V89" s="605"/>
      <c r="W89" s="605"/>
      <c r="X89" s="605"/>
      <c r="Y89" s="605" t="s">
        <v>347</v>
      </c>
      <c r="Z89" s="608">
        <v>45648</v>
      </c>
      <c r="AA89" s="605" t="s">
        <v>348</v>
      </c>
      <c r="AB89" s="605" t="s">
        <v>884</v>
      </c>
      <c r="AC89" s="605">
        <v>357800</v>
      </c>
      <c r="AD89" s="605">
        <v>363180</v>
      </c>
      <c r="AE89" s="605"/>
      <c r="AF89" s="605"/>
      <c r="AG89" s="605"/>
      <c r="AH89" s="605"/>
      <c r="AI89" s="605"/>
      <c r="AJ89" s="605"/>
      <c r="AK89" s="605"/>
      <c r="AL89" s="605"/>
      <c r="AM89" s="605"/>
      <c r="AN89" s="605"/>
      <c r="AO89" s="605"/>
      <c r="AP89" s="605"/>
      <c r="AQ89" s="605"/>
      <c r="AR89" s="605"/>
      <c r="AS89" s="605"/>
      <c r="AT89" s="605"/>
      <c r="AU89" s="605"/>
      <c r="AV89" s="605"/>
      <c r="AW89" s="605"/>
      <c r="AX89" s="605"/>
      <c r="AY89" s="605"/>
      <c r="AZ89" s="605"/>
      <c r="BA89" s="605"/>
      <c r="BB89" s="605"/>
      <c r="BC89" s="605"/>
      <c r="BD89" s="605"/>
      <c r="BE89" s="605"/>
      <c r="BF89" s="605"/>
      <c r="BG89" s="605"/>
      <c r="BH89" s="605"/>
      <c r="BI89" s="623">
        <v>313</v>
      </c>
      <c r="BJ89" s="605"/>
      <c r="BK89" s="632">
        <v>1.5</v>
      </c>
      <c r="BL89" s="605" t="s">
        <v>412</v>
      </c>
      <c r="BM89" s="605">
        <v>98</v>
      </c>
      <c r="BN89" s="605"/>
      <c r="BO89" s="605"/>
      <c r="BP89" s="605"/>
      <c r="BQ89" s="605"/>
      <c r="BR89" s="605"/>
      <c r="BS89" s="605" t="s">
        <v>355</v>
      </c>
      <c r="BT89" s="605"/>
      <c r="BU89" s="605"/>
      <c r="BV89" s="605"/>
      <c r="BW89" s="605"/>
      <c r="BX89" s="605"/>
      <c r="BY89" s="605"/>
      <c r="BZ89" s="605"/>
      <c r="CA89" s="605"/>
      <c r="CB89" s="605"/>
      <c r="CC89" s="605"/>
      <c r="CD89" s="605"/>
      <c r="CE89" s="605"/>
      <c r="CF89" s="605"/>
      <c r="CG89" s="605"/>
      <c r="CH89" s="605">
        <v>9.4</v>
      </c>
      <c r="CI89" s="605"/>
      <c r="CJ89" s="605"/>
      <c r="CK89" s="605"/>
      <c r="CL89" s="605"/>
      <c r="CM89" s="605"/>
      <c r="CN89" s="605"/>
      <c r="CO89" s="605" t="s">
        <v>885</v>
      </c>
      <c r="CP89" s="605">
        <v>25702</v>
      </c>
      <c r="CQ89" s="605"/>
      <c r="CR89" s="437">
        <v>4155</v>
      </c>
      <c r="CS89" s="437">
        <v>313</v>
      </c>
      <c r="CT89" s="437">
        <v>313</v>
      </c>
      <c r="CU89" s="437">
        <v>1</v>
      </c>
      <c r="CV89" s="605" t="s">
        <v>352</v>
      </c>
      <c r="CW89" s="437" t="s">
        <v>415</v>
      </c>
      <c r="CX89" s="600">
        <v>9.9999999999999995E-7</v>
      </c>
      <c r="CZ89" s="652"/>
      <c r="DA89" s="437" t="s">
        <v>355</v>
      </c>
    </row>
    <row r="90" spans="1:105" s="437" customFormat="1" ht="14.4">
      <c r="A90" s="437" t="s">
        <v>886</v>
      </c>
      <c r="B90" s="437" t="s">
        <v>357</v>
      </c>
      <c r="F90" s="437" t="s">
        <v>335</v>
      </c>
      <c r="G90" s="437" t="s">
        <v>336</v>
      </c>
      <c r="H90" s="437" t="s">
        <v>363</v>
      </c>
      <c r="I90" s="437" t="s">
        <v>338</v>
      </c>
      <c r="J90" s="437" t="s">
        <v>887</v>
      </c>
      <c r="K90" s="437" t="s">
        <v>888</v>
      </c>
      <c r="L90" s="605" t="s">
        <v>366</v>
      </c>
      <c r="M90" s="605" t="s">
        <v>367</v>
      </c>
      <c r="N90" s="605" t="s">
        <v>343</v>
      </c>
      <c r="O90" s="605" t="s">
        <v>368</v>
      </c>
      <c r="P90" s="605"/>
      <c r="Q90" s="605"/>
      <c r="R90" s="605"/>
      <c r="S90" s="605" t="s">
        <v>345</v>
      </c>
      <c r="T90" s="605" t="s">
        <v>410</v>
      </c>
      <c r="U90" s="605"/>
      <c r="V90" s="605"/>
      <c r="W90" s="605"/>
      <c r="X90" s="605"/>
      <c r="Y90" s="605" t="s">
        <v>347</v>
      </c>
      <c r="Z90" s="608">
        <v>45648</v>
      </c>
      <c r="AA90" s="605" t="s">
        <v>348</v>
      </c>
      <c r="AB90" s="605" t="s">
        <v>889</v>
      </c>
      <c r="AC90" s="605">
        <v>398910</v>
      </c>
      <c r="AD90" s="605">
        <v>404150</v>
      </c>
      <c r="AE90" s="605"/>
      <c r="AF90" s="605"/>
      <c r="AG90" s="605"/>
      <c r="AH90" s="605"/>
      <c r="AI90" s="605"/>
      <c r="AJ90" s="605"/>
      <c r="AK90" s="605"/>
      <c r="AL90" s="605"/>
      <c r="AM90" s="605"/>
      <c r="AN90" s="605"/>
      <c r="AO90" s="605"/>
      <c r="AP90" s="605"/>
      <c r="AQ90" s="605"/>
      <c r="AR90" s="605"/>
      <c r="AS90" s="605"/>
      <c r="AT90" s="605"/>
      <c r="AU90" s="605"/>
      <c r="AV90" s="605"/>
      <c r="AW90" s="605"/>
      <c r="AX90" s="605"/>
      <c r="AY90" s="605"/>
      <c r="AZ90" s="605"/>
      <c r="BA90" s="605"/>
      <c r="BB90" s="605"/>
      <c r="BC90" s="605"/>
      <c r="BD90" s="605"/>
      <c r="BE90" s="605"/>
      <c r="BF90" s="605"/>
      <c r="BG90" s="605"/>
      <c r="BH90" s="605"/>
      <c r="BI90" s="623">
        <v>17992</v>
      </c>
      <c r="BJ90" s="605">
        <v>2</v>
      </c>
      <c r="BK90" s="632">
        <v>0.3</v>
      </c>
      <c r="BL90" s="605" t="s">
        <v>412</v>
      </c>
      <c r="BM90" s="605">
        <v>7000</v>
      </c>
      <c r="BN90" s="605"/>
      <c r="BO90" s="605"/>
      <c r="BP90" s="605"/>
      <c r="BQ90" s="605"/>
      <c r="BR90" s="605"/>
      <c r="BS90" s="605" t="s">
        <v>355</v>
      </c>
      <c r="BT90" s="605"/>
      <c r="BU90" s="605"/>
      <c r="BV90" s="605"/>
      <c r="BW90" s="605"/>
      <c r="BX90" s="605"/>
      <c r="BY90" s="605"/>
      <c r="BZ90" s="605"/>
      <c r="CA90" s="605"/>
      <c r="CB90" s="605"/>
      <c r="CC90" s="605"/>
      <c r="CD90" s="605"/>
      <c r="CE90" s="605"/>
      <c r="CF90" s="605"/>
      <c r="CG90" s="605"/>
      <c r="CH90" s="605">
        <v>5.8</v>
      </c>
      <c r="CI90" s="605"/>
      <c r="CJ90" s="605"/>
      <c r="CK90" s="605"/>
      <c r="CL90" s="605"/>
      <c r="CM90" s="605"/>
      <c r="CN90" s="605" t="s">
        <v>373</v>
      </c>
      <c r="CO90" s="605" t="s">
        <v>374</v>
      </c>
      <c r="CP90" s="605">
        <v>19807</v>
      </c>
      <c r="CQ90" s="605"/>
      <c r="CR90" s="437">
        <v>342</v>
      </c>
      <c r="CS90" s="437">
        <v>17992</v>
      </c>
      <c r="CT90" s="437">
        <v>17992</v>
      </c>
      <c r="CU90" s="437">
        <v>1</v>
      </c>
      <c r="CV90" s="605" t="s">
        <v>352</v>
      </c>
      <c r="CW90" s="437" t="s">
        <v>415</v>
      </c>
      <c r="CX90" s="600">
        <v>9.9999999999999995E-7</v>
      </c>
      <c r="CZ90" s="652"/>
      <c r="DA90" s="437" t="s">
        <v>355</v>
      </c>
    </row>
    <row r="91" spans="1:105" s="437" customFormat="1" ht="14.4">
      <c r="A91" s="437" t="s">
        <v>890</v>
      </c>
      <c r="B91" s="437" t="s">
        <v>362</v>
      </c>
      <c r="F91" s="437" t="s">
        <v>335</v>
      </c>
      <c r="G91" s="437" t="s">
        <v>336</v>
      </c>
      <c r="H91" s="437" t="s">
        <v>363</v>
      </c>
      <c r="I91" s="437" t="s">
        <v>338</v>
      </c>
      <c r="J91" s="605" t="s">
        <v>891</v>
      </c>
      <c r="K91" s="437" t="s">
        <v>888</v>
      </c>
      <c r="L91" s="605" t="s">
        <v>366</v>
      </c>
      <c r="M91" s="605" t="s">
        <v>367</v>
      </c>
      <c r="N91" s="605" t="s">
        <v>343</v>
      </c>
      <c r="O91" s="605" t="s">
        <v>368</v>
      </c>
      <c r="P91" s="605"/>
      <c r="Q91" s="605"/>
      <c r="R91" s="605"/>
      <c r="S91" s="605" t="s">
        <v>345</v>
      </c>
      <c r="T91" s="605" t="s">
        <v>369</v>
      </c>
      <c r="U91" s="605"/>
      <c r="V91" s="605"/>
      <c r="W91" s="605"/>
      <c r="X91" s="605"/>
      <c r="Y91" s="605" t="s">
        <v>347</v>
      </c>
      <c r="Z91" s="608">
        <v>45648</v>
      </c>
      <c r="AA91" s="605" t="s">
        <v>348</v>
      </c>
      <c r="AB91" s="605" t="s">
        <v>889</v>
      </c>
      <c r="AC91" s="605">
        <v>398910</v>
      </c>
      <c r="AD91" s="605">
        <v>404150</v>
      </c>
      <c r="AE91" s="605"/>
      <c r="AF91" s="605"/>
      <c r="AG91" s="605"/>
      <c r="AH91" s="605"/>
      <c r="AI91" s="605"/>
      <c r="AJ91" s="605"/>
      <c r="AK91" s="605"/>
      <c r="AL91" s="605"/>
      <c r="AM91" s="605"/>
      <c r="AN91" s="605"/>
      <c r="AO91" s="605"/>
      <c r="AP91" s="605"/>
      <c r="AQ91" s="605"/>
      <c r="AR91" s="605"/>
      <c r="AS91" s="605"/>
      <c r="AT91" s="605"/>
      <c r="AU91" s="605"/>
      <c r="AV91" s="605"/>
      <c r="AW91" s="605"/>
      <c r="AX91" s="605"/>
      <c r="AY91" s="605"/>
      <c r="AZ91" s="605"/>
      <c r="BA91" s="605"/>
      <c r="BB91" s="605"/>
      <c r="BC91" s="605"/>
      <c r="BD91" s="605"/>
      <c r="BE91" s="605"/>
      <c r="BF91" s="605"/>
      <c r="BG91" s="605"/>
      <c r="BH91" s="605"/>
      <c r="BI91" s="623">
        <v>17992</v>
      </c>
      <c r="BJ91" s="605" t="s">
        <v>371</v>
      </c>
      <c r="BK91" s="632" t="s">
        <v>892</v>
      </c>
      <c r="BL91" s="605"/>
      <c r="BM91" s="605">
        <v>7000</v>
      </c>
      <c r="BN91" s="605"/>
      <c r="BO91" s="605"/>
      <c r="BP91" s="605"/>
      <c r="BQ91" s="605"/>
      <c r="BR91" s="605"/>
      <c r="BS91" s="605" t="s">
        <v>355</v>
      </c>
      <c r="BT91" s="605"/>
      <c r="BU91" s="605"/>
      <c r="BV91" s="605"/>
      <c r="BW91" s="605"/>
      <c r="BX91" s="605"/>
      <c r="BY91" s="605"/>
      <c r="BZ91" s="605"/>
      <c r="CA91" s="605"/>
      <c r="CB91" s="605"/>
      <c r="CC91" s="605"/>
      <c r="CD91" s="605"/>
      <c r="CE91" s="605"/>
      <c r="CF91" s="605"/>
      <c r="CG91" s="605"/>
      <c r="CH91" s="605">
        <v>1.5</v>
      </c>
      <c r="CI91" s="605"/>
      <c r="CJ91" s="605"/>
      <c r="CK91" s="605"/>
      <c r="CL91" s="605"/>
      <c r="CM91" s="605"/>
      <c r="CN91" s="605" t="s">
        <v>373</v>
      </c>
      <c r="CO91" s="605" t="s">
        <v>374</v>
      </c>
      <c r="CP91" s="605"/>
      <c r="CQ91" s="605"/>
      <c r="CR91">
        <v>1849323</v>
      </c>
      <c r="CS91" s="437">
        <v>1</v>
      </c>
      <c r="CT91" s="437">
        <v>1</v>
      </c>
      <c r="CU91" s="437">
        <v>1</v>
      </c>
      <c r="CV91" s="605" t="s">
        <v>352</v>
      </c>
      <c r="CW91" s="437" t="s">
        <v>375</v>
      </c>
      <c r="CX91" s="600">
        <v>9.9999999999999995E-7</v>
      </c>
      <c r="CZ91" s="652"/>
      <c r="DA91" s="437" t="s">
        <v>355</v>
      </c>
    </row>
    <row r="92" spans="1:105" s="437" customFormat="1" ht="14.4">
      <c r="A92" s="437" t="s">
        <v>893</v>
      </c>
      <c r="B92" s="437" t="s">
        <v>357</v>
      </c>
      <c r="F92" s="437" t="s">
        <v>335</v>
      </c>
      <c r="G92" s="437" t="s">
        <v>336</v>
      </c>
      <c r="H92" s="437" t="s">
        <v>363</v>
      </c>
      <c r="I92" s="437" t="s">
        <v>338</v>
      </c>
      <c r="J92" s="437" t="s">
        <v>894</v>
      </c>
      <c r="K92" s="437" t="s">
        <v>895</v>
      </c>
      <c r="L92" s="605" t="s">
        <v>896</v>
      </c>
      <c r="M92" s="605" t="s">
        <v>897</v>
      </c>
      <c r="N92" s="605" t="s">
        <v>343</v>
      </c>
      <c r="O92" s="605" t="s">
        <v>427</v>
      </c>
      <c r="P92" s="605"/>
      <c r="Q92" s="605"/>
      <c r="R92" s="605"/>
      <c r="S92" s="605" t="s">
        <v>420</v>
      </c>
      <c r="T92" s="605" t="s">
        <v>410</v>
      </c>
      <c r="U92" s="605"/>
      <c r="V92" s="605"/>
      <c r="W92" s="605"/>
      <c r="X92" s="605"/>
      <c r="Y92" s="605" t="s">
        <v>347</v>
      </c>
      <c r="Z92" s="608">
        <v>45648</v>
      </c>
      <c r="AA92" s="605" t="s">
        <v>348</v>
      </c>
      <c r="AB92" s="605" t="s">
        <v>898</v>
      </c>
      <c r="AC92" s="605">
        <v>374200</v>
      </c>
      <c r="AD92" s="605">
        <v>359290</v>
      </c>
      <c r="AE92" s="605"/>
      <c r="AF92" s="605"/>
      <c r="AG92" s="605"/>
      <c r="AH92" s="605"/>
      <c r="AI92" s="605"/>
      <c r="AJ92" s="605"/>
      <c r="AK92" s="605"/>
      <c r="AL92" s="605"/>
      <c r="AM92" s="605"/>
      <c r="AN92" s="605"/>
      <c r="AO92" s="605"/>
      <c r="AP92" s="605"/>
      <c r="AQ92" s="605"/>
      <c r="AR92" s="605"/>
      <c r="AS92" s="605"/>
      <c r="AT92" s="605"/>
      <c r="AU92" s="605"/>
      <c r="AV92" s="605"/>
      <c r="AW92" s="605"/>
      <c r="AX92" s="605"/>
      <c r="AY92" s="605"/>
      <c r="AZ92" s="605"/>
      <c r="BA92" s="605"/>
      <c r="BB92" s="605"/>
      <c r="BC92" s="605"/>
      <c r="BD92" s="605"/>
      <c r="BE92" s="605"/>
      <c r="BF92" s="605"/>
      <c r="BG92" s="605"/>
      <c r="BH92" s="605"/>
      <c r="BI92" s="623">
        <v>19439</v>
      </c>
      <c r="BJ92" s="605">
        <v>2</v>
      </c>
      <c r="BK92" s="632">
        <v>0.3</v>
      </c>
      <c r="BL92" s="605" t="s">
        <v>412</v>
      </c>
      <c r="BM92" s="605"/>
      <c r="BN92" s="605" t="s">
        <v>445</v>
      </c>
      <c r="BO92" s="605"/>
      <c r="BP92" s="605"/>
      <c r="BQ92" s="605"/>
      <c r="BR92" s="605"/>
      <c r="BS92" s="605" t="s">
        <v>355</v>
      </c>
      <c r="BT92" s="605"/>
      <c r="BU92" s="605"/>
      <c r="BV92" s="605"/>
      <c r="BW92" s="605"/>
      <c r="BX92" s="605"/>
      <c r="BY92" s="605"/>
      <c r="BZ92" s="605"/>
      <c r="CA92" s="605"/>
      <c r="CB92" s="605"/>
      <c r="CC92" s="605"/>
      <c r="CD92" s="605"/>
      <c r="CE92" s="605"/>
      <c r="CF92" s="605"/>
      <c r="CG92" s="605"/>
      <c r="CH92" s="605">
        <v>13.9</v>
      </c>
      <c r="CI92" s="605"/>
      <c r="CJ92" s="605"/>
      <c r="CK92" s="605"/>
      <c r="CL92" s="605"/>
      <c r="CM92" s="605"/>
      <c r="CN92" s="605"/>
      <c r="CO92" s="605" t="s">
        <v>899</v>
      </c>
      <c r="CP92" s="605">
        <v>38570</v>
      </c>
      <c r="CQ92" s="605"/>
      <c r="CR92" s="437">
        <v>342</v>
      </c>
      <c r="CS92" s="437">
        <v>19439</v>
      </c>
      <c r="CT92" s="437">
        <v>19439</v>
      </c>
      <c r="CU92" s="437">
        <v>1</v>
      </c>
      <c r="CV92" s="605" t="s">
        <v>352</v>
      </c>
      <c r="CW92" s="437" t="s">
        <v>415</v>
      </c>
      <c r="CX92" s="600">
        <v>9.9999999999999995E-7</v>
      </c>
      <c r="CZ92" s="652"/>
      <c r="DA92" s="437" t="s">
        <v>355</v>
      </c>
    </row>
    <row r="93" spans="1:105" s="437" customFormat="1" ht="14.4">
      <c r="A93" s="437" t="s">
        <v>900</v>
      </c>
      <c r="B93" s="437" t="s">
        <v>357</v>
      </c>
      <c r="C93" s="437" t="s">
        <v>334</v>
      </c>
      <c r="F93" s="437" t="s">
        <v>335</v>
      </c>
      <c r="G93" s="437" t="s">
        <v>901</v>
      </c>
      <c r="H93" s="437" t="s">
        <v>337</v>
      </c>
      <c r="I93" s="437" t="s">
        <v>338</v>
      </c>
      <c r="J93" s="437" t="s">
        <v>902</v>
      </c>
      <c r="K93" s="437" t="s">
        <v>903</v>
      </c>
      <c r="L93" s="605" t="s">
        <v>904</v>
      </c>
      <c r="M93" s="605" t="s">
        <v>905</v>
      </c>
      <c r="N93" s="605" t="s">
        <v>343</v>
      </c>
      <c r="O93" s="605" t="s">
        <v>906</v>
      </c>
      <c r="P93" s="605"/>
      <c r="Q93" s="605"/>
      <c r="R93" s="605"/>
      <c r="S93" s="605" t="s">
        <v>345</v>
      </c>
      <c r="T93" s="605" t="s">
        <v>410</v>
      </c>
      <c r="U93" s="605"/>
      <c r="V93" s="605"/>
      <c r="W93" s="605"/>
      <c r="X93" s="605"/>
      <c r="Y93" s="605" t="s">
        <v>347</v>
      </c>
      <c r="Z93" s="608">
        <v>44552</v>
      </c>
      <c r="AA93" s="605" t="s">
        <v>348</v>
      </c>
      <c r="AB93" s="605" t="s">
        <v>907</v>
      </c>
      <c r="AC93" s="605">
        <v>344950</v>
      </c>
      <c r="AD93" s="605">
        <v>546350</v>
      </c>
      <c r="AE93" s="605"/>
      <c r="AF93" s="605"/>
      <c r="AG93" s="605"/>
      <c r="AH93" s="605"/>
      <c r="AI93" s="605"/>
      <c r="AJ93" s="605"/>
      <c r="AK93" s="605"/>
      <c r="AL93" s="605"/>
      <c r="AM93" s="605"/>
      <c r="AN93" s="605"/>
      <c r="AO93" s="605"/>
      <c r="AP93" s="605"/>
      <c r="AQ93" s="605"/>
      <c r="AR93" s="605"/>
      <c r="AS93" s="605"/>
      <c r="AT93" s="605"/>
      <c r="AU93" s="605"/>
      <c r="AV93" s="605"/>
      <c r="AW93" s="605"/>
      <c r="AX93" s="605"/>
      <c r="AY93" s="605"/>
      <c r="AZ93" s="605"/>
      <c r="BA93" s="605"/>
      <c r="BB93" s="605"/>
      <c r="BC93" s="605"/>
      <c r="BD93" s="605"/>
      <c r="BE93" s="605"/>
      <c r="BF93" s="605"/>
      <c r="BG93" s="605"/>
      <c r="BH93" s="605"/>
      <c r="BI93" s="623"/>
      <c r="BJ93" s="605"/>
      <c r="BK93" s="632">
        <v>5</v>
      </c>
      <c r="BL93" s="605" t="s">
        <v>490</v>
      </c>
      <c r="BM93" s="605"/>
      <c r="BN93" s="605"/>
      <c r="BO93" s="605" t="s">
        <v>908</v>
      </c>
      <c r="BP93" s="605"/>
      <c r="BQ93" s="605"/>
      <c r="BR93" s="605"/>
      <c r="BS93" s="605"/>
      <c r="BT93" s="605"/>
      <c r="BU93" s="605"/>
      <c r="BV93" s="605"/>
      <c r="BW93" s="605"/>
      <c r="BX93" s="605"/>
      <c r="BY93" s="605"/>
      <c r="BZ93" s="605"/>
      <c r="CA93" s="605"/>
      <c r="CB93" s="605"/>
      <c r="CC93" s="605"/>
      <c r="CD93" s="605"/>
      <c r="CE93" s="605"/>
      <c r="CF93" s="605"/>
      <c r="CG93" s="605"/>
      <c r="CH93" s="605">
        <v>17.3</v>
      </c>
      <c r="CI93" s="605"/>
      <c r="CJ93" s="605"/>
      <c r="CK93" s="605"/>
      <c r="CL93" s="605"/>
      <c r="CM93" s="605"/>
      <c r="CN93" s="605"/>
      <c r="CO93" s="605" t="s">
        <v>909</v>
      </c>
      <c r="CP93" s="605"/>
      <c r="CQ93" s="605"/>
      <c r="CR93" s="437">
        <v>4155</v>
      </c>
      <c r="CS93" s="437">
        <v>160</v>
      </c>
      <c r="CT93" s="437">
        <v>160</v>
      </c>
      <c r="CU93" s="437">
        <v>1</v>
      </c>
      <c r="CV93" s="605" t="s">
        <v>352</v>
      </c>
      <c r="CW93" s="437" t="s">
        <v>415</v>
      </c>
      <c r="CX93" s="600">
        <v>9.9999999999999995E-7</v>
      </c>
      <c r="CZ93" s="652"/>
      <c r="DA93" s="437" t="s">
        <v>355</v>
      </c>
    </row>
    <row r="94" spans="1:105" s="437" customFormat="1" ht="14.4">
      <c r="A94" s="612" t="s">
        <v>910</v>
      </c>
      <c r="B94" s="612" t="s">
        <v>357</v>
      </c>
      <c r="C94" s="612"/>
      <c r="D94" s="612"/>
      <c r="E94" s="612"/>
      <c r="F94" s="612" t="s">
        <v>335</v>
      </c>
      <c r="G94" s="612" t="s">
        <v>336</v>
      </c>
      <c r="H94" s="612" t="s">
        <v>363</v>
      </c>
      <c r="I94" s="612" t="s">
        <v>338</v>
      </c>
      <c r="J94" s="612" t="s">
        <v>911</v>
      </c>
      <c r="K94" s="612" t="s">
        <v>912</v>
      </c>
      <c r="L94" s="605" t="s">
        <v>913</v>
      </c>
      <c r="M94" s="605" t="s">
        <v>914</v>
      </c>
      <c r="N94" s="605" t="s">
        <v>343</v>
      </c>
      <c r="O94" s="605" t="s">
        <v>915</v>
      </c>
      <c r="P94" s="605"/>
      <c r="Q94" s="605"/>
      <c r="R94" s="605"/>
      <c r="S94" s="605" t="s">
        <v>409</v>
      </c>
      <c r="T94" s="605" t="s">
        <v>410</v>
      </c>
      <c r="U94" s="605"/>
      <c r="V94" s="605"/>
      <c r="W94" s="605"/>
      <c r="X94" s="605"/>
      <c r="Y94" s="605" t="s">
        <v>347</v>
      </c>
      <c r="Z94" s="624">
        <v>46154</v>
      </c>
      <c r="AA94" s="605" t="s">
        <v>348</v>
      </c>
      <c r="AB94" s="605" t="s">
        <v>916</v>
      </c>
      <c r="AC94" s="605">
        <v>353730</v>
      </c>
      <c r="AD94" s="605">
        <v>395890</v>
      </c>
      <c r="AE94" s="605"/>
      <c r="AF94" s="605"/>
      <c r="AG94" s="605"/>
      <c r="AH94" s="605"/>
      <c r="AI94" s="605"/>
      <c r="AJ94" s="605"/>
      <c r="AK94" s="605"/>
      <c r="AL94" s="605"/>
      <c r="AM94" s="605"/>
      <c r="AN94" s="605"/>
      <c r="AO94" s="605"/>
      <c r="AP94" s="605"/>
      <c r="AQ94" s="605"/>
      <c r="AR94" s="605"/>
      <c r="AS94" s="605"/>
      <c r="AT94" s="605"/>
      <c r="AU94" s="605"/>
      <c r="AV94" s="605"/>
      <c r="AW94" s="605"/>
      <c r="AX94" s="605"/>
      <c r="AY94" s="605"/>
      <c r="AZ94" s="605"/>
      <c r="BA94" s="605"/>
      <c r="BB94" s="605"/>
      <c r="BC94" s="605"/>
      <c r="BD94" s="605"/>
      <c r="BE94" s="605"/>
      <c r="BF94" s="605"/>
      <c r="BG94" s="605"/>
      <c r="BH94" s="605"/>
      <c r="BI94" s="623">
        <v>137563</v>
      </c>
      <c r="BJ94" s="605"/>
      <c r="BK94" s="632">
        <v>1</v>
      </c>
      <c r="BL94" s="605" t="s">
        <v>917</v>
      </c>
      <c r="BM94" s="605">
        <v>47670</v>
      </c>
      <c r="BN94" s="605"/>
      <c r="BO94" s="605"/>
      <c r="BP94" s="605"/>
      <c r="BQ94" s="605"/>
      <c r="BR94" s="605"/>
      <c r="BS94" s="605" t="s">
        <v>355</v>
      </c>
      <c r="BT94" s="605"/>
      <c r="BU94" s="605"/>
      <c r="BV94" s="605"/>
      <c r="BW94" s="605"/>
      <c r="BX94" s="605"/>
      <c r="BY94" s="605"/>
      <c r="BZ94" s="605"/>
      <c r="CA94" s="605"/>
      <c r="CB94" s="605"/>
      <c r="CC94" s="605"/>
      <c r="CD94" s="605"/>
      <c r="CE94" s="605"/>
      <c r="CF94" s="605"/>
      <c r="CG94" s="605"/>
      <c r="CH94" s="605">
        <v>12.4</v>
      </c>
      <c r="CI94" s="605"/>
      <c r="CJ94" s="605"/>
      <c r="CK94" s="605"/>
      <c r="CL94" s="605"/>
      <c r="CM94" s="605" t="s">
        <v>413</v>
      </c>
      <c r="CN94" s="605"/>
      <c r="CO94" s="605" t="s">
        <v>918</v>
      </c>
      <c r="CP94" s="605"/>
      <c r="CQ94" s="605"/>
      <c r="CR94" s="612">
        <v>36</v>
      </c>
      <c r="CS94" s="612">
        <v>131610</v>
      </c>
      <c r="CT94" s="625">
        <v>0</v>
      </c>
      <c r="CU94" s="612">
        <v>1</v>
      </c>
      <c r="CV94" s="612" t="s">
        <v>352</v>
      </c>
      <c r="CW94" s="612" t="s">
        <v>415</v>
      </c>
      <c r="CX94" s="613">
        <v>9.9999999999999995E-7</v>
      </c>
      <c r="CY94" s="605" t="s">
        <v>416</v>
      </c>
      <c r="CZ94" s="652" t="s">
        <v>617</v>
      </c>
      <c r="DA94" s="437" t="s">
        <v>618</v>
      </c>
    </row>
    <row r="95" spans="1:105" s="437" customFormat="1" ht="14.4">
      <c r="A95" s="437" t="s">
        <v>919</v>
      </c>
      <c r="B95" s="437" t="s">
        <v>357</v>
      </c>
      <c r="F95" s="437" t="s">
        <v>335</v>
      </c>
      <c r="G95" s="437" t="s">
        <v>336</v>
      </c>
      <c r="H95" s="437" t="s">
        <v>363</v>
      </c>
      <c r="I95" s="437" t="s">
        <v>338</v>
      </c>
      <c r="J95" s="437" t="s">
        <v>920</v>
      </c>
      <c r="K95" s="437" t="s">
        <v>921</v>
      </c>
      <c r="L95" s="605" t="s">
        <v>882</v>
      </c>
      <c r="M95" s="605" t="s">
        <v>883</v>
      </c>
      <c r="N95" s="605" t="s">
        <v>343</v>
      </c>
      <c r="O95" s="605" t="s">
        <v>443</v>
      </c>
      <c r="P95" s="605"/>
      <c r="Q95" s="605"/>
      <c r="R95" s="605"/>
      <c r="S95" s="605" t="s">
        <v>345</v>
      </c>
      <c r="T95" s="605" t="s">
        <v>410</v>
      </c>
      <c r="U95" s="605"/>
      <c r="V95" s="605"/>
      <c r="W95" s="605"/>
      <c r="X95" s="605"/>
      <c r="Y95" s="605" t="s">
        <v>347</v>
      </c>
      <c r="Z95" s="608">
        <v>45648</v>
      </c>
      <c r="AA95" s="605" t="s">
        <v>348</v>
      </c>
      <c r="AB95" s="605" t="s">
        <v>922</v>
      </c>
      <c r="AC95" s="605">
        <v>356290</v>
      </c>
      <c r="AD95" s="605">
        <v>361280</v>
      </c>
      <c r="AE95" s="605"/>
      <c r="AF95" s="605"/>
      <c r="AG95" s="605"/>
      <c r="AH95" s="605"/>
      <c r="AI95" s="605"/>
      <c r="AJ95" s="605"/>
      <c r="AK95" s="605"/>
      <c r="AL95" s="605"/>
      <c r="AM95" s="605"/>
      <c r="AN95" s="605"/>
      <c r="AO95" s="605"/>
      <c r="AP95" s="605"/>
      <c r="AQ95" s="605"/>
      <c r="AR95" s="605"/>
      <c r="AS95" s="605"/>
      <c r="AT95" s="605"/>
      <c r="AU95" s="605"/>
      <c r="AV95" s="605"/>
      <c r="AW95" s="605"/>
      <c r="AX95" s="605"/>
      <c r="AY95" s="605"/>
      <c r="AZ95" s="605"/>
      <c r="BA95" s="605"/>
      <c r="BB95" s="605"/>
      <c r="BC95" s="605"/>
      <c r="BD95" s="605"/>
      <c r="BE95" s="605"/>
      <c r="BF95" s="605"/>
      <c r="BG95" s="605"/>
      <c r="BH95" s="605"/>
      <c r="BI95" s="623">
        <v>2749</v>
      </c>
      <c r="BJ95" s="605"/>
      <c r="BK95" s="632">
        <v>0.3</v>
      </c>
      <c r="BL95" s="605" t="s">
        <v>412</v>
      </c>
      <c r="BM95" s="605">
        <v>675</v>
      </c>
      <c r="BN95" s="605"/>
      <c r="BO95" s="605"/>
      <c r="BP95" s="605"/>
      <c r="BQ95" s="605"/>
      <c r="BR95" s="605"/>
      <c r="BS95" s="605" t="s">
        <v>355</v>
      </c>
      <c r="BT95" s="605"/>
      <c r="BU95" s="605"/>
      <c r="BV95" s="605"/>
      <c r="BW95" s="605"/>
      <c r="BX95" s="605"/>
      <c r="BY95" s="605"/>
      <c r="BZ95" s="605"/>
      <c r="CA95" s="605"/>
      <c r="CB95" s="605"/>
      <c r="CC95" s="605"/>
      <c r="CD95" s="605"/>
      <c r="CE95" s="605"/>
      <c r="CF95" s="605"/>
      <c r="CG95" s="605"/>
      <c r="CH95" s="605">
        <v>2.7</v>
      </c>
      <c r="CI95" s="605"/>
      <c r="CJ95" s="605"/>
      <c r="CK95" s="605"/>
      <c r="CL95" s="605"/>
      <c r="CM95" s="605"/>
      <c r="CN95" s="605"/>
      <c r="CO95" s="605" t="s">
        <v>923</v>
      </c>
      <c r="CP95" s="605">
        <v>25701</v>
      </c>
      <c r="CQ95" s="605"/>
      <c r="CR95" s="437">
        <v>798</v>
      </c>
      <c r="CS95" s="437">
        <v>2749</v>
      </c>
      <c r="CT95" s="437">
        <v>2749</v>
      </c>
      <c r="CU95" s="437">
        <v>1</v>
      </c>
      <c r="CV95" s="605" t="s">
        <v>352</v>
      </c>
      <c r="CW95" s="437" t="s">
        <v>415</v>
      </c>
      <c r="CX95" s="600">
        <v>9.9999999999999995E-7</v>
      </c>
      <c r="CZ95" s="652"/>
      <c r="DA95" s="437" t="s">
        <v>355</v>
      </c>
    </row>
    <row r="96" spans="1:105" s="437" customFormat="1" ht="14.4">
      <c r="A96" s="437" t="s">
        <v>924</v>
      </c>
      <c r="B96" s="437" t="s">
        <v>357</v>
      </c>
      <c r="F96" s="437" t="s">
        <v>335</v>
      </c>
      <c r="G96" s="437" t="s">
        <v>336</v>
      </c>
      <c r="H96" s="437" t="s">
        <v>363</v>
      </c>
      <c r="I96" s="437" t="s">
        <v>338</v>
      </c>
      <c r="J96" s="437" t="s">
        <v>925</v>
      </c>
      <c r="K96" s="437" t="s">
        <v>926</v>
      </c>
      <c r="L96" s="605" t="s">
        <v>599</v>
      </c>
      <c r="M96" s="605" t="s">
        <v>600</v>
      </c>
      <c r="N96" s="605" t="s">
        <v>343</v>
      </c>
      <c r="O96" s="605" t="s">
        <v>522</v>
      </c>
      <c r="P96" s="605"/>
      <c r="Q96" s="605"/>
      <c r="R96" s="605"/>
      <c r="S96" s="605" t="s">
        <v>345</v>
      </c>
      <c r="T96" s="605" t="s">
        <v>410</v>
      </c>
      <c r="U96" s="605"/>
      <c r="V96" s="605"/>
      <c r="W96" s="605"/>
      <c r="X96" s="605"/>
      <c r="Y96" s="605" t="s">
        <v>347</v>
      </c>
      <c r="Z96" s="608">
        <v>45648</v>
      </c>
      <c r="AA96" s="605" t="s">
        <v>348</v>
      </c>
      <c r="AB96" s="605" t="s">
        <v>927</v>
      </c>
      <c r="AC96" s="605">
        <v>348750</v>
      </c>
      <c r="AD96" s="605">
        <v>367700</v>
      </c>
      <c r="AE96" s="605"/>
      <c r="AF96" s="605"/>
      <c r="AG96" s="605"/>
      <c r="AH96" s="605"/>
      <c r="AI96" s="605"/>
      <c r="AJ96" s="605"/>
      <c r="AK96" s="605"/>
      <c r="AL96" s="605"/>
      <c r="AM96" s="605"/>
      <c r="AN96" s="605"/>
      <c r="AO96" s="605"/>
      <c r="AP96" s="605"/>
      <c r="AQ96" s="605"/>
      <c r="AR96" s="605"/>
      <c r="AS96" s="605"/>
      <c r="AT96" s="605"/>
      <c r="AU96" s="605"/>
      <c r="AV96" s="605"/>
      <c r="AW96" s="605"/>
      <c r="AX96" s="605"/>
      <c r="AY96" s="605"/>
      <c r="AZ96" s="605"/>
      <c r="BA96" s="605"/>
      <c r="BB96" s="605"/>
      <c r="BC96" s="605"/>
      <c r="BD96" s="605"/>
      <c r="BE96" s="605"/>
      <c r="BF96" s="605"/>
      <c r="BG96" s="605"/>
      <c r="BH96" s="605"/>
      <c r="BI96" s="623">
        <v>7361</v>
      </c>
      <c r="BJ96" s="605"/>
      <c r="BK96" s="632">
        <v>0.25</v>
      </c>
      <c r="BL96" s="605" t="s">
        <v>412</v>
      </c>
      <c r="BM96" s="605">
        <v>1680</v>
      </c>
      <c r="BN96" s="605"/>
      <c r="BO96" s="605"/>
      <c r="BP96" s="605"/>
      <c r="BQ96" s="605"/>
      <c r="BR96" s="605"/>
      <c r="BS96" s="605" t="s">
        <v>355</v>
      </c>
      <c r="BT96" s="605"/>
      <c r="BU96" s="605"/>
      <c r="BV96" s="605"/>
      <c r="BW96" s="605"/>
      <c r="BX96" s="605"/>
      <c r="BY96" s="605"/>
      <c r="BZ96" s="605"/>
      <c r="CA96" s="605"/>
      <c r="CB96" s="605"/>
      <c r="CC96" s="605"/>
      <c r="CD96" s="605"/>
      <c r="CE96" s="605"/>
      <c r="CF96" s="605"/>
      <c r="CG96" s="605"/>
      <c r="CH96" s="605">
        <v>14.8</v>
      </c>
      <c r="CI96" s="605"/>
      <c r="CJ96" s="605"/>
      <c r="CK96" s="605"/>
      <c r="CL96" s="605"/>
      <c r="CM96" s="605"/>
      <c r="CN96" s="605"/>
      <c r="CO96" s="605"/>
      <c r="CP96" s="605">
        <v>38585</v>
      </c>
      <c r="CQ96" s="605"/>
      <c r="CR96" s="437">
        <v>798</v>
      </c>
      <c r="CS96" s="437">
        <v>7361</v>
      </c>
      <c r="CT96" s="437">
        <v>7361</v>
      </c>
      <c r="CU96" s="437">
        <v>1</v>
      </c>
      <c r="CV96" s="605" t="s">
        <v>352</v>
      </c>
      <c r="CW96" s="437" t="s">
        <v>415</v>
      </c>
      <c r="CX96" s="600">
        <v>9.9999999999999995E-7</v>
      </c>
      <c r="CZ96" s="652"/>
      <c r="DA96" s="437" t="s">
        <v>355</v>
      </c>
    </row>
    <row r="97" spans="1:105" s="437" customFormat="1" ht="14.4">
      <c r="A97" s="612" t="s">
        <v>928</v>
      </c>
      <c r="B97" s="612"/>
      <c r="C97" s="612"/>
      <c r="D97" s="612"/>
      <c r="E97" s="612"/>
      <c r="F97" s="612" t="s">
        <v>335</v>
      </c>
      <c r="G97" s="612" t="s">
        <v>336</v>
      </c>
      <c r="H97" s="612" t="s">
        <v>363</v>
      </c>
      <c r="I97" s="612" t="s">
        <v>338</v>
      </c>
      <c r="J97" s="612" t="s">
        <v>929</v>
      </c>
      <c r="K97" s="612" t="s">
        <v>930</v>
      </c>
      <c r="L97" s="605" t="s">
        <v>876</v>
      </c>
      <c r="M97" s="605" t="s">
        <v>877</v>
      </c>
      <c r="N97" s="605" t="s">
        <v>343</v>
      </c>
      <c r="O97" s="605" t="s">
        <v>398</v>
      </c>
      <c r="P97" s="605"/>
      <c r="Q97" s="605"/>
      <c r="R97" s="605"/>
      <c r="S97" s="605" t="s">
        <v>345</v>
      </c>
      <c r="T97" s="605" t="s">
        <v>369</v>
      </c>
      <c r="U97" s="605"/>
      <c r="V97" s="605"/>
      <c r="W97" s="605"/>
      <c r="X97" s="605"/>
      <c r="Y97" s="605" t="s">
        <v>388</v>
      </c>
      <c r="Z97" s="608">
        <v>45648</v>
      </c>
      <c r="AA97" s="605" t="s">
        <v>348</v>
      </c>
      <c r="AB97" s="605" t="s">
        <v>931</v>
      </c>
      <c r="AC97" s="605">
        <v>373570</v>
      </c>
      <c r="AD97" s="605">
        <v>410430</v>
      </c>
      <c r="AE97" s="605"/>
      <c r="AF97" s="605"/>
      <c r="AG97" s="605"/>
      <c r="AH97" s="605"/>
      <c r="AI97" s="605"/>
      <c r="AJ97" s="605"/>
      <c r="AK97" s="605"/>
      <c r="AL97" s="605"/>
      <c r="AM97" s="605"/>
      <c r="AN97" s="605"/>
      <c r="AO97" s="605"/>
      <c r="AP97" s="605"/>
      <c r="AQ97" s="605"/>
      <c r="AR97" s="605"/>
      <c r="AS97" s="605"/>
      <c r="AT97" s="605"/>
      <c r="AU97" s="605"/>
      <c r="AV97" s="605"/>
      <c r="AW97" s="605"/>
      <c r="AX97" s="605"/>
      <c r="AY97" s="605"/>
      <c r="AZ97" s="605"/>
      <c r="BA97" s="605"/>
      <c r="BB97" s="605"/>
      <c r="BC97" s="605"/>
      <c r="BD97" s="605"/>
      <c r="BE97" s="605"/>
      <c r="BF97" s="605"/>
      <c r="BG97" s="605"/>
      <c r="BH97" s="605"/>
      <c r="BI97" s="623"/>
      <c r="BJ97" s="605"/>
      <c r="BK97" s="632"/>
      <c r="BL97" s="605"/>
      <c r="BM97" s="605"/>
      <c r="BN97" s="605"/>
      <c r="BO97" s="605" t="s">
        <v>390</v>
      </c>
      <c r="BP97" s="605"/>
      <c r="BQ97" s="605"/>
      <c r="BR97" s="605"/>
      <c r="BS97" s="605" t="s">
        <v>355</v>
      </c>
      <c r="BT97" s="605"/>
      <c r="BU97" s="605"/>
      <c r="BV97" s="605"/>
      <c r="BW97" s="605"/>
      <c r="BX97" s="605"/>
      <c r="BY97" s="605"/>
      <c r="BZ97" s="605"/>
      <c r="CA97" s="605"/>
      <c r="CB97" s="605"/>
      <c r="CC97" s="605"/>
      <c r="CD97" s="605"/>
      <c r="CE97" s="605"/>
      <c r="CF97" s="605"/>
      <c r="CG97" s="605"/>
      <c r="CH97" s="605">
        <v>7.5</v>
      </c>
      <c r="CI97" s="605"/>
      <c r="CJ97" s="605"/>
      <c r="CK97" s="605"/>
      <c r="CL97" s="605"/>
      <c r="CM97" s="605"/>
      <c r="CN97" s="605"/>
      <c r="CO97" s="605" t="s">
        <v>608</v>
      </c>
      <c r="CP97" s="605">
        <v>25519</v>
      </c>
      <c r="CQ97" s="605"/>
      <c r="CR97" s="612">
        <v>5768</v>
      </c>
      <c r="CS97" s="612">
        <v>240</v>
      </c>
      <c r="CT97" s="612">
        <v>240</v>
      </c>
      <c r="CU97" s="612">
        <v>1</v>
      </c>
      <c r="CV97" s="612" t="s">
        <v>352</v>
      </c>
      <c r="CW97" s="612" t="s">
        <v>392</v>
      </c>
      <c r="CX97" s="613">
        <v>9.9999999999999995E-7</v>
      </c>
      <c r="CY97" s="605" t="s">
        <v>416</v>
      </c>
      <c r="CZ97" s="652"/>
      <c r="DA97" s="437" t="s">
        <v>355</v>
      </c>
    </row>
    <row r="98" spans="1:105" s="437" customFormat="1" ht="14.4">
      <c r="A98" s="612" t="s">
        <v>932</v>
      </c>
      <c r="B98" s="612"/>
      <c r="C98" s="612"/>
      <c r="D98" s="612"/>
      <c r="E98" s="612"/>
      <c r="F98" s="612" t="s">
        <v>335</v>
      </c>
      <c r="G98" s="612" t="s">
        <v>336</v>
      </c>
      <c r="H98" s="612" t="s">
        <v>363</v>
      </c>
      <c r="I98" s="612" t="s">
        <v>338</v>
      </c>
      <c r="J98" s="612" t="s">
        <v>933</v>
      </c>
      <c r="K98" s="612" t="s">
        <v>934</v>
      </c>
      <c r="L98" s="605" t="s">
        <v>876</v>
      </c>
      <c r="M98" s="605" t="s">
        <v>877</v>
      </c>
      <c r="N98" s="605" t="s">
        <v>343</v>
      </c>
      <c r="O98" s="605" t="s">
        <v>398</v>
      </c>
      <c r="P98" s="605"/>
      <c r="Q98" s="605"/>
      <c r="R98" s="605"/>
      <c r="S98" s="605" t="s">
        <v>345</v>
      </c>
      <c r="T98" s="605" t="s">
        <v>369</v>
      </c>
      <c r="U98" s="605"/>
      <c r="V98" s="605"/>
      <c r="W98" s="605"/>
      <c r="X98" s="605"/>
      <c r="Y98" s="605" t="s">
        <v>388</v>
      </c>
      <c r="Z98" s="608">
        <v>45648</v>
      </c>
      <c r="AA98" s="605" t="s">
        <v>348</v>
      </c>
      <c r="AB98" s="605" t="s">
        <v>935</v>
      </c>
      <c r="AC98" s="605">
        <v>373400</v>
      </c>
      <c r="AD98" s="605">
        <v>411820</v>
      </c>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605"/>
      <c r="BA98" s="605"/>
      <c r="BB98" s="605"/>
      <c r="BC98" s="605"/>
      <c r="BD98" s="605"/>
      <c r="BE98" s="605"/>
      <c r="BF98" s="605"/>
      <c r="BG98" s="605"/>
      <c r="BH98" s="605"/>
      <c r="BI98" s="623"/>
      <c r="BJ98" s="605"/>
      <c r="BK98" s="632"/>
      <c r="BL98" s="605"/>
      <c r="BM98" s="605"/>
      <c r="BN98" s="605"/>
      <c r="BO98" s="605" t="s">
        <v>390</v>
      </c>
      <c r="BP98" s="605"/>
      <c r="BQ98" s="605"/>
      <c r="BR98" s="605"/>
      <c r="BS98" s="605" t="s">
        <v>355</v>
      </c>
      <c r="BT98" s="605"/>
      <c r="BU98" s="605"/>
      <c r="BV98" s="605"/>
      <c r="BW98" s="605"/>
      <c r="BX98" s="605"/>
      <c r="BY98" s="605"/>
      <c r="BZ98" s="605"/>
      <c r="CA98" s="605"/>
      <c r="CB98" s="605"/>
      <c r="CC98" s="605"/>
      <c r="CD98" s="605"/>
      <c r="CE98" s="605"/>
      <c r="CF98" s="605"/>
      <c r="CG98" s="605"/>
      <c r="CH98" s="605">
        <v>2</v>
      </c>
      <c r="CI98" s="605"/>
      <c r="CJ98" s="605"/>
      <c r="CK98" s="605"/>
      <c r="CL98" s="605"/>
      <c r="CM98" s="605"/>
      <c r="CN98" s="605"/>
      <c r="CO98" s="605" t="s">
        <v>608</v>
      </c>
      <c r="CP98" s="605">
        <v>25518</v>
      </c>
      <c r="CQ98" s="605"/>
      <c r="CR98" s="612">
        <v>3269</v>
      </c>
      <c r="CS98" s="612">
        <v>750</v>
      </c>
      <c r="CT98" s="612">
        <v>750</v>
      </c>
      <c r="CU98" s="612">
        <v>1</v>
      </c>
      <c r="CV98" s="612" t="s">
        <v>352</v>
      </c>
      <c r="CW98" s="612" t="s">
        <v>392</v>
      </c>
      <c r="CX98" s="613">
        <v>9.9999999999999995E-7</v>
      </c>
      <c r="CY98" s="605" t="s">
        <v>416</v>
      </c>
      <c r="CZ98" s="652"/>
      <c r="DA98" s="437" t="s">
        <v>355</v>
      </c>
    </row>
    <row r="99" spans="1:105" s="437" customFormat="1" ht="14.4">
      <c r="A99" s="437" t="s">
        <v>936</v>
      </c>
      <c r="B99" s="437" t="s">
        <v>357</v>
      </c>
      <c r="F99" s="437" t="s">
        <v>335</v>
      </c>
      <c r="G99" s="437" t="s">
        <v>336</v>
      </c>
      <c r="H99" s="437" t="s">
        <v>363</v>
      </c>
      <c r="I99" s="437" t="s">
        <v>338</v>
      </c>
      <c r="J99" s="437" t="s">
        <v>937</v>
      </c>
      <c r="K99" s="437" t="s">
        <v>938</v>
      </c>
      <c r="L99" s="605" t="s">
        <v>939</v>
      </c>
      <c r="M99" s="605" t="s">
        <v>940</v>
      </c>
      <c r="N99" s="605" t="s">
        <v>343</v>
      </c>
      <c r="O99" s="605" t="s">
        <v>646</v>
      </c>
      <c r="P99" s="605"/>
      <c r="Q99" s="605"/>
      <c r="R99" s="605"/>
      <c r="S99" s="605" t="s">
        <v>420</v>
      </c>
      <c r="T99" s="605" t="s">
        <v>410</v>
      </c>
      <c r="U99" s="605"/>
      <c r="V99" s="605"/>
      <c r="W99" s="605"/>
      <c r="X99" s="605"/>
      <c r="Y99" s="605" t="s">
        <v>347</v>
      </c>
      <c r="Z99" s="608">
        <v>45648</v>
      </c>
      <c r="AA99" s="605" t="s">
        <v>348</v>
      </c>
      <c r="AB99" s="605" t="s">
        <v>941</v>
      </c>
      <c r="AC99" s="605">
        <v>368950</v>
      </c>
      <c r="AD99" s="605">
        <v>398520</v>
      </c>
      <c r="AE99" s="605"/>
      <c r="AF99" s="605"/>
      <c r="AG99" s="605"/>
      <c r="AH99" s="605"/>
      <c r="AI99" s="605"/>
      <c r="AJ99" s="605"/>
      <c r="AK99" s="605"/>
      <c r="AL99" s="605"/>
      <c r="AM99" s="605"/>
      <c r="AN99" s="605"/>
      <c r="AO99" s="605"/>
      <c r="AP99" s="605"/>
      <c r="AQ99" s="605"/>
      <c r="AR99" s="605"/>
      <c r="AS99" s="605"/>
      <c r="AT99" s="605"/>
      <c r="AU99" s="605"/>
      <c r="AV99" s="605"/>
      <c r="AW99" s="605"/>
      <c r="AX99" s="605"/>
      <c r="AY99" s="605"/>
      <c r="AZ99" s="605"/>
      <c r="BA99" s="605"/>
      <c r="BB99" s="605"/>
      <c r="BC99" s="605"/>
      <c r="BD99" s="605"/>
      <c r="BE99" s="605"/>
      <c r="BF99" s="605"/>
      <c r="BG99" s="605"/>
      <c r="BH99" s="605"/>
      <c r="BI99" s="623">
        <v>30929</v>
      </c>
      <c r="BJ99" s="605">
        <v>2</v>
      </c>
      <c r="BK99" s="632">
        <v>0.8</v>
      </c>
      <c r="BL99" s="605" t="s">
        <v>942</v>
      </c>
      <c r="BM99" s="605">
        <v>6910</v>
      </c>
      <c r="BN99" s="605"/>
      <c r="BO99" s="605"/>
      <c r="BP99" s="605"/>
      <c r="BQ99" s="605"/>
      <c r="BR99" s="605"/>
      <c r="BS99" s="605" t="s">
        <v>355</v>
      </c>
      <c r="BT99" s="605"/>
      <c r="BU99" s="605"/>
      <c r="BV99" s="605"/>
      <c r="BW99" s="605"/>
      <c r="BX99" s="605"/>
      <c r="BY99" s="605"/>
      <c r="BZ99" s="605"/>
      <c r="CA99" s="605"/>
      <c r="CB99" s="605"/>
      <c r="CC99" s="605"/>
      <c r="CD99" s="605"/>
      <c r="CE99" s="605"/>
      <c r="CF99" s="605"/>
      <c r="CG99" s="605"/>
      <c r="CH99" s="605">
        <v>1.6</v>
      </c>
      <c r="CI99" s="605"/>
      <c r="CJ99" s="605"/>
      <c r="CK99" s="605"/>
      <c r="CL99" s="605"/>
      <c r="CM99" s="605"/>
      <c r="CN99" s="605"/>
      <c r="CO99" s="605" t="s">
        <v>943</v>
      </c>
      <c r="CP99" s="605">
        <v>19764</v>
      </c>
      <c r="CQ99" s="605"/>
      <c r="CR99" s="437">
        <v>106</v>
      </c>
      <c r="CS99" s="437">
        <v>30929</v>
      </c>
      <c r="CT99" s="437">
        <v>30929</v>
      </c>
      <c r="CU99" s="437">
        <v>1</v>
      </c>
      <c r="CV99" s="605" t="s">
        <v>352</v>
      </c>
      <c r="CW99" s="437" t="s">
        <v>415</v>
      </c>
      <c r="CX99" s="600">
        <v>9.9999999999999995E-7</v>
      </c>
      <c r="CZ99" s="652"/>
      <c r="DA99" s="437" t="s">
        <v>355</v>
      </c>
    </row>
    <row r="100" spans="1:105" s="437" customFormat="1" ht="14.4">
      <c r="A100" s="603" t="s">
        <v>944</v>
      </c>
      <c r="B100" s="603"/>
      <c r="C100" s="603"/>
      <c r="D100" s="603"/>
      <c r="E100" s="603"/>
      <c r="F100" s="603" t="s">
        <v>494</v>
      </c>
      <c r="G100" s="603" t="s">
        <v>336</v>
      </c>
      <c r="H100" s="603" t="s">
        <v>363</v>
      </c>
      <c r="I100" s="603" t="s">
        <v>338</v>
      </c>
      <c r="J100" s="603" t="s">
        <v>945</v>
      </c>
      <c r="K100" s="603" t="s">
        <v>946</v>
      </c>
      <c r="L100" s="605" t="s">
        <v>947</v>
      </c>
      <c r="M100" s="605" t="s">
        <v>948</v>
      </c>
      <c r="N100" s="605" t="s">
        <v>499</v>
      </c>
      <c r="O100" s="605" t="s">
        <v>368</v>
      </c>
      <c r="P100" s="605"/>
      <c r="Q100" s="605"/>
      <c r="R100" s="605"/>
      <c r="S100" s="605" t="s">
        <v>624</v>
      </c>
      <c r="T100" s="605" t="s">
        <v>508</v>
      </c>
      <c r="U100" s="605"/>
      <c r="V100" s="605"/>
      <c r="W100" s="605"/>
      <c r="X100" s="605"/>
      <c r="Y100" s="605" t="s">
        <v>625</v>
      </c>
      <c r="Z100" s="608">
        <v>45648</v>
      </c>
      <c r="AA100" s="605" t="s">
        <v>348</v>
      </c>
      <c r="AB100" s="605">
        <v>2569012107</v>
      </c>
      <c r="AC100" s="605">
        <v>399202</v>
      </c>
      <c r="AD100" s="605">
        <v>409479</v>
      </c>
      <c r="AE100" s="605"/>
      <c r="AF100" s="605"/>
      <c r="AG100" s="605" t="s">
        <v>626</v>
      </c>
      <c r="AH100" s="605"/>
      <c r="AI100" s="605"/>
      <c r="AJ100" s="605"/>
      <c r="AK100" s="605"/>
      <c r="AL100" s="605"/>
      <c r="AM100" s="605"/>
      <c r="AN100" s="605"/>
      <c r="AO100" s="605"/>
      <c r="AP100" s="605"/>
      <c r="AQ100" s="605"/>
      <c r="AR100" s="605"/>
      <c r="AS100" s="605"/>
      <c r="AT100" s="605"/>
      <c r="AU100" s="605"/>
      <c r="AV100" s="605" t="s">
        <v>355</v>
      </c>
      <c r="AW100" s="605"/>
      <c r="AX100" s="605"/>
      <c r="AY100" s="605"/>
      <c r="AZ100" s="605"/>
      <c r="BA100" s="605"/>
      <c r="BB100" s="605"/>
      <c r="BC100" s="605"/>
      <c r="BD100" s="605"/>
      <c r="BE100" s="605"/>
      <c r="BF100" s="605"/>
      <c r="BG100" s="605"/>
      <c r="BH100" s="605"/>
      <c r="BI100" s="623"/>
      <c r="BJ100" s="605"/>
      <c r="BK100" s="632"/>
      <c r="BL100" s="605"/>
      <c r="BM100" s="605"/>
      <c r="BN100" s="605"/>
      <c r="BO100" s="605"/>
      <c r="BP100" s="605"/>
      <c r="BQ100" s="605" t="s">
        <v>949</v>
      </c>
      <c r="BR100" s="605"/>
      <c r="BS100" s="605" t="s">
        <v>355</v>
      </c>
      <c r="BT100" s="605"/>
      <c r="BU100" s="605" t="s">
        <v>628</v>
      </c>
      <c r="BV100" s="605" t="s">
        <v>629</v>
      </c>
      <c r="BW100" s="605" t="s">
        <v>630</v>
      </c>
      <c r="BX100" s="605">
        <v>2847.3409999999999</v>
      </c>
      <c r="BY100" s="605">
        <v>7.8</v>
      </c>
      <c r="BZ100" s="605" t="s">
        <v>950</v>
      </c>
      <c r="CA100" s="605"/>
      <c r="CB100" s="605" t="s">
        <v>632</v>
      </c>
      <c r="CC100" s="605"/>
      <c r="CD100" s="605"/>
      <c r="CE100" s="605"/>
      <c r="CF100" s="605"/>
      <c r="CG100" s="605"/>
      <c r="CH100" s="605">
        <v>5</v>
      </c>
      <c r="CI100" s="605"/>
      <c r="CJ100" s="605"/>
      <c r="CK100" s="605"/>
      <c r="CL100" s="605"/>
      <c r="CM100" s="605" t="s">
        <v>413</v>
      </c>
      <c r="CN100" s="605"/>
      <c r="CO100" s="605" t="s">
        <v>951</v>
      </c>
      <c r="CP100" s="605">
        <v>36742</v>
      </c>
      <c r="CQ100" s="605"/>
      <c r="CR100" s="625">
        <v>93000</v>
      </c>
      <c r="CS100" s="603">
        <v>1</v>
      </c>
      <c r="CT100" s="603">
        <v>0</v>
      </c>
      <c r="CU100" s="603">
        <v>1</v>
      </c>
      <c r="CV100" s="603" t="s">
        <v>494</v>
      </c>
      <c r="CW100" s="603" t="s">
        <v>353</v>
      </c>
      <c r="CX100" s="607">
        <v>9.9999999999999995E-7</v>
      </c>
      <c r="CY100" s="437" t="s">
        <v>634</v>
      </c>
      <c r="CZ100" s="652" t="s">
        <v>952</v>
      </c>
      <c r="DA100" s="437" t="s">
        <v>636</v>
      </c>
    </row>
    <row r="101" spans="1:105" s="437" customFormat="1" ht="14.4">
      <c r="A101" s="437" t="s">
        <v>953</v>
      </c>
      <c r="B101" s="437" t="s">
        <v>357</v>
      </c>
      <c r="F101" s="437" t="s">
        <v>335</v>
      </c>
      <c r="G101" s="437" t="s">
        <v>336</v>
      </c>
      <c r="H101" s="437" t="s">
        <v>363</v>
      </c>
      <c r="I101" s="437" t="s">
        <v>338</v>
      </c>
      <c r="J101" s="437" t="s">
        <v>954</v>
      </c>
      <c r="K101" s="437" t="s">
        <v>955</v>
      </c>
      <c r="L101" s="605" t="s">
        <v>599</v>
      </c>
      <c r="M101" s="605" t="s">
        <v>600</v>
      </c>
      <c r="N101" s="605" t="s">
        <v>343</v>
      </c>
      <c r="O101" s="605" t="s">
        <v>522</v>
      </c>
      <c r="P101" s="605"/>
      <c r="Q101" s="605"/>
      <c r="R101" s="605"/>
      <c r="S101" s="605" t="s">
        <v>345</v>
      </c>
      <c r="T101" s="605" t="s">
        <v>410</v>
      </c>
      <c r="U101" s="605"/>
      <c r="V101" s="605"/>
      <c r="W101" s="605"/>
      <c r="X101" s="605"/>
      <c r="Y101" s="605" t="s">
        <v>347</v>
      </c>
      <c r="Z101" s="608">
        <v>45648</v>
      </c>
      <c r="AA101" s="605" t="s">
        <v>348</v>
      </c>
      <c r="AB101" s="605" t="s">
        <v>956</v>
      </c>
      <c r="AC101" s="605">
        <v>354270</v>
      </c>
      <c r="AD101" s="605">
        <v>365330</v>
      </c>
      <c r="AE101" s="605"/>
      <c r="AF101" s="605"/>
      <c r="AG101" s="605"/>
      <c r="AH101" s="605"/>
      <c r="AI101" s="605"/>
      <c r="AJ101" s="605"/>
      <c r="AK101" s="605"/>
      <c r="AL101" s="605"/>
      <c r="AM101" s="605"/>
      <c r="AN101" s="605"/>
      <c r="AO101" s="605"/>
      <c r="AP101" s="605"/>
      <c r="AQ101" s="605"/>
      <c r="AR101" s="605"/>
      <c r="AS101" s="605"/>
      <c r="AT101" s="605"/>
      <c r="AU101" s="605"/>
      <c r="AV101" s="605"/>
      <c r="AW101" s="605"/>
      <c r="AX101" s="605"/>
      <c r="AY101" s="605"/>
      <c r="AZ101" s="605"/>
      <c r="BA101" s="605"/>
      <c r="BB101" s="605"/>
      <c r="BC101" s="605"/>
      <c r="BD101" s="605"/>
      <c r="BE101" s="605"/>
      <c r="BF101" s="605"/>
      <c r="BG101" s="605"/>
      <c r="BH101" s="605"/>
      <c r="BI101" s="623">
        <v>415</v>
      </c>
      <c r="BJ101" s="605"/>
      <c r="BK101" s="632">
        <v>1</v>
      </c>
      <c r="BL101" s="605" t="s">
        <v>412</v>
      </c>
      <c r="BM101" s="605">
        <v>82</v>
      </c>
      <c r="BN101" s="605"/>
      <c r="BO101" s="605"/>
      <c r="BP101" s="605"/>
      <c r="BQ101" s="605"/>
      <c r="BR101" s="605"/>
      <c r="BS101" s="605" t="s">
        <v>355</v>
      </c>
      <c r="BT101" s="605"/>
      <c r="BU101" s="605"/>
      <c r="BV101" s="605"/>
      <c r="BW101" s="605"/>
      <c r="BX101" s="605"/>
      <c r="BY101" s="605"/>
      <c r="BZ101" s="605"/>
      <c r="CA101" s="605"/>
      <c r="CB101" s="605"/>
      <c r="CC101" s="605"/>
      <c r="CD101" s="605"/>
      <c r="CE101" s="605"/>
      <c r="CF101" s="605"/>
      <c r="CG101" s="605"/>
      <c r="CH101" s="605">
        <v>7.4</v>
      </c>
      <c r="CI101" s="605"/>
      <c r="CJ101" s="605"/>
      <c r="CK101" s="605"/>
      <c r="CL101" s="605"/>
      <c r="CM101" s="605"/>
      <c r="CN101" s="605"/>
      <c r="CO101" s="605"/>
      <c r="CP101" s="605">
        <v>38583</v>
      </c>
      <c r="CQ101" s="605"/>
      <c r="CR101" s="437">
        <v>4155</v>
      </c>
      <c r="CS101" s="437">
        <v>415</v>
      </c>
      <c r="CT101" s="437">
        <v>415</v>
      </c>
      <c r="CU101" s="437">
        <v>1</v>
      </c>
      <c r="CV101" s="437" t="s">
        <v>352</v>
      </c>
      <c r="CW101" s="437" t="s">
        <v>415</v>
      </c>
      <c r="CX101" s="600">
        <v>9.9999999999999995E-7</v>
      </c>
      <c r="CZ101" s="652"/>
      <c r="DA101" s="437" t="s">
        <v>355</v>
      </c>
    </row>
    <row r="102" spans="1:105" s="437" customFormat="1" ht="14.4">
      <c r="A102" s="437" t="s">
        <v>957</v>
      </c>
      <c r="B102" s="437" t="s">
        <v>357</v>
      </c>
      <c r="F102" s="437" t="s">
        <v>335</v>
      </c>
      <c r="G102" s="437" t="s">
        <v>336</v>
      </c>
      <c r="H102" s="437" t="s">
        <v>363</v>
      </c>
      <c r="I102" s="437" t="s">
        <v>338</v>
      </c>
      <c r="J102" s="437" t="s">
        <v>958</v>
      </c>
      <c r="K102" s="437" t="s">
        <v>959</v>
      </c>
      <c r="L102" s="605" t="s">
        <v>520</v>
      </c>
      <c r="M102" s="605" t="s">
        <v>521</v>
      </c>
      <c r="N102" s="605" t="s">
        <v>343</v>
      </c>
      <c r="O102" s="605" t="s">
        <v>522</v>
      </c>
      <c r="P102" s="605"/>
      <c r="Q102" s="605"/>
      <c r="R102" s="605"/>
      <c r="S102" s="605" t="s">
        <v>345</v>
      </c>
      <c r="T102" s="605" t="s">
        <v>410</v>
      </c>
      <c r="U102" s="605"/>
      <c r="V102" s="605"/>
      <c r="W102" s="605"/>
      <c r="X102" s="605"/>
      <c r="Y102" s="605" t="s">
        <v>347</v>
      </c>
      <c r="Z102" s="608">
        <v>45648</v>
      </c>
      <c r="AA102" s="605" t="s">
        <v>348</v>
      </c>
      <c r="AB102" s="605" t="s">
        <v>960</v>
      </c>
      <c r="AC102" s="605">
        <v>346840</v>
      </c>
      <c r="AD102" s="605">
        <v>364460</v>
      </c>
      <c r="AE102" s="605"/>
      <c r="AF102" s="605"/>
      <c r="AG102" s="605"/>
      <c r="AH102" s="605"/>
      <c r="AI102" s="605"/>
      <c r="AJ102" s="605"/>
      <c r="AK102" s="605"/>
      <c r="AL102" s="605"/>
      <c r="AM102" s="605"/>
      <c r="AN102" s="605"/>
      <c r="AO102" s="605"/>
      <c r="AP102" s="605"/>
      <c r="AQ102" s="605"/>
      <c r="AR102" s="605"/>
      <c r="AS102" s="605"/>
      <c r="AT102" s="605"/>
      <c r="AU102" s="605"/>
      <c r="AV102" s="605"/>
      <c r="AW102" s="605"/>
      <c r="AX102" s="605"/>
      <c r="AY102" s="605"/>
      <c r="AZ102" s="605"/>
      <c r="BA102" s="605"/>
      <c r="BB102" s="605"/>
      <c r="BC102" s="605"/>
      <c r="BD102" s="605"/>
      <c r="BE102" s="605"/>
      <c r="BF102" s="605"/>
      <c r="BG102" s="605"/>
      <c r="BH102" s="605"/>
      <c r="BI102" s="623">
        <v>2306</v>
      </c>
      <c r="BJ102" s="605"/>
      <c r="BK102" s="632">
        <v>0.4</v>
      </c>
      <c r="BL102" s="605" t="s">
        <v>412</v>
      </c>
      <c r="BM102" s="605">
        <v>522</v>
      </c>
      <c r="BN102" s="605"/>
      <c r="BO102" s="605"/>
      <c r="BP102" s="605"/>
      <c r="BQ102" s="605"/>
      <c r="BR102" s="605"/>
      <c r="BS102" s="605" t="s">
        <v>355</v>
      </c>
      <c r="BT102" s="605"/>
      <c r="BU102" s="605"/>
      <c r="BV102" s="605"/>
      <c r="BW102" s="605"/>
      <c r="BX102" s="605"/>
      <c r="BY102" s="605"/>
      <c r="BZ102" s="605"/>
      <c r="CA102" s="605"/>
      <c r="CB102" s="605"/>
      <c r="CC102" s="605"/>
      <c r="CD102" s="605"/>
      <c r="CE102" s="605"/>
      <c r="CF102" s="605"/>
      <c r="CG102" s="605"/>
      <c r="CH102" s="605">
        <v>6.4</v>
      </c>
      <c r="CI102" s="605"/>
      <c r="CJ102" s="605"/>
      <c r="CK102" s="605"/>
      <c r="CL102" s="605"/>
      <c r="CM102" s="605"/>
      <c r="CN102" s="605"/>
      <c r="CO102" s="605"/>
      <c r="CP102" s="605">
        <v>19783</v>
      </c>
      <c r="CQ102" s="605"/>
      <c r="CR102" s="437">
        <v>798</v>
      </c>
      <c r="CS102" s="437">
        <v>2306</v>
      </c>
      <c r="CT102" s="437">
        <v>2306</v>
      </c>
      <c r="CU102" s="437">
        <v>1</v>
      </c>
      <c r="CV102" s="437" t="s">
        <v>352</v>
      </c>
      <c r="CW102" s="437" t="s">
        <v>415</v>
      </c>
      <c r="CX102" s="600">
        <v>9.9999999999999995E-7</v>
      </c>
      <c r="CZ102" s="652"/>
      <c r="DA102" s="437" t="s">
        <v>355</v>
      </c>
    </row>
    <row r="103" spans="1:105" s="437" customFormat="1" ht="14.4">
      <c r="A103" s="437" t="s">
        <v>961</v>
      </c>
      <c r="B103" s="437" t="s">
        <v>357</v>
      </c>
      <c r="F103" s="437" t="s">
        <v>335</v>
      </c>
      <c r="G103" s="437" t="s">
        <v>336</v>
      </c>
      <c r="H103" s="437" t="s">
        <v>337</v>
      </c>
      <c r="I103" s="437" t="s">
        <v>338</v>
      </c>
      <c r="J103" s="437" t="s">
        <v>962</v>
      </c>
      <c r="K103" s="437" t="s">
        <v>963</v>
      </c>
      <c r="L103" s="605" t="s">
        <v>964</v>
      </c>
      <c r="M103" s="605" t="s">
        <v>965</v>
      </c>
      <c r="N103" s="605" t="s">
        <v>343</v>
      </c>
      <c r="O103" s="605" t="s">
        <v>709</v>
      </c>
      <c r="P103" s="605"/>
      <c r="Q103" s="605"/>
      <c r="R103" s="605"/>
      <c r="S103" s="605" t="s">
        <v>345</v>
      </c>
      <c r="T103" s="605" t="s">
        <v>410</v>
      </c>
      <c r="U103" s="605"/>
      <c r="V103" s="605"/>
      <c r="W103" s="605"/>
      <c r="X103" s="605"/>
      <c r="Y103" s="605" t="s">
        <v>347</v>
      </c>
      <c r="Z103" s="608">
        <v>45648</v>
      </c>
      <c r="AA103" s="605" t="s">
        <v>348</v>
      </c>
      <c r="AB103" s="605" t="s">
        <v>966</v>
      </c>
      <c r="AC103" s="605">
        <v>344140</v>
      </c>
      <c r="AD103" s="605">
        <v>408280</v>
      </c>
      <c r="AE103" s="605"/>
      <c r="AF103" s="605"/>
      <c r="AG103" s="605"/>
      <c r="AH103" s="605"/>
      <c r="AI103" s="605"/>
      <c r="AJ103" s="605"/>
      <c r="AK103" s="605"/>
      <c r="AL103" s="605"/>
      <c r="AM103" s="605"/>
      <c r="AN103" s="605"/>
      <c r="AO103" s="605"/>
      <c r="AP103" s="605"/>
      <c r="AQ103" s="605"/>
      <c r="AR103" s="605"/>
      <c r="AS103" s="605"/>
      <c r="AT103" s="605"/>
      <c r="AU103" s="605"/>
      <c r="AV103" s="605"/>
      <c r="AW103" s="605"/>
      <c r="AX103" s="605"/>
      <c r="AY103" s="605"/>
      <c r="AZ103" s="605"/>
      <c r="BA103" s="605"/>
      <c r="BB103" s="605"/>
      <c r="BC103" s="605"/>
      <c r="BD103" s="605"/>
      <c r="BE103" s="605"/>
      <c r="BF103" s="605"/>
      <c r="BG103" s="605"/>
      <c r="BH103" s="605"/>
      <c r="BI103" s="623">
        <v>1837</v>
      </c>
      <c r="BJ103" s="605"/>
      <c r="BK103" s="632">
        <v>0.6</v>
      </c>
      <c r="BL103" s="605" t="s">
        <v>490</v>
      </c>
      <c r="BM103" s="605">
        <v>521</v>
      </c>
      <c r="BN103" s="605"/>
      <c r="BO103" s="605"/>
      <c r="BP103" s="605"/>
      <c r="BQ103" s="605"/>
      <c r="BR103" s="605"/>
      <c r="BS103" s="605"/>
      <c r="BT103" s="605"/>
      <c r="BU103" s="605"/>
      <c r="BV103" s="605"/>
      <c r="BW103" s="605"/>
      <c r="BX103" s="605"/>
      <c r="BY103" s="605"/>
      <c r="BZ103" s="605"/>
      <c r="CA103" s="605"/>
      <c r="CB103" s="605"/>
      <c r="CC103" s="605"/>
      <c r="CD103" s="605"/>
      <c r="CE103" s="605"/>
      <c r="CF103" s="605"/>
      <c r="CG103" s="605"/>
      <c r="CH103" s="605">
        <v>9</v>
      </c>
      <c r="CI103" s="605"/>
      <c r="CJ103" s="605"/>
      <c r="CK103" s="605"/>
      <c r="CL103" s="605"/>
      <c r="CM103" s="605"/>
      <c r="CN103" s="605"/>
      <c r="CO103" s="605"/>
      <c r="CP103" s="605"/>
      <c r="CQ103" s="605"/>
      <c r="CR103" s="625">
        <v>4155</v>
      </c>
      <c r="CS103" s="605">
        <v>1837</v>
      </c>
      <c r="CT103" s="605">
        <v>1837</v>
      </c>
      <c r="CU103" s="437">
        <v>1</v>
      </c>
      <c r="CV103" s="437" t="s">
        <v>352</v>
      </c>
      <c r="CW103" s="437" t="s">
        <v>415</v>
      </c>
      <c r="CX103" s="600">
        <v>9.9999999999999995E-7</v>
      </c>
      <c r="CZ103" s="652" t="s">
        <v>967</v>
      </c>
      <c r="DA103" s="437" t="s">
        <v>355</v>
      </c>
    </row>
    <row r="104" spans="1:105" s="437" customFormat="1" ht="14.4">
      <c r="A104" s="437" t="s">
        <v>968</v>
      </c>
      <c r="B104" s="437" t="s">
        <v>357</v>
      </c>
      <c r="F104" s="437" t="s">
        <v>335</v>
      </c>
      <c r="G104" s="437" t="s">
        <v>336</v>
      </c>
      <c r="H104" s="437" t="s">
        <v>363</v>
      </c>
      <c r="I104" s="437" t="s">
        <v>338</v>
      </c>
      <c r="J104" s="437" t="s">
        <v>969</v>
      </c>
      <c r="K104" s="437" t="s">
        <v>970</v>
      </c>
      <c r="L104" s="605" t="s">
        <v>971</v>
      </c>
      <c r="M104" s="605" t="s">
        <v>972</v>
      </c>
      <c r="N104" s="605" t="s">
        <v>343</v>
      </c>
      <c r="O104" s="605" t="s">
        <v>646</v>
      </c>
      <c r="P104" s="605"/>
      <c r="Q104" s="605"/>
      <c r="R104" s="605"/>
      <c r="S104" s="605" t="s">
        <v>420</v>
      </c>
      <c r="T104" s="605" t="s">
        <v>410</v>
      </c>
      <c r="U104" s="605"/>
      <c r="V104" s="605"/>
      <c r="W104" s="605"/>
      <c r="X104" s="605"/>
      <c r="Y104" s="605" t="s">
        <v>347</v>
      </c>
      <c r="Z104" s="608">
        <v>45648</v>
      </c>
      <c r="AA104" s="605" t="s">
        <v>348</v>
      </c>
      <c r="AB104" s="605" t="s">
        <v>973</v>
      </c>
      <c r="AC104" s="605">
        <v>365070</v>
      </c>
      <c r="AD104" s="605">
        <v>403470</v>
      </c>
      <c r="AE104" s="605"/>
      <c r="AF104" s="605"/>
      <c r="AG104" s="605"/>
      <c r="AH104" s="605"/>
      <c r="AI104" s="605"/>
      <c r="AJ104" s="605"/>
      <c r="AK104" s="605"/>
      <c r="AL104" s="605"/>
      <c r="AM104" s="605"/>
      <c r="AN104" s="605"/>
      <c r="AO104" s="605"/>
      <c r="AP104" s="605"/>
      <c r="AQ104" s="605"/>
      <c r="AR104" s="605"/>
      <c r="AS104" s="605"/>
      <c r="AT104" s="605"/>
      <c r="AU104" s="605"/>
      <c r="AV104" s="605"/>
      <c r="AW104" s="605"/>
      <c r="AX104" s="605"/>
      <c r="AY104" s="605"/>
      <c r="AZ104" s="605"/>
      <c r="BA104" s="605"/>
      <c r="BB104" s="605"/>
      <c r="BC104" s="605"/>
      <c r="BD104" s="605"/>
      <c r="BE104" s="605"/>
      <c r="BF104" s="605"/>
      <c r="BG104" s="605"/>
      <c r="BH104" s="605"/>
      <c r="BI104" s="623">
        <v>29430</v>
      </c>
      <c r="BJ104" s="605">
        <v>2</v>
      </c>
      <c r="BK104" s="632">
        <v>0.25</v>
      </c>
      <c r="BL104" s="605" t="s">
        <v>974</v>
      </c>
      <c r="BM104" s="605">
        <v>9100</v>
      </c>
      <c r="BN104" s="605"/>
      <c r="BO104" s="605"/>
      <c r="BP104" s="605"/>
      <c r="BQ104" s="605"/>
      <c r="BR104" s="605"/>
      <c r="BS104" s="605" t="s">
        <v>355</v>
      </c>
      <c r="BT104" s="605"/>
      <c r="BU104" s="605"/>
      <c r="BV104" s="605"/>
      <c r="BW104" s="605"/>
      <c r="BX104" s="605"/>
      <c r="BY104" s="605"/>
      <c r="BZ104" s="605"/>
      <c r="CA104" s="605"/>
      <c r="CB104" s="605"/>
      <c r="CC104" s="605"/>
      <c r="CD104" s="605"/>
      <c r="CE104" s="605"/>
      <c r="CF104" s="605"/>
      <c r="CG104" s="605"/>
      <c r="CH104" s="605">
        <v>8.6</v>
      </c>
      <c r="CI104" s="605"/>
      <c r="CJ104" s="605"/>
      <c r="CK104" s="605"/>
      <c r="CL104" s="605"/>
      <c r="CM104" s="605"/>
      <c r="CN104" s="605"/>
      <c r="CO104" s="605" t="s">
        <v>975</v>
      </c>
      <c r="CP104" s="605">
        <v>19776</v>
      </c>
      <c r="CQ104" s="605"/>
      <c r="CR104" s="437">
        <v>106</v>
      </c>
      <c r="CS104" s="437">
        <v>29430</v>
      </c>
      <c r="CT104" s="437">
        <v>29430</v>
      </c>
      <c r="CU104" s="437">
        <v>1</v>
      </c>
      <c r="CV104" s="437" t="s">
        <v>352</v>
      </c>
      <c r="CW104" s="437" t="s">
        <v>415</v>
      </c>
      <c r="CX104" s="600">
        <v>9.9999999999999995E-7</v>
      </c>
      <c r="CZ104" s="652"/>
      <c r="DA104" s="437" t="s">
        <v>355</v>
      </c>
    </row>
    <row r="105" spans="1:105" s="437" customFormat="1" ht="14.4">
      <c r="A105" s="612" t="s">
        <v>976</v>
      </c>
      <c r="B105" s="612" t="s">
        <v>357</v>
      </c>
      <c r="C105" s="612"/>
      <c r="D105" s="612"/>
      <c r="E105" s="612"/>
      <c r="F105" s="612" t="s">
        <v>335</v>
      </c>
      <c r="G105" s="612" t="s">
        <v>336</v>
      </c>
      <c r="H105" s="612" t="s">
        <v>363</v>
      </c>
      <c r="I105" s="612" t="s">
        <v>338</v>
      </c>
      <c r="J105" s="612" t="s">
        <v>977</v>
      </c>
      <c r="K105" s="612" t="s">
        <v>978</v>
      </c>
      <c r="L105" s="605" t="s">
        <v>979</v>
      </c>
      <c r="M105" s="605" t="s">
        <v>980</v>
      </c>
      <c r="N105" s="605" t="s">
        <v>343</v>
      </c>
      <c r="O105" s="605" t="s">
        <v>368</v>
      </c>
      <c r="P105" s="605"/>
      <c r="Q105" s="605"/>
      <c r="R105" s="605"/>
      <c r="S105" s="605" t="s">
        <v>409</v>
      </c>
      <c r="T105" s="605" t="s">
        <v>410</v>
      </c>
      <c r="U105" s="605"/>
      <c r="V105" s="605"/>
      <c r="W105" s="605"/>
      <c r="X105" s="605"/>
      <c r="Y105" s="605" t="s">
        <v>347</v>
      </c>
      <c r="Z105" s="624">
        <v>46154</v>
      </c>
      <c r="AA105" s="605" t="s">
        <v>348</v>
      </c>
      <c r="AB105" s="605" t="s">
        <v>981</v>
      </c>
      <c r="AC105" s="605" t="s">
        <v>982</v>
      </c>
      <c r="AD105" s="605">
        <v>383220</v>
      </c>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23">
        <v>15495</v>
      </c>
      <c r="BJ105" s="605"/>
      <c r="BK105" s="632">
        <v>2</v>
      </c>
      <c r="BL105" s="605" t="s">
        <v>412</v>
      </c>
      <c r="BM105" s="605">
        <v>7960</v>
      </c>
      <c r="BN105" s="605"/>
      <c r="BO105" s="605"/>
      <c r="BP105" s="605"/>
      <c r="BQ105" s="605"/>
      <c r="BR105" s="605"/>
      <c r="BS105" s="605" t="s">
        <v>355</v>
      </c>
      <c r="BT105" s="605"/>
      <c r="BU105" s="605"/>
      <c r="BV105" s="605"/>
      <c r="BW105" s="605"/>
      <c r="BX105" s="605"/>
      <c r="BY105" s="605"/>
      <c r="BZ105" s="605"/>
      <c r="CA105" s="605"/>
      <c r="CB105" s="605"/>
      <c r="CC105" s="605"/>
      <c r="CD105" s="605"/>
      <c r="CE105" s="605"/>
      <c r="CF105" s="605"/>
      <c r="CG105" s="605"/>
      <c r="CH105" s="605">
        <v>10</v>
      </c>
      <c r="CI105" s="605"/>
      <c r="CJ105" s="605"/>
      <c r="CK105" s="605"/>
      <c r="CL105" s="605"/>
      <c r="CM105" s="605" t="s">
        <v>413</v>
      </c>
      <c r="CN105" s="605" t="s">
        <v>373</v>
      </c>
      <c r="CO105" s="605" t="s">
        <v>983</v>
      </c>
      <c r="CP105" s="605"/>
      <c r="CQ105" s="605"/>
      <c r="CR105" s="605">
        <v>36</v>
      </c>
      <c r="CS105" s="605">
        <v>38483</v>
      </c>
      <c r="CT105" s="625">
        <v>0</v>
      </c>
      <c r="CU105" s="612">
        <v>1</v>
      </c>
      <c r="CV105" s="612" t="s">
        <v>352</v>
      </c>
      <c r="CW105" s="612" t="s">
        <v>415</v>
      </c>
      <c r="CX105" s="613">
        <v>9.9999999999999995E-7</v>
      </c>
      <c r="CY105" s="605" t="s">
        <v>416</v>
      </c>
      <c r="CZ105" s="652" t="s">
        <v>617</v>
      </c>
      <c r="DA105" s="437" t="s">
        <v>618</v>
      </c>
    </row>
    <row r="106" spans="1:105" s="437" customFormat="1" ht="14.4">
      <c r="A106" s="437" t="s">
        <v>984</v>
      </c>
      <c r="B106" s="437" t="s">
        <v>357</v>
      </c>
      <c r="F106" s="437" t="s">
        <v>335</v>
      </c>
      <c r="G106" s="437" t="s">
        <v>336</v>
      </c>
      <c r="H106" s="437" t="s">
        <v>363</v>
      </c>
      <c r="I106" s="437" t="s">
        <v>338</v>
      </c>
      <c r="J106" s="437" t="s">
        <v>985</v>
      </c>
      <c r="K106" s="437" t="s">
        <v>978</v>
      </c>
      <c r="L106" s="605" t="s">
        <v>979</v>
      </c>
      <c r="M106" s="605" t="s">
        <v>980</v>
      </c>
      <c r="N106" s="605" t="s">
        <v>343</v>
      </c>
      <c r="O106" s="605" t="s">
        <v>368</v>
      </c>
      <c r="P106" s="605"/>
      <c r="Q106" s="605"/>
      <c r="R106" s="605"/>
      <c r="S106" s="605" t="s">
        <v>345</v>
      </c>
      <c r="T106" s="605" t="s">
        <v>410</v>
      </c>
      <c r="U106" s="605"/>
      <c r="V106" s="605"/>
      <c r="W106" s="605"/>
      <c r="X106" s="605"/>
      <c r="Y106" s="605" t="s">
        <v>347</v>
      </c>
      <c r="Z106" s="608">
        <v>45648</v>
      </c>
      <c r="AA106" s="605" t="s">
        <v>348</v>
      </c>
      <c r="AB106" s="605" t="s">
        <v>981</v>
      </c>
      <c r="AC106" s="605">
        <v>401250</v>
      </c>
      <c r="AD106" s="605">
        <v>383220</v>
      </c>
      <c r="AE106" s="605"/>
      <c r="AF106" s="605"/>
      <c r="AG106" s="605"/>
      <c r="AH106" s="605"/>
      <c r="AI106" s="605"/>
      <c r="AJ106" s="605"/>
      <c r="AK106" s="605"/>
      <c r="AL106" s="605"/>
      <c r="AM106" s="605"/>
      <c r="AN106" s="605"/>
      <c r="AO106" s="605"/>
      <c r="AP106" s="605"/>
      <c r="AQ106" s="605"/>
      <c r="AR106" s="605"/>
      <c r="AS106" s="605"/>
      <c r="AT106" s="605"/>
      <c r="AU106" s="605"/>
      <c r="AV106" s="605"/>
      <c r="AW106" s="605"/>
      <c r="AX106" s="605"/>
      <c r="AY106" s="605"/>
      <c r="AZ106" s="605"/>
      <c r="BA106" s="605"/>
      <c r="BB106" s="605"/>
      <c r="BC106" s="605"/>
      <c r="BD106" s="605"/>
      <c r="BE106" s="605"/>
      <c r="BF106" s="605"/>
      <c r="BG106" s="605"/>
      <c r="BH106" s="605"/>
      <c r="BI106" s="623">
        <v>38483</v>
      </c>
      <c r="BJ106" s="605"/>
      <c r="BK106" s="632">
        <v>0.25</v>
      </c>
      <c r="BL106" s="605" t="s">
        <v>412</v>
      </c>
      <c r="BM106" s="605">
        <v>7960</v>
      </c>
      <c r="BN106" s="605"/>
      <c r="BO106" s="605"/>
      <c r="BP106" s="605"/>
      <c r="BQ106" s="605"/>
      <c r="BR106" s="605"/>
      <c r="BS106" s="605" t="s">
        <v>355</v>
      </c>
      <c r="BT106" s="605"/>
      <c r="BU106" s="605"/>
      <c r="BV106" s="605"/>
      <c r="BW106" s="605"/>
      <c r="BX106" s="605"/>
      <c r="BY106" s="605"/>
      <c r="BZ106" s="605"/>
      <c r="CA106" s="605"/>
      <c r="CB106" s="605"/>
      <c r="CC106" s="605"/>
      <c r="CD106" s="605"/>
      <c r="CE106" s="605"/>
      <c r="CF106" s="605"/>
      <c r="CG106" s="605"/>
      <c r="CH106" s="605">
        <v>12.9</v>
      </c>
      <c r="CI106" s="605"/>
      <c r="CJ106" s="605"/>
      <c r="CK106" s="605"/>
      <c r="CL106" s="605"/>
      <c r="CM106" s="605"/>
      <c r="CN106" s="605" t="s">
        <v>373</v>
      </c>
      <c r="CO106" s="605" t="s">
        <v>986</v>
      </c>
      <c r="CP106" s="605">
        <v>19799</v>
      </c>
      <c r="CQ106" s="605"/>
      <c r="CR106" s="437">
        <v>106</v>
      </c>
      <c r="CS106" s="437">
        <v>38483</v>
      </c>
      <c r="CT106" s="437">
        <v>38483</v>
      </c>
      <c r="CU106" s="437">
        <v>1</v>
      </c>
      <c r="CV106" s="437" t="s">
        <v>352</v>
      </c>
      <c r="CW106" s="437" t="s">
        <v>415</v>
      </c>
      <c r="CX106" s="600">
        <v>9.9999999999999995E-7</v>
      </c>
      <c r="CZ106" s="651"/>
      <c r="DA106" s="437" t="s">
        <v>355</v>
      </c>
    </row>
    <row r="107" spans="1:105" s="437" customFormat="1" ht="14.4">
      <c r="A107" s="437" t="s">
        <v>987</v>
      </c>
      <c r="B107" s="437" t="s">
        <v>357</v>
      </c>
      <c r="F107" s="437" t="s">
        <v>335</v>
      </c>
      <c r="G107" s="437" t="s">
        <v>336</v>
      </c>
      <c r="H107" s="437" t="s">
        <v>363</v>
      </c>
      <c r="I107" s="437" t="s">
        <v>338</v>
      </c>
      <c r="J107" s="437" t="s">
        <v>988</v>
      </c>
      <c r="K107" s="437" t="s">
        <v>989</v>
      </c>
      <c r="L107" s="605" t="s">
        <v>785</v>
      </c>
      <c r="M107" s="605" t="s">
        <v>786</v>
      </c>
      <c r="N107" s="605" t="s">
        <v>343</v>
      </c>
      <c r="O107" s="605" t="s">
        <v>763</v>
      </c>
      <c r="P107" s="605"/>
      <c r="Q107" s="605"/>
      <c r="R107" s="605"/>
      <c r="S107" s="605" t="s">
        <v>345</v>
      </c>
      <c r="T107" s="605" t="s">
        <v>410</v>
      </c>
      <c r="U107" s="605"/>
      <c r="V107" s="605"/>
      <c r="W107" s="605"/>
      <c r="X107" s="605"/>
      <c r="Y107" s="605" t="s">
        <v>347</v>
      </c>
      <c r="Z107" s="608">
        <v>45648</v>
      </c>
      <c r="AA107" s="605" t="s">
        <v>348</v>
      </c>
      <c r="AB107" s="605" t="s">
        <v>990</v>
      </c>
      <c r="AC107" s="605">
        <v>363180</v>
      </c>
      <c r="AD107" s="605">
        <v>368980</v>
      </c>
      <c r="AE107" s="605"/>
      <c r="AF107" s="605"/>
      <c r="AG107" s="605"/>
      <c r="AH107" s="605"/>
      <c r="AI107" s="605"/>
      <c r="AJ107" s="605"/>
      <c r="AK107" s="605"/>
      <c r="AL107" s="605"/>
      <c r="AM107" s="605"/>
      <c r="AN107" s="605"/>
      <c r="AO107" s="605"/>
      <c r="AP107" s="605"/>
      <c r="AQ107" s="605"/>
      <c r="AR107" s="605"/>
      <c r="AS107" s="605"/>
      <c r="AT107" s="605"/>
      <c r="AU107" s="605"/>
      <c r="AV107" s="605"/>
      <c r="AW107" s="605"/>
      <c r="AX107" s="605"/>
      <c r="AY107" s="605"/>
      <c r="AZ107" s="605"/>
      <c r="BA107" s="605"/>
      <c r="BB107" s="605"/>
      <c r="BC107" s="605"/>
      <c r="BD107" s="605"/>
      <c r="BE107" s="605"/>
      <c r="BF107" s="605"/>
      <c r="BG107" s="605"/>
      <c r="BH107" s="605"/>
      <c r="BI107" s="623">
        <v>188</v>
      </c>
      <c r="BJ107" s="605"/>
      <c r="BK107" s="632">
        <v>1</v>
      </c>
      <c r="BL107" s="605" t="s">
        <v>412</v>
      </c>
      <c r="BM107" s="605"/>
      <c r="BN107" s="605">
        <v>44</v>
      </c>
      <c r="BO107" s="605"/>
      <c r="BP107" s="605"/>
      <c r="BQ107" s="605"/>
      <c r="BR107" s="605"/>
      <c r="BS107" s="605" t="s">
        <v>355</v>
      </c>
      <c r="BT107" s="605"/>
      <c r="BU107" s="605"/>
      <c r="BV107" s="605"/>
      <c r="BW107" s="605"/>
      <c r="BX107" s="605"/>
      <c r="BY107" s="605"/>
      <c r="BZ107" s="605"/>
      <c r="CA107" s="605"/>
      <c r="CB107" s="605"/>
      <c r="CC107" s="605"/>
      <c r="CD107" s="605"/>
      <c r="CE107" s="605"/>
      <c r="CF107" s="605"/>
      <c r="CG107" s="605"/>
      <c r="CH107" s="605">
        <v>1.9</v>
      </c>
      <c r="CI107" s="605"/>
      <c r="CJ107" s="605"/>
      <c r="CK107" s="605"/>
      <c r="CL107" s="605"/>
      <c r="CM107" s="605"/>
      <c r="CN107" s="605"/>
      <c r="CO107" s="605" t="s">
        <v>788</v>
      </c>
      <c r="CP107" s="605"/>
      <c r="CQ107" s="605"/>
      <c r="CR107" s="437">
        <v>4155</v>
      </c>
      <c r="CS107" s="437">
        <v>188</v>
      </c>
      <c r="CT107" s="437">
        <v>188</v>
      </c>
      <c r="CU107" s="437">
        <v>1</v>
      </c>
      <c r="CV107" s="437" t="s">
        <v>352</v>
      </c>
      <c r="CW107" s="437" t="s">
        <v>415</v>
      </c>
      <c r="CX107" s="600">
        <v>9.9999999999999995E-7</v>
      </c>
      <c r="CZ107" s="652"/>
      <c r="DA107" s="437" t="s">
        <v>355</v>
      </c>
    </row>
    <row r="108" spans="1:105" s="437" customFormat="1" ht="14.4">
      <c r="A108" s="612" t="s">
        <v>991</v>
      </c>
      <c r="B108" s="612" t="s">
        <v>357</v>
      </c>
      <c r="C108" s="612"/>
      <c r="D108" s="612"/>
      <c r="E108" s="612"/>
      <c r="F108" s="612" t="s">
        <v>335</v>
      </c>
      <c r="G108" s="612" t="s">
        <v>336</v>
      </c>
      <c r="H108" s="612" t="s">
        <v>363</v>
      </c>
      <c r="I108" s="612" t="s">
        <v>338</v>
      </c>
      <c r="J108" s="612" t="s">
        <v>992</v>
      </c>
      <c r="K108" s="612" t="s">
        <v>993</v>
      </c>
      <c r="L108" s="605" t="s">
        <v>994</v>
      </c>
      <c r="M108" s="605" t="s">
        <v>995</v>
      </c>
      <c r="N108" s="605" t="s">
        <v>343</v>
      </c>
      <c r="O108" s="605" t="s">
        <v>408</v>
      </c>
      <c r="P108" s="605"/>
      <c r="Q108" s="605"/>
      <c r="R108" s="605"/>
      <c r="S108" s="605" t="s">
        <v>409</v>
      </c>
      <c r="T108" s="605" t="s">
        <v>410</v>
      </c>
      <c r="U108" s="605"/>
      <c r="V108" s="605"/>
      <c r="W108" s="605"/>
      <c r="X108" s="605"/>
      <c r="Y108" s="605" t="s">
        <v>347</v>
      </c>
      <c r="Z108" s="624">
        <v>46154</v>
      </c>
      <c r="AA108" s="605" t="s">
        <v>348</v>
      </c>
      <c r="AB108" s="605" t="s">
        <v>996</v>
      </c>
      <c r="AC108" s="605">
        <v>384129</v>
      </c>
      <c r="AD108" s="605">
        <v>382335</v>
      </c>
      <c r="AE108" s="605"/>
      <c r="AF108" s="605"/>
      <c r="AG108" s="605"/>
      <c r="AH108" s="605"/>
      <c r="AI108" s="605"/>
      <c r="AJ108" s="605"/>
      <c r="AK108" s="605"/>
      <c r="AL108" s="605"/>
      <c r="AM108" s="605"/>
      <c r="AN108" s="605"/>
      <c r="AO108" s="605"/>
      <c r="AP108" s="605"/>
      <c r="AQ108" s="605"/>
      <c r="AR108" s="605"/>
      <c r="AS108" s="605"/>
      <c r="AT108" s="605"/>
      <c r="AU108" s="605"/>
      <c r="AV108" s="605"/>
      <c r="AW108" s="605"/>
      <c r="AX108" s="605"/>
      <c r="AY108" s="605"/>
      <c r="AZ108" s="605"/>
      <c r="BA108" s="605"/>
      <c r="BB108" s="605"/>
      <c r="BC108" s="605"/>
      <c r="BD108" s="605"/>
      <c r="BE108" s="605"/>
      <c r="BF108" s="605"/>
      <c r="BG108" s="605"/>
      <c r="BH108" s="605"/>
      <c r="BI108" s="623">
        <v>23711</v>
      </c>
      <c r="BJ108" s="605"/>
      <c r="BK108" s="632">
        <v>2</v>
      </c>
      <c r="BL108" s="605" t="s">
        <v>412</v>
      </c>
      <c r="BM108" s="605">
        <v>9000</v>
      </c>
      <c r="BN108" s="605"/>
      <c r="BO108" s="605"/>
      <c r="BP108" s="605"/>
      <c r="BQ108" s="605"/>
      <c r="BR108" s="605"/>
      <c r="BS108" s="605" t="s">
        <v>355</v>
      </c>
      <c r="BT108" s="605"/>
      <c r="BU108" s="605"/>
      <c r="BV108" s="605"/>
      <c r="BW108" s="605"/>
      <c r="BX108" s="605"/>
      <c r="BY108" s="605"/>
      <c r="BZ108" s="605"/>
      <c r="CA108" s="605"/>
      <c r="CB108" s="605"/>
      <c r="CC108" s="605"/>
      <c r="CD108" s="605"/>
      <c r="CE108" s="605"/>
      <c r="CF108" s="605"/>
      <c r="CG108" s="605"/>
      <c r="CH108" s="605">
        <v>27.7</v>
      </c>
      <c r="CI108" s="605"/>
      <c r="CJ108" s="605"/>
      <c r="CK108" s="605"/>
      <c r="CL108" s="605"/>
      <c r="CM108" s="605" t="s">
        <v>413</v>
      </c>
      <c r="CN108" s="605" t="s">
        <v>373</v>
      </c>
      <c r="CO108" s="605" t="s">
        <v>414</v>
      </c>
      <c r="CP108" s="605"/>
      <c r="CQ108" s="605"/>
      <c r="CR108" s="612">
        <v>156</v>
      </c>
      <c r="CS108" s="612">
        <v>23711</v>
      </c>
      <c r="CT108" s="625">
        <v>0</v>
      </c>
      <c r="CU108" s="612">
        <v>1</v>
      </c>
      <c r="CV108" s="612" t="s">
        <v>352</v>
      </c>
      <c r="CW108" s="612" t="s">
        <v>415</v>
      </c>
      <c r="CX108" s="613">
        <v>9.9999999999999995E-7</v>
      </c>
      <c r="CY108" s="605" t="s">
        <v>416</v>
      </c>
      <c r="CZ108" s="652" t="s">
        <v>617</v>
      </c>
      <c r="DA108" s="437" t="s">
        <v>618</v>
      </c>
    </row>
    <row r="109" spans="1:105" s="437" customFormat="1" ht="14.4">
      <c r="A109" s="437" t="s">
        <v>997</v>
      </c>
      <c r="B109" s="437" t="s">
        <v>357</v>
      </c>
      <c r="F109" s="437" t="s">
        <v>335</v>
      </c>
      <c r="G109" s="437" t="s">
        <v>336</v>
      </c>
      <c r="H109" s="437" t="s">
        <v>363</v>
      </c>
      <c r="I109" s="437" t="s">
        <v>338</v>
      </c>
      <c r="J109" s="437" t="s">
        <v>998</v>
      </c>
      <c r="K109" s="437" t="s">
        <v>993</v>
      </c>
      <c r="L109" s="605" t="s">
        <v>994</v>
      </c>
      <c r="M109" s="605" t="s">
        <v>995</v>
      </c>
      <c r="N109" s="605" t="s">
        <v>343</v>
      </c>
      <c r="O109" s="605" t="s">
        <v>408</v>
      </c>
      <c r="P109" s="605"/>
      <c r="Q109" s="605"/>
      <c r="R109" s="605"/>
      <c r="S109" s="605" t="s">
        <v>420</v>
      </c>
      <c r="T109" s="605" t="s">
        <v>410</v>
      </c>
      <c r="U109" s="605"/>
      <c r="V109" s="605"/>
      <c r="W109" s="605"/>
      <c r="X109" s="605"/>
      <c r="Y109" s="605" t="s">
        <v>347</v>
      </c>
      <c r="Z109" s="608">
        <v>45648</v>
      </c>
      <c r="AA109" s="605" t="s">
        <v>348</v>
      </c>
      <c r="AB109" s="605" t="s">
        <v>996</v>
      </c>
      <c r="AC109" s="605">
        <v>384129</v>
      </c>
      <c r="AD109" s="605">
        <v>382335</v>
      </c>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23">
        <v>23711</v>
      </c>
      <c r="BJ109" s="605"/>
      <c r="BK109" s="632">
        <v>1</v>
      </c>
      <c r="BL109" s="605" t="s">
        <v>412</v>
      </c>
      <c r="BM109" s="605">
        <v>9000</v>
      </c>
      <c r="BN109" s="605"/>
      <c r="BO109" s="605"/>
      <c r="BP109" s="605"/>
      <c r="BQ109" s="605"/>
      <c r="BR109" s="605"/>
      <c r="BS109" s="605" t="s">
        <v>355</v>
      </c>
      <c r="BT109" s="605"/>
      <c r="BU109" s="605"/>
      <c r="BV109" s="605"/>
      <c r="BW109" s="605"/>
      <c r="BX109" s="605"/>
      <c r="BY109" s="605"/>
      <c r="BZ109" s="605"/>
      <c r="CA109" s="605"/>
      <c r="CB109" s="605"/>
      <c r="CC109" s="605"/>
      <c r="CD109" s="605"/>
      <c r="CE109" s="605"/>
      <c r="CF109" s="605"/>
      <c r="CG109" s="605"/>
      <c r="CH109" s="605">
        <v>17.100000000000001</v>
      </c>
      <c r="CI109" s="605"/>
      <c r="CJ109" s="605"/>
      <c r="CK109" s="605"/>
      <c r="CL109" s="605"/>
      <c r="CM109" s="605"/>
      <c r="CN109" s="605" t="s">
        <v>373</v>
      </c>
      <c r="CO109" s="605" t="s">
        <v>774</v>
      </c>
      <c r="CP109" s="605">
        <v>19683</v>
      </c>
      <c r="CQ109" s="605"/>
      <c r="CR109" s="437">
        <v>156</v>
      </c>
      <c r="CS109" s="437">
        <v>23711</v>
      </c>
      <c r="CT109" s="437">
        <v>23711</v>
      </c>
      <c r="CU109" s="437">
        <v>1</v>
      </c>
      <c r="CV109" s="437" t="s">
        <v>352</v>
      </c>
      <c r="CW109" s="437" t="s">
        <v>415</v>
      </c>
      <c r="CX109" s="600">
        <v>9.9999999999999995E-7</v>
      </c>
      <c r="CZ109" s="652"/>
      <c r="DA109" s="437" t="s">
        <v>355</v>
      </c>
    </row>
    <row r="110" spans="1:105" ht="14.4">
      <c r="A110" s="437" t="s">
        <v>999</v>
      </c>
      <c r="B110" s="437" t="s">
        <v>357</v>
      </c>
      <c r="C110" s="437"/>
      <c r="D110" s="437"/>
      <c r="E110" s="437"/>
      <c r="F110" s="640" t="s">
        <v>335</v>
      </c>
      <c r="G110" s="640" t="s">
        <v>336</v>
      </c>
      <c r="H110" s="640" t="s">
        <v>363</v>
      </c>
      <c r="I110" s="640" t="s">
        <v>338</v>
      </c>
      <c r="J110" s="640" t="s">
        <v>1000</v>
      </c>
      <c r="K110" s="640" t="s">
        <v>1001</v>
      </c>
      <c r="L110" s="642" t="s">
        <v>939</v>
      </c>
      <c r="M110" s="642" t="s">
        <v>940</v>
      </c>
      <c r="N110" s="642" t="s">
        <v>343</v>
      </c>
      <c r="O110" s="642" t="s">
        <v>646</v>
      </c>
      <c r="P110" s="642"/>
      <c r="Q110" s="642"/>
      <c r="R110" s="642"/>
      <c r="S110" s="642" t="s">
        <v>420</v>
      </c>
      <c r="T110" s="642" t="s">
        <v>410</v>
      </c>
      <c r="U110" s="642"/>
      <c r="V110" s="642"/>
      <c r="W110" s="642"/>
      <c r="X110" s="642"/>
      <c r="Y110" s="642" t="s">
        <v>347</v>
      </c>
      <c r="Z110" s="644">
        <v>45648</v>
      </c>
      <c r="AA110" s="642" t="s">
        <v>348</v>
      </c>
      <c r="AB110" s="642" t="s">
        <v>1002</v>
      </c>
      <c r="AC110" s="642">
        <v>372150</v>
      </c>
      <c r="AD110" s="642">
        <v>402720</v>
      </c>
      <c r="AE110" s="642"/>
      <c r="AF110" s="642"/>
      <c r="AG110" s="642"/>
      <c r="AH110" s="642"/>
      <c r="AI110" s="642"/>
      <c r="AJ110" s="642"/>
      <c r="AK110" s="642"/>
      <c r="AL110" s="642"/>
      <c r="AM110" s="642"/>
      <c r="AN110" s="642"/>
      <c r="AO110" s="642"/>
      <c r="AP110" s="642"/>
      <c r="AQ110" s="642"/>
      <c r="AR110" s="642"/>
      <c r="AS110" s="642"/>
      <c r="AT110" s="642"/>
      <c r="AU110" s="642"/>
      <c r="AV110" s="642"/>
      <c r="AW110" s="642"/>
      <c r="AX110" s="642"/>
      <c r="AY110" s="642"/>
      <c r="AZ110" s="642"/>
      <c r="BA110" s="642"/>
      <c r="BB110" s="642"/>
      <c r="BC110" s="642"/>
      <c r="BD110" s="642"/>
      <c r="BE110" s="642"/>
      <c r="BF110" s="642"/>
      <c r="BG110" s="642"/>
      <c r="BH110" s="642"/>
      <c r="BI110" s="646">
        <v>22886</v>
      </c>
      <c r="BJ110" s="642">
        <v>2</v>
      </c>
      <c r="BK110" s="648">
        <v>0.5</v>
      </c>
      <c r="BL110" s="642" t="s">
        <v>457</v>
      </c>
      <c r="BM110" s="642">
        <v>4643</v>
      </c>
      <c r="BN110" s="642"/>
      <c r="BO110" s="642"/>
      <c r="BP110" s="642"/>
      <c r="BQ110" s="642"/>
      <c r="BR110" s="642"/>
      <c r="BS110" s="642" t="s">
        <v>355</v>
      </c>
      <c r="BT110" s="642"/>
      <c r="BU110" s="642"/>
      <c r="BV110" s="642"/>
      <c r="BW110" s="642"/>
      <c r="BX110" s="642"/>
      <c r="BY110" s="642"/>
      <c r="BZ110" s="642"/>
      <c r="CA110" s="642"/>
      <c r="CB110" s="642"/>
      <c r="CC110" s="642"/>
      <c r="CD110" s="642"/>
      <c r="CE110" s="642"/>
      <c r="CF110" s="642"/>
      <c r="CG110" s="642"/>
      <c r="CH110" s="642">
        <v>7.3</v>
      </c>
      <c r="CI110" s="642"/>
      <c r="CJ110" s="642"/>
      <c r="CK110" s="642"/>
      <c r="CL110" s="642"/>
      <c r="CM110" s="642"/>
      <c r="CN110" s="642"/>
      <c r="CO110" s="642" t="s">
        <v>943</v>
      </c>
      <c r="CP110" s="642">
        <v>19761</v>
      </c>
      <c r="CQ110" s="650"/>
      <c r="CR110" s="437">
        <v>342</v>
      </c>
      <c r="CS110" s="437">
        <v>22886</v>
      </c>
      <c r="CT110" s="437">
        <v>22886</v>
      </c>
      <c r="CU110" s="437">
        <v>1</v>
      </c>
      <c r="CV110" s="437" t="s">
        <v>352</v>
      </c>
      <c r="CW110" s="437" t="s">
        <v>415</v>
      </c>
      <c r="CX110" s="600">
        <v>9.9999999999999995E-7</v>
      </c>
      <c r="CY110" s="437"/>
      <c r="CZ110" s="652"/>
      <c r="DA110" s="437" t="s">
        <v>355</v>
      </c>
    </row>
    <row r="111" spans="1:105" ht="14.4">
      <c r="A111" s="437" t="s">
        <v>1003</v>
      </c>
      <c r="B111" s="437" t="s">
        <v>362</v>
      </c>
      <c r="C111" s="437"/>
      <c r="D111" s="437"/>
      <c r="E111" s="437"/>
      <c r="F111" s="640" t="s">
        <v>335</v>
      </c>
      <c r="G111" s="640" t="s">
        <v>336</v>
      </c>
      <c r="H111" s="640" t="s">
        <v>363</v>
      </c>
      <c r="I111" s="640" t="s">
        <v>338</v>
      </c>
      <c r="J111" s="642" t="s">
        <v>1004</v>
      </c>
      <c r="K111" s="640" t="s">
        <v>1001</v>
      </c>
      <c r="L111" s="642" t="s">
        <v>939</v>
      </c>
      <c r="M111" s="642" t="s">
        <v>940</v>
      </c>
      <c r="N111" s="642" t="s">
        <v>343</v>
      </c>
      <c r="O111" s="642" t="s">
        <v>646</v>
      </c>
      <c r="P111" s="642"/>
      <c r="Q111" s="642"/>
      <c r="R111" s="642"/>
      <c r="S111" s="642" t="s">
        <v>345</v>
      </c>
      <c r="T111" s="642" t="s">
        <v>369</v>
      </c>
      <c r="U111" s="642"/>
      <c r="V111" s="642"/>
      <c r="W111" s="642"/>
      <c r="X111" s="642"/>
      <c r="Y111" s="642" t="s">
        <v>347</v>
      </c>
      <c r="Z111" s="644">
        <v>45648</v>
      </c>
      <c r="AA111" s="642" t="s">
        <v>348</v>
      </c>
      <c r="AB111" s="642" t="s">
        <v>1002</v>
      </c>
      <c r="AC111" s="642">
        <v>372150</v>
      </c>
      <c r="AD111" s="642">
        <v>402720</v>
      </c>
      <c r="AE111" s="642"/>
      <c r="AF111" s="642"/>
      <c r="AG111" s="642"/>
      <c r="AH111" s="642"/>
      <c r="AI111" s="642"/>
      <c r="AJ111" s="642"/>
      <c r="AK111" s="642"/>
      <c r="AL111" s="642"/>
      <c r="AM111" s="642"/>
      <c r="AN111" s="642"/>
      <c r="AO111" s="642"/>
      <c r="AP111" s="642"/>
      <c r="AQ111" s="642"/>
      <c r="AR111" s="642"/>
      <c r="AS111" s="642"/>
      <c r="AT111" s="642"/>
      <c r="AU111" s="642"/>
      <c r="AV111" s="642"/>
      <c r="AW111" s="642"/>
      <c r="AX111" s="642"/>
      <c r="AY111" s="642"/>
      <c r="AZ111" s="642"/>
      <c r="BA111" s="642"/>
      <c r="BB111" s="642"/>
      <c r="BC111" s="642"/>
      <c r="BD111" s="642"/>
      <c r="BE111" s="642"/>
      <c r="BF111" s="642"/>
      <c r="BG111" s="642"/>
      <c r="BH111" s="642"/>
      <c r="BI111" s="646">
        <v>22886</v>
      </c>
      <c r="BJ111" s="642" t="s">
        <v>1005</v>
      </c>
      <c r="BK111" s="648" t="s">
        <v>1006</v>
      </c>
      <c r="BL111" s="642"/>
      <c r="BM111" s="642">
        <v>4643</v>
      </c>
      <c r="BN111" s="642"/>
      <c r="BO111" s="642"/>
      <c r="BP111" s="642"/>
      <c r="BQ111" s="642"/>
      <c r="BR111" s="642"/>
      <c r="BS111" s="642" t="s">
        <v>355</v>
      </c>
      <c r="BT111" s="642"/>
      <c r="BU111" s="642"/>
      <c r="BV111" s="642"/>
      <c r="BW111" s="642"/>
      <c r="BX111" s="642"/>
      <c r="BY111" s="642"/>
      <c r="BZ111" s="642"/>
      <c r="CA111" s="642"/>
      <c r="CB111" s="642"/>
      <c r="CC111" s="642"/>
      <c r="CD111" s="642"/>
      <c r="CE111" s="642"/>
      <c r="CF111" s="642"/>
      <c r="CG111" s="642"/>
      <c r="CH111" s="642">
        <v>0.2</v>
      </c>
      <c r="CI111" s="642"/>
      <c r="CJ111" s="642"/>
      <c r="CK111" s="642"/>
      <c r="CL111" s="642"/>
      <c r="CM111" s="642"/>
      <c r="CN111" s="642"/>
      <c r="CO111" s="642" t="s">
        <v>391</v>
      </c>
      <c r="CP111" s="642"/>
      <c r="CQ111" s="650"/>
      <c r="CR111" s="606">
        <v>254687</v>
      </c>
      <c r="CS111" s="605">
        <v>1</v>
      </c>
      <c r="CT111" s="605">
        <v>1</v>
      </c>
      <c r="CU111" s="605">
        <v>1</v>
      </c>
      <c r="CV111" s="437" t="s">
        <v>352</v>
      </c>
      <c r="CW111" s="437" t="s">
        <v>375</v>
      </c>
      <c r="CX111" s="600">
        <v>9.9999999999999995E-7</v>
      </c>
      <c r="CY111" s="437"/>
      <c r="CZ111" s="652"/>
      <c r="DA111" s="437" t="s">
        <v>355</v>
      </c>
    </row>
    <row r="112" spans="1:105" ht="14.4">
      <c r="A112" s="639" t="s">
        <v>1007</v>
      </c>
      <c r="B112" s="612"/>
      <c r="C112" s="612"/>
      <c r="D112" s="612"/>
      <c r="E112" s="612"/>
      <c r="F112" s="641" t="s">
        <v>335</v>
      </c>
      <c r="G112" s="641" t="s">
        <v>336</v>
      </c>
      <c r="H112" s="641" t="s">
        <v>363</v>
      </c>
      <c r="I112" s="641" t="s">
        <v>338</v>
      </c>
      <c r="J112" s="641" t="s">
        <v>1008</v>
      </c>
      <c r="K112" s="641" t="s">
        <v>1009</v>
      </c>
      <c r="L112" s="642" t="s">
        <v>939</v>
      </c>
      <c r="M112" s="642" t="s">
        <v>940</v>
      </c>
      <c r="N112" s="642" t="s">
        <v>343</v>
      </c>
      <c r="O112" s="642" t="s">
        <v>646</v>
      </c>
      <c r="P112" s="642"/>
      <c r="Q112" s="642"/>
      <c r="R112" s="642"/>
      <c r="S112" s="642" t="s">
        <v>345</v>
      </c>
      <c r="T112" s="642" t="s">
        <v>369</v>
      </c>
      <c r="U112" s="642"/>
      <c r="V112" s="642"/>
      <c r="W112" s="642"/>
      <c r="X112" s="642"/>
      <c r="Y112" s="642" t="s">
        <v>388</v>
      </c>
      <c r="Z112" s="644">
        <v>45648</v>
      </c>
      <c r="AA112" s="642" t="s">
        <v>348</v>
      </c>
      <c r="AB112" s="642" t="s">
        <v>1002</v>
      </c>
      <c r="AC112" s="642">
        <v>372150</v>
      </c>
      <c r="AD112" s="642">
        <v>402740</v>
      </c>
      <c r="AE112" s="642"/>
      <c r="AF112" s="642"/>
      <c r="AG112" s="642"/>
      <c r="AH112" s="642"/>
      <c r="AI112" s="642"/>
      <c r="AJ112" s="642"/>
      <c r="AK112" s="642"/>
      <c r="AL112" s="642"/>
      <c r="AM112" s="642"/>
      <c r="AN112" s="642"/>
      <c r="AO112" s="642"/>
      <c r="AP112" s="642"/>
      <c r="AQ112" s="642"/>
      <c r="AR112" s="642"/>
      <c r="AS112" s="642"/>
      <c r="AT112" s="642"/>
      <c r="AU112" s="642"/>
      <c r="AV112" s="642"/>
      <c r="AW112" s="642"/>
      <c r="AX112" s="642"/>
      <c r="AY112" s="642"/>
      <c r="AZ112" s="642"/>
      <c r="BA112" s="642"/>
      <c r="BB112" s="642"/>
      <c r="BC112" s="642"/>
      <c r="BD112" s="642"/>
      <c r="BE112" s="642"/>
      <c r="BF112" s="642"/>
      <c r="BG112" s="642"/>
      <c r="BH112" s="642"/>
      <c r="BI112" s="646"/>
      <c r="BJ112" s="642"/>
      <c r="BK112" s="648"/>
      <c r="BL112" s="642"/>
      <c r="BM112" s="642"/>
      <c r="BN112" s="642"/>
      <c r="BO112" s="642" t="s">
        <v>390</v>
      </c>
      <c r="BP112" s="642"/>
      <c r="BQ112" s="642"/>
      <c r="BR112" s="642"/>
      <c r="BS112" s="642" t="s">
        <v>355</v>
      </c>
      <c r="BT112" s="642"/>
      <c r="BU112" s="642"/>
      <c r="BV112" s="642"/>
      <c r="BW112" s="642"/>
      <c r="BX112" s="642"/>
      <c r="BY112" s="642"/>
      <c r="BZ112" s="642"/>
      <c r="CA112" s="642"/>
      <c r="CB112" s="642"/>
      <c r="CC112" s="642"/>
      <c r="CD112" s="642"/>
      <c r="CE112" s="642"/>
      <c r="CF112" s="642"/>
      <c r="CG112" s="642"/>
      <c r="CH112" s="642">
        <v>6.4</v>
      </c>
      <c r="CI112" s="642"/>
      <c r="CJ112" s="642"/>
      <c r="CK112" s="642"/>
      <c r="CL112" s="642"/>
      <c r="CM112" s="642"/>
      <c r="CN112" s="642"/>
      <c r="CO112" s="642" t="s">
        <v>391</v>
      </c>
      <c r="CP112" s="642">
        <v>19765</v>
      </c>
      <c r="CQ112" s="650"/>
      <c r="CR112" s="612">
        <v>1840</v>
      </c>
      <c r="CS112" s="612">
        <v>1300</v>
      </c>
      <c r="CT112" s="612">
        <v>1300</v>
      </c>
      <c r="CU112" s="612">
        <v>1</v>
      </c>
      <c r="CV112" s="612" t="s">
        <v>352</v>
      </c>
      <c r="CW112" s="612" t="s">
        <v>392</v>
      </c>
      <c r="CX112" s="613">
        <v>9.9999999999999995E-7</v>
      </c>
      <c r="CY112" s="605" t="s">
        <v>416</v>
      </c>
      <c r="CZ112" s="652"/>
      <c r="DA112" s="437" t="s">
        <v>355</v>
      </c>
    </row>
    <row r="113" spans="1:16289" ht="14.4">
      <c r="A113" s="437" t="s">
        <v>1010</v>
      </c>
      <c r="B113" s="437"/>
      <c r="C113" s="437"/>
      <c r="D113" s="437"/>
      <c r="E113" s="437"/>
      <c r="F113" s="640" t="s">
        <v>335</v>
      </c>
      <c r="G113" s="640" t="s">
        <v>336</v>
      </c>
      <c r="H113" s="640" t="s">
        <v>363</v>
      </c>
      <c r="I113" s="640" t="s">
        <v>338</v>
      </c>
      <c r="J113" s="642" t="s">
        <v>1011</v>
      </c>
      <c r="K113" s="640" t="s">
        <v>1012</v>
      </c>
      <c r="L113" s="642" t="s">
        <v>939</v>
      </c>
      <c r="M113" s="642" t="s">
        <v>940</v>
      </c>
      <c r="N113" s="642" t="s">
        <v>343</v>
      </c>
      <c r="O113" s="642" t="s">
        <v>646</v>
      </c>
      <c r="P113" s="642"/>
      <c r="Q113" s="642"/>
      <c r="R113" s="642"/>
      <c r="S113" s="642" t="s">
        <v>345</v>
      </c>
      <c r="T113" s="642" t="s">
        <v>369</v>
      </c>
      <c r="U113" s="642"/>
      <c r="V113" s="642"/>
      <c r="W113" s="642"/>
      <c r="X113" s="642"/>
      <c r="Y113" s="642" t="s">
        <v>388</v>
      </c>
      <c r="Z113" s="644">
        <v>45648</v>
      </c>
      <c r="AA113" s="642" t="s">
        <v>348</v>
      </c>
      <c r="AB113" s="642" t="s">
        <v>1002</v>
      </c>
      <c r="AC113" s="642">
        <v>372150</v>
      </c>
      <c r="AD113" s="642">
        <v>402740</v>
      </c>
      <c r="AE113" s="642"/>
      <c r="AF113" s="642"/>
      <c r="AG113" s="642"/>
      <c r="AH113" s="642"/>
      <c r="AI113" s="642"/>
      <c r="AJ113" s="642"/>
      <c r="AK113" s="642"/>
      <c r="AL113" s="642"/>
      <c r="AM113" s="642"/>
      <c r="AN113" s="642"/>
      <c r="AO113" s="642"/>
      <c r="AP113" s="642"/>
      <c r="AQ113" s="642"/>
      <c r="AR113" s="642"/>
      <c r="AS113" s="642"/>
      <c r="AT113" s="642"/>
      <c r="AU113" s="642"/>
      <c r="AV113" s="642"/>
      <c r="AW113" s="642"/>
      <c r="AX113" s="642"/>
      <c r="AY113" s="642"/>
      <c r="AZ113" s="642"/>
      <c r="BA113" s="642"/>
      <c r="BB113" s="642"/>
      <c r="BC113" s="642"/>
      <c r="BD113" s="642"/>
      <c r="BE113" s="642"/>
      <c r="BF113" s="642"/>
      <c r="BG113" s="642"/>
      <c r="BH113" s="642"/>
      <c r="BI113" s="646"/>
      <c r="BJ113" s="642"/>
      <c r="BK113" s="648"/>
      <c r="BL113" s="642"/>
      <c r="BM113" s="642"/>
      <c r="BN113" s="642"/>
      <c r="BO113" s="642" t="s">
        <v>390</v>
      </c>
      <c r="BP113" s="642"/>
      <c r="BQ113" s="642"/>
      <c r="BR113" s="642"/>
      <c r="BS113" s="642" t="s">
        <v>355</v>
      </c>
      <c r="BT113" s="642"/>
      <c r="BU113" s="642"/>
      <c r="BV113" s="642"/>
      <c r="BW113" s="642"/>
      <c r="BX113" s="642"/>
      <c r="BY113" s="642"/>
      <c r="BZ113" s="642"/>
      <c r="CA113" s="642"/>
      <c r="CB113" s="642"/>
      <c r="CC113" s="642"/>
      <c r="CD113" s="642"/>
      <c r="CE113" s="642"/>
      <c r="CF113" s="642"/>
      <c r="CG113" s="642"/>
      <c r="CH113" s="642">
        <v>0.2</v>
      </c>
      <c r="CI113" s="642"/>
      <c r="CJ113" s="642"/>
      <c r="CK113" s="642"/>
      <c r="CL113" s="642"/>
      <c r="CM113" s="642"/>
      <c r="CN113" s="642"/>
      <c r="CO113" s="642" t="s">
        <v>391</v>
      </c>
      <c r="CP113" s="642">
        <v>19760</v>
      </c>
      <c r="CQ113" s="650"/>
      <c r="CR113" s="612">
        <v>3269</v>
      </c>
      <c r="CS113" s="612">
        <v>675</v>
      </c>
      <c r="CT113" s="612">
        <v>675</v>
      </c>
      <c r="CU113" s="437">
        <v>1</v>
      </c>
      <c r="CV113" s="437" t="s">
        <v>352</v>
      </c>
      <c r="CW113" s="437" t="s">
        <v>392</v>
      </c>
      <c r="CX113" s="600">
        <v>9.9999999999999995E-7</v>
      </c>
      <c r="CY113" s="605" t="s">
        <v>1013</v>
      </c>
      <c r="CZ113" s="652"/>
      <c r="DA113" s="437" t="s">
        <v>355</v>
      </c>
    </row>
    <row r="114" spans="1:16289" ht="14.4">
      <c r="A114" s="606" t="s">
        <v>1014</v>
      </c>
      <c r="B114" s="606"/>
      <c r="C114" s="606"/>
      <c r="D114" s="606"/>
      <c r="E114" s="606"/>
      <c r="F114" s="638" t="s">
        <v>335</v>
      </c>
      <c r="G114" s="638" t="s">
        <v>336</v>
      </c>
      <c r="H114" s="638" t="s">
        <v>1015</v>
      </c>
      <c r="I114" s="638" t="s">
        <v>338</v>
      </c>
      <c r="J114" s="638" t="s">
        <v>1016</v>
      </c>
      <c r="K114" s="638" t="s">
        <v>1017</v>
      </c>
      <c r="L114" s="638" t="s">
        <v>1018</v>
      </c>
      <c r="M114" s="638" t="s">
        <v>1019</v>
      </c>
      <c r="N114" s="638" t="s">
        <v>343</v>
      </c>
      <c r="O114" s="638" t="s">
        <v>398</v>
      </c>
      <c r="P114" s="638"/>
      <c r="Q114" s="638"/>
      <c r="R114" s="638"/>
      <c r="S114" s="638" t="s">
        <v>345</v>
      </c>
      <c r="T114" s="638" t="s">
        <v>359</v>
      </c>
      <c r="U114" s="638" t="s">
        <v>345</v>
      </c>
      <c r="V114" s="638" t="s">
        <v>369</v>
      </c>
      <c r="W114" s="638"/>
      <c r="X114" s="638"/>
      <c r="Y114" s="638" t="s">
        <v>347</v>
      </c>
      <c r="Z114" s="643">
        <v>45747</v>
      </c>
      <c r="AA114" s="638" t="s">
        <v>1020</v>
      </c>
      <c r="AB114" s="645" t="s">
        <v>1021</v>
      </c>
      <c r="AC114" s="638">
        <v>376950</v>
      </c>
      <c r="AD114" s="638">
        <v>404520</v>
      </c>
      <c r="AE114" s="638"/>
      <c r="AF114" s="638"/>
      <c r="AG114" s="638"/>
      <c r="AH114" s="638"/>
      <c r="AI114" s="638"/>
      <c r="AJ114" s="638"/>
      <c r="AK114" s="638"/>
      <c r="AL114" s="638"/>
      <c r="AM114" s="638"/>
      <c r="AN114" s="638"/>
      <c r="AO114" s="638"/>
      <c r="AP114" s="638"/>
      <c r="AQ114" s="638"/>
      <c r="AR114" s="638"/>
      <c r="AS114" s="638"/>
      <c r="AT114" s="638"/>
      <c r="AU114" s="638"/>
      <c r="AV114" s="638"/>
      <c r="AW114" s="638"/>
      <c r="AX114" s="638"/>
      <c r="AY114" s="638"/>
      <c r="AZ114" s="638"/>
      <c r="BA114" s="638"/>
      <c r="BB114" s="638"/>
      <c r="BC114" s="638"/>
      <c r="BD114" s="638"/>
      <c r="BE114" s="638"/>
      <c r="BF114" s="638"/>
      <c r="BG114" s="638"/>
      <c r="BH114" s="638"/>
      <c r="BI114" s="638">
        <v>388565</v>
      </c>
      <c r="BJ114" s="638" t="s">
        <v>1022</v>
      </c>
      <c r="BK114" s="647" t="s">
        <v>1023</v>
      </c>
      <c r="BL114" s="638"/>
      <c r="BM114" s="638">
        <v>101000</v>
      </c>
      <c r="BN114" s="638"/>
      <c r="BO114" s="638"/>
      <c r="BP114" s="638"/>
      <c r="BQ114" s="638"/>
      <c r="BR114" s="638"/>
      <c r="BS114" s="638" t="s">
        <v>355</v>
      </c>
      <c r="BT114" s="638"/>
      <c r="BU114" s="638"/>
      <c r="BV114" s="638"/>
      <c r="BW114" s="638"/>
      <c r="BX114" s="638"/>
      <c r="BY114" s="638"/>
      <c r="BZ114" s="638"/>
      <c r="CA114" s="638"/>
      <c r="CB114" s="638"/>
      <c r="CC114" s="638"/>
      <c r="CD114" s="638"/>
      <c r="CE114" s="638"/>
      <c r="CF114" s="638"/>
      <c r="CG114" s="638"/>
      <c r="CH114" s="649">
        <v>31.3</v>
      </c>
      <c r="CI114" s="649"/>
      <c r="CJ114" s="649"/>
      <c r="CK114" s="649"/>
      <c r="CL114" s="649"/>
      <c r="CM114" s="638"/>
      <c r="CN114" s="638"/>
      <c r="CO114" s="638" t="s">
        <v>1024</v>
      </c>
      <c r="CP114" s="638">
        <v>19728</v>
      </c>
      <c r="CQ114" s="638"/>
      <c r="CR114" s="615">
        <f>36500000/3</f>
        <v>12166666.666666666</v>
      </c>
      <c r="CS114" s="612">
        <v>1</v>
      </c>
      <c r="CT114" s="612">
        <v>1</v>
      </c>
      <c r="CU114" s="605">
        <v>0</v>
      </c>
      <c r="CV114" s="605" t="s">
        <v>352</v>
      </c>
      <c r="CW114" s="605" t="s">
        <v>375</v>
      </c>
      <c r="CX114" s="620">
        <v>9.9999999999999995E-7</v>
      </c>
      <c r="CY114" s="605" t="s">
        <v>1025</v>
      </c>
      <c r="CZ114" s="654"/>
      <c r="DA114" s="437" t="s">
        <v>355</v>
      </c>
      <c r="DB114" s="437"/>
      <c r="DC114" s="437"/>
      <c r="DD114" s="437"/>
      <c r="DE114" s="437"/>
      <c r="DF114" s="437"/>
      <c r="DG114" s="437"/>
      <c r="DH114" s="437"/>
      <c r="DI114" s="437"/>
      <c r="DJ114" s="437"/>
      <c r="DK114" s="437"/>
      <c r="DL114" s="437"/>
      <c r="DM114" s="437"/>
      <c r="DN114" s="437"/>
      <c r="DO114" s="437"/>
      <c r="DP114" s="437"/>
      <c r="DQ114" s="437"/>
      <c r="DR114" s="437"/>
      <c r="DS114" s="437"/>
      <c r="DT114" s="437"/>
      <c r="DU114" s="437"/>
      <c r="DV114" s="437"/>
      <c r="DW114" s="437"/>
      <c r="DX114" s="437"/>
      <c r="DY114" s="437"/>
      <c r="DZ114" s="437"/>
      <c r="EA114" s="437"/>
      <c r="EB114" s="437"/>
      <c r="EC114" s="437"/>
      <c r="ED114" s="437"/>
      <c r="EE114" s="437"/>
      <c r="EF114" s="437"/>
      <c r="EG114" s="437"/>
      <c r="EH114" s="437"/>
      <c r="EI114" s="437"/>
      <c r="EJ114" s="437"/>
      <c r="EK114" s="437"/>
      <c r="EL114" s="437"/>
      <c r="EM114" s="437"/>
      <c r="EN114" s="437"/>
      <c r="EO114" s="437"/>
      <c r="EP114" s="437"/>
      <c r="EQ114" s="437"/>
      <c r="ER114" s="437"/>
      <c r="ES114" s="437"/>
      <c r="ET114" s="437"/>
      <c r="EU114" s="437"/>
      <c r="EV114" s="437"/>
      <c r="EW114" s="437"/>
      <c r="EX114" s="437"/>
      <c r="EY114" s="437"/>
      <c r="EZ114" s="437"/>
      <c r="FA114" s="437"/>
      <c r="FB114" s="437"/>
      <c r="FC114" s="437"/>
      <c r="FD114" s="437"/>
      <c r="FE114" s="437"/>
      <c r="FF114" s="437"/>
      <c r="FG114" s="437"/>
      <c r="FH114" s="437"/>
      <c r="FI114" s="437"/>
      <c r="FJ114" s="437"/>
      <c r="FK114" s="437"/>
      <c r="FL114" s="437"/>
      <c r="FM114" s="437"/>
      <c r="FN114" s="437"/>
      <c r="FO114" s="437"/>
      <c r="FP114" s="437"/>
      <c r="FQ114" s="437"/>
      <c r="FR114" s="437"/>
      <c r="FS114" s="437"/>
      <c r="FT114" s="437"/>
      <c r="FU114" s="437"/>
      <c r="FV114" s="437"/>
      <c r="FW114" s="437"/>
      <c r="FX114" s="437"/>
      <c r="FY114" s="437"/>
      <c r="FZ114" s="437"/>
      <c r="GA114" s="437"/>
      <c r="GB114" s="437"/>
      <c r="GC114" s="437"/>
      <c r="GD114" s="437"/>
      <c r="GE114" s="437"/>
      <c r="GF114" s="437"/>
      <c r="GG114" s="437"/>
      <c r="GH114" s="437"/>
      <c r="GI114" s="437"/>
      <c r="GJ114" s="437"/>
      <c r="GK114" s="437"/>
      <c r="GL114" s="437"/>
      <c r="GM114" s="437"/>
      <c r="GN114" s="437"/>
      <c r="GO114" s="437"/>
      <c r="GP114" s="437"/>
      <c r="GQ114" s="437"/>
      <c r="GR114" s="437"/>
      <c r="GS114" s="437"/>
      <c r="GT114" s="437"/>
      <c r="GU114" s="437"/>
      <c r="GV114" s="437"/>
      <c r="GW114" s="437"/>
      <c r="GX114" s="437"/>
      <c r="GY114" s="437"/>
      <c r="GZ114" s="437"/>
      <c r="HA114" s="437"/>
      <c r="HB114" s="437"/>
      <c r="HC114" s="437"/>
      <c r="HD114" s="437"/>
      <c r="HE114" s="437"/>
      <c r="HF114" s="437"/>
      <c r="HG114" s="437"/>
      <c r="HH114" s="437"/>
      <c r="HI114" s="437"/>
      <c r="HJ114" s="437"/>
      <c r="HK114" s="437"/>
      <c r="HL114" s="437"/>
      <c r="HM114" s="437"/>
      <c r="HN114" s="437"/>
      <c r="HO114" s="437"/>
      <c r="HP114" s="437"/>
      <c r="HQ114" s="437"/>
      <c r="HR114" s="437"/>
      <c r="HS114" s="437"/>
      <c r="HT114" s="437"/>
      <c r="HU114" s="437"/>
      <c r="HV114" s="437"/>
      <c r="HW114" s="437"/>
      <c r="HX114" s="437"/>
      <c r="HY114" s="437"/>
      <c r="HZ114" s="437"/>
      <c r="IA114" s="437"/>
      <c r="IB114" s="437"/>
      <c r="IC114" s="437"/>
      <c r="ID114" s="437"/>
      <c r="IE114" s="437"/>
      <c r="IF114" s="437"/>
      <c r="IG114" s="437"/>
      <c r="IH114" s="437"/>
      <c r="II114" s="437"/>
      <c r="IJ114" s="437"/>
      <c r="IK114" s="437"/>
      <c r="IL114" s="437"/>
      <c r="IM114" s="437"/>
      <c r="IN114" s="437"/>
      <c r="IO114" s="437"/>
      <c r="IP114" s="437"/>
      <c r="IQ114" s="437"/>
      <c r="IR114" s="437"/>
      <c r="IS114" s="437"/>
      <c r="IT114" s="437"/>
      <c r="IU114" s="437"/>
      <c r="IV114" s="437"/>
      <c r="IW114" s="437"/>
      <c r="IX114" s="437"/>
      <c r="IY114" s="437"/>
      <c r="IZ114" s="437"/>
      <c r="JA114" s="437"/>
      <c r="JB114" s="437"/>
      <c r="JC114" s="437"/>
      <c r="JD114" s="437"/>
      <c r="JE114" s="437"/>
      <c r="JF114" s="437"/>
      <c r="JG114" s="437"/>
      <c r="JH114" s="437"/>
      <c r="JI114" s="437"/>
      <c r="JJ114" s="437"/>
      <c r="JK114" s="437"/>
      <c r="JL114" s="437"/>
      <c r="JM114" s="437"/>
      <c r="JN114" s="437"/>
      <c r="JO114" s="437"/>
      <c r="JP114" s="437"/>
      <c r="JQ114" s="437"/>
      <c r="JR114" s="437"/>
      <c r="JS114" s="437"/>
      <c r="JT114" s="437"/>
      <c r="JU114" s="437"/>
      <c r="JV114" s="437"/>
      <c r="JW114" s="437"/>
      <c r="JX114" s="437"/>
      <c r="JY114" s="437"/>
      <c r="JZ114" s="437"/>
      <c r="KA114" s="437"/>
      <c r="KB114" s="437"/>
      <c r="KC114" s="437"/>
      <c r="KD114" s="437"/>
      <c r="KE114" s="437"/>
      <c r="KF114" s="437"/>
      <c r="KG114" s="437"/>
      <c r="KH114" s="437"/>
      <c r="KI114" s="437"/>
      <c r="KJ114" s="437"/>
      <c r="KK114" s="437"/>
      <c r="KL114" s="437"/>
      <c r="KM114" s="437"/>
      <c r="KN114" s="437"/>
      <c r="KO114" s="437"/>
      <c r="KP114" s="437"/>
      <c r="KQ114" s="437"/>
      <c r="KR114" s="437"/>
      <c r="KS114" s="437"/>
      <c r="KT114" s="437"/>
      <c r="KU114" s="437"/>
      <c r="KV114" s="437"/>
      <c r="KW114" s="437"/>
      <c r="KX114" s="437"/>
      <c r="KY114" s="437"/>
      <c r="KZ114" s="437"/>
      <c r="LA114" s="437"/>
      <c r="LB114" s="437"/>
      <c r="LC114" s="437"/>
      <c r="LD114" s="437"/>
      <c r="LE114" s="437"/>
      <c r="LF114" s="437"/>
      <c r="LG114" s="437"/>
      <c r="LH114" s="437"/>
      <c r="LI114" s="437"/>
      <c r="LJ114" s="437"/>
      <c r="LK114" s="437"/>
      <c r="LL114" s="437"/>
      <c r="LM114" s="437"/>
      <c r="LN114" s="437"/>
      <c r="LO114" s="437"/>
      <c r="LP114" s="437"/>
      <c r="LQ114" s="437"/>
      <c r="LR114" s="437"/>
      <c r="LS114" s="437"/>
      <c r="LT114" s="437"/>
      <c r="LU114" s="437"/>
      <c r="LV114" s="437"/>
      <c r="LW114" s="437"/>
      <c r="LX114" s="437"/>
      <c r="LY114" s="437"/>
      <c r="LZ114" s="437"/>
      <c r="MA114" s="437"/>
      <c r="MB114" s="437"/>
      <c r="MC114" s="437"/>
      <c r="MD114" s="437"/>
      <c r="ME114" s="437"/>
      <c r="MF114" s="437"/>
      <c r="MG114" s="437"/>
      <c r="MH114" s="437"/>
      <c r="MI114" s="437"/>
      <c r="MJ114" s="437"/>
      <c r="MK114" s="437"/>
      <c r="ML114" s="437"/>
      <c r="MM114" s="437"/>
      <c r="MN114" s="437"/>
      <c r="MO114" s="437"/>
      <c r="MP114" s="437"/>
      <c r="MQ114" s="437"/>
      <c r="MR114" s="437"/>
      <c r="MS114" s="437"/>
      <c r="MT114" s="437"/>
      <c r="MU114" s="437"/>
      <c r="MV114" s="437"/>
      <c r="MW114" s="437"/>
      <c r="MX114" s="437"/>
      <c r="MY114" s="437"/>
      <c r="MZ114" s="437"/>
      <c r="NA114" s="437"/>
      <c r="NB114" s="437"/>
      <c r="NC114" s="437"/>
      <c r="ND114" s="437"/>
      <c r="NE114" s="437"/>
      <c r="NF114" s="437"/>
      <c r="NG114" s="437"/>
      <c r="NH114" s="437"/>
      <c r="NI114" s="437"/>
      <c r="NJ114" s="437"/>
      <c r="NK114" s="437"/>
      <c r="NL114" s="437"/>
      <c r="NM114" s="437"/>
      <c r="NN114" s="437"/>
      <c r="NO114" s="437"/>
      <c r="NP114" s="437"/>
      <c r="NQ114" s="437"/>
      <c r="NR114" s="437"/>
      <c r="NS114" s="437"/>
      <c r="NT114" s="437"/>
      <c r="NU114" s="437"/>
      <c r="NV114" s="437"/>
      <c r="NW114" s="437"/>
      <c r="NX114" s="437"/>
      <c r="NY114" s="437"/>
      <c r="NZ114" s="437"/>
      <c r="OA114" s="437"/>
      <c r="OB114" s="437"/>
      <c r="OC114" s="437"/>
      <c r="OD114" s="437"/>
      <c r="OE114" s="437"/>
      <c r="OF114" s="437"/>
      <c r="OG114" s="437"/>
      <c r="OH114" s="437"/>
      <c r="OI114" s="437"/>
      <c r="OJ114" s="437"/>
      <c r="OK114" s="437"/>
      <c r="OL114" s="437"/>
      <c r="OM114" s="437"/>
      <c r="ON114" s="437"/>
      <c r="OO114" s="437"/>
      <c r="OP114" s="437"/>
      <c r="OQ114" s="437"/>
      <c r="OR114" s="437"/>
      <c r="OS114" s="437"/>
      <c r="OT114" s="437"/>
      <c r="OU114" s="437"/>
      <c r="OV114" s="437"/>
      <c r="OW114" s="437"/>
      <c r="OX114" s="437"/>
      <c r="OY114" s="437"/>
      <c r="OZ114" s="437"/>
      <c r="PA114" s="437"/>
      <c r="PB114" s="437"/>
      <c r="PC114" s="437"/>
      <c r="PD114" s="437"/>
      <c r="PE114" s="437"/>
      <c r="PF114" s="437"/>
      <c r="PG114" s="437"/>
      <c r="PH114" s="437"/>
      <c r="PI114" s="437"/>
      <c r="PJ114" s="437"/>
      <c r="PK114" s="437"/>
      <c r="PL114" s="437"/>
      <c r="PM114" s="437"/>
      <c r="PN114" s="437"/>
      <c r="PO114" s="437"/>
      <c r="PP114" s="437"/>
      <c r="PQ114" s="437"/>
      <c r="PR114" s="437"/>
      <c r="PS114" s="437"/>
      <c r="PT114" s="437"/>
      <c r="PU114" s="437"/>
      <c r="PV114" s="437"/>
      <c r="PW114" s="437"/>
      <c r="PX114" s="437"/>
      <c r="PY114" s="437"/>
      <c r="PZ114" s="437"/>
      <c r="QA114" s="437"/>
      <c r="QB114" s="437"/>
      <c r="QC114" s="437"/>
      <c r="QD114" s="437"/>
      <c r="QE114" s="437"/>
      <c r="QF114" s="437"/>
      <c r="QG114" s="437"/>
      <c r="QH114" s="437"/>
      <c r="QI114" s="437"/>
      <c r="QJ114" s="437"/>
      <c r="QK114" s="437"/>
      <c r="QL114" s="437"/>
      <c r="QM114" s="437"/>
      <c r="QN114" s="437"/>
      <c r="QO114" s="437"/>
      <c r="QP114" s="437"/>
      <c r="QQ114" s="437"/>
      <c r="QR114" s="437"/>
      <c r="QS114" s="437"/>
      <c r="QT114" s="437"/>
      <c r="QU114" s="437"/>
      <c r="QV114" s="437"/>
      <c r="QW114" s="437"/>
      <c r="QX114" s="437"/>
      <c r="QY114" s="437"/>
      <c r="QZ114" s="437"/>
      <c r="RA114" s="437"/>
      <c r="RB114" s="437"/>
      <c r="RC114" s="437"/>
      <c r="RD114" s="437"/>
      <c r="RE114" s="437"/>
      <c r="RF114" s="437"/>
      <c r="RG114" s="437"/>
      <c r="RH114" s="437"/>
      <c r="RI114" s="437"/>
      <c r="RJ114" s="437"/>
      <c r="RK114" s="437"/>
      <c r="RL114" s="437"/>
      <c r="RM114" s="437"/>
      <c r="RN114" s="437"/>
      <c r="RO114" s="437"/>
      <c r="RP114" s="437"/>
      <c r="RQ114" s="437"/>
      <c r="RR114" s="437"/>
      <c r="RS114" s="437"/>
      <c r="RT114" s="437"/>
      <c r="RU114" s="437"/>
      <c r="RV114" s="437"/>
      <c r="RW114" s="437"/>
      <c r="RX114" s="437"/>
      <c r="RY114" s="437"/>
      <c r="RZ114" s="437"/>
      <c r="SA114" s="437"/>
      <c r="SB114" s="437"/>
      <c r="SC114" s="437"/>
      <c r="SD114" s="437"/>
      <c r="SE114" s="437"/>
      <c r="SF114" s="437"/>
      <c r="SG114" s="437"/>
      <c r="SH114" s="437"/>
      <c r="SI114" s="437"/>
      <c r="SJ114" s="437"/>
      <c r="SK114" s="437"/>
      <c r="SL114" s="437"/>
      <c r="SM114" s="437"/>
      <c r="SN114" s="437"/>
      <c r="SO114" s="437"/>
      <c r="SP114" s="437"/>
      <c r="SQ114" s="437"/>
      <c r="SR114" s="437"/>
      <c r="SS114" s="437"/>
      <c r="ST114" s="437"/>
      <c r="SU114" s="437"/>
      <c r="SV114" s="437"/>
      <c r="SW114" s="437"/>
      <c r="SX114" s="437"/>
      <c r="SY114" s="437"/>
      <c r="SZ114" s="437"/>
      <c r="TA114" s="437"/>
      <c r="TB114" s="437"/>
      <c r="TC114" s="437"/>
      <c r="TD114" s="437"/>
      <c r="TE114" s="437"/>
      <c r="TF114" s="437"/>
      <c r="TG114" s="437"/>
      <c r="TH114" s="437"/>
      <c r="TI114" s="437"/>
      <c r="TJ114" s="437"/>
      <c r="TK114" s="437"/>
      <c r="TL114" s="437"/>
      <c r="TM114" s="437"/>
      <c r="TN114" s="437"/>
      <c r="TO114" s="437"/>
      <c r="TP114" s="437"/>
      <c r="TQ114" s="437"/>
      <c r="TR114" s="437"/>
      <c r="TS114" s="437"/>
      <c r="TT114" s="437"/>
      <c r="TU114" s="437"/>
      <c r="TV114" s="437"/>
      <c r="TW114" s="437"/>
      <c r="TX114" s="437"/>
      <c r="TY114" s="437"/>
      <c r="TZ114" s="437"/>
      <c r="UA114" s="437"/>
      <c r="UB114" s="437"/>
      <c r="UC114" s="437"/>
      <c r="UD114" s="437"/>
      <c r="UE114" s="437"/>
      <c r="UF114" s="437"/>
      <c r="UG114" s="437"/>
      <c r="UH114" s="437"/>
      <c r="UI114" s="437"/>
      <c r="UJ114" s="437"/>
      <c r="UK114" s="437"/>
      <c r="UL114" s="437"/>
      <c r="UM114" s="437"/>
      <c r="UN114" s="437"/>
      <c r="UO114" s="437"/>
      <c r="UP114" s="437"/>
      <c r="UQ114" s="437"/>
      <c r="UR114" s="437"/>
      <c r="US114" s="437"/>
      <c r="UT114" s="437"/>
      <c r="UU114" s="437"/>
      <c r="UV114" s="437"/>
      <c r="UW114" s="437"/>
      <c r="UX114" s="437"/>
      <c r="UY114" s="437"/>
      <c r="UZ114" s="437"/>
      <c r="VA114" s="437"/>
      <c r="VB114" s="437"/>
      <c r="VC114" s="437"/>
      <c r="VD114" s="437"/>
      <c r="VE114" s="437"/>
      <c r="VF114" s="437"/>
      <c r="VG114" s="437"/>
      <c r="VH114" s="437"/>
      <c r="VI114" s="437"/>
      <c r="VJ114" s="437"/>
      <c r="VK114" s="437"/>
      <c r="VL114" s="437"/>
      <c r="VM114" s="437"/>
      <c r="VN114" s="437"/>
      <c r="VO114" s="437"/>
      <c r="VP114" s="437"/>
      <c r="VQ114" s="437"/>
      <c r="VR114" s="437"/>
      <c r="VS114" s="437"/>
      <c r="VT114" s="437"/>
      <c r="VU114" s="437"/>
      <c r="VV114" s="437"/>
      <c r="VW114" s="437"/>
      <c r="VX114" s="437"/>
      <c r="VY114" s="437"/>
      <c r="VZ114" s="437"/>
      <c r="WA114" s="437"/>
      <c r="WB114" s="437"/>
      <c r="WC114" s="437"/>
      <c r="WD114" s="437"/>
      <c r="WE114" s="437"/>
      <c r="WF114" s="437"/>
      <c r="WG114" s="437"/>
      <c r="WH114" s="437"/>
      <c r="WI114" s="437"/>
      <c r="WJ114" s="437"/>
      <c r="WK114" s="437"/>
      <c r="WL114" s="437"/>
      <c r="WM114" s="437"/>
      <c r="WN114" s="437"/>
      <c r="WO114" s="437"/>
      <c r="WP114" s="437"/>
      <c r="WQ114" s="437"/>
      <c r="WR114" s="437"/>
      <c r="WS114" s="437"/>
      <c r="WT114" s="437"/>
      <c r="WU114" s="437"/>
      <c r="WV114" s="437"/>
      <c r="WW114" s="437"/>
      <c r="WX114" s="437"/>
      <c r="WY114" s="437"/>
      <c r="WZ114" s="437"/>
      <c r="XA114" s="437"/>
      <c r="XB114" s="437"/>
      <c r="XC114" s="437"/>
      <c r="XD114" s="437"/>
      <c r="XE114" s="437"/>
      <c r="XF114" s="437"/>
      <c r="XG114" s="437"/>
      <c r="XH114" s="437"/>
      <c r="XI114" s="437"/>
      <c r="XJ114" s="437"/>
      <c r="XK114" s="437"/>
      <c r="XL114" s="437"/>
      <c r="XM114" s="437"/>
      <c r="XN114" s="437"/>
      <c r="XO114" s="437"/>
      <c r="XP114" s="437"/>
      <c r="XQ114" s="437"/>
      <c r="XR114" s="437"/>
      <c r="XS114" s="437"/>
      <c r="XT114" s="437"/>
      <c r="XU114" s="437"/>
      <c r="XV114" s="437"/>
      <c r="XW114" s="437"/>
      <c r="XX114" s="437"/>
      <c r="XY114" s="437"/>
      <c r="XZ114" s="437"/>
      <c r="YA114" s="437"/>
      <c r="YB114" s="437"/>
      <c r="YC114" s="437"/>
      <c r="YD114" s="437"/>
      <c r="YE114" s="437"/>
      <c r="YF114" s="437"/>
      <c r="YG114" s="437"/>
      <c r="YH114" s="437"/>
      <c r="YI114" s="437"/>
      <c r="YJ114" s="437"/>
      <c r="YK114" s="437"/>
      <c r="YL114" s="437"/>
      <c r="YM114" s="437"/>
      <c r="YN114" s="437"/>
      <c r="YO114" s="437"/>
      <c r="YP114" s="437"/>
      <c r="YQ114" s="437"/>
      <c r="YR114" s="437"/>
      <c r="YS114" s="437"/>
      <c r="YT114" s="437"/>
      <c r="YU114" s="437"/>
      <c r="YV114" s="437"/>
      <c r="YW114" s="437"/>
      <c r="YX114" s="437"/>
      <c r="YY114" s="437"/>
      <c r="YZ114" s="437"/>
      <c r="ZA114" s="437"/>
      <c r="ZB114" s="437"/>
      <c r="ZC114" s="437"/>
      <c r="ZD114" s="437"/>
      <c r="ZE114" s="437"/>
      <c r="ZF114" s="437"/>
      <c r="ZG114" s="437"/>
      <c r="ZH114" s="437"/>
      <c r="ZI114" s="437"/>
      <c r="ZJ114" s="437"/>
      <c r="ZK114" s="437"/>
      <c r="ZL114" s="437"/>
      <c r="ZM114" s="437"/>
      <c r="ZN114" s="437"/>
      <c r="ZO114" s="437"/>
      <c r="ZP114" s="437"/>
      <c r="ZQ114" s="437"/>
      <c r="ZR114" s="437"/>
      <c r="ZS114" s="437"/>
      <c r="ZT114" s="437"/>
      <c r="ZU114" s="437"/>
      <c r="ZV114" s="437"/>
      <c r="ZW114" s="437"/>
      <c r="ZX114" s="437"/>
      <c r="ZY114" s="437"/>
      <c r="ZZ114" s="437"/>
      <c r="AAA114" s="437"/>
      <c r="AAB114" s="437"/>
      <c r="AAC114" s="437"/>
      <c r="AAD114" s="437"/>
      <c r="AAE114" s="437"/>
      <c r="AAF114" s="437"/>
      <c r="AAG114" s="437"/>
      <c r="AAH114" s="437"/>
      <c r="AAI114" s="437"/>
      <c r="AAJ114" s="437"/>
      <c r="AAK114" s="437"/>
      <c r="AAL114" s="437"/>
      <c r="AAM114" s="437"/>
      <c r="AAN114" s="437"/>
      <c r="AAO114" s="437"/>
      <c r="AAP114" s="437"/>
      <c r="AAQ114" s="437"/>
      <c r="AAR114" s="437"/>
      <c r="AAS114" s="437"/>
      <c r="AAT114" s="437"/>
      <c r="AAU114" s="437"/>
      <c r="AAV114" s="437"/>
      <c r="AAW114" s="437"/>
      <c r="AAX114" s="437"/>
      <c r="AAY114" s="437"/>
      <c r="AAZ114" s="437"/>
      <c r="ABA114" s="437"/>
      <c r="ABB114" s="437"/>
      <c r="ABC114" s="437"/>
      <c r="ABD114" s="437"/>
      <c r="ABE114" s="437"/>
      <c r="ABF114" s="437"/>
      <c r="ABG114" s="437"/>
      <c r="ABH114" s="437"/>
      <c r="ABI114" s="437"/>
      <c r="ABJ114" s="437"/>
      <c r="ABK114" s="437"/>
      <c r="ABL114" s="437"/>
      <c r="ABM114" s="437"/>
      <c r="ABN114" s="437"/>
      <c r="ABO114" s="437"/>
      <c r="ABP114" s="437"/>
      <c r="ABQ114" s="437"/>
      <c r="ABR114" s="437"/>
      <c r="ABS114" s="437"/>
      <c r="ABT114" s="437"/>
      <c r="ABU114" s="437"/>
      <c r="ABV114" s="437"/>
      <c r="ABW114" s="437"/>
      <c r="ABX114" s="437"/>
      <c r="ABY114" s="437"/>
      <c r="ABZ114" s="437"/>
      <c r="ACA114" s="437"/>
      <c r="ACB114" s="437"/>
      <c r="ACC114" s="437"/>
      <c r="ACD114" s="437"/>
      <c r="ACE114" s="437"/>
      <c r="ACF114" s="437"/>
      <c r="ACG114" s="437"/>
      <c r="ACH114" s="437"/>
      <c r="ACI114" s="437"/>
      <c r="ACJ114" s="437"/>
      <c r="ACK114" s="437"/>
      <c r="ACL114" s="437"/>
      <c r="ACM114" s="437"/>
      <c r="ACN114" s="437"/>
      <c r="ACO114" s="437"/>
      <c r="ACP114" s="437"/>
      <c r="ACQ114" s="437"/>
      <c r="ACR114" s="437"/>
      <c r="ACS114" s="437"/>
      <c r="ACT114" s="437"/>
      <c r="ACU114" s="437"/>
      <c r="ACV114" s="437"/>
      <c r="ACW114" s="437"/>
      <c r="ACX114" s="437"/>
      <c r="ACY114" s="437"/>
      <c r="ACZ114" s="437"/>
      <c r="ADA114" s="437"/>
      <c r="ADB114" s="437"/>
      <c r="ADC114" s="437"/>
      <c r="ADD114" s="437"/>
      <c r="ADE114" s="437"/>
      <c r="ADF114" s="437"/>
      <c r="ADG114" s="437"/>
      <c r="ADH114" s="437"/>
      <c r="ADI114" s="437"/>
      <c r="ADJ114" s="437"/>
      <c r="ADK114" s="437"/>
      <c r="ADL114" s="437"/>
      <c r="ADM114" s="437"/>
      <c r="ADN114" s="437"/>
      <c r="ADO114" s="437"/>
      <c r="ADP114" s="437"/>
      <c r="ADQ114" s="437"/>
      <c r="ADR114" s="437"/>
      <c r="ADS114" s="437"/>
      <c r="ADT114" s="437"/>
      <c r="ADU114" s="437"/>
      <c r="ADV114" s="437"/>
      <c r="ADW114" s="437"/>
      <c r="ADX114" s="437"/>
      <c r="ADY114" s="437"/>
      <c r="ADZ114" s="437"/>
      <c r="AEA114" s="437"/>
      <c r="AEB114" s="437"/>
      <c r="AEC114" s="437"/>
      <c r="AED114" s="437"/>
      <c r="AEE114" s="437"/>
      <c r="AEF114" s="437"/>
      <c r="AEG114" s="437"/>
      <c r="AEH114" s="437"/>
      <c r="AEI114" s="437"/>
      <c r="AEJ114" s="437"/>
      <c r="AEK114" s="437"/>
      <c r="AEL114" s="437"/>
      <c r="AEM114" s="437"/>
      <c r="AEN114" s="437"/>
      <c r="AEO114" s="437"/>
      <c r="AEP114" s="437"/>
      <c r="AEQ114" s="437"/>
      <c r="AER114" s="437"/>
      <c r="AES114" s="437"/>
      <c r="AET114" s="437"/>
      <c r="AEU114" s="437"/>
      <c r="AEV114" s="437"/>
      <c r="AEW114" s="437"/>
      <c r="AEX114" s="437"/>
      <c r="AEY114" s="437"/>
      <c r="AEZ114" s="437"/>
      <c r="AFA114" s="437"/>
      <c r="AFB114" s="437"/>
      <c r="AFC114" s="437"/>
      <c r="AFD114" s="437"/>
      <c r="AFE114" s="437"/>
      <c r="AFF114" s="437"/>
      <c r="AFG114" s="437"/>
      <c r="AFH114" s="437"/>
      <c r="AFI114" s="437"/>
      <c r="AFJ114" s="437"/>
      <c r="AFK114" s="437"/>
      <c r="AFL114" s="437"/>
      <c r="AFM114" s="437"/>
      <c r="AFN114" s="437"/>
      <c r="AFO114" s="437"/>
      <c r="AFP114" s="437"/>
      <c r="AFQ114" s="437"/>
      <c r="AFR114" s="437"/>
      <c r="AFS114" s="437"/>
      <c r="AFT114" s="437"/>
      <c r="AFU114" s="437"/>
      <c r="AFV114" s="437"/>
      <c r="AFW114" s="437"/>
      <c r="AFX114" s="437"/>
      <c r="AFY114" s="437"/>
      <c r="AFZ114" s="437"/>
      <c r="AGA114" s="437"/>
      <c r="AGB114" s="437"/>
      <c r="AGC114" s="437"/>
      <c r="AGD114" s="437"/>
      <c r="AGE114" s="437"/>
      <c r="AGF114" s="437"/>
      <c r="AGG114" s="437"/>
      <c r="AGH114" s="437"/>
      <c r="AGI114" s="437"/>
      <c r="AGJ114" s="437"/>
      <c r="AGK114" s="437"/>
      <c r="AGL114" s="437"/>
      <c r="AGM114" s="437"/>
      <c r="AGN114" s="437"/>
      <c r="AGO114" s="437"/>
      <c r="AGP114" s="437"/>
      <c r="AGQ114" s="437"/>
      <c r="AGR114" s="437"/>
      <c r="AGS114" s="437"/>
      <c r="AGT114" s="437"/>
      <c r="AGU114" s="437"/>
      <c r="AGV114" s="437"/>
      <c r="AGW114" s="437"/>
      <c r="AGX114" s="437"/>
      <c r="AGY114" s="437"/>
      <c r="AGZ114" s="437"/>
      <c r="AHA114" s="437"/>
      <c r="AHB114" s="437"/>
      <c r="AHC114" s="437"/>
      <c r="AHD114" s="437"/>
      <c r="AHE114" s="437"/>
      <c r="AHF114" s="437"/>
      <c r="AHG114" s="437"/>
      <c r="AHH114" s="437"/>
      <c r="AHI114" s="437"/>
      <c r="AHJ114" s="437"/>
      <c r="AHK114" s="437"/>
      <c r="AHL114" s="437"/>
      <c r="AHM114" s="437"/>
      <c r="AHN114" s="437"/>
      <c r="AHO114" s="437"/>
      <c r="AHP114" s="437"/>
      <c r="AHQ114" s="437"/>
      <c r="AHR114" s="437"/>
      <c r="AHS114" s="437"/>
      <c r="AHT114" s="437"/>
      <c r="AHU114" s="437"/>
      <c r="AHV114" s="437"/>
      <c r="AHW114" s="437"/>
      <c r="AHX114" s="437"/>
      <c r="AHY114" s="437"/>
      <c r="AHZ114" s="437"/>
      <c r="AIA114" s="437"/>
      <c r="AIB114" s="437"/>
      <c r="AIC114" s="437"/>
      <c r="AID114" s="437"/>
      <c r="AIE114" s="437"/>
      <c r="AIF114" s="437"/>
      <c r="AIG114" s="437"/>
      <c r="AIH114" s="437"/>
      <c r="AII114" s="437"/>
      <c r="AIJ114" s="437"/>
      <c r="AIK114" s="437"/>
      <c r="AIL114" s="437"/>
      <c r="AIM114" s="437"/>
      <c r="AIN114" s="437"/>
      <c r="AIO114" s="437"/>
      <c r="AIP114" s="437"/>
      <c r="AIQ114" s="437"/>
      <c r="AIR114" s="437"/>
      <c r="AIS114" s="437"/>
      <c r="AIT114" s="437"/>
      <c r="AIU114" s="437"/>
      <c r="AIV114" s="437"/>
      <c r="AIW114" s="437"/>
      <c r="AIX114" s="437"/>
      <c r="AIY114" s="437"/>
      <c r="AIZ114" s="437"/>
      <c r="AJA114" s="437"/>
      <c r="AJB114" s="437"/>
      <c r="AJC114" s="437"/>
      <c r="AJD114" s="437"/>
      <c r="AJE114" s="437"/>
      <c r="AJF114" s="437"/>
      <c r="AJG114" s="437"/>
      <c r="AJH114" s="437"/>
      <c r="AJI114" s="437"/>
      <c r="AJJ114" s="437"/>
      <c r="AJK114" s="437"/>
      <c r="AJL114" s="437"/>
      <c r="AJM114" s="437"/>
      <c r="AJN114" s="437"/>
      <c r="AJO114" s="437"/>
      <c r="AJP114" s="437"/>
      <c r="AJQ114" s="437"/>
      <c r="AJR114" s="437"/>
      <c r="AJS114" s="437"/>
      <c r="AJT114" s="437"/>
      <c r="AJU114" s="437"/>
      <c r="AJV114" s="437"/>
      <c r="AJW114" s="437"/>
      <c r="AJX114" s="437"/>
      <c r="AJY114" s="437"/>
      <c r="AJZ114" s="437"/>
      <c r="AKA114" s="437"/>
      <c r="AKB114" s="437"/>
      <c r="AKC114" s="437"/>
      <c r="AKD114" s="437"/>
      <c r="AKE114" s="437"/>
      <c r="AKF114" s="437"/>
      <c r="AKG114" s="437"/>
      <c r="AKH114" s="437"/>
      <c r="AKI114" s="437"/>
      <c r="AKJ114" s="437"/>
      <c r="AKK114" s="437"/>
      <c r="AKL114" s="437"/>
      <c r="AKM114" s="437"/>
      <c r="AKN114" s="437"/>
      <c r="AKO114" s="437"/>
      <c r="AKP114" s="437"/>
      <c r="AKQ114" s="437"/>
      <c r="AKR114" s="437"/>
      <c r="AKS114" s="437"/>
      <c r="AKT114" s="437"/>
      <c r="AKU114" s="437"/>
      <c r="AKV114" s="437"/>
      <c r="AKW114" s="437"/>
      <c r="AKX114" s="437"/>
      <c r="AKY114" s="437"/>
      <c r="AKZ114" s="437"/>
      <c r="ALA114" s="437"/>
      <c r="ALB114" s="437"/>
      <c r="ALC114" s="437"/>
      <c r="ALD114" s="437"/>
      <c r="ALE114" s="437"/>
      <c r="ALF114" s="437"/>
      <c r="ALG114" s="437"/>
      <c r="ALH114" s="437"/>
      <c r="ALI114" s="437"/>
      <c r="ALJ114" s="437"/>
      <c r="ALK114" s="437"/>
      <c r="ALL114" s="437"/>
      <c r="ALM114" s="437"/>
      <c r="ALN114" s="437"/>
      <c r="ALO114" s="437"/>
      <c r="ALP114" s="437"/>
      <c r="ALQ114" s="437"/>
      <c r="ALR114" s="437"/>
      <c r="ALS114" s="437"/>
      <c r="ALT114" s="437"/>
      <c r="ALU114" s="437"/>
      <c r="ALV114" s="437"/>
      <c r="ALW114" s="437"/>
      <c r="ALX114" s="437"/>
      <c r="ALY114" s="437"/>
      <c r="ALZ114" s="437"/>
      <c r="AMA114" s="437"/>
      <c r="AMB114" s="437"/>
      <c r="AMC114" s="437"/>
      <c r="AMD114" s="437"/>
      <c r="AME114" s="437"/>
      <c r="AMF114" s="437"/>
      <c r="AMG114" s="437"/>
      <c r="AMH114" s="437"/>
      <c r="AMI114" s="437"/>
      <c r="AMJ114" s="437"/>
      <c r="AMK114" s="437"/>
      <c r="AML114" s="437"/>
      <c r="AMM114" s="437"/>
      <c r="AMN114" s="437"/>
      <c r="AMO114" s="437"/>
      <c r="AMP114" s="437"/>
      <c r="AMQ114" s="437"/>
      <c r="AMR114" s="437"/>
      <c r="AMS114" s="437"/>
      <c r="AMT114" s="437"/>
      <c r="AMU114" s="437"/>
      <c r="AMV114" s="437"/>
      <c r="AMW114" s="437"/>
      <c r="AMX114" s="437"/>
      <c r="AMY114" s="437"/>
      <c r="AMZ114" s="437"/>
      <c r="ANA114" s="437"/>
      <c r="ANB114" s="437"/>
      <c r="ANC114" s="437"/>
      <c r="AND114" s="437"/>
      <c r="ANE114" s="437"/>
      <c r="ANF114" s="437"/>
      <c r="ANG114" s="437"/>
      <c r="ANH114" s="437"/>
      <c r="ANI114" s="437"/>
      <c r="ANJ114" s="437"/>
      <c r="ANK114" s="437"/>
      <c r="ANL114" s="437"/>
      <c r="ANM114" s="437"/>
      <c r="ANN114" s="437"/>
      <c r="ANO114" s="437"/>
      <c r="ANP114" s="437"/>
      <c r="ANQ114" s="437"/>
      <c r="ANR114" s="437"/>
      <c r="ANS114" s="437"/>
      <c r="ANT114" s="437"/>
      <c r="ANU114" s="437"/>
      <c r="ANV114" s="437"/>
      <c r="ANW114" s="437"/>
      <c r="ANX114" s="437"/>
      <c r="ANY114" s="437"/>
      <c r="ANZ114" s="437"/>
      <c r="AOA114" s="437"/>
      <c r="AOB114" s="437"/>
      <c r="AOC114" s="437"/>
      <c r="AOD114" s="437"/>
      <c r="AOE114" s="437"/>
      <c r="AOF114" s="437"/>
      <c r="AOG114" s="437"/>
      <c r="AOH114" s="437"/>
      <c r="AOI114" s="437"/>
      <c r="AOJ114" s="437"/>
      <c r="AOK114" s="437"/>
      <c r="AOL114" s="437"/>
      <c r="AOM114" s="437"/>
      <c r="AON114" s="437"/>
      <c r="AOO114" s="437"/>
      <c r="AOP114" s="437"/>
      <c r="AOQ114" s="437"/>
      <c r="AOR114" s="437"/>
      <c r="AOS114" s="437"/>
      <c r="AOT114" s="437"/>
      <c r="AOU114" s="437"/>
      <c r="AOV114" s="437"/>
      <c r="AOW114" s="437"/>
      <c r="AOX114" s="437"/>
      <c r="AOY114" s="437"/>
      <c r="AOZ114" s="437"/>
      <c r="APA114" s="437"/>
      <c r="APB114" s="437"/>
      <c r="APC114" s="437"/>
      <c r="APD114" s="437"/>
      <c r="APE114" s="437"/>
      <c r="APF114" s="437"/>
      <c r="APG114" s="437"/>
      <c r="APH114" s="437"/>
      <c r="API114" s="437"/>
      <c r="APJ114" s="437"/>
      <c r="APK114" s="437"/>
      <c r="APL114" s="437"/>
      <c r="APM114" s="437"/>
      <c r="APN114" s="437"/>
      <c r="APO114" s="437"/>
      <c r="APP114" s="437"/>
      <c r="APQ114" s="437"/>
      <c r="APR114" s="437"/>
      <c r="APS114" s="437"/>
      <c r="APT114" s="437"/>
      <c r="APU114" s="437"/>
      <c r="APV114" s="437"/>
      <c r="APW114" s="437"/>
      <c r="APX114" s="437"/>
      <c r="APY114" s="437"/>
      <c r="APZ114" s="437"/>
      <c r="AQA114" s="437"/>
      <c r="AQB114" s="437"/>
      <c r="AQC114" s="437"/>
      <c r="AQD114" s="437"/>
      <c r="AQE114" s="437"/>
      <c r="AQF114" s="437"/>
      <c r="AQG114" s="437"/>
      <c r="AQH114" s="437"/>
      <c r="AQI114" s="437"/>
      <c r="AQJ114" s="437"/>
      <c r="AQK114" s="437"/>
      <c r="AQL114" s="437"/>
      <c r="AQM114" s="437"/>
      <c r="AQN114" s="437"/>
      <c r="AQO114" s="437"/>
      <c r="AQP114" s="437"/>
      <c r="AQQ114" s="437"/>
      <c r="AQR114" s="437"/>
      <c r="AQS114" s="437"/>
      <c r="AQT114" s="437"/>
      <c r="AQU114" s="437"/>
      <c r="AQV114" s="437"/>
      <c r="AQW114" s="437"/>
      <c r="AQX114" s="437"/>
      <c r="AQY114" s="437"/>
      <c r="AQZ114" s="437"/>
      <c r="ARA114" s="437"/>
      <c r="ARB114" s="437"/>
      <c r="ARC114" s="437"/>
      <c r="ARD114" s="437"/>
      <c r="ARE114" s="437"/>
      <c r="ARF114" s="437"/>
      <c r="ARG114" s="437"/>
      <c r="ARH114" s="437"/>
      <c r="ARI114" s="437"/>
      <c r="ARJ114" s="437"/>
      <c r="ARK114" s="437"/>
      <c r="ARL114" s="437"/>
      <c r="ARM114" s="437"/>
      <c r="ARN114" s="437"/>
      <c r="ARO114" s="437"/>
      <c r="ARP114" s="437"/>
      <c r="ARQ114" s="437"/>
      <c r="ARR114" s="437"/>
      <c r="ARS114" s="437"/>
      <c r="ART114" s="437"/>
      <c r="ARU114" s="437"/>
      <c r="ARV114" s="437"/>
      <c r="ARW114" s="437"/>
      <c r="ARX114" s="437"/>
      <c r="ARY114" s="437"/>
      <c r="ARZ114" s="437"/>
      <c r="ASA114" s="437"/>
      <c r="ASB114" s="437"/>
      <c r="ASC114" s="437"/>
      <c r="ASD114" s="437"/>
      <c r="ASE114" s="437"/>
      <c r="ASF114" s="437"/>
      <c r="ASG114" s="437"/>
      <c r="ASH114" s="437"/>
      <c r="ASI114" s="437"/>
      <c r="ASJ114" s="437"/>
      <c r="ASK114" s="437"/>
      <c r="ASL114" s="437"/>
      <c r="ASM114" s="437"/>
      <c r="ASN114" s="437"/>
      <c r="ASO114" s="437"/>
      <c r="ASP114" s="437"/>
      <c r="ASQ114" s="437"/>
      <c r="ASR114" s="437"/>
      <c r="ASS114" s="437"/>
      <c r="AST114" s="437"/>
      <c r="ASU114" s="437"/>
      <c r="ASV114" s="437"/>
      <c r="ASW114" s="437"/>
      <c r="ASX114" s="437"/>
      <c r="ASY114" s="437"/>
      <c r="ASZ114" s="437"/>
      <c r="ATA114" s="437"/>
      <c r="ATB114" s="437"/>
      <c r="ATC114" s="437"/>
      <c r="ATD114" s="437"/>
      <c r="ATE114" s="437"/>
      <c r="ATF114" s="437"/>
      <c r="ATG114" s="437"/>
      <c r="ATH114" s="437"/>
      <c r="ATI114" s="437"/>
      <c r="ATJ114" s="437"/>
      <c r="ATK114" s="437"/>
      <c r="ATL114" s="437"/>
      <c r="ATM114" s="437"/>
      <c r="ATN114" s="437"/>
      <c r="ATO114" s="437"/>
      <c r="ATP114" s="437"/>
      <c r="ATQ114" s="437"/>
      <c r="ATR114" s="437"/>
      <c r="ATS114" s="437"/>
      <c r="ATT114" s="437"/>
      <c r="ATU114" s="437"/>
      <c r="ATV114" s="437"/>
      <c r="ATW114" s="437"/>
      <c r="ATX114" s="437"/>
      <c r="ATY114" s="437"/>
      <c r="ATZ114" s="437"/>
      <c r="AUA114" s="437"/>
      <c r="AUB114" s="437"/>
      <c r="AUC114" s="437"/>
      <c r="AUD114" s="437"/>
      <c r="AUE114" s="437"/>
      <c r="AUF114" s="437"/>
      <c r="AUG114" s="437"/>
      <c r="AUH114" s="437"/>
      <c r="AUI114" s="437"/>
      <c r="AUJ114" s="437"/>
      <c r="AUK114" s="437"/>
      <c r="AUL114" s="437"/>
      <c r="AUM114" s="437"/>
      <c r="AUN114" s="437"/>
      <c r="AUO114" s="437"/>
      <c r="AUP114" s="437"/>
      <c r="AUQ114" s="437"/>
      <c r="AUR114" s="437"/>
      <c r="AUS114" s="437"/>
      <c r="AUT114" s="437"/>
      <c r="AUU114" s="437"/>
      <c r="AUV114" s="437"/>
      <c r="AUW114" s="437"/>
      <c r="AUX114" s="437"/>
      <c r="AUY114" s="437"/>
      <c r="AUZ114" s="437"/>
      <c r="AVA114" s="437"/>
      <c r="AVB114" s="437"/>
      <c r="AVC114" s="437"/>
      <c r="AVD114" s="437"/>
      <c r="AVE114" s="437"/>
      <c r="AVF114" s="437"/>
      <c r="AVG114" s="437"/>
      <c r="AVH114" s="437"/>
      <c r="AVI114" s="437"/>
      <c r="AVJ114" s="437"/>
      <c r="AVK114" s="437"/>
      <c r="AVL114" s="437"/>
      <c r="AVM114" s="437"/>
      <c r="AVN114" s="437"/>
      <c r="AVO114" s="437"/>
      <c r="AVP114" s="437"/>
      <c r="AVQ114" s="437"/>
      <c r="AVR114" s="437"/>
      <c r="AVS114" s="437"/>
      <c r="AVT114" s="437"/>
      <c r="AVU114" s="437"/>
      <c r="AVV114" s="437"/>
      <c r="AVW114" s="437"/>
      <c r="AVX114" s="437"/>
      <c r="AVY114" s="437"/>
      <c r="AVZ114" s="437"/>
      <c r="AWA114" s="437"/>
      <c r="AWB114" s="437"/>
      <c r="AWC114" s="437"/>
      <c r="AWD114" s="437"/>
      <c r="AWE114" s="437"/>
      <c r="AWF114" s="437"/>
      <c r="AWG114" s="437"/>
      <c r="AWH114" s="437"/>
      <c r="AWI114" s="437"/>
      <c r="AWJ114" s="437"/>
      <c r="AWK114" s="437"/>
      <c r="AWL114" s="437"/>
      <c r="AWM114" s="437"/>
      <c r="AWN114" s="437"/>
      <c r="AWO114" s="437"/>
      <c r="AWP114" s="437"/>
      <c r="AWQ114" s="437"/>
      <c r="AWR114" s="437"/>
      <c r="AWS114" s="437"/>
      <c r="AWT114" s="437"/>
      <c r="AWU114" s="437"/>
      <c r="AWV114" s="437"/>
      <c r="AWW114" s="437"/>
      <c r="AWX114" s="437"/>
      <c r="AWY114" s="437"/>
      <c r="AWZ114" s="437"/>
      <c r="AXA114" s="437"/>
      <c r="AXB114" s="437"/>
      <c r="AXC114" s="437"/>
      <c r="AXD114" s="437"/>
      <c r="AXE114" s="437"/>
      <c r="AXF114" s="437"/>
      <c r="AXG114" s="437"/>
      <c r="AXH114" s="437"/>
      <c r="AXI114" s="437"/>
      <c r="AXJ114" s="437"/>
      <c r="AXK114" s="437"/>
      <c r="AXL114" s="437"/>
      <c r="AXM114" s="437"/>
      <c r="AXN114" s="437"/>
      <c r="AXO114" s="437"/>
      <c r="AXP114" s="437"/>
      <c r="AXQ114" s="437"/>
      <c r="AXR114" s="437"/>
      <c r="AXS114" s="437"/>
      <c r="AXT114" s="437"/>
      <c r="AXU114" s="437"/>
      <c r="AXV114" s="437"/>
      <c r="AXW114" s="437"/>
      <c r="AXX114" s="437"/>
      <c r="AXY114" s="437"/>
      <c r="AXZ114" s="437"/>
      <c r="AYA114" s="437"/>
      <c r="AYB114" s="437"/>
      <c r="AYC114" s="437"/>
      <c r="AYD114" s="437"/>
      <c r="AYE114" s="437"/>
      <c r="AYF114" s="437"/>
      <c r="AYG114" s="437"/>
      <c r="AYH114" s="437"/>
      <c r="AYI114" s="437"/>
      <c r="AYJ114" s="437"/>
      <c r="AYK114" s="437"/>
      <c r="AYL114" s="437"/>
      <c r="AYM114" s="437"/>
      <c r="AYN114" s="437"/>
      <c r="AYO114" s="437"/>
      <c r="AYP114" s="437"/>
      <c r="AYQ114" s="437"/>
      <c r="AYR114" s="437"/>
      <c r="AYS114" s="437"/>
      <c r="AYT114" s="437"/>
      <c r="AYU114" s="437"/>
      <c r="AYV114" s="437"/>
      <c r="AYW114" s="437"/>
      <c r="AYX114" s="437"/>
      <c r="AYY114" s="437"/>
      <c r="AYZ114" s="437"/>
      <c r="AZA114" s="437"/>
      <c r="AZB114" s="437"/>
      <c r="AZC114" s="437"/>
      <c r="AZD114" s="437"/>
      <c r="AZE114" s="437"/>
      <c r="AZF114" s="437"/>
      <c r="AZG114" s="437"/>
      <c r="AZH114" s="437"/>
      <c r="AZI114" s="437"/>
      <c r="AZJ114" s="437"/>
      <c r="AZK114" s="437"/>
      <c r="AZL114" s="437"/>
      <c r="AZM114" s="437"/>
      <c r="AZN114" s="437"/>
      <c r="AZO114" s="437"/>
      <c r="AZP114" s="437"/>
      <c r="AZQ114" s="437"/>
      <c r="AZR114" s="437"/>
      <c r="AZS114" s="437"/>
      <c r="AZT114" s="437"/>
      <c r="AZU114" s="437"/>
      <c r="AZV114" s="437"/>
      <c r="AZW114" s="437"/>
      <c r="AZX114" s="437"/>
      <c r="AZY114" s="437"/>
      <c r="AZZ114" s="437"/>
      <c r="BAA114" s="437"/>
      <c r="BAB114" s="437"/>
      <c r="BAC114" s="437"/>
      <c r="BAD114" s="437"/>
      <c r="BAE114" s="437"/>
      <c r="BAF114" s="437"/>
      <c r="BAG114" s="437"/>
      <c r="BAH114" s="437"/>
      <c r="BAI114" s="437"/>
      <c r="BAJ114" s="437"/>
      <c r="BAK114" s="437"/>
      <c r="BAL114" s="437"/>
      <c r="BAM114" s="437"/>
      <c r="BAN114" s="437"/>
      <c r="BAO114" s="437"/>
      <c r="BAP114" s="437"/>
      <c r="BAQ114" s="437"/>
      <c r="BAR114" s="437"/>
      <c r="BAS114" s="437"/>
      <c r="BAT114" s="437"/>
      <c r="BAU114" s="437"/>
      <c r="BAV114" s="437"/>
      <c r="BAW114" s="437"/>
      <c r="BAX114" s="437"/>
      <c r="BAY114" s="437"/>
      <c r="BAZ114" s="437"/>
      <c r="BBA114" s="437"/>
      <c r="BBB114" s="437"/>
      <c r="BBC114" s="437"/>
      <c r="BBD114" s="437"/>
      <c r="BBE114" s="437"/>
      <c r="BBF114" s="437"/>
      <c r="BBG114" s="437"/>
      <c r="BBH114" s="437"/>
      <c r="BBI114" s="437"/>
      <c r="BBJ114" s="437"/>
      <c r="BBK114" s="437"/>
      <c r="BBL114" s="437"/>
      <c r="BBM114" s="437"/>
      <c r="BBN114" s="437"/>
      <c r="BBO114" s="437"/>
      <c r="BBP114" s="437"/>
      <c r="BBQ114" s="437"/>
      <c r="BBR114" s="437"/>
      <c r="BBS114" s="437"/>
      <c r="BBT114" s="437"/>
      <c r="BBU114" s="437"/>
      <c r="BBV114" s="437"/>
      <c r="BBW114" s="437"/>
      <c r="BBX114" s="437"/>
      <c r="BBY114" s="437"/>
      <c r="BBZ114" s="437"/>
      <c r="BCA114" s="437"/>
      <c r="BCB114" s="437"/>
      <c r="BCC114" s="437"/>
      <c r="BCD114" s="437"/>
      <c r="BCE114" s="437"/>
      <c r="BCF114" s="437"/>
      <c r="BCG114" s="437"/>
      <c r="BCH114" s="437"/>
      <c r="BCI114" s="437"/>
      <c r="BCJ114" s="437"/>
      <c r="BCK114" s="437"/>
      <c r="BCL114" s="437"/>
      <c r="BCM114" s="437"/>
      <c r="BCN114" s="437"/>
      <c r="BCO114" s="437"/>
      <c r="BCP114" s="437"/>
      <c r="BCQ114" s="437"/>
      <c r="BCR114" s="437"/>
      <c r="BCS114" s="437"/>
      <c r="BCT114" s="437"/>
      <c r="BCU114" s="437"/>
      <c r="BCV114" s="437"/>
      <c r="BCW114" s="437"/>
      <c r="BCX114" s="437"/>
      <c r="BCY114" s="437"/>
      <c r="BCZ114" s="437"/>
      <c r="BDA114" s="437"/>
      <c r="BDB114" s="437"/>
      <c r="BDC114" s="437"/>
      <c r="BDD114" s="437"/>
      <c r="BDE114" s="437"/>
      <c r="BDF114" s="437"/>
      <c r="BDG114" s="437"/>
      <c r="BDH114" s="437"/>
      <c r="BDI114" s="437"/>
      <c r="BDJ114" s="437"/>
      <c r="BDK114" s="437"/>
      <c r="BDL114" s="437"/>
      <c r="BDM114" s="437"/>
      <c r="BDN114" s="437"/>
      <c r="BDO114" s="437"/>
      <c r="BDP114" s="437"/>
      <c r="BDQ114" s="437"/>
      <c r="BDR114" s="437"/>
      <c r="BDS114" s="437"/>
      <c r="BDT114" s="437"/>
      <c r="BDU114" s="437"/>
      <c r="BDV114" s="437"/>
      <c r="BDW114" s="437"/>
      <c r="BDX114" s="437"/>
      <c r="BDY114" s="437"/>
      <c r="BDZ114" s="437"/>
      <c r="BEA114" s="437"/>
      <c r="BEB114" s="437"/>
      <c r="BEC114" s="437"/>
      <c r="BED114" s="437"/>
      <c r="BEE114" s="437"/>
      <c r="BEF114" s="437"/>
      <c r="BEG114" s="437"/>
      <c r="BEH114" s="437"/>
      <c r="BEI114" s="437"/>
      <c r="BEJ114" s="437"/>
      <c r="BEK114" s="437"/>
      <c r="BEL114" s="437"/>
      <c r="BEM114" s="437"/>
      <c r="BEN114" s="437"/>
      <c r="BEO114" s="437"/>
      <c r="BEP114" s="437"/>
      <c r="BEQ114" s="437"/>
      <c r="BER114" s="437"/>
      <c r="BES114" s="437"/>
      <c r="BET114" s="437"/>
      <c r="BEU114" s="437"/>
      <c r="BEV114" s="437"/>
      <c r="BEW114" s="437"/>
      <c r="BEX114" s="437"/>
      <c r="BEY114" s="437"/>
      <c r="BEZ114" s="437"/>
      <c r="BFA114" s="437"/>
      <c r="BFB114" s="437"/>
      <c r="BFC114" s="437"/>
      <c r="BFD114" s="437"/>
      <c r="BFE114" s="437"/>
      <c r="BFF114" s="437"/>
      <c r="BFG114" s="437"/>
      <c r="BFH114" s="437"/>
      <c r="BFI114" s="437"/>
      <c r="BFJ114" s="437"/>
      <c r="BFK114" s="437"/>
      <c r="BFL114" s="437"/>
      <c r="BFM114" s="437"/>
      <c r="BFN114" s="437"/>
      <c r="BFO114" s="437"/>
      <c r="BFP114" s="437"/>
      <c r="BFQ114" s="437"/>
      <c r="BFR114" s="437"/>
      <c r="BFS114" s="437"/>
      <c r="BFT114" s="437"/>
      <c r="BFU114" s="437"/>
      <c r="BFV114" s="437"/>
      <c r="BFW114" s="437"/>
      <c r="BFX114" s="437"/>
      <c r="BFY114" s="437"/>
      <c r="BFZ114" s="437"/>
      <c r="BGA114" s="437"/>
      <c r="BGB114" s="437"/>
      <c r="BGC114" s="437"/>
      <c r="BGD114" s="437"/>
      <c r="BGE114" s="437"/>
      <c r="BGF114" s="437"/>
      <c r="BGG114" s="437"/>
      <c r="BGH114" s="437"/>
      <c r="BGI114" s="437"/>
      <c r="BGJ114" s="437"/>
      <c r="BGK114" s="437"/>
      <c r="BGL114" s="437"/>
      <c r="BGM114" s="437"/>
      <c r="BGN114" s="437"/>
      <c r="BGO114" s="437"/>
      <c r="BGP114" s="437"/>
      <c r="BGQ114" s="437"/>
      <c r="BGR114" s="437"/>
      <c r="BGS114" s="437"/>
      <c r="BGT114" s="437"/>
      <c r="BGU114" s="437"/>
      <c r="BGV114" s="437"/>
      <c r="BGW114" s="437"/>
      <c r="BGX114" s="437"/>
      <c r="BGY114" s="437"/>
      <c r="BGZ114" s="437"/>
      <c r="BHA114" s="437"/>
      <c r="BHB114" s="437"/>
      <c r="BHC114" s="437"/>
      <c r="BHD114" s="437"/>
      <c r="BHE114" s="437"/>
      <c r="BHF114" s="437"/>
      <c r="BHG114" s="437"/>
      <c r="BHH114" s="437"/>
      <c r="BHI114" s="437"/>
      <c r="BHJ114" s="437"/>
      <c r="BHK114" s="437"/>
      <c r="BHL114" s="437"/>
      <c r="BHM114" s="437"/>
      <c r="BHN114" s="437"/>
      <c r="BHO114" s="437"/>
      <c r="BHP114" s="437"/>
      <c r="BHQ114" s="437"/>
      <c r="BHR114" s="437"/>
      <c r="BHS114" s="437"/>
      <c r="BHT114" s="437"/>
      <c r="BHU114" s="437"/>
      <c r="BHV114" s="437"/>
      <c r="BHW114" s="437"/>
      <c r="BHX114" s="437"/>
      <c r="BHY114" s="437"/>
      <c r="BHZ114" s="437"/>
      <c r="BIA114" s="437"/>
      <c r="BIB114" s="437"/>
      <c r="BIC114" s="437"/>
      <c r="BID114" s="437"/>
      <c r="BIE114" s="437"/>
      <c r="BIF114" s="437"/>
      <c r="BIG114" s="437"/>
      <c r="BIH114" s="437"/>
      <c r="BII114" s="437"/>
      <c r="BIJ114" s="437"/>
      <c r="BIK114" s="437"/>
      <c r="BIL114" s="437"/>
      <c r="BIM114" s="437"/>
      <c r="BIN114" s="437"/>
      <c r="BIO114" s="437"/>
      <c r="BIP114" s="437"/>
      <c r="BIQ114" s="437"/>
      <c r="BIR114" s="437"/>
      <c r="BIS114" s="437"/>
      <c r="BIT114" s="437"/>
      <c r="BIU114" s="437"/>
      <c r="BIV114" s="437"/>
      <c r="BIW114" s="437"/>
      <c r="BIX114" s="437"/>
      <c r="BIY114" s="437"/>
      <c r="BIZ114" s="437"/>
      <c r="BJA114" s="437"/>
      <c r="BJB114" s="437"/>
      <c r="BJC114" s="437"/>
      <c r="BJD114" s="437"/>
      <c r="BJE114" s="437"/>
      <c r="BJF114" s="437"/>
      <c r="BJG114" s="437"/>
      <c r="BJH114" s="437"/>
      <c r="BJI114" s="437"/>
      <c r="BJJ114" s="437"/>
      <c r="BJK114" s="437"/>
      <c r="BJL114" s="437"/>
      <c r="BJM114" s="437"/>
      <c r="BJN114" s="437"/>
      <c r="BJO114" s="437"/>
      <c r="BJP114" s="437"/>
      <c r="BJQ114" s="437"/>
      <c r="BJR114" s="437"/>
      <c r="BJS114" s="437"/>
      <c r="BJT114" s="437"/>
      <c r="BJU114" s="437"/>
      <c r="BJV114" s="437"/>
      <c r="BJW114" s="437"/>
      <c r="BJX114" s="437"/>
      <c r="BJY114" s="437"/>
      <c r="BJZ114" s="437"/>
      <c r="BKA114" s="437"/>
      <c r="BKB114" s="437"/>
      <c r="BKC114" s="437"/>
      <c r="BKD114" s="437"/>
      <c r="BKE114" s="437"/>
      <c r="BKF114" s="437"/>
      <c r="BKG114" s="437"/>
      <c r="BKH114" s="437"/>
      <c r="BKI114" s="437"/>
      <c r="BKJ114" s="437"/>
      <c r="BKK114" s="437"/>
      <c r="BKL114" s="437"/>
      <c r="BKM114" s="437"/>
      <c r="BKN114" s="437"/>
      <c r="BKO114" s="437"/>
      <c r="BKP114" s="437"/>
      <c r="BKQ114" s="437"/>
      <c r="BKR114" s="437"/>
      <c r="BKS114" s="437"/>
      <c r="BKT114" s="437"/>
      <c r="BKU114" s="437"/>
      <c r="BKV114" s="437"/>
      <c r="BKW114" s="437"/>
      <c r="BKX114" s="437"/>
      <c r="BKY114" s="437"/>
      <c r="BKZ114" s="437"/>
      <c r="BLA114" s="437"/>
      <c r="BLB114" s="437"/>
      <c r="BLC114" s="437"/>
      <c r="BLD114" s="437"/>
      <c r="BLE114" s="437"/>
      <c r="BLF114" s="437"/>
      <c r="BLG114" s="437"/>
      <c r="BLH114" s="437"/>
      <c r="BLI114" s="437"/>
      <c r="BLJ114" s="437"/>
      <c r="BLK114" s="437"/>
      <c r="BLL114" s="437"/>
      <c r="BLM114" s="437"/>
      <c r="BLN114" s="437"/>
      <c r="BLO114" s="437"/>
      <c r="BLP114" s="437"/>
      <c r="BLQ114" s="437"/>
      <c r="BLR114" s="437"/>
      <c r="BLS114" s="437"/>
      <c r="BLT114" s="437"/>
      <c r="BLU114" s="437"/>
      <c r="BLV114" s="437"/>
      <c r="BLW114" s="437"/>
      <c r="BLX114" s="437"/>
      <c r="BLY114" s="437"/>
      <c r="BLZ114" s="437"/>
      <c r="BMA114" s="437"/>
      <c r="BMB114" s="437"/>
      <c r="BMC114" s="437"/>
      <c r="BMD114" s="437"/>
      <c r="BME114" s="437"/>
      <c r="BMF114" s="437"/>
      <c r="BMG114" s="437"/>
      <c r="BMH114" s="437"/>
      <c r="BMI114" s="437"/>
      <c r="BMJ114" s="437"/>
      <c r="BMK114" s="437"/>
      <c r="BML114" s="437"/>
      <c r="BMM114" s="437"/>
      <c r="BMN114" s="437"/>
      <c r="BMO114" s="437"/>
      <c r="BMP114" s="437"/>
      <c r="BMQ114" s="437"/>
      <c r="BMR114" s="437"/>
      <c r="BMS114" s="437"/>
      <c r="BMT114" s="437"/>
      <c r="BMU114" s="437"/>
      <c r="BMV114" s="437"/>
      <c r="BMW114" s="437"/>
      <c r="BMX114" s="437"/>
      <c r="BMY114" s="437"/>
      <c r="BMZ114" s="437"/>
      <c r="BNA114" s="437"/>
      <c r="BNB114" s="437"/>
      <c r="BNC114" s="437"/>
      <c r="BND114" s="437"/>
      <c r="BNE114" s="437"/>
      <c r="BNF114" s="437"/>
      <c r="BNG114" s="437"/>
      <c r="BNH114" s="437"/>
      <c r="BNI114" s="437"/>
      <c r="BNJ114" s="437"/>
      <c r="BNK114" s="437"/>
      <c r="BNL114" s="437"/>
      <c r="BNM114" s="437"/>
      <c r="BNN114" s="437"/>
      <c r="BNO114" s="437"/>
      <c r="BNP114" s="437"/>
      <c r="BNQ114" s="437"/>
      <c r="BNR114" s="437"/>
      <c r="BNS114" s="437"/>
      <c r="BNT114" s="437"/>
      <c r="BNU114" s="437"/>
      <c r="BNV114" s="437"/>
      <c r="BNW114" s="437"/>
      <c r="BNX114" s="437"/>
      <c r="BNY114" s="437"/>
      <c r="BNZ114" s="437"/>
      <c r="BOA114" s="437"/>
      <c r="BOB114" s="437"/>
      <c r="BOC114" s="437"/>
      <c r="BOD114" s="437"/>
      <c r="BOE114" s="437"/>
      <c r="BOF114" s="437"/>
      <c r="BOG114" s="437"/>
      <c r="BOH114" s="437"/>
      <c r="BOI114" s="437"/>
      <c r="BOJ114" s="437"/>
      <c r="BOK114" s="437"/>
      <c r="BOL114" s="437"/>
      <c r="BOM114" s="437"/>
      <c r="BON114" s="437"/>
      <c r="BOO114" s="437"/>
      <c r="BOP114" s="437"/>
      <c r="BOQ114" s="437"/>
      <c r="BOR114" s="437"/>
      <c r="BOS114" s="437"/>
      <c r="BOT114" s="437"/>
      <c r="BOU114" s="437"/>
      <c r="BOV114" s="437"/>
      <c r="BOW114" s="437"/>
      <c r="BOX114" s="437"/>
      <c r="BOY114" s="437"/>
      <c r="BOZ114" s="437"/>
      <c r="BPA114" s="437"/>
      <c r="BPB114" s="437"/>
      <c r="BPC114" s="437"/>
      <c r="BPD114" s="437"/>
      <c r="BPE114" s="437"/>
      <c r="BPF114" s="437"/>
      <c r="BPG114" s="437"/>
      <c r="BPH114" s="437"/>
      <c r="BPI114" s="437"/>
      <c r="BPJ114" s="437"/>
      <c r="BPK114" s="437"/>
      <c r="BPL114" s="437"/>
      <c r="BPM114" s="437"/>
      <c r="BPN114" s="437"/>
      <c r="BPO114" s="437"/>
      <c r="BPP114" s="437"/>
      <c r="BPQ114" s="437"/>
      <c r="BPR114" s="437"/>
      <c r="BPS114" s="437"/>
      <c r="BPT114" s="437"/>
      <c r="BPU114" s="437"/>
      <c r="BPV114" s="437"/>
      <c r="BPW114" s="437"/>
      <c r="BPX114" s="437"/>
      <c r="BPY114" s="437"/>
      <c r="BPZ114" s="437"/>
      <c r="BQA114" s="437"/>
      <c r="BQB114" s="437"/>
      <c r="BQC114" s="437"/>
      <c r="BQD114" s="437"/>
      <c r="BQE114" s="437"/>
      <c r="BQF114" s="437"/>
      <c r="BQG114" s="437"/>
      <c r="BQH114" s="437"/>
      <c r="BQI114" s="437"/>
      <c r="BQJ114" s="437"/>
      <c r="BQK114" s="437"/>
      <c r="BQL114" s="437"/>
      <c r="BQM114" s="437"/>
      <c r="BQN114" s="437"/>
      <c r="BQO114" s="437"/>
      <c r="BQP114" s="437"/>
      <c r="BQQ114" s="437"/>
      <c r="BQR114" s="437"/>
      <c r="BQS114" s="437"/>
      <c r="BQT114" s="437"/>
      <c r="BQU114" s="437"/>
      <c r="BQV114" s="437"/>
      <c r="BQW114" s="437"/>
      <c r="BQX114" s="437"/>
      <c r="BQY114" s="437"/>
      <c r="BQZ114" s="437"/>
      <c r="BRA114" s="437"/>
      <c r="BRB114" s="437"/>
      <c r="BRC114" s="437"/>
      <c r="BRD114" s="437"/>
      <c r="BRE114" s="437"/>
      <c r="BRF114" s="437"/>
      <c r="BRG114" s="437"/>
      <c r="BRH114" s="437"/>
      <c r="BRI114" s="437"/>
      <c r="BRJ114" s="437"/>
      <c r="BRK114" s="437"/>
      <c r="BRL114" s="437"/>
      <c r="BRM114" s="437"/>
      <c r="BRN114" s="437"/>
      <c r="BRO114" s="437"/>
      <c r="BRP114" s="437"/>
      <c r="BRQ114" s="437"/>
      <c r="BRR114" s="437"/>
      <c r="BRS114" s="437"/>
      <c r="BRT114" s="437"/>
      <c r="BRU114" s="437"/>
      <c r="BRV114" s="437"/>
      <c r="BRW114" s="437"/>
      <c r="BRX114" s="437"/>
      <c r="BRY114" s="437"/>
      <c r="BRZ114" s="437"/>
      <c r="BSA114" s="437"/>
      <c r="BSB114" s="437"/>
      <c r="BSC114" s="437"/>
      <c r="BSD114" s="437"/>
      <c r="BSE114" s="437"/>
      <c r="BSF114" s="437"/>
      <c r="BSG114" s="437"/>
      <c r="BSH114" s="437"/>
      <c r="BSI114" s="437"/>
      <c r="BSJ114" s="437"/>
      <c r="BSK114" s="437"/>
      <c r="BSL114" s="437"/>
      <c r="BSM114" s="437"/>
      <c r="BSN114" s="437"/>
      <c r="BSO114" s="437"/>
      <c r="BSP114" s="437"/>
      <c r="BSQ114" s="437"/>
      <c r="BSR114" s="437"/>
      <c r="BSS114" s="437"/>
      <c r="BST114" s="437"/>
      <c r="BSU114" s="437"/>
      <c r="BSV114" s="437"/>
      <c r="BSW114" s="437"/>
      <c r="BSX114" s="437"/>
      <c r="BSY114" s="437"/>
      <c r="BSZ114" s="437"/>
      <c r="BTA114" s="437"/>
      <c r="BTB114" s="437"/>
      <c r="BTC114" s="437"/>
      <c r="BTD114" s="437"/>
      <c r="BTE114" s="437"/>
      <c r="BTF114" s="437"/>
      <c r="BTG114" s="437"/>
      <c r="BTH114" s="437"/>
      <c r="BTI114" s="437"/>
      <c r="BTJ114" s="437"/>
      <c r="BTK114" s="437"/>
      <c r="BTL114" s="437"/>
      <c r="BTM114" s="437"/>
      <c r="BTN114" s="437"/>
      <c r="BTO114" s="437"/>
      <c r="BTP114" s="437"/>
      <c r="BTQ114" s="437"/>
      <c r="BTR114" s="437"/>
      <c r="BTS114" s="437"/>
      <c r="BTT114" s="437"/>
      <c r="BTU114" s="437"/>
      <c r="BTV114" s="437"/>
      <c r="BTW114" s="437"/>
      <c r="BTX114" s="437"/>
      <c r="BTY114" s="437"/>
      <c r="BTZ114" s="437"/>
      <c r="BUA114" s="437"/>
      <c r="BUB114" s="437"/>
      <c r="BUC114" s="437"/>
      <c r="BUD114" s="437"/>
      <c r="BUE114" s="437"/>
      <c r="BUF114" s="437"/>
      <c r="BUG114" s="437"/>
      <c r="BUH114" s="437"/>
      <c r="BUI114" s="437"/>
      <c r="BUJ114" s="437"/>
      <c r="BUK114" s="437"/>
      <c r="BUL114" s="437"/>
      <c r="BUM114" s="437"/>
      <c r="BUN114" s="437"/>
      <c r="BUO114" s="437"/>
      <c r="BUP114" s="437"/>
      <c r="BUQ114" s="437"/>
      <c r="BUR114" s="437"/>
      <c r="BUS114" s="437"/>
      <c r="BUT114" s="437"/>
      <c r="BUU114" s="437"/>
      <c r="BUV114" s="437"/>
      <c r="BUW114" s="437"/>
      <c r="BUX114" s="437"/>
      <c r="BUY114" s="437"/>
      <c r="BUZ114" s="437"/>
      <c r="BVA114" s="437"/>
      <c r="BVB114" s="437"/>
      <c r="BVC114" s="437"/>
      <c r="BVD114" s="437"/>
      <c r="BVE114" s="437"/>
      <c r="BVF114" s="437"/>
      <c r="BVG114" s="437"/>
      <c r="BVH114" s="437"/>
      <c r="BVI114" s="437"/>
      <c r="BVJ114" s="437"/>
      <c r="BVK114" s="437"/>
      <c r="BVL114" s="437"/>
      <c r="BVM114" s="437"/>
      <c r="BVN114" s="437"/>
      <c r="BVO114" s="437"/>
      <c r="BVP114" s="437"/>
      <c r="BVQ114" s="437"/>
      <c r="BVR114" s="437"/>
      <c r="BVS114" s="437"/>
      <c r="BVT114" s="437"/>
      <c r="BVU114" s="437"/>
      <c r="BVV114" s="437"/>
      <c r="BVW114" s="437"/>
      <c r="BVX114" s="437"/>
      <c r="BVY114" s="437"/>
      <c r="BVZ114" s="437"/>
      <c r="BWA114" s="437"/>
      <c r="BWB114" s="437"/>
      <c r="BWC114" s="437"/>
      <c r="BWD114" s="437"/>
      <c r="BWE114" s="437"/>
      <c r="BWF114" s="437"/>
      <c r="BWG114" s="437"/>
      <c r="BWH114" s="437"/>
      <c r="BWI114" s="437"/>
      <c r="BWJ114" s="437"/>
      <c r="BWK114" s="437"/>
      <c r="BWL114" s="437"/>
      <c r="BWM114" s="437"/>
      <c r="BWN114" s="437"/>
      <c r="BWO114" s="437"/>
      <c r="BWP114" s="437"/>
      <c r="BWQ114" s="437"/>
      <c r="BWR114" s="437"/>
      <c r="BWS114" s="437"/>
      <c r="BWT114" s="437"/>
      <c r="BWU114" s="437"/>
      <c r="BWV114" s="437"/>
      <c r="BWW114" s="437"/>
      <c r="BWX114" s="437"/>
      <c r="BWY114" s="437"/>
      <c r="BWZ114" s="437"/>
      <c r="BXA114" s="437"/>
      <c r="BXB114" s="437"/>
      <c r="BXC114" s="437"/>
      <c r="BXD114" s="437"/>
      <c r="BXE114" s="437"/>
      <c r="BXF114" s="437"/>
      <c r="BXG114" s="437"/>
      <c r="BXH114" s="437"/>
      <c r="BXI114" s="437"/>
      <c r="BXJ114" s="437"/>
      <c r="BXK114" s="437"/>
      <c r="BXL114" s="437"/>
      <c r="BXM114" s="437"/>
      <c r="BXN114" s="437"/>
      <c r="BXO114" s="437"/>
      <c r="BXP114" s="437"/>
      <c r="BXQ114" s="437"/>
      <c r="BXR114" s="437"/>
      <c r="BXS114" s="437"/>
      <c r="BXT114" s="437"/>
      <c r="BXU114" s="437"/>
      <c r="BXV114" s="437"/>
      <c r="BXW114" s="437"/>
      <c r="BXX114" s="437"/>
      <c r="BXY114" s="437"/>
      <c r="BXZ114" s="437"/>
      <c r="BYA114" s="437"/>
      <c r="BYB114" s="437"/>
      <c r="BYC114" s="437"/>
      <c r="BYD114" s="437"/>
      <c r="BYE114" s="437"/>
      <c r="BYF114" s="437"/>
      <c r="BYG114" s="437"/>
      <c r="BYH114" s="437"/>
      <c r="BYI114" s="437"/>
      <c r="BYJ114" s="437"/>
      <c r="BYK114" s="437"/>
      <c r="BYL114" s="437"/>
      <c r="BYM114" s="437"/>
      <c r="BYN114" s="437"/>
      <c r="BYO114" s="437"/>
      <c r="BYP114" s="437"/>
      <c r="BYQ114" s="437"/>
      <c r="BYR114" s="437"/>
      <c r="BYS114" s="437"/>
      <c r="BYT114" s="437"/>
      <c r="BYU114" s="437"/>
      <c r="BYV114" s="437"/>
      <c r="BYW114" s="437"/>
      <c r="BYX114" s="437"/>
      <c r="BYY114" s="437"/>
      <c r="BYZ114" s="437"/>
      <c r="BZA114" s="437"/>
      <c r="BZB114" s="437"/>
      <c r="BZC114" s="437"/>
      <c r="BZD114" s="437"/>
      <c r="BZE114" s="437"/>
      <c r="BZF114" s="437"/>
      <c r="BZG114" s="437"/>
      <c r="BZH114" s="437"/>
      <c r="BZI114" s="437"/>
      <c r="BZJ114" s="437"/>
      <c r="BZK114" s="437"/>
      <c r="BZL114" s="437"/>
      <c r="BZM114" s="437"/>
      <c r="BZN114" s="437"/>
      <c r="BZO114" s="437"/>
      <c r="BZP114" s="437"/>
      <c r="BZQ114" s="437"/>
      <c r="BZR114" s="437"/>
      <c r="BZS114" s="437"/>
      <c r="BZT114" s="437"/>
      <c r="BZU114" s="437"/>
      <c r="BZV114" s="437"/>
      <c r="BZW114" s="437"/>
      <c r="BZX114" s="437"/>
      <c r="BZY114" s="437"/>
      <c r="BZZ114" s="437"/>
      <c r="CAA114" s="437"/>
      <c r="CAB114" s="437"/>
      <c r="CAC114" s="437"/>
      <c r="CAD114" s="437"/>
      <c r="CAE114" s="437"/>
      <c r="CAF114" s="437"/>
      <c r="CAG114" s="437"/>
      <c r="CAH114" s="437"/>
      <c r="CAI114" s="437"/>
      <c r="CAJ114" s="437"/>
      <c r="CAK114" s="437"/>
      <c r="CAL114" s="437"/>
      <c r="CAM114" s="437"/>
      <c r="CAN114" s="437"/>
      <c r="CAO114" s="437"/>
      <c r="CAP114" s="437"/>
      <c r="CAQ114" s="437"/>
      <c r="CAR114" s="437"/>
      <c r="CAS114" s="437"/>
      <c r="CAT114" s="437"/>
      <c r="CAU114" s="437"/>
      <c r="CAV114" s="437"/>
      <c r="CAW114" s="437"/>
      <c r="CAX114" s="437"/>
      <c r="CAY114" s="437"/>
      <c r="CAZ114" s="437"/>
      <c r="CBA114" s="437"/>
      <c r="CBB114" s="437"/>
      <c r="CBC114" s="437"/>
      <c r="CBD114" s="437"/>
      <c r="CBE114" s="437"/>
      <c r="CBF114" s="437"/>
      <c r="CBG114" s="437"/>
      <c r="CBH114" s="437"/>
      <c r="CBI114" s="437"/>
      <c r="CBJ114" s="437"/>
      <c r="CBK114" s="437"/>
      <c r="CBL114" s="437"/>
      <c r="CBM114" s="437"/>
      <c r="CBN114" s="437"/>
      <c r="CBO114" s="437"/>
      <c r="CBP114" s="437"/>
      <c r="CBQ114" s="437"/>
      <c r="CBR114" s="437"/>
      <c r="CBS114" s="437"/>
      <c r="CBT114" s="437"/>
      <c r="CBU114" s="437"/>
      <c r="CBV114" s="437"/>
      <c r="CBW114" s="437"/>
      <c r="CBX114" s="437"/>
      <c r="CBY114" s="437"/>
      <c r="CBZ114" s="437"/>
      <c r="CCA114" s="437"/>
      <c r="CCB114" s="437"/>
      <c r="CCC114" s="437"/>
      <c r="CCD114" s="437"/>
      <c r="CCE114" s="437"/>
      <c r="CCF114" s="437"/>
      <c r="CCG114" s="437"/>
      <c r="CCH114" s="437"/>
      <c r="CCI114" s="437"/>
      <c r="CCJ114" s="437"/>
      <c r="CCK114" s="437"/>
      <c r="CCL114" s="437"/>
      <c r="CCM114" s="437"/>
      <c r="CCN114" s="437"/>
      <c r="CCO114" s="437"/>
      <c r="CCP114" s="437"/>
      <c r="CCQ114" s="437"/>
      <c r="CCR114" s="437"/>
      <c r="CCS114" s="437"/>
      <c r="CCT114" s="437"/>
      <c r="CCU114" s="437"/>
      <c r="CCV114" s="437"/>
      <c r="CCW114" s="437"/>
      <c r="CCX114" s="437"/>
      <c r="CCY114" s="437"/>
      <c r="CCZ114" s="437"/>
      <c r="CDA114" s="437"/>
      <c r="CDB114" s="437"/>
      <c r="CDC114" s="437"/>
      <c r="CDD114" s="437"/>
      <c r="CDE114" s="437"/>
      <c r="CDF114" s="437"/>
      <c r="CDG114" s="437"/>
      <c r="CDH114" s="437"/>
      <c r="CDI114" s="437"/>
      <c r="CDJ114" s="437"/>
      <c r="CDK114" s="437"/>
      <c r="CDL114" s="437"/>
      <c r="CDM114" s="437"/>
      <c r="CDN114" s="437"/>
      <c r="CDO114" s="437"/>
      <c r="CDP114" s="437"/>
      <c r="CDQ114" s="437"/>
      <c r="CDR114" s="437"/>
      <c r="CDS114" s="437"/>
      <c r="CDT114" s="437"/>
      <c r="CDU114" s="437"/>
      <c r="CDV114" s="437"/>
      <c r="CDW114" s="437"/>
      <c r="CDX114" s="437"/>
      <c r="CDY114" s="437"/>
      <c r="CDZ114" s="437"/>
      <c r="CEA114" s="437"/>
      <c r="CEB114" s="437"/>
      <c r="CEC114" s="437"/>
      <c r="CED114" s="437"/>
      <c r="CEE114" s="437"/>
      <c r="CEF114" s="437"/>
      <c r="CEG114" s="437"/>
      <c r="CEH114" s="437"/>
      <c r="CEI114" s="437"/>
      <c r="CEJ114" s="437"/>
      <c r="CEK114" s="437"/>
      <c r="CEL114" s="437"/>
      <c r="CEM114" s="437"/>
      <c r="CEN114" s="437"/>
      <c r="CEO114" s="437"/>
      <c r="CEP114" s="437"/>
      <c r="CEQ114" s="437"/>
      <c r="CER114" s="437"/>
      <c r="CES114" s="437"/>
      <c r="CET114" s="437"/>
      <c r="CEU114" s="437"/>
      <c r="CEV114" s="437"/>
      <c r="CEW114" s="437"/>
      <c r="CEX114" s="437"/>
      <c r="CEY114" s="437"/>
      <c r="CEZ114" s="437"/>
      <c r="CFA114" s="437"/>
      <c r="CFB114" s="437"/>
      <c r="CFC114" s="437"/>
      <c r="CFD114" s="437"/>
      <c r="CFE114" s="437"/>
      <c r="CFF114" s="437"/>
      <c r="CFG114" s="437"/>
      <c r="CFH114" s="437"/>
      <c r="CFI114" s="437"/>
      <c r="CFJ114" s="437"/>
      <c r="CFK114" s="437"/>
      <c r="CFL114" s="437"/>
      <c r="CFM114" s="437"/>
      <c r="CFN114" s="437"/>
      <c r="CFO114" s="437"/>
      <c r="CFP114" s="437"/>
      <c r="CFQ114" s="437"/>
      <c r="CFR114" s="437"/>
      <c r="CFS114" s="437"/>
      <c r="CFT114" s="437"/>
      <c r="CFU114" s="437"/>
      <c r="CFV114" s="437"/>
      <c r="CFW114" s="437"/>
      <c r="CFX114" s="437"/>
      <c r="CFY114" s="437"/>
      <c r="CFZ114" s="437"/>
      <c r="CGA114" s="437"/>
      <c r="CGB114" s="437"/>
      <c r="CGC114" s="437"/>
      <c r="CGD114" s="437"/>
      <c r="CGE114" s="437"/>
      <c r="CGF114" s="437"/>
      <c r="CGG114" s="437"/>
      <c r="CGH114" s="437"/>
      <c r="CGI114" s="437"/>
      <c r="CGJ114" s="437"/>
      <c r="CGK114" s="437"/>
      <c r="CGL114" s="437"/>
      <c r="CGM114" s="437"/>
      <c r="CGN114" s="437"/>
      <c r="CGO114" s="437"/>
      <c r="CGP114" s="437"/>
      <c r="CGQ114" s="437"/>
      <c r="CGR114" s="437"/>
      <c r="CGS114" s="437"/>
      <c r="CGT114" s="437"/>
      <c r="CGU114" s="437"/>
      <c r="CGV114" s="437"/>
      <c r="CGW114" s="437"/>
      <c r="CGX114" s="437"/>
      <c r="CGY114" s="437"/>
      <c r="CGZ114" s="437"/>
      <c r="CHA114" s="437"/>
      <c r="CHB114" s="437"/>
      <c r="CHC114" s="437"/>
      <c r="CHD114" s="437"/>
      <c r="CHE114" s="437"/>
      <c r="CHF114" s="437"/>
      <c r="CHG114" s="437"/>
      <c r="CHH114" s="437"/>
      <c r="CHI114" s="437"/>
      <c r="CHJ114" s="437"/>
      <c r="CHK114" s="437"/>
      <c r="CHL114" s="437"/>
      <c r="CHM114" s="437"/>
      <c r="CHN114" s="437"/>
      <c r="CHO114" s="437"/>
      <c r="CHP114" s="437"/>
      <c r="CHQ114" s="437"/>
      <c r="CHR114" s="437"/>
      <c r="CHS114" s="437"/>
      <c r="CHT114" s="437"/>
      <c r="CHU114" s="437"/>
      <c r="CHV114" s="437"/>
      <c r="CHW114" s="437"/>
      <c r="CHX114" s="437"/>
      <c r="CHY114" s="437"/>
      <c r="CHZ114" s="437"/>
      <c r="CIA114" s="437"/>
      <c r="CIB114" s="437"/>
      <c r="CIC114" s="437"/>
      <c r="CID114" s="437"/>
      <c r="CIE114" s="437"/>
      <c r="CIF114" s="437"/>
      <c r="CIG114" s="437"/>
      <c r="CIH114" s="437"/>
      <c r="CII114" s="437"/>
      <c r="CIJ114" s="437"/>
      <c r="CIK114" s="437"/>
      <c r="CIL114" s="437"/>
      <c r="CIM114" s="437"/>
      <c r="CIN114" s="437"/>
      <c r="CIO114" s="437"/>
      <c r="CIP114" s="437"/>
      <c r="CIQ114" s="437"/>
      <c r="CIR114" s="437"/>
      <c r="CIS114" s="437"/>
      <c r="CIT114" s="437"/>
      <c r="CIU114" s="437"/>
      <c r="CIV114" s="437"/>
      <c r="CIW114" s="437"/>
      <c r="CIX114" s="437"/>
      <c r="CIY114" s="437"/>
      <c r="CIZ114" s="437"/>
      <c r="CJA114" s="437"/>
      <c r="CJB114" s="437"/>
      <c r="CJC114" s="437"/>
      <c r="CJD114" s="437"/>
      <c r="CJE114" s="437"/>
      <c r="CJF114" s="437"/>
      <c r="CJG114" s="437"/>
      <c r="CJH114" s="437"/>
      <c r="CJI114" s="437"/>
      <c r="CJJ114" s="437"/>
      <c r="CJK114" s="437"/>
      <c r="CJL114" s="437"/>
      <c r="CJM114" s="437"/>
      <c r="CJN114" s="437"/>
      <c r="CJO114" s="437"/>
      <c r="CJP114" s="437"/>
      <c r="CJQ114" s="437"/>
      <c r="CJR114" s="437"/>
      <c r="CJS114" s="437"/>
      <c r="CJT114" s="437"/>
      <c r="CJU114" s="437"/>
      <c r="CJV114" s="437"/>
      <c r="CJW114" s="437"/>
      <c r="CJX114" s="437"/>
      <c r="CJY114" s="437"/>
      <c r="CJZ114" s="437"/>
      <c r="CKA114" s="437"/>
      <c r="CKB114" s="437"/>
      <c r="CKC114" s="437"/>
      <c r="CKD114" s="437"/>
      <c r="CKE114" s="437"/>
      <c r="CKF114" s="437"/>
      <c r="CKG114" s="437"/>
      <c r="CKH114" s="437"/>
      <c r="CKI114" s="437"/>
      <c r="CKJ114" s="437"/>
      <c r="CKK114" s="437"/>
      <c r="CKL114" s="437"/>
      <c r="CKM114" s="437"/>
      <c r="CKN114" s="437"/>
      <c r="CKO114" s="437"/>
      <c r="CKP114" s="437"/>
      <c r="CKQ114" s="437"/>
      <c r="CKR114" s="437"/>
      <c r="CKS114" s="437"/>
      <c r="CKT114" s="437"/>
      <c r="CKU114" s="437"/>
      <c r="CKV114" s="437"/>
      <c r="CKW114" s="437"/>
      <c r="CKX114" s="437"/>
      <c r="CKY114" s="437"/>
      <c r="CKZ114" s="437"/>
      <c r="CLA114" s="437"/>
      <c r="CLB114" s="437"/>
      <c r="CLC114" s="437"/>
      <c r="CLD114" s="437"/>
      <c r="CLE114" s="437"/>
      <c r="CLF114" s="437"/>
      <c r="CLG114" s="437"/>
      <c r="CLH114" s="437"/>
      <c r="CLI114" s="437"/>
      <c r="CLJ114" s="437"/>
      <c r="CLK114" s="437"/>
      <c r="CLL114" s="437"/>
      <c r="CLM114" s="437"/>
      <c r="CLN114" s="437"/>
      <c r="CLO114" s="437"/>
      <c r="CLP114" s="437"/>
      <c r="CLQ114" s="437"/>
      <c r="CLR114" s="437"/>
      <c r="CLS114" s="437"/>
      <c r="CLT114" s="437"/>
      <c r="CLU114" s="437"/>
      <c r="CLV114" s="437"/>
      <c r="CLW114" s="437"/>
      <c r="CLX114" s="437"/>
      <c r="CLY114" s="437"/>
      <c r="CLZ114" s="437"/>
      <c r="CMA114" s="437"/>
      <c r="CMB114" s="437"/>
      <c r="CMC114" s="437"/>
      <c r="CMD114" s="437"/>
      <c r="CME114" s="437"/>
      <c r="CMF114" s="437"/>
      <c r="CMG114" s="437"/>
      <c r="CMH114" s="437"/>
      <c r="CMI114" s="437"/>
      <c r="CMJ114" s="437"/>
      <c r="CMK114" s="437"/>
      <c r="CML114" s="437"/>
      <c r="CMM114" s="437"/>
      <c r="CMN114" s="437"/>
      <c r="CMO114" s="437"/>
      <c r="CMP114" s="437"/>
      <c r="CMQ114" s="437"/>
      <c r="CMR114" s="437"/>
      <c r="CMS114" s="437"/>
      <c r="CMT114" s="437"/>
      <c r="CMU114" s="437"/>
      <c r="CMV114" s="437"/>
      <c r="CMW114" s="437"/>
      <c r="CMX114" s="437"/>
      <c r="CMY114" s="437"/>
      <c r="CMZ114" s="437"/>
      <c r="CNA114" s="437"/>
      <c r="CNB114" s="437"/>
      <c r="CNC114" s="437"/>
      <c r="CND114" s="437"/>
      <c r="CNE114" s="437"/>
      <c r="CNF114" s="437"/>
      <c r="CNG114" s="437"/>
      <c r="CNH114" s="437"/>
      <c r="CNI114" s="437"/>
      <c r="CNJ114" s="437"/>
      <c r="CNK114" s="437"/>
      <c r="CNL114" s="437"/>
      <c r="CNM114" s="437"/>
      <c r="CNN114" s="437"/>
      <c r="CNO114" s="437"/>
      <c r="CNP114" s="437"/>
      <c r="CNQ114" s="437"/>
      <c r="CNR114" s="437"/>
      <c r="CNS114" s="437"/>
      <c r="CNT114" s="437"/>
      <c r="CNU114" s="437"/>
      <c r="CNV114" s="437"/>
      <c r="CNW114" s="437"/>
      <c r="CNX114" s="437"/>
      <c r="CNY114" s="437"/>
      <c r="CNZ114" s="437"/>
      <c r="COA114" s="437"/>
      <c r="COB114" s="437"/>
      <c r="COC114" s="437"/>
      <c r="COD114" s="437"/>
      <c r="COE114" s="437"/>
      <c r="COF114" s="437"/>
      <c r="COG114" s="437"/>
      <c r="COH114" s="437"/>
      <c r="COI114" s="437"/>
      <c r="COJ114" s="437"/>
      <c r="COK114" s="437"/>
      <c r="COL114" s="437"/>
      <c r="COM114" s="437"/>
      <c r="CON114" s="437"/>
      <c r="COO114" s="437"/>
      <c r="COP114" s="437"/>
      <c r="COQ114" s="437"/>
      <c r="COR114" s="437"/>
      <c r="COS114" s="437"/>
      <c r="COT114" s="437"/>
      <c r="COU114" s="437"/>
      <c r="COV114" s="437"/>
      <c r="COW114" s="437"/>
      <c r="COX114" s="437"/>
      <c r="COY114" s="437"/>
      <c r="COZ114" s="437"/>
      <c r="CPA114" s="437"/>
      <c r="CPB114" s="437"/>
      <c r="CPC114" s="437"/>
      <c r="CPD114" s="437"/>
      <c r="CPE114" s="437"/>
      <c r="CPF114" s="437"/>
      <c r="CPG114" s="437"/>
      <c r="CPH114" s="437"/>
      <c r="CPI114" s="437"/>
      <c r="CPJ114" s="437"/>
      <c r="CPK114" s="437"/>
      <c r="CPL114" s="437"/>
      <c r="CPM114" s="437"/>
      <c r="CPN114" s="437"/>
      <c r="CPO114" s="437"/>
      <c r="CPP114" s="437"/>
      <c r="CPQ114" s="437"/>
      <c r="CPR114" s="437"/>
      <c r="CPS114" s="437"/>
      <c r="CPT114" s="437"/>
      <c r="CPU114" s="437"/>
      <c r="CPV114" s="437"/>
      <c r="CPW114" s="437"/>
      <c r="CPX114" s="437"/>
      <c r="CPY114" s="437"/>
      <c r="CPZ114" s="437"/>
      <c r="CQA114" s="437"/>
      <c r="CQB114" s="437"/>
      <c r="CQC114" s="437"/>
      <c r="CQD114" s="437"/>
      <c r="CQE114" s="437"/>
      <c r="CQF114" s="437"/>
      <c r="CQG114" s="437"/>
      <c r="CQH114" s="437"/>
      <c r="CQI114" s="437"/>
      <c r="CQJ114" s="437"/>
      <c r="CQK114" s="437"/>
      <c r="CQL114" s="437"/>
      <c r="CQM114" s="437"/>
      <c r="CQN114" s="437"/>
      <c r="CQO114" s="437"/>
      <c r="CQP114" s="437"/>
      <c r="CQQ114" s="437"/>
      <c r="CQR114" s="437"/>
      <c r="CQS114" s="437"/>
      <c r="CQT114" s="437"/>
      <c r="CQU114" s="437"/>
      <c r="CQV114" s="437"/>
      <c r="CQW114" s="437"/>
      <c r="CQX114" s="437"/>
      <c r="CQY114" s="437"/>
      <c r="CQZ114" s="437"/>
      <c r="CRA114" s="437"/>
      <c r="CRB114" s="437"/>
      <c r="CRC114" s="437"/>
      <c r="CRD114" s="437"/>
      <c r="CRE114" s="437"/>
      <c r="CRF114" s="437"/>
      <c r="CRG114" s="437"/>
      <c r="CRH114" s="437"/>
      <c r="CRI114" s="437"/>
      <c r="CRJ114" s="437"/>
      <c r="CRK114" s="437"/>
      <c r="CRL114" s="437"/>
      <c r="CRM114" s="437"/>
      <c r="CRN114" s="437"/>
      <c r="CRO114" s="437"/>
      <c r="CRP114" s="437"/>
      <c r="CRQ114" s="437"/>
      <c r="CRR114" s="437"/>
      <c r="CRS114" s="437"/>
      <c r="CRT114" s="437"/>
      <c r="CRU114" s="437"/>
      <c r="CRV114" s="437"/>
      <c r="CRW114" s="437"/>
      <c r="CRX114" s="437"/>
      <c r="CRY114" s="437"/>
      <c r="CRZ114" s="437"/>
      <c r="CSA114" s="437"/>
      <c r="CSB114" s="437"/>
      <c r="CSC114" s="437"/>
      <c r="CSD114" s="437"/>
      <c r="CSE114" s="437"/>
      <c r="CSF114" s="437"/>
      <c r="CSG114" s="437"/>
      <c r="CSH114" s="437"/>
      <c r="CSI114" s="437"/>
      <c r="CSJ114" s="437"/>
      <c r="CSK114" s="437"/>
      <c r="CSL114" s="437"/>
      <c r="CSM114" s="437"/>
      <c r="CSN114" s="437"/>
      <c r="CSO114" s="437"/>
      <c r="CSP114" s="437"/>
      <c r="CSQ114" s="437"/>
      <c r="CSR114" s="437"/>
      <c r="CSS114" s="437"/>
      <c r="CST114" s="437"/>
      <c r="CSU114" s="437"/>
      <c r="CSV114" s="437"/>
      <c r="CSW114" s="437"/>
      <c r="CSX114" s="437"/>
      <c r="CSY114" s="437"/>
      <c r="CSZ114" s="437"/>
      <c r="CTA114" s="437"/>
      <c r="CTB114" s="437"/>
      <c r="CTC114" s="437"/>
      <c r="CTD114" s="437"/>
      <c r="CTE114" s="437"/>
      <c r="CTF114" s="437"/>
      <c r="CTG114" s="437"/>
      <c r="CTH114" s="437"/>
      <c r="CTI114" s="437"/>
      <c r="CTJ114" s="437"/>
      <c r="CTK114" s="437"/>
      <c r="CTL114" s="437"/>
      <c r="CTM114" s="437"/>
      <c r="CTN114" s="437"/>
      <c r="CTO114" s="437"/>
      <c r="CTP114" s="437"/>
      <c r="CTQ114" s="437"/>
      <c r="CTR114" s="437"/>
      <c r="CTS114" s="437"/>
      <c r="CTT114" s="437"/>
      <c r="CTU114" s="437"/>
      <c r="CTV114" s="437"/>
      <c r="CTW114" s="437"/>
      <c r="CTX114" s="437"/>
      <c r="CTY114" s="437"/>
      <c r="CTZ114" s="437"/>
      <c r="CUA114" s="437"/>
      <c r="CUB114" s="437"/>
      <c r="CUC114" s="437"/>
      <c r="CUD114" s="437"/>
      <c r="CUE114" s="437"/>
      <c r="CUF114" s="437"/>
      <c r="CUG114" s="437"/>
      <c r="CUH114" s="437"/>
      <c r="CUI114" s="437"/>
      <c r="CUJ114" s="437"/>
      <c r="CUK114" s="437"/>
      <c r="CUL114" s="437"/>
      <c r="CUM114" s="437"/>
      <c r="CUN114" s="437"/>
      <c r="CUO114" s="437"/>
      <c r="CUP114" s="437"/>
      <c r="CUQ114" s="437"/>
      <c r="CUR114" s="437"/>
      <c r="CUS114" s="437"/>
      <c r="CUT114" s="437"/>
      <c r="CUU114" s="437"/>
      <c r="CUV114" s="437"/>
      <c r="CUW114" s="437"/>
      <c r="CUX114" s="437"/>
      <c r="CUY114" s="437"/>
      <c r="CUZ114" s="437"/>
      <c r="CVA114" s="437"/>
      <c r="CVB114" s="437"/>
      <c r="CVC114" s="437"/>
      <c r="CVD114" s="437"/>
      <c r="CVE114" s="437"/>
      <c r="CVF114" s="437"/>
      <c r="CVG114" s="437"/>
      <c r="CVH114" s="437"/>
      <c r="CVI114" s="437"/>
      <c r="CVJ114" s="437"/>
      <c r="CVK114" s="437"/>
      <c r="CVL114" s="437"/>
      <c r="CVM114" s="437"/>
      <c r="CVN114" s="437"/>
      <c r="CVO114" s="437"/>
      <c r="CVP114" s="437"/>
      <c r="CVQ114" s="437"/>
      <c r="CVR114" s="437"/>
      <c r="CVS114" s="437"/>
      <c r="CVT114" s="437"/>
      <c r="CVU114" s="437"/>
      <c r="CVV114" s="437"/>
      <c r="CVW114" s="437"/>
      <c r="CVX114" s="437"/>
      <c r="CVY114" s="437"/>
      <c r="CVZ114" s="437"/>
      <c r="CWA114" s="437"/>
      <c r="CWB114" s="437"/>
      <c r="CWC114" s="437"/>
      <c r="CWD114" s="437"/>
      <c r="CWE114" s="437"/>
      <c r="CWF114" s="437"/>
      <c r="CWG114" s="437"/>
      <c r="CWH114" s="437"/>
      <c r="CWI114" s="437"/>
      <c r="CWJ114" s="437"/>
      <c r="CWK114" s="437"/>
      <c r="CWL114" s="437"/>
      <c r="CWM114" s="437"/>
      <c r="CWN114" s="437"/>
      <c r="CWO114" s="437"/>
      <c r="CWP114" s="437"/>
      <c r="CWQ114" s="437"/>
      <c r="CWR114" s="437"/>
      <c r="CWS114" s="437"/>
      <c r="CWT114" s="437"/>
      <c r="CWU114" s="437"/>
      <c r="CWV114" s="437"/>
      <c r="CWW114" s="437"/>
      <c r="CWX114" s="437"/>
      <c r="CWY114" s="437"/>
      <c r="CWZ114" s="437"/>
      <c r="CXA114" s="437"/>
      <c r="CXB114" s="437"/>
      <c r="CXC114" s="437"/>
      <c r="CXD114" s="437"/>
      <c r="CXE114" s="437"/>
      <c r="CXF114" s="437"/>
      <c r="CXG114" s="437"/>
      <c r="CXH114" s="437"/>
      <c r="CXI114" s="437"/>
      <c r="CXJ114" s="437"/>
      <c r="CXK114" s="437"/>
      <c r="CXL114" s="437"/>
      <c r="CXM114" s="437"/>
      <c r="CXN114" s="437"/>
      <c r="CXO114" s="437"/>
      <c r="CXP114" s="437"/>
      <c r="CXQ114" s="437"/>
      <c r="CXR114" s="437"/>
      <c r="CXS114" s="437"/>
      <c r="CXT114" s="437"/>
      <c r="CXU114" s="437"/>
      <c r="CXV114" s="437"/>
      <c r="CXW114" s="437"/>
      <c r="CXX114" s="437"/>
      <c r="CXY114" s="437"/>
      <c r="CXZ114" s="437"/>
      <c r="CYA114" s="437"/>
      <c r="CYB114" s="437"/>
      <c r="CYC114" s="437"/>
      <c r="CYD114" s="437"/>
      <c r="CYE114" s="437"/>
      <c r="CYF114" s="437"/>
      <c r="CYG114" s="437"/>
      <c r="CYH114" s="437"/>
      <c r="CYI114" s="437"/>
      <c r="CYJ114" s="437"/>
      <c r="CYK114" s="437"/>
      <c r="CYL114" s="437"/>
      <c r="CYM114" s="437"/>
      <c r="CYN114" s="437"/>
      <c r="CYO114" s="437"/>
      <c r="CYP114" s="437"/>
      <c r="CYQ114" s="437"/>
      <c r="CYR114" s="437"/>
      <c r="CYS114" s="437"/>
      <c r="CYT114" s="437"/>
      <c r="CYU114" s="437"/>
      <c r="CYV114" s="437"/>
      <c r="CYW114" s="437"/>
      <c r="CYX114" s="437"/>
      <c r="CYY114" s="437"/>
      <c r="CYZ114" s="437"/>
      <c r="CZA114" s="437"/>
      <c r="CZB114" s="437"/>
      <c r="CZC114" s="437"/>
      <c r="CZD114" s="437"/>
      <c r="CZE114" s="437"/>
      <c r="CZF114" s="437"/>
      <c r="CZG114" s="437"/>
      <c r="CZH114" s="437"/>
      <c r="CZI114" s="437"/>
      <c r="CZJ114" s="437"/>
      <c r="CZK114" s="437"/>
      <c r="CZL114" s="437"/>
      <c r="CZM114" s="437"/>
      <c r="CZN114" s="437"/>
      <c r="CZO114" s="437"/>
      <c r="CZP114" s="437"/>
      <c r="CZQ114" s="437"/>
      <c r="CZR114" s="437"/>
      <c r="CZS114" s="437"/>
      <c r="CZT114" s="437"/>
      <c r="CZU114" s="437"/>
      <c r="CZV114" s="437"/>
      <c r="CZW114" s="437"/>
      <c r="CZX114" s="437"/>
      <c r="CZY114" s="437"/>
      <c r="CZZ114" s="437"/>
      <c r="DAA114" s="437"/>
      <c r="DAB114" s="437"/>
      <c r="DAC114" s="437"/>
      <c r="DAD114" s="437"/>
      <c r="DAE114" s="437"/>
      <c r="DAF114" s="437"/>
      <c r="DAG114" s="437"/>
      <c r="DAH114" s="437"/>
      <c r="DAI114" s="437"/>
      <c r="DAJ114" s="437"/>
      <c r="DAK114" s="437"/>
      <c r="DAL114" s="437"/>
      <c r="DAM114" s="437"/>
      <c r="DAN114" s="437"/>
      <c r="DAO114" s="437"/>
      <c r="DAP114" s="437"/>
      <c r="DAQ114" s="437"/>
      <c r="DAR114" s="437"/>
      <c r="DAS114" s="437"/>
      <c r="DAT114" s="437"/>
      <c r="DAU114" s="437"/>
      <c r="DAV114" s="437"/>
      <c r="DAW114" s="437"/>
      <c r="DAX114" s="437"/>
      <c r="DAY114" s="437"/>
      <c r="DAZ114" s="437"/>
      <c r="DBA114" s="437"/>
      <c r="DBB114" s="437"/>
      <c r="DBC114" s="437"/>
      <c r="DBD114" s="437"/>
      <c r="DBE114" s="437"/>
      <c r="DBF114" s="437"/>
      <c r="DBG114" s="437"/>
      <c r="DBH114" s="437"/>
      <c r="DBI114" s="437"/>
      <c r="DBJ114" s="437"/>
      <c r="DBK114" s="437"/>
      <c r="DBL114" s="437"/>
      <c r="DBM114" s="437"/>
      <c r="DBN114" s="437"/>
      <c r="DBO114" s="437"/>
      <c r="DBP114" s="437"/>
      <c r="DBQ114" s="437"/>
      <c r="DBR114" s="437"/>
      <c r="DBS114" s="437"/>
      <c r="DBT114" s="437"/>
      <c r="DBU114" s="437"/>
      <c r="DBV114" s="437"/>
      <c r="DBW114" s="437"/>
      <c r="DBX114" s="437"/>
      <c r="DBY114" s="437"/>
      <c r="DBZ114" s="437"/>
      <c r="DCA114" s="437"/>
      <c r="DCB114" s="437"/>
      <c r="DCC114" s="437"/>
      <c r="DCD114" s="437"/>
      <c r="DCE114" s="437"/>
      <c r="DCF114" s="437"/>
      <c r="DCG114" s="437"/>
      <c r="DCH114" s="437"/>
      <c r="DCI114" s="437"/>
      <c r="DCJ114" s="437"/>
      <c r="DCK114" s="437"/>
      <c r="DCL114" s="437"/>
      <c r="DCM114" s="437"/>
      <c r="DCN114" s="437"/>
      <c r="DCO114" s="437"/>
      <c r="DCP114" s="437"/>
      <c r="DCQ114" s="437"/>
      <c r="DCR114" s="437"/>
      <c r="DCS114" s="437"/>
      <c r="DCT114" s="437"/>
      <c r="DCU114" s="437"/>
      <c r="DCV114" s="437"/>
      <c r="DCW114" s="437"/>
      <c r="DCX114" s="437"/>
      <c r="DCY114" s="437"/>
      <c r="DCZ114" s="437"/>
      <c r="DDA114" s="437"/>
      <c r="DDB114" s="437"/>
      <c r="DDC114" s="437"/>
      <c r="DDD114" s="437"/>
      <c r="DDE114" s="437"/>
      <c r="DDF114" s="437"/>
      <c r="DDG114" s="437"/>
      <c r="DDH114" s="437"/>
      <c r="DDI114" s="437"/>
      <c r="DDJ114" s="437"/>
      <c r="DDK114" s="437"/>
      <c r="DDL114" s="437"/>
      <c r="DDM114" s="437"/>
      <c r="DDN114" s="437"/>
      <c r="DDO114" s="437"/>
      <c r="DDP114" s="437"/>
      <c r="DDQ114" s="437"/>
      <c r="DDR114" s="437"/>
      <c r="DDS114" s="437"/>
      <c r="DDT114" s="437"/>
      <c r="DDU114" s="437"/>
      <c r="DDV114" s="437"/>
      <c r="DDW114" s="437"/>
      <c r="DDX114" s="437"/>
      <c r="DDY114" s="437"/>
      <c r="DDZ114" s="437"/>
      <c r="DEA114" s="437"/>
      <c r="DEB114" s="437"/>
      <c r="DEC114" s="437"/>
      <c r="DED114" s="437"/>
      <c r="DEE114" s="437"/>
      <c r="DEF114" s="437"/>
      <c r="DEG114" s="437"/>
      <c r="DEH114" s="437"/>
      <c r="DEI114" s="437"/>
      <c r="DEJ114" s="437"/>
      <c r="DEK114" s="437"/>
      <c r="DEL114" s="437"/>
      <c r="DEM114" s="437"/>
      <c r="DEN114" s="437"/>
      <c r="DEO114" s="437"/>
      <c r="DEP114" s="437"/>
      <c r="DEQ114" s="437"/>
      <c r="DER114" s="437"/>
      <c r="DES114" s="437"/>
      <c r="DET114" s="437"/>
      <c r="DEU114" s="437"/>
      <c r="DEV114" s="437"/>
      <c r="DEW114" s="437"/>
      <c r="DEX114" s="437"/>
      <c r="DEY114" s="437"/>
      <c r="DEZ114" s="437"/>
      <c r="DFA114" s="437"/>
      <c r="DFB114" s="437"/>
      <c r="DFC114" s="437"/>
      <c r="DFD114" s="437"/>
      <c r="DFE114" s="437"/>
      <c r="DFF114" s="437"/>
      <c r="DFG114" s="437"/>
      <c r="DFH114" s="437"/>
      <c r="DFI114" s="437"/>
      <c r="DFJ114" s="437"/>
      <c r="DFK114" s="437"/>
      <c r="DFL114" s="437"/>
      <c r="DFM114" s="437"/>
      <c r="DFN114" s="437"/>
      <c r="DFO114" s="437"/>
      <c r="DFP114" s="437"/>
      <c r="DFQ114" s="437"/>
      <c r="DFR114" s="437"/>
      <c r="DFS114" s="437"/>
      <c r="DFT114" s="437"/>
      <c r="DFU114" s="437"/>
      <c r="DFV114" s="437"/>
      <c r="DFW114" s="437"/>
      <c r="DFX114" s="437"/>
      <c r="DFY114" s="437"/>
      <c r="DFZ114" s="437"/>
      <c r="DGA114" s="437"/>
      <c r="DGB114" s="437"/>
      <c r="DGC114" s="437"/>
      <c r="DGD114" s="437"/>
      <c r="DGE114" s="437"/>
      <c r="DGF114" s="437"/>
      <c r="DGG114" s="437"/>
      <c r="DGH114" s="437"/>
      <c r="DGI114" s="437"/>
      <c r="DGJ114" s="437"/>
      <c r="DGK114" s="437"/>
      <c r="DGL114" s="437"/>
      <c r="DGM114" s="437"/>
      <c r="DGN114" s="437"/>
      <c r="DGO114" s="437"/>
      <c r="DGP114" s="437"/>
      <c r="DGQ114" s="437"/>
      <c r="DGR114" s="437"/>
      <c r="DGS114" s="437"/>
      <c r="DGT114" s="437"/>
      <c r="DGU114" s="437"/>
      <c r="DGV114" s="437"/>
      <c r="DGW114" s="437"/>
      <c r="DGX114" s="437"/>
      <c r="DGY114" s="437"/>
      <c r="DGZ114" s="437"/>
      <c r="DHA114" s="437"/>
      <c r="DHB114" s="437"/>
      <c r="DHC114" s="437"/>
      <c r="DHD114" s="437"/>
      <c r="DHE114" s="437"/>
      <c r="DHF114" s="437"/>
      <c r="DHG114" s="437"/>
      <c r="DHH114" s="437"/>
      <c r="DHI114" s="437"/>
      <c r="DHJ114" s="437"/>
      <c r="DHK114" s="437"/>
      <c r="DHL114" s="437"/>
      <c r="DHM114" s="437"/>
      <c r="DHN114" s="437"/>
      <c r="DHO114" s="437"/>
      <c r="DHP114" s="437"/>
      <c r="DHQ114" s="437"/>
      <c r="DHR114" s="437"/>
      <c r="DHS114" s="437"/>
      <c r="DHT114" s="437"/>
      <c r="DHU114" s="437"/>
      <c r="DHV114" s="437"/>
      <c r="DHW114" s="437"/>
      <c r="DHX114" s="437"/>
      <c r="DHY114" s="437"/>
      <c r="DHZ114" s="437"/>
      <c r="DIA114" s="437"/>
      <c r="DIB114" s="437"/>
      <c r="DIC114" s="437"/>
      <c r="DID114" s="437"/>
      <c r="DIE114" s="437"/>
      <c r="DIF114" s="437"/>
      <c r="DIG114" s="437"/>
      <c r="DIH114" s="437"/>
      <c r="DII114" s="437"/>
      <c r="DIJ114" s="437"/>
      <c r="DIK114" s="437"/>
      <c r="DIL114" s="437"/>
      <c r="DIM114" s="437"/>
      <c r="DIN114" s="437"/>
      <c r="DIO114" s="437"/>
      <c r="DIP114" s="437"/>
      <c r="DIQ114" s="437"/>
      <c r="DIR114" s="437"/>
      <c r="DIS114" s="437"/>
      <c r="DIT114" s="437"/>
      <c r="DIU114" s="437"/>
      <c r="DIV114" s="437"/>
      <c r="DIW114" s="437"/>
      <c r="DIX114" s="437"/>
      <c r="DIY114" s="437"/>
      <c r="DIZ114" s="437"/>
      <c r="DJA114" s="437"/>
      <c r="DJB114" s="437"/>
      <c r="DJC114" s="437"/>
      <c r="DJD114" s="437"/>
      <c r="DJE114" s="437"/>
      <c r="DJF114" s="437"/>
      <c r="DJG114" s="437"/>
      <c r="DJH114" s="437"/>
      <c r="DJI114" s="437"/>
      <c r="DJJ114" s="437"/>
      <c r="DJK114" s="437"/>
      <c r="DJL114" s="437"/>
      <c r="DJM114" s="437"/>
      <c r="DJN114" s="437"/>
      <c r="DJO114" s="437"/>
      <c r="DJP114" s="437"/>
      <c r="DJQ114" s="437"/>
      <c r="DJR114" s="437"/>
      <c r="DJS114" s="437"/>
      <c r="DJT114" s="437"/>
      <c r="DJU114" s="437"/>
      <c r="DJV114" s="437"/>
      <c r="DJW114" s="437"/>
      <c r="DJX114" s="437"/>
      <c r="DJY114" s="437"/>
      <c r="DJZ114" s="437"/>
      <c r="DKA114" s="437"/>
      <c r="DKB114" s="437"/>
      <c r="DKC114" s="437"/>
      <c r="DKD114" s="437"/>
      <c r="DKE114" s="437"/>
      <c r="DKF114" s="437"/>
      <c r="DKG114" s="437"/>
      <c r="DKH114" s="437"/>
      <c r="DKI114" s="437"/>
      <c r="DKJ114" s="437"/>
      <c r="DKK114" s="437"/>
      <c r="DKL114" s="437"/>
      <c r="DKM114" s="437"/>
      <c r="DKN114" s="437"/>
      <c r="DKO114" s="437"/>
      <c r="DKP114" s="437"/>
      <c r="DKQ114" s="437"/>
      <c r="DKR114" s="437"/>
      <c r="DKS114" s="437"/>
      <c r="DKT114" s="437"/>
      <c r="DKU114" s="437"/>
      <c r="DKV114" s="437"/>
      <c r="DKW114" s="437"/>
      <c r="DKX114" s="437"/>
      <c r="DKY114" s="437"/>
      <c r="DKZ114" s="437"/>
      <c r="DLA114" s="437"/>
      <c r="DLB114" s="437"/>
      <c r="DLC114" s="437"/>
      <c r="DLD114" s="437"/>
      <c r="DLE114" s="437"/>
      <c r="DLF114" s="437"/>
      <c r="DLG114" s="437"/>
      <c r="DLH114" s="437"/>
      <c r="DLI114" s="437"/>
      <c r="DLJ114" s="437"/>
      <c r="DLK114" s="437"/>
      <c r="DLL114" s="437"/>
      <c r="DLM114" s="437"/>
      <c r="DLN114" s="437"/>
      <c r="DLO114" s="437"/>
      <c r="DLP114" s="437"/>
      <c r="DLQ114" s="437"/>
      <c r="DLR114" s="437"/>
      <c r="DLS114" s="437"/>
      <c r="DLT114" s="437"/>
      <c r="DLU114" s="437"/>
      <c r="DLV114" s="437"/>
      <c r="DLW114" s="437"/>
      <c r="DLX114" s="437"/>
      <c r="DLY114" s="437"/>
      <c r="DLZ114" s="437"/>
      <c r="DMA114" s="437"/>
      <c r="DMB114" s="437"/>
      <c r="DMC114" s="437"/>
      <c r="DMD114" s="437"/>
      <c r="DME114" s="437"/>
      <c r="DMF114" s="437"/>
      <c r="DMG114" s="437"/>
      <c r="DMH114" s="437"/>
      <c r="DMI114" s="437"/>
      <c r="DMJ114" s="437"/>
      <c r="DMK114" s="437"/>
      <c r="DML114" s="437"/>
      <c r="DMM114" s="437"/>
      <c r="DMN114" s="437"/>
      <c r="DMO114" s="437"/>
      <c r="DMP114" s="437"/>
      <c r="DMQ114" s="437"/>
      <c r="DMR114" s="437"/>
      <c r="DMS114" s="437"/>
      <c r="DMT114" s="437"/>
      <c r="DMU114" s="437"/>
      <c r="DMV114" s="437"/>
      <c r="DMW114" s="437"/>
      <c r="DMX114" s="437"/>
      <c r="DMY114" s="437"/>
      <c r="DMZ114" s="437"/>
      <c r="DNA114" s="437"/>
      <c r="DNB114" s="437"/>
      <c r="DNC114" s="437"/>
      <c r="DND114" s="437"/>
      <c r="DNE114" s="437"/>
      <c r="DNF114" s="437"/>
      <c r="DNG114" s="437"/>
      <c r="DNH114" s="437"/>
      <c r="DNI114" s="437"/>
      <c r="DNJ114" s="437"/>
      <c r="DNK114" s="437"/>
      <c r="DNL114" s="437"/>
      <c r="DNM114" s="437"/>
      <c r="DNN114" s="437"/>
      <c r="DNO114" s="437"/>
      <c r="DNP114" s="437"/>
      <c r="DNQ114" s="437"/>
      <c r="DNR114" s="437"/>
      <c r="DNS114" s="437"/>
      <c r="DNT114" s="437"/>
      <c r="DNU114" s="437"/>
      <c r="DNV114" s="437"/>
      <c r="DNW114" s="437"/>
      <c r="DNX114" s="437"/>
      <c r="DNY114" s="437"/>
      <c r="DNZ114" s="437"/>
      <c r="DOA114" s="437"/>
      <c r="DOB114" s="437"/>
      <c r="DOC114" s="437"/>
      <c r="DOD114" s="437"/>
      <c r="DOE114" s="437"/>
      <c r="DOF114" s="437"/>
      <c r="DOG114" s="437"/>
      <c r="DOH114" s="437"/>
      <c r="DOI114" s="437"/>
      <c r="DOJ114" s="437"/>
      <c r="DOK114" s="437"/>
      <c r="DOL114" s="437"/>
      <c r="DOM114" s="437"/>
      <c r="DON114" s="437"/>
      <c r="DOO114" s="437"/>
      <c r="DOP114" s="437"/>
      <c r="DOQ114" s="437"/>
      <c r="DOR114" s="437"/>
      <c r="DOS114" s="437"/>
      <c r="DOT114" s="437"/>
      <c r="DOU114" s="437"/>
      <c r="DOV114" s="437"/>
      <c r="DOW114" s="437"/>
      <c r="DOX114" s="437"/>
      <c r="DOY114" s="437"/>
      <c r="DOZ114" s="437"/>
      <c r="DPA114" s="437"/>
      <c r="DPB114" s="437"/>
      <c r="DPC114" s="437"/>
      <c r="DPD114" s="437"/>
      <c r="DPE114" s="437"/>
      <c r="DPF114" s="437"/>
      <c r="DPG114" s="437"/>
      <c r="DPH114" s="437"/>
      <c r="DPI114" s="437"/>
      <c r="DPJ114" s="437"/>
      <c r="DPK114" s="437"/>
      <c r="DPL114" s="437"/>
      <c r="DPM114" s="437"/>
      <c r="DPN114" s="437"/>
      <c r="DPO114" s="437"/>
      <c r="DPP114" s="437"/>
      <c r="DPQ114" s="437"/>
      <c r="DPR114" s="437"/>
      <c r="DPS114" s="437"/>
      <c r="DPT114" s="437"/>
      <c r="DPU114" s="437"/>
      <c r="DPV114" s="437"/>
      <c r="DPW114" s="437"/>
      <c r="DPX114" s="437"/>
      <c r="DPY114" s="437"/>
      <c r="DPZ114" s="437"/>
      <c r="DQA114" s="437"/>
      <c r="DQB114" s="437"/>
      <c r="DQC114" s="437"/>
      <c r="DQD114" s="437"/>
      <c r="DQE114" s="437"/>
      <c r="DQF114" s="437"/>
      <c r="DQG114" s="437"/>
      <c r="DQH114" s="437"/>
      <c r="DQI114" s="437"/>
      <c r="DQJ114" s="437"/>
      <c r="DQK114" s="437"/>
      <c r="DQL114" s="437"/>
      <c r="DQM114" s="437"/>
      <c r="DQN114" s="437"/>
      <c r="DQO114" s="437"/>
      <c r="DQP114" s="437"/>
      <c r="DQQ114" s="437"/>
      <c r="DQR114" s="437"/>
      <c r="DQS114" s="437"/>
      <c r="DQT114" s="437"/>
      <c r="DQU114" s="437"/>
      <c r="DQV114" s="437"/>
      <c r="DQW114" s="437"/>
      <c r="DQX114" s="437"/>
      <c r="DQY114" s="437"/>
      <c r="DQZ114" s="437"/>
      <c r="DRA114" s="437"/>
      <c r="DRB114" s="437"/>
      <c r="DRC114" s="437"/>
      <c r="DRD114" s="437"/>
      <c r="DRE114" s="437"/>
      <c r="DRF114" s="437"/>
      <c r="DRG114" s="437"/>
      <c r="DRH114" s="437"/>
      <c r="DRI114" s="437"/>
      <c r="DRJ114" s="437"/>
      <c r="DRK114" s="437"/>
      <c r="DRL114" s="437"/>
      <c r="DRM114" s="437"/>
      <c r="DRN114" s="437"/>
      <c r="DRO114" s="437"/>
      <c r="DRP114" s="437"/>
      <c r="DRQ114" s="437"/>
      <c r="DRR114" s="437"/>
      <c r="DRS114" s="437"/>
      <c r="DRT114" s="437"/>
      <c r="DRU114" s="437"/>
      <c r="DRV114" s="437"/>
      <c r="DRW114" s="437"/>
      <c r="DRX114" s="437"/>
      <c r="DRY114" s="437"/>
      <c r="DRZ114" s="437"/>
      <c r="DSA114" s="437"/>
      <c r="DSB114" s="437"/>
      <c r="DSC114" s="437"/>
      <c r="DSD114" s="437"/>
      <c r="DSE114" s="437"/>
      <c r="DSF114" s="437"/>
      <c r="DSG114" s="437"/>
      <c r="DSH114" s="437"/>
      <c r="DSI114" s="437"/>
      <c r="DSJ114" s="437"/>
      <c r="DSK114" s="437"/>
      <c r="DSL114" s="437"/>
      <c r="DSM114" s="437"/>
      <c r="DSN114" s="437"/>
      <c r="DSO114" s="437"/>
      <c r="DSP114" s="437"/>
      <c r="DSQ114" s="437"/>
      <c r="DSR114" s="437"/>
      <c r="DSS114" s="437"/>
      <c r="DST114" s="437"/>
      <c r="DSU114" s="437"/>
      <c r="DSV114" s="437"/>
      <c r="DSW114" s="437"/>
      <c r="DSX114" s="437"/>
      <c r="DSY114" s="437"/>
      <c r="DSZ114" s="437"/>
      <c r="DTA114" s="437"/>
      <c r="DTB114" s="437"/>
      <c r="DTC114" s="437"/>
      <c r="DTD114" s="437"/>
      <c r="DTE114" s="437"/>
      <c r="DTF114" s="437"/>
      <c r="DTG114" s="437"/>
      <c r="DTH114" s="437"/>
      <c r="DTI114" s="437"/>
      <c r="DTJ114" s="437"/>
      <c r="DTK114" s="437"/>
      <c r="DTL114" s="437"/>
      <c r="DTM114" s="437"/>
      <c r="DTN114" s="437"/>
      <c r="DTO114" s="437"/>
      <c r="DTP114" s="437"/>
      <c r="DTQ114" s="437"/>
      <c r="DTR114" s="437"/>
      <c r="DTS114" s="437"/>
      <c r="DTT114" s="437"/>
      <c r="DTU114" s="437"/>
      <c r="DTV114" s="437"/>
      <c r="DTW114" s="437"/>
      <c r="DTX114" s="437"/>
      <c r="DTY114" s="437"/>
      <c r="DTZ114" s="437"/>
      <c r="DUA114" s="437"/>
      <c r="DUB114" s="437"/>
      <c r="DUC114" s="437"/>
      <c r="DUD114" s="437"/>
      <c r="DUE114" s="437"/>
      <c r="DUF114" s="437"/>
      <c r="DUG114" s="437"/>
      <c r="DUH114" s="437"/>
      <c r="DUI114" s="437"/>
      <c r="DUJ114" s="437"/>
      <c r="DUK114" s="437"/>
      <c r="DUL114" s="437"/>
      <c r="DUM114" s="437"/>
      <c r="DUN114" s="437"/>
      <c r="DUO114" s="437"/>
      <c r="DUP114" s="437"/>
      <c r="DUQ114" s="437"/>
      <c r="DUR114" s="437"/>
      <c r="DUS114" s="437"/>
      <c r="DUT114" s="437"/>
      <c r="DUU114" s="437"/>
      <c r="DUV114" s="437"/>
      <c r="DUW114" s="437"/>
      <c r="DUX114" s="437"/>
      <c r="DUY114" s="437"/>
      <c r="DUZ114" s="437"/>
      <c r="DVA114" s="437"/>
      <c r="DVB114" s="437"/>
      <c r="DVC114" s="437"/>
      <c r="DVD114" s="437"/>
      <c r="DVE114" s="437"/>
      <c r="DVF114" s="437"/>
      <c r="DVG114" s="437"/>
      <c r="DVH114" s="437"/>
      <c r="DVI114" s="437"/>
      <c r="DVJ114" s="437"/>
      <c r="DVK114" s="437"/>
      <c r="DVL114" s="437"/>
      <c r="DVM114" s="437"/>
      <c r="DVN114" s="437"/>
      <c r="DVO114" s="437"/>
      <c r="DVP114" s="437"/>
      <c r="DVQ114" s="437"/>
      <c r="DVR114" s="437"/>
      <c r="DVS114" s="437"/>
      <c r="DVT114" s="437"/>
      <c r="DVU114" s="437"/>
      <c r="DVV114" s="437"/>
      <c r="DVW114" s="437"/>
      <c r="DVX114" s="437"/>
      <c r="DVY114" s="437"/>
      <c r="DVZ114" s="437"/>
      <c r="DWA114" s="437"/>
      <c r="DWB114" s="437"/>
      <c r="DWC114" s="437"/>
      <c r="DWD114" s="437"/>
      <c r="DWE114" s="437"/>
      <c r="DWF114" s="437"/>
      <c r="DWG114" s="437"/>
      <c r="DWH114" s="437"/>
      <c r="DWI114" s="437"/>
      <c r="DWJ114" s="437"/>
      <c r="DWK114" s="437"/>
      <c r="DWL114" s="437"/>
      <c r="DWM114" s="437"/>
      <c r="DWN114" s="437"/>
      <c r="DWO114" s="437"/>
      <c r="DWP114" s="437"/>
      <c r="DWQ114" s="437"/>
      <c r="DWR114" s="437"/>
      <c r="DWS114" s="437"/>
      <c r="DWT114" s="437"/>
      <c r="DWU114" s="437"/>
      <c r="DWV114" s="437"/>
      <c r="DWW114" s="437"/>
      <c r="DWX114" s="437"/>
      <c r="DWY114" s="437"/>
      <c r="DWZ114" s="437"/>
      <c r="DXA114" s="437"/>
      <c r="DXB114" s="437"/>
      <c r="DXC114" s="437"/>
      <c r="DXD114" s="437"/>
      <c r="DXE114" s="437"/>
      <c r="DXF114" s="437"/>
      <c r="DXG114" s="437"/>
      <c r="DXH114" s="437"/>
      <c r="DXI114" s="437"/>
      <c r="DXJ114" s="437"/>
      <c r="DXK114" s="437"/>
      <c r="DXL114" s="437"/>
      <c r="DXM114" s="437"/>
      <c r="DXN114" s="437"/>
      <c r="DXO114" s="437"/>
      <c r="DXP114" s="437"/>
      <c r="DXQ114" s="437"/>
      <c r="DXR114" s="437"/>
      <c r="DXS114" s="437"/>
      <c r="DXT114" s="437"/>
      <c r="DXU114" s="437"/>
      <c r="DXV114" s="437"/>
      <c r="DXW114" s="437"/>
      <c r="DXX114" s="437"/>
      <c r="DXY114" s="437"/>
      <c r="DXZ114" s="437"/>
      <c r="DYA114" s="437"/>
      <c r="DYB114" s="437"/>
      <c r="DYC114" s="437"/>
      <c r="DYD114" s="437"/>
      <c r="DYE114" s="437"/>
      <c r="DYF114" s="437"/>
      <c r="DYG114" s="437"/>
      <c r="DYH114" s="437"/>
      <c r="DYI114" s="437"/>
      <c r="DYJ114" s="437"/>
      <c r="DYK114" s="437"/>
      <c r="DYL114" s="437"/>
      <c r="DYM114" s="437"/>
      <c r="DYN114" s="437"/>
      <c r="DYO114" s="437"/>
      <c r="DYP114" s="437"/>
      <c r="DYQ114" s="437"/>
      <c r="DYR114" s="437"/>
      <c r="DYS114" s="437"/>
      <c r="DYT114" s="437"/>
      <c r="DYU114" s="437"/>
      <c r="DYV114" s="437"/>
      <c r="DYW114" s="437"/>
      <c r="DYX114" s="437"/>
      <c r="DYY114" s="437"/>
      <c r="DYZ114" s="437"/>
      <c r="DZA114" s="437"/>
      <c r="DZB114" s="437"/>
      <c r="DZC114" s="437"/>
      <c r="DZD114" s="437"/>
      <c r="DZE114" s="437"/>
      <c r="DZF114" s="437"/>
      <c r="DZG114" s="437"/>
      <c r="DZH114" s="437"/>
      <c r="DZI114" s="437"/>
      <c r="DZJ114" s="437"/>
      <c r="DZK114" s="437"/>
      <c r="DZL114" s="437"/>
      <c r="DZM114" s="437"/>
      <c r="DZN114" s="437"/>
      <c r="DZO114" s="437"/>
      <c r="DZP114" s="437"/>
      <c r="DZQ114" s="437"/>
      <c r="DZR114" s="437"/>
      <c r="DZS114" s="437"/>
      <c r="DZT114" s="437"/>
      <c r="DZU114" s="437"/>
      <c r="DZV114" s="437"/>
      <c r="DZW114" s="437"/>
      <c r="DZX114" s="437"/>
      <c r="DZY114" s="437"/>
      <c r="DZZ114" s="437"/>
      <c r="EAA114" s="437"/>
      <c r="EAB114" s="437"/>
      <c r="EAC114" s="437"/>
      <c r="EAD114" s="437"/>
      <c r="EAE114" s="437"/>
      <c r="EAF114" s="437"/>
      <c r="EAG114" s="437"/>
      <c r="EAH114" s="437"/>
      <c r="EAI114" s="437"/>
      <c r="EAJ114" s="437"/>
      <c r="EAK114" s="437"/>
      <c r="EAL114" s="437"/>
      <c r="EAM114" s="437"/>
      <c r="EAN114" s="437"/>
      <c r="EAO114" s="437"/>
      <c r="EAP114" s="437"/>
      <c r="EAQ114" s="437"/>
      <c r="EAR114" s="437"/>
      <c r="EAS114" s="437"/>
      <c r="EAT114" s="437"/>
      <c r="EAU114" s="437"/>
      <c r="EAV114" s="437"/>
      <c r="EAW114" s="437"/>
      <c r="EAX114" s="437"/>
      <c r="EAY114" s="437"/>
      <c r="EAZ114" s="437"/>
      <c r="EBA114" s="437"/>
      <c r="EBB114" s="437"/>
      <c r="EBC114" s="437"/>
      <c r="EBD114" s="437"/>
      <c r="EBE114" s="437"/>
      <c r="EBF114" s="437"/>
      <c r="EBG114" s="437"/>
      <c r="EBH114" s="437"/>
      <c r="EBI114" s="437"/>
      <c r="EBJ114" s="437"/>
      <c r="EBK114" s="437"/>
      <c r="EBL114" s="437"/>
      <c r="EBM114" s="437"/>
      <c r="EBN114" s="437"/>
      <c r="EBO114" s="437"/>
      <c r="EBP114" s="437"/>
      <c r="EBQ114" s="437"/>
      <c r="EBR114" s="437"/>
      <c r="EBS114" s="437"/>
      <c r="EBT114" s="437"/>
      <c r="EBU114" s="437"/>
      <c r="EBV114" s="437"/>
      <c r="EBW114" s="437"/>
      <c r="EBX114" s="437"/>
      <c r="EBY114" s="437"/>
      <c r="EBZ114" s="437"/>
      <c r="ECA114" s="437"/>
      <c r="ECB114" s="437"/>
      <c r="ECC114" s="437"/>
      <c r="ECD114" s="437"/>
      <c r="ECE114" s="437"/>
      <c r="ECF114" s="437"/>
      <c r="ECG114" s="437"/>
      <c r="ECH114" s="437"/>
      <c r="ECI114" s="437"/>
      <c r="ECJ114" s="437"/>
      <c r="ECK114" s="437"/>
      <c r="ECL114" s="437"/>
      <c r="ECM114" s="437"/>
      <c r="ECN114" s="437"/>
      <c r="ECO114" s="437"/>
      <c r="ECP114" s="437"/>
      <c r="ECQ114" s="437"/>
      <c r="ECR114" s="437"/>
      <c r="ECS114" s="437"/>
      <c r="ECT114" s="437"/>
      <c r="ECU114" s="437"/>
      <c r="ECV114" s="437"/>
      <c r="ECW114" s="437"/>
      <c r="ECX114" s="437"/>
      <c r="ECY114" s="437"/>
      <c r="ECZ114" s="437"/>
      <c r="EDA114" s="437"/>
      <c r="EDB114" s="437"/>
      <c r="EDC114" s="437"/>
      <c r="EDD114" s="437"/>
      <c r="EDE114" s="437"/>
      <c r="EDF114" s="437"/>
      <c r="EDG114" s="437"/>
      <c r="EDH114" s="437"/>
      <c r="EDI114" s="437"/>
      <c r="EDJ114" s="437"/>
      <c r="EDK114" s="437"/>
      <c r="EDL114" s="437"/>
      <c r="EDM114" s="437"/>
      <c r="EDN114" s="437"/>
      <c r="EDO114" s="437"/>
      <c r="EDP114" s="437"/>
      <c r="EDQ114" s="437"/>
      <c r="EDR114" s="437"/>
      <c r="EDS114" s="437"/>
      <c r="EDT114" s="437"/>
      <c r="EDU114" s="437"/>
      <c r="EDV114" s="437"/>
      <c r="EDW114" s="437"/>
      <c r="EDX114" s="437"/>
      <c r="EDY114" s="437"/>
      <c r="EDZ114" s="437"/>
      <c r="EEA114" s="437"/>
      <c r="EEB114" s="437"/>
      <c r="EEC114" s="437"/>
      <c r="EED114" s="437"/>
      <c r="EEE114" s="437"/>
      <c r="EEF114" s="437"/>
      <c r="EEG114" s="437"/>
      <c r="EEH114" s="437"/>
      <c r="EEI114" s="437"/>
      <c r="EEJ114" s="437"/>
      <c r="EEK114" s="437"/>
      <c r="EEL114" s="437"/>
      <c r="EEM114" s="437"/>
      <c r="EEN114" s="437"/>
      <c r="EEO114" s="437"/>
      <c r="EEP114" s="437"/>
      <c r="EEQ114" s="437"/>
      <c r="EER114" s="437"/>
      <c r="EES114" s="437"/>
      <c r="EET114" s="437"/>
      <c r="EEU114" s="437"/>
      <c r="EEV114" s="437"/>
      <c r="EEW114" s="437"/>
      <c r="EEX114" s="437"/>
      <c r="EEY114" s="437"/>
      <c r="EEZ114" s="437"/>
      <c r="EFA114" s="437"/>
      <c r="EFB114" s="437"/>
      <c r="EFC114" s="437"/>
      <c r="EFD114" s="437"/>
      <c r="EFE114" s="437"/>
      <c r="EFF114" s="437"/>
      <c r="EFG114" s="437"/>
      <c r="EFH114" s="437"/>
      <c r="EFI114" s="437"/>
      <c r="EFJ114" s="437"/>
      <c r="EFK114" s="437"/>
      <c r="EFL114" s="437"/>
      <c r="EFM114" s="437"/>
      <c r="EFN114" s="437"/>
      <c r="EFO114" s="437"/>
      <c r="EFP114" s="437"/>
      <c r="EFQ114" s="437"/>
      <c r="EFR114" s="437"/>
      <c r="EFS114" s="437"/>
      <c r="EFT114" s="437"/>
      <c r="EFU114" s="437"/>
      <c r="EFV114" s="437"/>
      <c r="EFW114" s="437"/>
      <c r="EFX114" s="437"/>
      <c r="EFY114" s="437"/>
      <c r="EFZ114" s="437"/>
      <c r="EGA114" s="437"/>
      <c r="EGB114" s="437"/>
      <c r="EGC114" s="437"/>
      <c r="EGD114" s="437"/>
      <c r="EGE114" s="437"/>
      <c r="EGF114" s="437"/>
      <c r="EGG114" s="437"/>
      <c r="EGH114" s="437"/>
      <c r="EGI114" s="437"/>
      <c r="EGJ114" s="437"/>
      <c r="EGK114" s="437"/>
      <c r="EGL114" s="437"/>
      <c r="EGM114" s="437"/>
      <c r="EGN114" s="437"/>
      <c r="EGO114" s="437"/>
      <c r="EGP114" s="437"/>
      <c r="EGQ114" s="437"/>
      <c r="EGR114" s="437"/>
      <c r="EGS114" s="437"/>
      <c r="EGT114" s="437"/>
      <c r="EGU114" s="437"/>
      <c r="EGV114" s="437"/>
      <c r="EGW114" s="437"/>
      <c r="EGX114" s="437"/>
      <c r="EGY114" s="437"/>
      <c r="EGZ114" s="437"/>
      <c r="EHA114" s="437"/>
      <c r="EHB114" s="437"/>
      <c r="EHC114" s="437"/>
      <c r="EHD114" s="437"/>
      <c r="EHE114" s="437"/>
      <c r="EHF114" s="437"/>
      <c r="EHG114" s="437"/>
      <c r="EHH114" s="437"/>
      <c r="EHI114" s="437"/>
      <c r="EHJ114" s="437"/>
      <c r="EHK114" s="437"/>
      <c r="EHL114" s="437"/>
      <c r="EHM114" s="437"/>
      <c r="EHN114" s="437"/>
      <c r="EHO114" s="437"/>
      <c r="EHP114" s="437"/>
      <c r="EHQ114" s="437"/>
      <c r="EHR114" s="437"/>
      <c r="EHS114" s="437"/>
      <c r="EHT114" s="437"/>
      <c r="EHU114" s="437"/>
      <c r="EHV114" s="437"/>
      <c r="EHW114" s="437"/>
      <c r="EHX114" s="437"/>
      <c r="EHY114" s="437"/>
      <c r="EHZ114" s="437"/>
      <c r="EIA114" s="437"/>
      <c r="EIB114" s="437"/>
      <c r="EIC114" s="437"/>
      <c r="EID114" s="437"/>
      <c r="EIE114" s="437"/>
      <c r="EIF114" s="437"/>
      <c r="EIG114" s="437"/>
      <c r="EIH114" s="437"/>
      <c r="EII114" s="437"/>
      <c r="EIJ114" s="437"/>
      <c r="EIK114" s="437"/>
      <c r="EIL114" s="437"/>
      <c r="EIM114" s="437"/>
      <c r="EIN114" s="437"/>
      <c r="EIO114" s="437"/>
      <c r="EIP114" s="437"/>
      <c r="EIQ114" s="437"/>
      <c r="EIR114" s="437"/>
      <c r="EIS114" s="437"/>
      <c r="EIT114" s="437"/>
      <c r="EIU114" s="437"/>
      <c r="EIV114" s="437"/>
      <c r="EIW114" s="437"/>
      <c r="EIX114" s="437"/>
      <c r="EIY114" s="437"/>
      <c r="EIZ114" s="437"/>
      <c r="EJA114" s="437"/>
      <c r="EJB114" s="437"/>
      <c r="EJC114" s="437"/>
      <c r="EJD114" s="437"/>
      <c r="EJE114" s="437"/>
      <c r="EJF114" s="437"/>
      <c r="EJG114" s="437"/>
      <c r="EJH114" s="437"/>
      <c r="EJI114" s="437"/>
      <c r="EJJ114" s="437"/>
      <c r="EJK114" s="437"/>
      <c r="EJL114" s="437"/>
      <c r="EJM114" s="437"/>
      <c r="EJN114" s="437"/>
      <c r="EJO114" s="437"/>
      <c r="EJP114" s="437"/>
      <c r="EJQ114" s="437"/>
      <c r="EJR114" s="437"/>
      <c r="EJS114" s="437"/>
      <c r="EJT114" s="437"/>
      <c r="EJU114" s="437"/>
      <c r="EJV114" s="437"/>
      <c r="EJW114" s="437"/>
      <c r="EJX114" s="437"/>
      <c r="EJY114" s="437"/>
      <c r="EJZ114" s="437"/>
      <c r="EKA114" s="437"/>
      <c r="EKB114" s="437"/>
      <c r="EKC114" s="437"/>
      <c r="EKD114" s="437"/>
      <c r="EKE114" s="437"/>
      <c r="EKF114" s="437"/>
      <c r="EKG114" s="437"/>
      <c r="EKH114" s="437"/>
      <c r="EKI114" s="437"/>
      <c r="EKJ114" s="437"/>
      <c r="EKK114" s="437"/>
      <c r="EKL114" s="437"/>
      <c r="EKM114" s="437"/>
      <c r="EKN114" s="437"/>
      <c r="EKO114" s="437"/>
      <c r="EKP114" s="437"/>
      <c r="EKQ114" s="437"/>
      <c r="EKR114" s="437"/>
      <c r="EKS114" s="437"/>
      <c r="EKT114" s="437"/>
      <c r="EKU114" s="437"/>
      <c r="EKV114" s="437"/>
      <c r="EKW114" s="437"/>
      <c r="EKX114" s="437"/>
      <c r="EKY114" s="437"/>
      <c r="EKZ114" s="437"/>
      <c r="ELA114" s="437"/>
      <c r="ELB114" s="437"/>
      <c r="ELC114" s="437"/>
      <c r="ELD114" s="437"/>
      <c r="ELE114" s="437"/>
      <c r="ELF114" s="437"/>
      <c r="ELG114" s="437"/>
      <c r="ELH114" s="437"/>
      <c r="ELI114" s="437"/>
      <c r="ELJ114" s="437"/>
      <c r="ELK114" s="437"/>
      <c r="ELL114" s="437"/>
      <c r="ELM114" s="437"/>
      <c r="ELN114" s="437"/>
      <c r="ELO114" s="437"/>
      <c r="ELP114" s="437"/>
      <c r="ELQ114" s="437"/>
      <c r="ELR114" s="437"/>
      <c r="ELS114" s="437"/>
      <c r="ELT114" s="437"/>
      <c r="ELU114" s="437"/>
      <c r="ELV114" s="437"/>
      <c r="ELW114" s="437"/>
      <c r="ELX114" s="437"/>
      <c r="ELY114" s="437"/>
      <c r="ELZ114" s="437"/>
      <c r="EMA114" s="437"/>
      <c r="EMB114" s="437"/>
      <c r="EMC114" s="437"/>
      <c r="EMD114" s="437"/>
      <c r="EME114" s="437"/>
      <c r="EMF114" s="437"/>
      <c r="EMG114" s="437"/>
      <c r="EMH114" s="437"/>
      <c r="EMI114" s="437"/>
      <c r="EMJ114" s="437"/>
      <c r="EMK114" s="437"/>
      <c r="EML114" s="437"/>
      <c r="EMM114" s="437"/>
      <c r="EMN114" s="437"/>
      <c r="EMO114" s="437"/>
      <c r="EMP114" s="437"/>
      <c r="EMQ114" s="437"/>
      <c r="EMR114" s="437"/>
      <c r="EMS114" s="437"/>
      <c r="EMT114" s="437"/>
      <c r="EMU114" s="437"/>
      <c r="EMV114" s="437"/>
      <c r="EMW114" s="437"/>
      <c r="EMX114" s="437"/>
      <c r="EMY114" s="437"/>
      <c r="EMZ114" s="437"/>
      <c r="ENA114" s="437"/>
      <c r="ENB114" s="437"/>
      <c r="ENC114" s="437"/>
      <c r="END114" s="437"/>
      <c r="ENE114" s="437"/>
      <c r="ENF114" s="437"/>
      <c r="ENG114" s="437"/>
      <c r="ENH114" s="437"/>
      <c r="ENI114" s="437"/>
      <c r="ENJ114" s="437"/>
      <c r="ENK114" s="437"/>
      <c r="ENL114" s="437"/>
      <c r="ENM114" s="437"/>
      <c r="ENN114" s="437"/>
      <c r="ENO114" s="437"/>
      <c r="ENP114" s="437"/>
      <c r="ENQ114" s="437"/>
      <c r="ENR114" s="437"/>
      <c r="ENS114" s="437"/>
      <c r="ENT114" s="437"/>
      <c r="ENU114" s="437"/>
      <c r="ENV114" s="437"/>
      <c r="ENW114" s="437"/>
      <c r="ENX114" s="437"/>
      <c r="ENY114" s="437"/>
      <c r="ENZ114" s="437"/>
      <c r="EOA114" s="437"/>
      <c r="EOB114" s="437"/>
      <c r="EOC114" s="437"/>
      <c r="EOD114" s="437"/>
      <c r="EOE114" s="437"/>
      <c r="EOF114" s="437"/>
      <c r="EOG114" s="437"/>
      <c r="EOH114" s="437"/>
      <c r="EOI114" s="437"/>
      <c r="EOJ114" s="437"/>
      <c r="EOK114" s="437"/>
      <c r="EOL114" s="437"/>
      <c r="EOM114" s="437"/>
      <c r="EON114" s="437"/>
      <c r="EOO114" s="437"/>
      <c r="EOP114" s="437"/>
      <c r="EOQ114" s="437"/>
      <c r="EOR114" s="437"/>
      <c r="EOS114" s="437"/>
      <c r="EOT114" s="437"/>
      <c r="EOU114" s="437"/>
      <c r="EOV114" s="437"/>
      <c r="EOW114" s="437"/>
      <c r="EOX114" s="437"/>
      <c r="EOY114" s="437"/>
      <c r="EOZ114" s="437"/>
      <c r="EPA114" s="437"/>
      <c r="EPB114" s="437"/>
      <c r="EPC114" s="437"/>
      <c r="EPD114" s="437"/>
      <c r="EPE114" s="437"/>
      <c r="EPF114" s="437"/>
      <c r="EPG114" s="437"/>
      <c r="EPH114" s="437"/>
      <c r="EPI114" s="437"/>
      <c r="EPJ114" s="437"/>
      <c r="EPK114" s="437"/>
      <c r="EPL114" s="437"/>
      <c r="EPM114" s="437"/>
      <c r="EPN114" s="437"/>
      <c r="EPO114" s="437"/>
      <c r="EPP114" s="437"/>
      <c r="EPQ114" s="437"/>
      <c r="EPR114" s="437"/>
      <c r="EPS114" s="437"/>
      <c r="EPT114" s="437"/>
      <c r="EPU114" s="437"/>
      <c r="EPV114" s="437"/>
      <c r="EPW114" s="437"/>
      <c r="EPX114" s="437"/>
      <c r="EPY114" s="437"/>
      <c r="EPZ114" s="437"/>
      <c r="EQA114" s="437"/>
      <c r="EQB114" s="437"/>
      <c r="EQC114" s="437"/>
      <c r="EQD114" s="437"/>
      <c r="EQE114" s="437"/>
      <c r="EQF114" s="437"/>
      <c r="EQG114" s="437"/>
      <c r="EQH114" s="437"/>
      <c r="EQI114" s="437"/>
      <c r="EQJ114" s="437"/>
      <c r="EQK114" s="437"/>
      <c r="EQL114" s="437"/>
      <c r="EQM114" s="437"/>
      <c r="EQN114" s="437"/>
      <c r="EQO114" s="437"/>
      <c r="EQP114" s="437"/>
      <c r="EQQ114" s="437"/>
      <c r="EQR114" s="437"/>
      <c r="EQS114" s="437"/>
      <c r="EQT114" s="437"/>
      <c r="EQU114" s="437"/>
      <c r="EQV114" s="437"/>
      <c r="EQW114" s="437"/>
      <c r="EQX114" s="437"/>
      <c r="EQY114" s="437"/>
      <c r="EQZ114" s="437"/>
      <c r="ERA114" s="437"/>
      <c r="ERB114" s="437"/>
      <c r="ERC114" s="437"/>
      <c r="ERD114" s="437"/>
      <c r="ERE114" s="437"/>
      <c r="ERF114" s="437"/>
      <c r="ERG114" s="437"/>
      <c r="ERH114" s="437"/>
      <c r="ERI114" s="437"/>
      <c r="ERJ114" s="437"/>
      <c r="ERK114" s="437"/>
      <c r="ERL114" s="437"/>
      <c r="ERM114" s="437"/>
      <c r="ERN114" s="437"/>
      <c r="ERO114" s="437"/>
      <c r="ERP114" s="437"/>
      <c r="ERQ114" s="437"/>
      <c r="ERR114" s="437"/>
      <c r="ERS114" s="437"/>
      <c r="ERT114" s="437"/>
      <c r="ERU114" s="437"/>
      <c r="ERV114" s="437"/>
      <c r="ERW114" s="437"/>
      <c r="ERX114" s="437"/>
      <c r="ERY114" s="437"/>
      <c r="ERZ114" s="437"/>
      <c r="ESA114" s="437"/>
      <c r="ESB114" s="437"/>
      <c r="ESC114" s="437"/>
      <c r="ESD114" s="437"/>
      <c r="ESE114" s="437"/>
      <c r="ESF114" s="437"/>
      <c r="ESG114" s="437"/>
      <c r="ESH114" s="437"/>
      <c r="ESI114" s="437"/>
      <c r="ESJ114" s="437"/>
      <c r="ESK114" s="437"/>
      <c r="ESL114" s="437"/>
      <c r="ESM114" s="437"/>
      <c r="ESN114" s="437"/>
      <c r="ESO114" s="437"/>
      <c r="ESP114" s="437"/>
      <c r="ESQ114" s="437"/>
      <c r="ESR114" s="437"/>
      <c r="ESS114" s="437"/>
      <c r="EST114" s="437"/>
      <c r="ESU114" s="437"/>
      <c r="ESV114" s="437"/>
      <c r="ESW114" s="437"/>
      <c r="ESX114" s="437"/>
      <c r="ESY114" s="437"/>
      <c r="ESZ114" s="437"/>
      <c r="ETA114" s="437"/>
      <c r="ETB114" s="437"/>
      <c r="ETC114" s="437"/>
      <c r="ETD114" s="437"/>
      <c r="ETE114" s="437"/>
      <c r="ETF114" s="437"/>
      <c r="ETG114" s="437"/>
      <c r="ETH114" s="437"/>
      <c r="ETI114" s="437"/>
      <c r="ETJ114" s="437"/>
      <c r="ETK114" s="437"/>
      <c r="ETL114" s="437"/>
      <c r="ETM114" s="437"/>
      <c r="ETN114" s="437"/>
      <c r="ETO114" s="437"/>
      <c r="ETP114" s="437"/>
      <c r="ETQ114" s="437"/>
      <c r="ETR114" s="437"/>
      <c r="ETS114" s="437"/>
      <c r="ETT114" s="437"/>
      <c r="ETU114" s="437"/>
      <c r="ETV114" s="437"/>
      <c r="ETW114" s="437"/>
      <c r="ETX114" s="437"/>
      <c r="ETY114" s="437"/>
      <c r="ETZ114" s="437"/>
      <c r="EUA114" s="437"/>
      <c r="EUB114" s="437"/>
      <c r="EUC114" s="437"/>
      <c r="EUD114" s="437"/>
      <c r="EUE114" s="437"/>
      <c r="EUF114" s="437"/>
      <c r="EUG114" s="437"/>
      <c r="EUH114" s="437"/>
      <c r="EUI114" s="437"/>
      <c r="EUJ114" s="437"/>
      <c r="EUK114" s="437"/>
      <c r="EUL114" s="437"/>
      <c r="EUM114" s="437"/>
      <c r="EUN114" s="437"/>
      <c r="EUO114" s="437"/>
      <c r="EUP114" s="437"/>
      <c r="EUQ114" s="437"/>
      <c r="EUR114" s="437"/>
      <c r="EUS114" s="437"/>
      <c r="EUT114" s="437"/>
      <c r="EUU114" s="437"/>
      <c r="EUV114" s="437"/>
      <c r="EUW114" s="437"/>
      <c r="EUX114" s="437"/>
      <c r="EUY114" s="437"/>
      <c r="EUZ114" s="437"/>
      <c r="EVA114" s="437"/>
      <c r="EVB114" s="437"/>
      <c r="EVC114" s="437"/>
      <c r="EVD114" s="437"/>
      <c r="EVE114" s="437"/>
      <c r="EVF114" s="437"/>
      <c r="EVG114" s="437"/>
      <c r="EVH114" s="437"/>
      <c r="EVI114" s="437"/>
      <c r="EVJ114" s="437"/>
      <c r="EVK114" s="437"/>
      <c r="EVL114" s="437"/>
      <c r="EVM114" s="437"/>
      <c r="EVN114" s="437"/>
      <c r="EVO114" s="437"/>
      <c r="EVP114" s="437"/>
      <c r="EVQ114" s="437"/>
      <c r="EVR114" s="437"/>
      <c r="EVS114" s="437"/>
      <c r="EVT114" s="437"/>
      <c r="EVU114" s="437"/>
      <c r="EVV114" s="437"/>
      <c r="EVW114" s="437"/>
      <c r="EVX114" s="437"/>
      <c r="EVY114" s="437"/>
      <c r="EVZ114" s="437"/>
      <c r="EWA114" s="437"/>
      <c r="EWB114" s="437"/>
      <c r="EWC114" s="437"/>
      <c r="EWD114" s="437"/>
      <c r="EWE114" s="437"/>
      <c r="EWF114" s="437"/>
      <c r="EWG114" s="437"/>
      <c r="EWH114" s="437"/>
      <c r="EWI114" s="437"/>
      <c r="EWJ114" s="437"/>
      <c r="EWK114" s="437"/>
      <c r="EWL114" s="437"/>
      <c r="EWM114" s="437"/>
      <c r="EWN114" s="437"/>
      <c r="EWO114" s="437"/>
      <c r="EWP114" s="437"/>
      <c r="EWQ114" s="437"/>
      <c r="EWR114" s="437"/>
      <c r="EWS114" s="437"/>
      <c r="EWT114" s="437"/>
      <c r="EWU114" s="437"/>
      <c r="EWV114" s="437"/>
      <c r="EWW114" s="437"/>
      <c r="EWX114" s="437"/>
      <c r="EWY114" s="437"/>
      <c r="EWZ114" s="437"/>
      <c r="EXA114" s="437"/>
      <c r="EXB114" s="437"/>
      <c r="EXC114" s="437"/>
      <c r="EXD114" s="437"/>
      <c r="EXE114" s="437"/>
      <c r="EXF114" s="437"/>
      <c r="EXG114" s="437"/>
      <c r="EXH114" s="437"/>
      <c r="EXI114" s="437"/>
      <c r="EXJ114" s="437"/>
      <c r="EXK114" s="437"/>
      <c r="EXL114" s="437"/>
      <c r="EXM114" s="437"/>
      <c r="EXN114" s="437"/>
      <c r="EXO114" s="437"/>
      <c r="EXP114" s="437"/>
      <c r="EXQ114" s="437"/>
      <c r="EXR114" s="437"/>
      <c r="EXS114" s="437"/>
      <c r="EXT114" s="437"/>
      <c r="EXU114" s="437"/>
      <c r="EXV114" s="437"/>
      <c r="EXW114" s="437"/>
      <c r="EXX114" s="437"/>
      <c r="EXY114" s="437"/>
      <c r="EXZ114" s="437"/>
      <c r="EYA114" s="437"/>
      <c r="EYB114" s="437"/>
      <c r="EYC114" s="437"/>
      <c r="EYD114" s="437"/>
      <c r="EYE114" s="437"/>
      <c r="EYF114" s="437"/>
      <c r="EYG114" s="437"/>
      <c r="EYH114" s="437"/>
      <c r="EYI114" s="437"/>
      <c r="EYJ114" s="437"/>
      <c r="EYK114" s="437"/>
      <c r="EYL114" s="437"/>
      <c r="EYM114" s="437"/>
      <c r="EYN114" s="437"/>
      <c r="EYO114" s="437"/>
      <c r="EYP114" s="437"/>
      <c r="EYQ114" s="437"/>
      <c r="EYR114" s="437"/>
      <c r="EYS114" s="437"/>
      <c r="EYT114" s="437"/>
      <c r="EYU114" s="437"/>
      <c r="EYV114" s="437"/>
      <c r="EYW114" s="437"/>
      <c r="EYX114" s="437"/>
      <c r="EYY114" s="437"/>
      <c r="EYZ114" s="437"/>
      <c r="EZA114" s="437"/>
      <c r="EZB114" s="437"/>
      <c r="EZC114" s="437"/>
      <c r="EZD114" s="437"/>
      <c r="EZE114" s="437"/>
      <c r="EZF114" s="437"/>
      <c r="EZG114" s="437"/>
      <c r="EZH114" s="437"/>
      <c r="EZI114" s="437"/>
      <c r="EZJ114" s="437"/>
      <c r="EZK114" s="437"/>
      <c r="EZL114" s="437"/>
      <c r="EZM114" s="437"/>
      <c r="EZN114" s="437"/>
      <c r="EZO114" s="437"/>
      <c r="EZP114" s="437"/>
      <c r="EZQ114" s="437"/>
      <c r="EZR114" s="437"/>
      <c r="EZS114" s="437"/>
      <c r="EZT114" s="437"/>
      <c r="EZU114" s="437"/>
      <c r="EZV114" s="437"/>
      <c r="EZW114" s="437"/>
      <c r="EZX114" s="437"/>
      <c r="EZY114" s="437"/>
      <c r="EZZ114" s="437"/>
      <c r="FAA114" s="437"/>
      <c r="FAB114" s="437"/>
      <c r="FAC114" s="437"/>
      <c r="FAD114" s="437"/>
      <c r="FAE114" s="437"/>
      <c r="FAF114" s="437"/>
      <c r="FAG114" s="437"/>
      <c r="FAH114" s="437"/>
      <c r="FAI114" s="437"/>
      <c r="FAJ114" s="437"/>
      <c r="FAK114" s="437"/>
      <c r="FAL114" s="437"/>
      <c r="FAM114" s="437"/>
      <c r="FAN114" s="437"/>
      <c r="FAO114" s="437"/>
      <c r="FAP114" s="437"/>
      <c r="FAQ114" s="437"/>
      <c r="FAR114" s="437"/>
      <c r="FAS114" s="437"/>
      <c r="FAT114" s="437"/>
      <c r="FAU114" s="437"/>
      <c r="FAV114" s="437"/>
      <c r="FAW114" s="437"/>
      <c r="FAX114" s="437"/>
      <c r="FAY114" s="437"/>
      <c r="FAZ114" s="437"/>
      <c r="FBA114" s="437"/>
      <c r="FBB114" s="437"/>
      <c r="FBC114" s="437"/>
      <c r="FBD114" s="437"/>
      <c r="FBE114" s="437"/>
      <c r="FBF114" s="437"/>
      <c r="FBG114" s="437"/>
      <c r="FBH114" s="437"/>
      <c r="FBI114" s="437"/>
      <c r="FBJ114" s="437"/>
      <c r="FBK114" s="437"/>
      <c r="FBL114" s="437"/>
      <c r="FBM114" s="437"/>
      <c r="FBN114" s="437"/>
      <c r="FBO114" s="437"/>
      <c r="FBP114" s="437"/>
      <c r="FBQ114" s="437"/>
      <c r="FBR114" s="437"/>
      <c r="FBS114" s="437"/>
      <c r="FBT114" s="437"/>
      <c r="FBU114" s="437"/>
      <c r="FBV114" s="437"/>
      <c r="FBW114" s="437"/>
      <c r="FBX114" s="437"/>
      <c r="FBY114" s="437"/>
      <c r="FBZ114" s="437"/>
      <c r="FCA114" s="437"/>
      <c r="FCB114" s="437"/>
      <c r="FCC114" s="437"/>
      <c r="FCD114" s="437"/>
      <c r="FCE114" s="437"/>
      <c r="FCF114" s="437"/>
      <c r="FCG114" s="437"/>
      <c r="FCH114" s="437"/>
      <c r="FCI114" s="437"/>
      <c r="FCJ114" s="437"/>
      <c r="FCK114" s="437"/>
      <c r="FCL114" s="437"/>
      <c r="FCM114" s="437"/>
      <c r="FCN114" s="437"/>
      <c r="FCO114" s="437"/>
      <c r="FCP114" s="437"/>
      <c r="FCQ114" s="437"/>
      <c r="FCR114" s="437"/>
      <c r="FCS114" s="437"/>
      <c r="FCT114" s="437"/>
      <c r="FCU114" s="437"/>
      <c r="FCV114" s="437"/>
      <c r="FCW114" s="437"/>
      <c r="FCX114" s="437"/>
      <c r="FCY114" s="437"/>
      <c r="FCZ114" s="437"/>
      <c r="FDA114" s="437"/>
      <c r="FDB114" s="437"/>
      <c r="FDC114" s="437"/>
      <c r="FDD114" s="437"/>
      <c r="FDE114" s="437"/>
      <c r="FDF114" s="437"/>
      <c r="FDG114" s="437"/>
      <c r="FDH114" s="437"/>
      <c r="FDI114" s="437"/>
      <c r="FDJ114" s="437"/>
      <c r="FDK114" s="437"/>
      <c r="FDL114" s="437"/>
      <c r="FDM114" s="437"/>
      <c r="FDN114" s="437"/>
      <c r="FDO114" s="437"/>
      <c r="FDP114" s="437"/>
      <c r="FDQ114" s="437"/>
      <c r="FDR114" s="437"/>
      <c r="FDS114" s="437"/>
      <c r="FDT114" s="437"/>
      <c r="FDU114" s="437"/>
      <c r="FDV114" s="437"/>
      <c r="FDW114" s="437"/>
      <c r="FDX114" s="437"/>
      <c r="FDY114" s="437"/>
      <c r="FDZ114" s="437"/>
      <c r="FEA114" s="437"/>
      <c r="FEB114" s="437"/>
      <c r="FEC114" s="437"/>
      <c r="FED114" s="437"/>
      <c r="FEE114" s="437"/>
      <c r="FEF114" s="437"/>
      <c r="FEG114" s="437"/>
      <c r="FEH114" s="437"/>
      <c r="FEI114" s="437"/>
      <c r="FEJ114" s="437"/>
      <c r="FEK114" s="437"/>
      <c r="FEL114" s="437"/>
      <c r="FEM114" s="437"/>
      <c r="FEN114" s="437"/>
      <c r="FEO114" s="437"/>
      <c r="FEP114" s="437"/>
      <c r="FEQ114" s="437"/>
      <c r="FER114" s="437"/>
      <c r="FES114" s="437"/>
      <c r="FET114" s="437"/>
      <c r="FEU114" s="437"/>
      <c r="FEV114" s="437"/>
      <c r="FEW114" s="437"/>
      <c r="FEX114" s="437"/>
      <c r="FEY114" s="437"/>
      <c r="FEZ114" s="437"/>
      <c r="FFA114" s="437"/>
      <c r="FFB114" s="437"/>
      <c r="FFC114" s="437"/>
      <c r="FFD114" s="437"/>
      <c r="FFE114" s="437"/>
      <c r="FFF114" s="437"/>
      <c r="FFG114" s="437"/>
      <c r="FFH114" s="437"/>
      <c r="FFI114" s="437"/>
      <c r="FFJ114" s="437"/>
      <c r="FFK114" s="437"/>
      <c r="FFL114" s="437"/>
      <c r="FFM114" s="437"/>
      <c r="FFN114" s="437"/>
      <c r="FFO114" s="437"/>
      <c r="FFP114" s="437"/>
      <c r="FFQ114" s="437"/>
      <c r="FFR114" s="437"/>
      <c r="FFS114" s="437"/>
      <c r="FFT114" s="437"/>
      <c r="FFU114" s="437"/>
      <c r="FFV114" s="437"/>
      <c r="FFW114" s="437"/>
      <c r="FFX114" s="437"/>
      <c r="FFY114" s="437"/>
      <c r="FFZ114" s="437"/>
      <c r="FGA114" s="437"/>
      <c r="FGB114" s="437"/>
      <c r="FGC114" s="437"/>
      <c r="FGD114" s="437"/>
      <c r="FGE114" s="437"/>
      <c r="FGF114" s="437"/>
      <c r="FGG114" s="437"/>
      <c r="FGH114" s="437"/>
      <c r="FGI114" s="437"/>
      <c r="FGJ114" s="437"/>
      <c r="FGK114" s="437"/>
      <c r="FGL114" s="437"/>
      <c r="FGM114" s="437"/>
      <c r="FGN114" s="437"/>
      <c r="FGO114" s="437"/>
      <c r="FGP114" s="437"/>
      <c r="FGQ114" s="437"/>
      <c r="FGR114" s="437"/>
      <c r="FGS114" s="437"/>
      <c r="FGT114" s="437"/>
      <c r="FGU114" s="437"/>
      <c r="FGV114" s="437"/>
      <c r="FGW114" s="437"/>
      <c r="FGX114" s="437"/>
      <c r="FGY114" s="437"/>
      <c r="FGZ114" s="437"/>
      <c r="FHA114" s="437"/>
      <c r="FHB114" s="437"/>
      <c r="FHC114" s="437"/>
      <c r="FHD114" s="437"/>
      <c r="FHE114" s="437"/>
      <c r="FHF114" s="437"/>
      <c r="FHG114" s="437"/>
      <c r="FHH114" s="437"/>
      <c r="FHI114" s="437"/>
      <c r="FHJ114" s="437"/>
      <c r="FHK114" s="437"/>
      <c r="FHL114" s="437"/>
      <c r="FHM114" s="437"/>
      <c r="FHN114" s="437"/>
      <c r="FHO114" s="437"/>
      <c r="FHP114" s="437"/>
      <c r="FHQ114" s="437"/>
      <c r="FHR114" s="437"/>
      <c r="FHS114" s="437"/>
      <c r="FHT114" s="437"/>
      <c r="FHU114" s="437"/>
      <c r="FHV114" s="437"/>
      <c r="FHW114" s="437"/>
      <c r="FHX114" s="437"/>
      <c r="FHY114" s="437"/>
      <c r="FHZ114" s="437"/>
      <c r="FIA114" s="437"/>
      <c r="FIB114" s="437"/>
      <c r="FIC114" s="437"/>
      <c r="FID114" s="437"/>
      <c r="FIE114" s="437"/>
      <c r="FIF114" s="437"/>
      <c r="FIG114" s="437"/>
      <c r="FIH114" s="437"/>
      <c r="FII114" s="437"/>
      <c r="FIJ114" s="437"/>
      <c r="FIK114" s="437"/>
      <c r="FIL114" s="437"/>
      <c r="FIM114" s="437"/>
      <c r="FIN114" s="437"/>
      <c r="FIO114" s="437"/>
      <c r="FIP114" s="437"/>
      <c r="FIQ114" s="437"/>
      <c r="FIR114" s="437"/>
      <c r="FIS114" s="437"/>
      <c r="FIT114" s="437"/>
      <c r="FIU114" s="437"/>
      <c r="FIV114" s="437"/>
      <c r="FIW114" s="437"/>
      <c r="FIX114" s="437"/>
      <c r="FIY114" s="437"/>
      <c r="FIZ114" s="437"/>
      <c r="FJA114" s="437"/>
      <c r="FJB114" s="437"/>
      <c r="FJC114" s="437"/>
      <c r="FJD114" s="437"/>
      <c r="FJE114" s="437"/>
      <c r="FJF114" s="437"/>
      <c r="FJG114" s="437"/>
      <c r="FJH114" s="437"/>
      <c r="FJI114" s="437"/>
      <c r="FJJ114" s="437"/>
      <c r="FJK114" s="437"/>
      <c r="FJL114" s="437"/>
      <c r="FJM114" s="437"/>
      <c r="FJN114" s="437"/>
      <c r="FJO114" s="437"/>
      <c r="FJP114" s="437"/>
      <c r="FJQ114" s="437"/>
      <c r="FJR114" s="437"/>
      <c r="FJS114" s="437"/>
      <c r="FJT114" s="437"/>
      <c r="FJU114" s="437"/>
      <c r="FJV114" s="437"/>
      <c r="FJW114" s="437"/>
      <c r="FJX114" s="437"/>
      <c r="FJY114" s="437"/>
      <c r="FJZ114" s="437"/>
      <c r="FKA114" s="437"/>
      <c r="FKB114" s="437"/>
      <c r="FKC114" s="437"/>
      <c r="FKD114" s="437"/>
      <c r="FKE114" s="437"/>
      <c r="FKF114" s="437"/>
      <c r="FKG114" s="437"/>
      <c r="FKH114" s="437"/>
      <c r="FKI114" s="437"/>
      <c r="FKJ114" s="437"/>
      <c r="FKK114" s="437"/>
      <c r="FKL114" s="437"/>
      <c r="FKM114" s="437"/>
      <c r="FKN114" s="437"/>
      <c r="FKO114" s="437"/>
      <c r="FKP114" s="437"/>
      <c r="FKQ114" s="437"/>
      <c r="FKR114" s="437"/>
      <c r="FKS114" s="437"/>
      <c r="FKT114" s="437"/>
      <c r="FKU114" s="437"/>
      <c r="FKV114" s="437"/>
      <c r="FKW114" s="437"/>
      <c r="FKX114" s="437"/>
      <c r="FKY114" s="437"/>
      <c r="FKZ114" s="437"/>
      <c r="FLA114" s="437"/>
      <c r="FLB114" s="437"/>
      <c r="FLC114" s="437"/>
      <c r="FLD114" s="437"/>
      <c r="FLE114" s="437"/>
      <c r="FLF114" s="437"/>
      <c r="FLG114" s="437"/>
      <c r="FLH114" s="437"/>
      <c r="FLI114" s="437"/>
      <c r="FLJ114" s="437"/>
      <c r="FLK114" s="437"/>
      <c r="FLL114" s="437"/>
      <c r="FLM114" s="437"/>
      <c r="FLN114" s="437"/>
      <c r="FLO114" s="437"/>
      <c r="FLP114" s="437"/>
      <c r="FLQ114" s="437"/>
      <c r="FLR114" s="437"/>
      <c r="FLS114" s="437"/>
      <c r="FLT114" s="437"/>
      <c r="FLU114" s="437"/>
      <c r="FLV114" s="437"/>
      <c r="FLW114" s="437"/>
      <c r="FLX114" s="437"/>
      <c r="FLY114" s="437"/>
      <c r="FLZ114" s="437"/>
      <c r="FMA114" s="437"/>
      <c r="FMB114" s="437"/>
      <c r="FMC114" s="437"/>
      <c r="FMD114" s="437"/>
      <c r="FME114" s="437"/>
      <c r="FMF114" s="437"/>
      <c r="FMG114" s="437"/>
      <c r="FMH114" s="437"/>
      <c r="FMI114" s="437"/>
      <c r="FMJ114" s="437"/>
      <c r="FMK114" s="437"/>
      <c r="FML114" s="437"/>
      <c r="FMM114" s="437"/>
      <c r="FMN114" s="437"/>
      <c r="FMO114" s="437"/>
      <c r="FMP114" s="437"/>
      <c r="FMQ114" s="437"/>
      <c r="FMR114" s="437"/>
      <c r="FMS114" s="437"/>
      <c r="FMT114" s="437"/>
      <c r="FMU114" s="437"/>
      <c r="FMV114" s="437"/>
      <c r="FMW114" s="437"/>
      <c r="FMX114" s="437"/>
      <c r="FMY114" s="437"/>
      <c r="FMZ114" s="437"/>
      <c r="FNA114" s="437"/>
      <c r="FNB114" s="437"/>
      <c r="FNC114" s="437"/>
      <c r="FND114" s="437"/>
      <c r="FNE114" s="437"/>
      <c r="FNF114" s="437"/>
      <c r="FNG114" s="437"/>
      <c r="FNH114" s="437"/>
      <c r="FNI114" s="437"/>
      <c r="FNJ114" s="437"/>
      <c r="FNK114" s="437"/>
      <c r="FNL114" s="437"/>
      <c r="FNM114" s="437"/>
      <c r="FNN114" s="437"/>
      <c r="FNO114" s="437"/>
      <c r="FNP114" s="437"/>
      <c r="FNQ114" s="437"/>
      <c r="FNR114" s="437"/>
      <c r="FNS114" s="437"/>
      <c r="FNT114" s="437"/>
      <c r="FNU114" s="437"/>
      <c r="FNV114" s="437"/>
      <c r="FNW114" s="437"/>
      <c r="FNX114" s="437"/>
      <c r="FNY114" s="437"/>
      <c r="FNZ114" s="437"/>
      <c r="FOA114" s="437"/>
      <c r="FOB114" s="437"/>
      <c r="FOC114" s="437"/>
      <c r="FOD114" s="437"/>
      <c r="FOE114" s="437"/>
      <c r="FOF114" s="437"/>
      <c r="FOG114" s="437"/>
      <c r="FOH114" s="437"/>
      <c r="FOI114" s="437"/>
      <c r="FOJ114" s="437"/>
      <c r="FOK114" s="437"/>
      <c r="FOL114" s="437"/>
      <c r="FOM114" s="437"/>
      <c r="FON114" s="437"/>
      <c r="FOO114" s="437"/>
      <c r="FOP114" s="437"/>
      <c r="FOQ114" s="437"/>
      <c r="FOR114" s="437"/>
      <c r="FOS114" s="437"/>
      <c r="FOT114" s="437"/>
      <c r="FOU114" s="437"/>
      <c r="FOV114" s="437"/>
      <c r="FOW114" s="437"/>
      <c r="FOX114" s="437"/>
      <c r="FOY114" s="437"/>
      <c r="FOZ114" s="437"/>
      <c r="FPA114" s="437"/>
      <c r="FPB114" s="437"/>
      <c r="FPC114" s="437"/>
      <c r="FPD114" s="437"/>
      <c r="FPE114" s="437"/>
      <c r="FPF114" s="437"/>
      <c r="FPG114" s="437"/>
      <c r="FPH114" s="437"/>
      <c r="FPI114" s="437"/>
      <c r="FPJ114" s="437"/>
      <c r="FPK114" s="437"/>
      <c r="FPL114" s="437"/>
      <c r="FPM114" s="437"/>
      <c r="FPN114" s="437"/>
      <c r="FPO114" s="437"/>
      <c r="FPP114" s="437"/>
      <c r="FPQ114" s="437"/>
      <c r="FPR114" s="437"/>
      <c r="FPS114" s="437"/>
      <c r="FPT114" s="437"/>
      <c r="FPU114" s="437"/>
      <c r="FPV114" s="437"/>
      <c r="FPW114" s="437"/>
      <c r="FPX114" s="437"/>
      <c r="FPY114" s="437"/>
      <c r="FPZ114" s="437"/>
      <c r="FQA114" s="437"/>
      <c r="FQB114" s="437"/>
      <c r="FQC114" s="437"/>
      <c r="FQD114" s="437"/>
      <c r="FQE114" s="437"/>
      <c r="FQF114" s="437"/>
      <c r="FQG114" s="437"/>
      <c r="FQH114" s="437"/>
      <c r="FQI114" s="437"/>
      <c r="FQJ114" s="437"/>
      <c r="FQK114" s="437"/>
      <c r="FQL114" s="437"/>
      <c r="FQM114" s="437"/>
      <c r="FQN114" s="437"/>
      <c r="FQO114" s="437"/>
      <c r="FQP114" s="437"/>
      <c r="FQQ114" s="437"/>
      <c r="FQR114" s="437"/>
      <c r="FQS114" s="437"/>
      <c r="FQT114" s="437"/>
      <c r="FQU114" s="437"/>
      <c r="FQV114" s="437"/>
      <c r="FQW114" s="437"/>
      <c r="FQX114" s="437"/>
      <c r="FQY114" s="437"/>
      <c r="FQZ114" s="437"/>
      <c r="FRA114" s="437"/>
      <c r="FRB114" s="437"/>
      <c r="FRC114" s="437"/>
      <c r="FRD114" s="437"/>
      <c r="FRE114" s="437"/>
      <c r="FRF114" s="437"/>
      <c r="FRG114" s="437"/>
      <c r="FRH114" s="437"/>
      <c r="FRI114" s="437"/>
      <c r="FRJ114" s="437"/>
      <c r="FRK114" s="437"/>
      <c r="FRL114" s="437"/>
      <c r="FRM114" s="437"/>
      <c r="FRN114" s="437"/>
      <c r="FRO114" s="437"/>
      <c r="FRP114" s="437"/>
      <c r="FRQ114" s="437"/>
      <c r="FRR114" s="437"/>
      <c r="FRS114" s="437"/>
      <c r="FRT114" s="437"/>
      <c r="FRU114" s="437"/>
      <c r="FRV114" s="437"/>
      <c r="FRW114" s="437"/>
      <c r="FRX114" s="437"/>
      <c r="FRY114" s="437"/>
      <c r="FRZ114" s="437"/>
      <c r="FSA114" s="437"/>
      <c r="FSB114" s="437"/>
      <c r="FSC114" s="437"/>
      <c r="FSD114" s="437"/>
      <c r="FSE114" s="437"/>
      <c r="FSF114" s="437"/>
      <c r="FSG114" s="437"/>
      <c r="FSH114" s="437"/>
      <c r="FSI114" s="437"/>
      <c r="FSJ114" s="437"/>
      <c r="FSK114" s="437"/>
      <c r="FSL114" s="437"/>
      <c r="FSM114" s="437"/>
      <c r="FSN114" s="437"/>
      <c r="FSO114" s="437"/>
      <c r="FSP114" s="437"/>
      <c r="FSQ114" s="437"/>
      <c r="FSR114" s="437"/>
      <c r="FSS114" s="437"/>
      <c r="FST114" s="437"/>
      <c r="FSU114" s="437"/>
      <c r="FSV114" s="437"/>
      <c r="FSW114" s="437"/>
      <c r="FSX114" s="437"/>
      <c r="FSY114" s="437"/>
      <c r="FSZ114" s="437"/>
      <c r="FTA114" s="437"/>
      <c r="FTB114" s="437"/>
      <c r="FTC114" s="437"/>
      <c r="FTD114" s="437"/>
      <c r="FTE114" s="437"/>
      <c r="FTF114" s="437"/>
      <c r="FTG114" s="437"/>
      <c r="FTH114" s="437"/>
      <c r="FTI114" s="437"/>
      <c r="FTJ114" s="437"/>
      <c r="FTK114" s="437"/>
      <c r="FTL114" s="437"/>
      <c r="FTM114" s="437"/>
      <c r="FTN114" s="437"/>
      <c r="FTO114" s="437"/>
      <c r="FTP114" s="437"/>
      <c r="FTQ114" s="437"/>
      <c r="FTR114" s="437"/>
      <c r="FTS114" s="437"/>
      <c r="FTT114" s="437"/>
      <c r="FTU114" s="437"/>
      <c r="FTV114" s="437"/>
      <c r="FTW114" s="437"/>
      <c r="FTX114" s="437"/>
      <c r="FTY114" s="437"/>
      <c r="FTZ114" s="437"/>
      <c r="FUA114" s="437"/>
      <c r="FUB114" s="437"/>
      <c r="FUC114" s="437"/>
      <c r="FUD114" s="437"/>
      <c r="FUE114" s="437"/>
      <c r="FUF114" s="437"/>
      <c r="FUG114" s="437"/>
      <c r="FUH114" s="437"/>
      <c r="FUI114" s="437"/>
      <c r="FUJ114" s="437"/>
      <c r="FUK114" s="437"/>
      <c r="FUL114" s="437"/>
      <c r="FUM114" s="437"/>
      <c r="FUN114" s="437"/>
      <c r="FUO114" s="437"/>
      <c r="FUP114" s="437"/>
      <c r="FUQ114" s="437"/>
      <c r="FUR114" s="437"/>
      <c r="FUS114" s="437"/>
      <c r="FUT114" s="437"/>
      <c r="FUU114" s="437"/>
      <c r="FUV114" s="437"/>
      <c r="FUW114" s="437"/>
      <c r="FUX114" s="437"/>
      <c r="FUY114" s="437"/>
      <c r="FUZ114" s="437"/>
      <c r="FVA114" s="437"/>
      <c r="FVB114" s="437"/>
      <c r="FVC114" s="437"/>
      <c r="FVD114" s="437"/>
      <c r="FVE114" s="437"/>
      <c r="FVF114" s="437"/>
      <c r="FVG114" s="437"/>
      <c r="FVH114" s="437"/>
      <c r="FVI114" s="437"/>
      <c r="FVJ114" s="437"/>
      <c r="FVK114" s="437"/>
      <c r="FVL114" s="437"/>
      <c r="FVM114" s="437"/>
      <c r="FVN114" s="437"/>
      <c r="FVO114" s="437"/>
      <c r="FVP114" s="437"/>
      <c r="FVQ114" s="437"/>
      <c r="FVR114" s="437"/>
      <c r="FVS114" s="437"/>
      <c r="FVT114" s="437"/>
      <c r="FVU114" s="437"/>
      <c r="FVV114" s="437"/>
      <c r="FVW114" s="437"/>
      <c r="FVX114" s="437"/>
      <c r="FVY114" s="437"/>
      <c r="FVZ114" s="437"/>
      <c r="FWA114" s="437"/>
      <c r="FWB114" s="437"/>
      <c r="FWC114" s="437"/>
      <c r="FWD114" s="437"/>
      <c r="FWE114" s="437"/>
      <c r="FWF114" s="437"/>
      <c r="FWG114" s="437"/>
      <c r="FWH114" s="437"/>
      <c r="FWI114" s="437"/>
      <c r="FWJ114" s="437"/>
      <c r="FWK114" s="437"/>
      <c r="FWL114" s="437"/>
      <c r="FWM114" s="437"/>
      <c r="FWN114" s="437"/>
      <c r="FWO114" s="437"/>
      <c r="FWP114" s="437"/>
      <c r="FWQ114" s="437"/>
      <c r="FWR114" s="437"/>
      <c r="FWS114" s="437"/>
      <c r="FWT114" s="437"/>
      <c r="FWU114" s="437"/>
      <c r="FWV114" s="437"/>
      <c r="FWW114" s="437"/>
      <c r="FWX114" s="437"/>
      <c r="FWY114" s="437"/>
      <c r="FWZ114" s="437"/>
      <c r="FXA114" s="437"/>
      <c r="FXB114" s="437"/>
      <c r="FXC114" s="437"/>
      <c r="FXD114" s="437"/>
      <c r="FXE114" s="437"/>
      <c r="FXF114" s="437"/>
      <c r="FXG114" s="437"/>
      <c r="FXH114" s="437"/>
      <c r="FXI114" s="437"/>
      <c r="FXJ114" s="437"/>
      <c r="FXK114" s="437"/>
      <c r="FXL114" s="437"/>
      <c r="FXM114" s="437"/>
      <c r="FXN114" s="437"/>
      <c r="FXO114" s="437"/>
      <c r="FXP114" s="437"/>
      <c r="FXQ114" s="437"/>
      <c r="FXR114" s="437"/>
      <c r="FXS114" s="437"/>
      <c r="FXT114" s="437"/>
      <c r="FXU114" s="437"/>
      <c r="FXV114" s="437"/>
      <c r="FXW114" s="437"/>
      <c r="FXX114" s="437"/>
      <c r="FXY114" s="437"/>
      <c r="FXZ114" s="437"/>
      <c r="FYA114" s="437"/>
      <c r="FYB114" s="437"/>
      <c r="FYC114" s="437"/>
      <c r="FYD114" s="437"/>
      <c r="FYE114" s="437"/>
      <c r="FYF114" s="437"/>
      <c r="FYG114" s="437"/>
      <c r="FYH114" s="437"/>
      <c r="FYI114" s="437"/>
      <c r="FYJ114" s="437"/>
      <c r="FYK114" s="437"/>
      <c r="FYL114" s="437"/>
      <c r="FYM114" s="437"/>
      <c r="FYN114" s="437"/>
      <c r="FYO114" s="437"/>
      <c r="FYP114" s="437"/>
      <c r="FYQ114" s="437"/>
      <c r="FYR114" s="437"/>
      <c r="FYS114" s="437"/>
      <c r="FYT114" s="437"/>
      <c r="FYU114" s="437"/>
      <c r="FYV114" s="437"/>
      <c r="FYW114" s="437"/>
      <c r="FYX114" s="437"/>
      <c r="FYY114" s="437"/>
      <c r="FYZ114" s="437"/>
      <c r="FZA114" s="437"/>
      <c r="FZB114" s="437"/>
      <c r="FZC114" s="437"/>
      <c r="FZD114" s="437"/>
      <c r="FZE114" s="437"/>
      <c r="FZF114" s="437"/>
      <c r="FZG114" s="437"/>
      <c r="FZH114" s="437"/>
      <c r="FZI114" s="437"/>
      <c r="FZJ114" s="437"/>
      <c r="FZK114" s="437"/>
      <c r="FZL114" s="437"/>
      <c r="FZM114" s="437"/>
      <c r="FZN114" s="437"/>
      <c r="FZO114" s="437"/>
      <c r="FZP114" s="437"/>
      <c r="FZQ114" s="437"/>
      <c r="FZR114" s="437"/>
      <c r="FZS114" s="437"/>
      <c r="FZT114" s="437"/>
      <c r="FZU114" s="437"/>
      <c r="FZV114" s="437"/>
      <c r="FZW114" s="437"/>
      <c r="FZX114" s="437"/>
      <c r="FZY114" s="437"/>
      <c r="FZZ114" s="437"/>
      <c r="GAA114" s="437"/>
      <c r="GAB114" s="437"/>
      <c r="GAC114" s="437"/>
      <c r="GAD114" s="437"/>
      <c r="GAE114" s="437"/>
      <c r="GAF114" s="437"/>
      <c r="GAG114" s="437"/>
      <c r="GAH114" s="437"/>
      <c r="GAI114" s="437"/>
      <c r="GAJ114" s="437"/>
      <c r="GAK114" s="437"/>
      <c r="GAL114" s="437"/>
      <c r="GAM114" s="437"/>
      <c r="GAN114" s="437"/>
      <c r="GAO114" s="437"/>
      <c r="GAP114" s="437"/>
      <c r="GAQ114" s="437"/>
      <c r="GAR114" s="437"/>
      <c r="GAS114" s="437"/>
      <c r="GAT114" s="437"/>
      <c r="GAU114" s="437"/>
      <c r="GAV114" s="437"/>
      <c r="GAW114" s="437"/>
      <c r="GAX114" s="437"/>
      <c r="GAY114" s="437"/>
      <c r="GAZ114" s="437"/>
      <c r="GBA114" s="437"/>
      <c r="GBB114" s="437"/>
      <c r="GBC114" s="437"/>
      <c r="GBD114" s="437"/>
      <c r="GBE114" s="437"/>
      <c r="GBF114" s="437"/>
      <c r="GBG114" s="437"/>
      <c r="GBH114" s="437"/>
      <c r="GBI114" s="437"/>
      <c r="GBJ114" s="437"/>
      <c r="GBK114" s="437"/>
      <c r="GBL114" s="437"/>
      <c r="GBM114" s="437"/>
      <c r="GBN114" s="437"/>
      <c r="GBO114" s="437"/>
      <c r="GBP114" s="437"/>
      <c r="GBQ114" s="437"/>
      <c r="GBR114" s="437"/>
      <c r="GBS114" s="437"/>
      <c r="GBT114" s="437"/>
      <c r="GBU114" s="437"/>
      <c r="GBV114" s="437"/>
      <c r="GBW114" s="437"/>
      <c r="GBX114" s="437"/>
      <c r="GBY114" s="437"/>
      <c r="GBZ114" s="437"/>
      <c r="GCA114" s="437"/>
      <c r="GCB114" s="437"/>
      <c r="GCC114" s="437"/>
      <c r="GCD114" s="437"/>
      <c r="GCE114" s="437"/>
      <c r="GCF114" s="437"/>
      <c r="GCG114" s="437"/>
      <c r="GCH114" s="437"/>
      <c r="GCI114" s="437"/>
      <c r="GCJ114" s="437"/>
      <c r="GCK114" s="437"/>
      <c r="GCL114" s="437"/>
      <c r="GCM114" s="437"/>
      <c r="GCN114" s="437"/>
      <c r="GCO114" s="437"/>
      <c r="GCP114" s="437"/>
      <c r="GCQ114" s="437"/>
      <c r="GCR114" s="437"/>
      <c r="GCS114" s="437"/>
      <c r="GCT114" s="437"/>
      <c r="GCU114" s="437"/>
      <c r="GCV114" s="437"/>
      <c r="GCW114" s="437"/>
      <c r="GCX114" s="437"/>
      <c r="GCY114" s="437"/>
      <c r="GCZ114" s="437"/>
      <c r="GDA114" s="437"/>
      <c r="GDB114" s="437"/>
      <c r="GDC114" s="437"/>
      <c r="GDD114" s="437"/>
      <c r="GDE114" s="437"/>
      <c r="GDF114" s="437"/>
      <c r="GDG114" s="437"/>
      <c r="GDH114" s="437"/>
      <c r="GDI114" s="437"/>
      <c r="GDJ114" s="437"/>
      <c r="GDK114" s="437"/>
      <c r="GDL114" s="437"/>
      <c r="GDM114" s="437"/>
      <c r="GDN114" s="437"/>
      <c r="GDO114" s="437"/>
      <c r="GDP114" s="437"/>
      <c r="GDQ114" s="437"/>
      <c r="GDR114" s="437"/>
      <c r="GDS114" s="437"/>
      <c r="GDT114" s="437"/>
      <c r="GDU114" s="437"/>
      <c r="GDV114" s="437"/>
      <c r="GDW114" s="437"/>
      <c r="GDX114" s="437"/>
      <c r="GDY114" s="437"/>
      <c r="GDZ114" s="437"/>
      <c r="GEA114" s="437"/>
      <c r="GEB114" s="437"/>
      <c r="GEC114" s="437"/>
      <c r="GED114" s="437"/>
      <c r="GEE114" s="437"/>
      <c r="GEF114" s="437"/>
      <c r="GEG114" s="437"/>
      <c r="GEH114" s="437"/>
      <c r="GEI114" s="437"/>
      <c r="GEJ114" s="437"/>
      <c r="GEK114" s="437"/>
      <c r="GEL114" s="437"/>
      <c r="GEM114" s="437"/>
      <c r="GEN114" s="437"/>
      <c r="GEO114" s="437"/>
      <c r="GEP114" s="437"/>
      <c r="GEQ114" s="437"/>
      <c r="GER114" s="437"/>
      <c r="GES114" s="437"/>
      <c r="GET114" s="437"/>
      <c r="GEU114" s="437"/>
      <c r="GEV114" s="437"/>
      <c r="GEW114" s="437"/>
      <c r="GEX114" s="437"/>
      <c r="GEY114" s="437"/>
      <c r="GEZ114" s="437"/>
      <c r="GFA114" s="437"/>
      <c r="GFB114" s="437"/>
      <c r="GFC114" s="437"/>
      <c r="GFD114" s="437"/>
      <c r="GFE114" s="437"/>
      <c r="GFF114" s="437"/>
      <c r="GFG114" s="437"/>
      <c r="GFH114" s="437"/>
      <c r="GFI114" s="437"/>
      <c r="GFJ114" s="437"/>
      <c r="GFK114" s="437"/>
      <c r="GFL114" s="437"/>
      <c r="GFM114" s="437"/>
      <c r="GFN114" s="437"/>
      <c r="GFO114" s="437"/>
      <c r="GFP114" s="437"/>
      <c r="GFQ114" s="437"/>
      <c r="GFR114" s="437"/>
      <c r="GFS114" s="437"/>
      <c r="GFT114" s="437"/>
      <c r="GFU114" s="437"/>
      <c r="GFV114" s="437"/>
      <c r="GFW114" s="437"/>
      <c r="GFX114" s="437"/>
      <c r="GFY114" s="437"/>
      <c r="GFZ114" s="437"/>
      <c r="GGA114" s="437"/>
      <c r="GGB114" s="437"/>
      <c r="GGC114" s="437"/>
      <c r="GGD114" s="437"/>
      <c r="GGE114" s="437"/>
      <c r="GGF114" s="437"/>
      <c r="GGG114" s="437"/>
      <c r="GGH114" s="437"/>
      <c r="GGI114" s="437"/>
      <c r="GGJ114" s="437"/>
      <c r="GGK114" s="437"/>
      <c r="GGL114" s="437"/>
      <c r="GGM114" s="437"/>
      <c r="GGN114" s="437"/>
      <c r="GGO114" s="437"/>
      <c r="GGP114" s="437"/>
      <c r="GGQ114" s="437"/>
      <c r="GGR114" s="437"/>
      <c r="GGS114" s="437"/>
      <c r="GGT114" s="437"/>
      <c r="GGU114" s="437"/>
      <c r="GGV114" s="437"/>
      <c r="GGW114" s="437"/>
      <c r="GGX114" s="437"/>
      <c r="GGY114" s="437"/>
      <c r="GGZ114" s="437"/>
      <c r="GHA114" s="437"/>
      <c r="GHB114" s="437"/>
      <c r="GHC114" s="437"/>
      <c r="GHD114" s="437"/>
      <c r="GHE114" s="437"/>
      <c r="GHF114" s="437"/>
      <c r="GHG114" s="437"/>
      <c r="GHH114" s="437"/>
      <c r="GHI114" s="437"/>
      <c r="GHJ114" s="437"/>
      <c r="GHK114" s="437"/>
      <c r="GHL114" s="437"/>
      <c r="GHM114" s="437"/>
      <c r="GHN114" s="437"/>
      <c r="GHO114" s="437"/>
      <c r="GHP114" s="437"/>
      <c r="GHQ114" s="437"/>
      <c r="GHR114" s="437"/>
      <c r="GHS114" s="437"/>
      <c r="GHT114" s="437"/>
      <c r="GHU114" s="437"/>
      <c r="GHV114" s="437"/>
      <c r="GHW114" s="437"/>
      <c r="GHX114" s="437"/>
      <c r="GHY114" s="437"/>
      <c r="GHZ114" s="437"/>
      <c r="GIA114" s="437"/>
      <c r="GIB114" s="437"/>
      <c r="GIC114" s="437"/>
      <c r="GID114" s="437"/>
      <c r="GIE114" s="437"/>
      <c r="GIF114" s="437"/>
      <c r="GIG114" s="437"/>
      <c r="GIH114" s="437"/>
      <c r="GII114" s="437"/>
      <c r="GIJ114" s="437"/>
      <c r="GIK114" s="437"/>
      <c r="GIL114" s="437"/>
      <c r="GIM114" s="437"/>
      <c r="GIN114" s="437"/>
      <c r="GIO114" s="437"/>
      <c r="GIP114" s="437"/>
      <c r="GIQ114" s="437"/>
      <c r="GIR114" s="437"/>
      <c r="GIS114" s="437"/>
      <c r="GIT114" s="437"/>
      <c r="GIU114" s="437"/>
      <c r="GIV114" s="437"/>
      <c r="GIW114" s="437"/>
      <c r="GIX114" s="437"/>
      <c r="GIY114" s="437"/>
      <c r="GIZ114" s="437"/>
      <c r="GJA114" s="437"/>
      <c r="GJB114" s="437"/>
      <c r="GJC114" s="437"/>
      <c r="GJD114" s="437"/>
      <c r="GJE114" s="437"/>
      <c r="GJF114" s="437"/>
      <c r="GJG114" s="437"/>
      <c r="GJH114" s="437"/>
      <c r="GJI114" s="437"/>
      <c r="GJJ114" s="437"/>
      <c r="GJK114" s="437"/>
      <c r="GJL114" s="437"/>
      <c r="GJM114" s="437"/>
      <c r="GJN114" s="437"/>
      <c r="GJO114" s="437"/>
      <c r="GJP114" s="437"/>
      <c r="GJQ114" s="437"/>
      <c r="GJR114" s="437"/>
      <c r="GJS114" s="437"/>
      <c r="GJT114" s="437"/>
      <c r="GJU114" s="437"/>
      <c r="GJV114" s="437"/>
      <c r="GJW114" s="437"/>
      <c r="GJX114" s="437"/>
      <c r="GJY114" s="437"/>
      <c r="GJZ114" s="437"/>
      <c r="GKA114" s="437"/>
      <c r="GKB114" s="437"/>
      <c r="GKC114" s="437"/>
      <c r="GKD114" s="437"/>
      <c r="GKE114" s="437"/>
      <c r="GKF114" s="437"/>
      <c r="GKG114" s="437"/>
      <c r="GKH114" s="437"/>
      <c r="GKI114" s="437"/>
      <c r="GKJ114" s="437"/>
      <c r="GKK114" s="437"/>
      <c r="GKL114" s="437"/>
      <c r="GKM114" s="437"/>
      <c r="GKN114" s="437"/>
      <c r="GKO114" s="437"/>
      <c r="GKP114" s="437"/>
      <c r="GKQ114" s="437"/>
      <c r="GKR114" s="437"/>
      <c r="GKS114" s="437"/>
      <c r="GKT114" s="437"/>
      <c r="GKU114" s="437"/>
      <c r="GKV114" s="437"/>
      <c r="GKW114" s="437"/>
      <c r="GKX114" s="437"/>
      <c r="GKY114" s="437"/>
      <c r="GKZ114" s="437"/>
      <c r="GLA114" s="437"/>
      <c r="GLB114" s="437"/>
      <c r="GLC114" s="437"/>
      <c r="GLD114" s="437"/>
      <c r="GLE114" s="437"/>
      <c r="GLF114" s="437"/>
      <c r="GLG114" s="437"/>
      <c r="GLH114" s="437"/>
      <c r="GLI114" s="437"/>
      <c r="GLJ114" s="437"/>
      <c r="GLK114" s="437"/>
      <c r="GLL114" s="437"/>
      <c r="GLM114" s="437"/>
      <c r="GLN114" s="437"/>
      <c r="GLO114" s="437"/>
      <c r="GLP114" s="437"/>
      <c r="GLQ114" s="437"/>
      <c r="GLR114" s="437"/>
      <c r="GLS114" s="437"/>
      <c r="GLT114" s="437"/>
      <c r="GLU114" s="437"/>
      <c r="GLV114" s="437"/>
      <c r="GLW114" s="437"/>
      <c r="GLX114" s="437"/>
      <c r="GLY114" s="437"/>
      <c r="GLZ114" s="437"/>
      <c r="GMA114" s="437"/>
      <c r="GMB114" s="437"/>
      <c r="GMC114" s="437"/>
      <c r="GMD114" s="437"/>
      <c r="GME114" s="437"/>
      <c r="GMF114" s="437"/>
      <c r="GMG114" s="437"/>
      <c r="GMH114" s="437"/>
      <c r="GMI114" s="437"/>
      <c r="GMJ114" s="437"/>
      <c r="GMK114" s="437"/>
      <c r="GML114" s="437"/>
      <c r="GMM114" s="437"/>
      <c r="GMN114" s="437"/>
      <c r="GMO114" s="437"/>
      <c r="GMP114" s="437"/>
      <c r="GMQ114" s="437"/>
      <c r="GMR114" s="437"/>
      <c r="GMS114" s="437"/>
      <c r="GMT114" s="437"/>
      <c r="GMU114" s="437"/>
      <c r="GMV114" s="437"/>
      <c r="GMW114" s="437"/>
      <c r="GMX114" s="437"/>
      <c r="GMY114" s="437"/>
      <c r="GMZ114" s="437"/>
      <c r="GNA114" s="437"/>
      <c r="GNB114" s="437"/>
      <c r="GNC114" s="437"/>
      <c r="GND114" s="437"/>
      <c r="GNE114" s="437"/>
      <c r="GNF114" s="437"/>
      <c r="GNG114" s="437"/>
      <c r="GNH114" s="437"/>
      <c r="GNI114" s="437"/>
      <c r="GNJ114" s="437"/>
      <c r="GNK114" s="437"/>
      <c r="GNL114" s="437"/>
      <c r="GNM114" s="437"/>
      <c r="GNN114" s="437"/>
      <c r="GNO114" s="437"/>
      <c r="GNP114" s="437"/>
      <c r="GNQ114" s="437"/>
      <c r="GNR114" s="437"/>
      <c r="GNS114" s="437"/>
      <c r="GNT114" s="437"/>
      <c r="GNU114" s="437"/>
      <c r="GNV114" s="437"/>
      <c r="GNW114" s="437"/>
      <c r="GNX114" s="437"/>
      <c r="GNY114" s="437"/>
      <c r="GNZ114" s="437"/>
      <c r="GOA114" s="437"/>
      <c r="GOB114" s="437"/>
      <c r="GOC114" s="437"/>
      <c r="GOD114" s="437"/>
      <c r="GOE114" s="437"/>
      <c r="GOF114" s="437"/>
      <c r="GOG114" s="437"/>
      <c r="GOH114" s="437"/>
      <c r="GOI114" s="437"/>
      <c r="GOJ114" s="437"/>
      <c r="GOK114" s="437"/>
      <c r="GOL114" s="437"/>
      <c r="GOM114" s="437"/>
      <c r="GON114" s="437"/>
      <c r="GOO114" s="437"/>
      <c r="GOP114" s="437"/>
      <c r="GOQ114" s="437"/>
      <c r="GOR114" s="437"/>
      <c r="GOS114" s="437"/>
      <c r="GOT114" s="437"/>
      <c r="GOU114" s="437"/>
      <c r="GOV114" s="437"/>
      <c r="GOW114" s="437"/>
      <c r="GOX114" s="437"/>
      <c r="GOY114" s="437"/>
      <c r="GOZ114" s="437"/>
      <c r="GPA114" s="437"/>
      <c r="GPB114" s="437"/>
      <c r="GPC114" s="437"/>
      <c r="GPD114" s="437"/>
      <c r="GPE114" s="437"/>
      <c r="GPF114" s="437"/>
      <c r="GPG114" s="437"/>
      <c r="GPH114" s="437"/>
      <c r="GPI114" s="437"/>
      <c r="GPJ114" s="437"/>
      <c r="GPK114" s="437"/>
      <c r="GPL114" s="437"/>
      <c r="GPM114" s="437"/>
      <c r="GPN114" s="437"/>
      <c r="GPO114" s="437"/>
      <c r="GPP114" s="437"/>
      <c r="GPQ114" s="437"/>
      <c r="GPR114" s="437"/>
      <c r="GPS114" s="437"/>
      <c r="GPT114" s="437"/>
      <c r="GPU114" s="437"/>
      <c r="GPV114" s="437"/>
      <c r="GPW114" s="437"/>
      <c r="GPX114" s="437"/>
      <c r="GPY114" s="437"/>
      <c r="GPZ114" s="437"/>
      <c r="GQA114" s="437"/>
      <c r="GQB114" s="437"/>
      <c r="GQC114" s="437"/>
      <c r="GQD114" s="437"/>
      <c r="GQE114" s="437"/>
      <c r="GQF114" s="437"/>
      <c r="GQG114" s="437"/>
      <c r="GQH114" s="437"/>
      <c r="GQI114" s="437"/>
      <c r="GQJ114" s="437"/>
      <c r="GQK114" s="437"/>
      <c r="GQL114" s="437"/>
      <c r="GQM114" s="437"/>
      <c r="GQN114" s="437"/>
      <c r="GQO114" s="437"/>
      <c r="GQP114" s="437"/>
      <c r="GQQ114" s="437"/>
      <c r="GQR114" s="437"/>
      <c r="GQS114" s="437"/>
      <c r="GQT114" s="437"/>
      <c r="GQU114" s="437"/>
      <c r="GQV114" s="437"/>
      <c r="GQW114" s="437"/>
      <c r="GQX114" s="437"/>
      <c r="GQY114" s="437"/>
      <c r="GQZ114" s="437"/>
      <c r="GRA114" s="437"/>
      <c r="GRB114" s="437"/>
      <c r="GRC114" s="437"/>
      <c r="GRD114" s="437"/>
      <c r="GRE114" s="437"/>
      <c r="GRF114" s="437"/>
      <c r="GRG114" s="437"/>
      <c r="GRH114" s="437"/>
      <c r="GRI114" s="437"/>
      <c r="GRJ114" s="437"/>
      <c r="GRK114" s="437"/>
      <c r="GRL114" s="437"/>
      <c r="GRM114" s="437"/>
      <c r="GRN114" s="437"/>
      <c r="GRO114" s="437"/>
      <c r="GRP114" s="437"/>
      <c r="GRQ114" s="437"/>
      <c r="GRR114" s="437"/>
      <c r="GRS114" s="437"/>
      <c r="GRT114" s="437"/>
      <c r="GRU114" s="437"/>
      <c r="GRV114" s="437"/>
      <c r="GRW114" s="437"/>
      <c r="GRX114" s="437"/>
      <c r="GRY114" s="437"/>
      <c r="GRZ114" s="437"/>
      <c r="GSA114" s="437"/>
      <c r="GSB114" s="437"/>
      <c r="GSC114" s="437"/>
      <c r="GSD114" s="437"/>
      <c r="GSE114" s="437"/>
      <c r="GSF114" s="437"/>
      <c r="GSG114" s="437"/>
      <c r="GSH114" s="437"/>
      <c r="GSI114" s="437"/>
      <c r="GSJ114" s="437"/>
      <c r="GSK114" s="437"/>
      <c r="GSL114" s="437"/>
      <c r="GSM114" s="437"/>
      <c r="GSN114" s="437"/>
      <c r="GSO114" s="437"/>
      <c r="GSP114" s="437"/>
      <c r="GSQ114" s="437"/>
      <c r="GSR114" s="437"/>
      <c r="GSS114" s="437"/>
      <c r="GST114" s="437"/>
      <c r="GSU114" s="437"/>
      <c r="GSV114" s="437"/>
      <c r="GSW114" s="437"/>
      <c r="GSX114" s="437"/>
      <c r="GSY114" s="437"/>
      <c r="GSZ114" s="437"/>
      <c r="GTA114" s="437"/>
      <c r="GTB114" s="437"/>
      <c r="GTC114" s="437"/>
      <c r="GTD114" s="437"/>
      <c r="GTE114" s="437"/>
      <c r="GTF114" s="437"/>
      <c r="GTG114" s="437"/>
      <c r="GTH114" s="437"/>
      <c r="GTI114" s="437"/>
      <c r="GTJ114" s="437"/>
      <c r="GTK114" s="437"/>
      <c r="GTL114" s="437"/>
      <c r="GTM114" s="437"/>
      <c r="GTN114" s="437"/>
      <c r="GTO114" s="437"/>
      <c r="GTP114" s="437"/>
      <c r="GTQ114" s="437"/>
      <c r="GTR114" s="437"/>
      <c r="GTS114" s="437"/>
      <c r="GTT114" s="437"/>
      <c r="GTU114" s="437"/>
      <c r="GTV114" s="437"/>
      <c r="GTW114" s="437"/>
      <c r="GTX114" s="437"/>
      <c r="GTY114" s="437"/>
      <c r="GTZ114" s="437"/>
      <c r="GUA114" s="437"/>
      <c r="GUB114" s="437"/>
      <c r="GUC114" s="437"/>
      <c r="GUD114" s="437"/>
      <c r="GUE114" s="437"/>
      <c r="GUF114" s="437"/>
      <c r="GUG114" s="437"/>
      <c r="GUH114" s="437"/>
      <c r="GUI114" s="437"/>
      <c r="GUJ114" s="437"/>
      <c r="GUK114" s="437"/>
      <c r="GUL114" s="437"/>
      <c r="GUM114" s="437"/>
      <c r="GUN114" s="437"/>
      <c r="GUO114" s="437"/>
      <c r="GUP114" s="437"/>
      <c r="GUQ114" s="437"/>
      <c r="GUR114" s="437"/>
      <c r="GUS114" s="437"/>
      <c r="GUT114" s="437"/>
      <c r="GUU114" s="437"/>
      <c r="GUV114" s="437"/>
      <c r="GUW114" s="437"/>
      <c r="GUX114" s="437"/>
      <c r="GUY114" s="437"/>
      <c r="GUZ114" s="437"/>
      <c r="GVA114" s="437"/>
      <c r="GVB114" s="437"/>
      <c r="GVC114" s="437"/>
      <c r="GVD114" s="437"/>
      <c r="GVE114" s="437"/>
      <c r="GVF114" s="437"/>
      <c r="GVG114" s="437"/>
      <c r="GVH114" s="437"/>
      <c r="GVI114" s="437"/>
      <c r="GVJ114" s="437"/>
      <c r="GVK114" s="437"/>
      <c r="GVL114" s="437"/>
      <c r="GVM114" s="437"/>
      <c r="GVN114" s="437"/>
      <c r="GVO114" s="437"/>
      <c r="GVP114" s="437"/>
      <c r="GVQ114" s="437"/>
      <c r="GVR114" s="437"/>
      <c r="GVS114" s="437"/>
      <c r="GVT114" s="437"/>
      <c r="GVU114" s="437"/>
      <c r="GVV114" s="437"/>
      <c r="GVW114" s="437"/>
      <c r="GVX114" s="437"/>
      <c r="GVY114" s="437"/>
      <c r="GVZ114" s="437"/>
      <c r="GWA114" s="437"/>
      <c r="GWB114" s="437"/>
      <c r="GWC114" s="437"/>
      <c r="GWD114" s="437"/>
      <c r="GWE114" s="437"/>
      <c r="GWF114" s="437"/>
      <c r="GWG114" s="437"/>
      <c r="GWH114" s="437"/>
      <c r="GWI114" s="437"/>
      <c r="GWJ114" s="437"/>
      <c r="GWK114" s="437"/>
      <c r="GWL114" s="437"/>
      <c r="GWM114" s="437"/>
      <c r="GWN114" s="437"/>
      <c r="GWO114" s="437"/>
      <c r="GWP114" s="437"/>
      <c r="GWQ114" s="437"/>
      <c r="GWR114" s="437"/>
      <c r="GWS114" s="437"/>
      <c r="GWT114" s="437"/>
      <c r="GWU114" s="437"/>
      <c r="GWV114" s="437"/>
      <c r="GWW114" s="437"/>
      <c r="GWX114" s="437"/>
      <c r="GWY114" s="437"/>
      <c r="GWZ114" s="437"/>
      <c r="GXA114" s="437"/>
      <c r="GXB114" s="437"/>
      <c r="GXC114" s="437"/>
      <c r="GXD114" s="437"/>
      <c r="GXE114" s="437"/>
      <c r="GXF114" s="437"/>
      <c r="GXG114" s="437"/>
      <c r="GXH114" s="437"/>
      <c r="GXI114" s="437"/>
      <c r="GXJ114" s="437"/>
      <c r="GXK114" s="437"/>
      <c r="GXL114" s="437"/>
      <c r="GXM114" s="437"/>
      <c r="GXN114" s="437"/>
      <c r="GXO114" s="437"/>
      <c r="GXP114" s="437"/>
      <c r="GXQ114" s="437"/>
      <c r="GXR114" s="437"/>
      <c r="GXS114" s="437"/>
      <c r="GXT114" s="437"/>
      <c r="GXU114" s="437"/>
      <c r="GXV114" s="437"/>
      <c r="GXW114" s="437"/>
      <c r="GXX114" s="437"/>
      <c r="GXY114" s="437"/>
      <c r="GXZ114" s="437"/>
      <c r="GYA114" s="437"/>
      <c r="GYB114" s="437"/>
      <c r="GYC114" s="437"/>
      <c r="GYD114" s="437"/>
      <c r="GYE114" s="437"/>
      <c r="GYF114" s="437"/>
      <c r="GYG114" s="437"/>
      <c r="GYH114" s="437"/>
      <c r="GYI114" s="437"/>
      <c r="GYJ114" s="437"/>
      <c r="GYK114" s="437"/>
      <c r="GYL114" s="437"/>
      <c r="GYM114" s="437"/>
      <c r="GYN114" s="437"/>
      <c r="GYO114" s="437"/>
      <c r="GYP114" s="437"/>
      <c r="GYQ114" s="437"/>
      <c r="GYR114" s="437"/>
      <c r="GYS114" s="437"/>
      <c r="GYT114" s="437"/>
      <c r="GYU114" s="437"/>
      <c r="GYV114" s="437"/>
      <c r="GYW114" s="437"/>
      <c r="GYX114" s="437"/>
      <c r="GYY114" s="437"/>
      <c r="GYZ114" s="437"/>
      <c r="GZA114" s="437"/>
      <c r="GZB114" s="437"/>
      <c r="GZC114" s="437"/>
      <c r="GZD114" s="437"/>
      <c r="GZE114" s="437"/>
      <c r="GZF114" s="437"/>
      <c r="GZG114" s="437"/>
      <c r="GZH114" s="437"/>
      <c r="GZI114" s="437"/>
      <c r="GZJ114" s="437"/>
      <c r="GZK114" s="437"/>
      <c r="GZL114" s="437"/>
      <c r="GZM114" s="437"/>
      <c r="GZN114" s="437"/>
      <c r="GZO114" s="437"/>
      <c r="GZP114" s="437"/>
      <c r="GZQ114" s="437"/>
      <c r="GZR114" s="437"/>
      <c r="GZS114" s="437"/>
      <c r="GZT114" s="437"/>
      <c r="GZU114" s="437"/>
      <c r="GZV114" s="437"/>
      <c r="GZW114" s="437"/>
      <c r="GZX114" s="437"/>
      <c r="GZY114" s="437"/>
      <c r="GZZ114" s="437"/>
      <c r="HAA114" s="437"/>
      <c r="HAB114" s="437"/>
      <c r="HAC114" s="437"/>
      <c r="HAD114" s="437"/>
      <c r="HAE114" s="437"/>
      <c r="HAF114" s="437"/>
      <c r="HAG114" s="437"/>
      <c r="HAH114" s="437"/>
      <c r="HAI114" s="437"/>
      <c r="HAJ114" s="437"/>
      <c r="HAK114" s="437"/>
      <c r="HAL114" s="437"/>
      <c r="HAM114" s="437"/>
      <c r="HAN114" s="437"/>
      <c r="HAO114" s="437"/>
      <c r="HAP114" s="437"/>
      <c r="HAQ114" s="437"/>
      <c r="HAR114" s="437"/>
      <c r="HAS114" s="437"/>
      <c r="HAT114" s="437"/>
      <c r="HAU114" s="437"/>
      <c r="HAV114" s="437"/>
      <c r="HAW114" s="437"/>
      <c r="HAX114" s="437"/>
      <c r="HAY114" s="437"/>
      <c r="HAZ114" s="437"/>
      <c r="HBA114" s="437"/>
      <c r="HBB114" s="437"/>
      <c r="HBC114" s="437"/>
      <c r="HBD114" s="437"/>
      <c r="HBE114" s="437"/>
      <c r="HBF114" s="437"/>
      <c r="HBG114" s="437"/>
      <c r="HBH114" s="437"/>
      <c r="HBI114" s="437"/>
      <c r="HBJ114" s="437"/>
      <c r="HBK114" s="437"/>
      <c r="HBL114" s="437"/>
      <c r="HBM114" s="437"/>
      <c r="HBN114" s="437"/>
      <c r="HBO114" s="437"/>
      <c r="HBP114" s="437"/>
      <c r="HBQ114" s="437"/>
      <c r="HBR114" s="437"/>
      <c r="HBS114" s="437"/>
      <c r="HBT114" s="437"/>
      <c r="HBU114" s="437"/>
      <c r="HBV114" s="437"/>
      <c r="HBW114" s="437"/>
      <c r="HBX114" s="437"/>
      <c r="HBY114" s="437"/>
      <c r="HBZ114" s="437"/>
      <c r="HCA114" s="437"/>
      <c r="HCB114" s="437"/>
      <c r="HCC114" s="437"/>
      <c r="HCD114" s="437"/>
      <c r="HCE114" s="437"/>
      <c r="HCF114" s="437"/>
      <c r="HCG114" s="437"/>
      <c r="HCH114" s="437"/>
      <c r="HCI114" s="437"/>
      <c r="HCJ114" s="437"/>
      <c r="HCK114" s="437"/>
      <c r="HCL114" s="437"/>
      <c r="HCM114" s="437"/>
      <c r="HCN114" s="437"/>
      <c r="HCO114" s="437"/>
      <c r="HCP114" s="437"/>
      <c r="HCQ114" s="437"/>
      <c r="HCR114" s="437"/>
      <c r="HCS114" s="437"/>
      <c r="HCT114" s="437"/>
      <c r="HCU114" s="437"/>
      <c r="HCV114" s="437"/>
      <c r="HCW114" s="437"/>
      <c r="HCX114" s="437"/>
      <c r="HCY114" s="437"/>
      <c r="HCZ114" s="437"/>
      <c r="HDA114" s="437"/>
      <c r="HDB114" s="437"/>
      <c r="HDC114" s="437"/>
      <c r="HDD114" s="437"/>
      <c r="HDE114" s="437"/>
      <c r="HDF114" s="437"/>
      <c r="HDG114" s="437"/>
      <c r="HDH114" s="437"/>
      <c r="HDI114" s="437"/>
      <c r="HDJ114" s="437"/>
      <c r="HDK114" s="437"/>
      <c r="HDL114" s="437"/>
      <c r="HDM114" s="437"/>
      <c r="HDN114" s="437"/>
      <c r="HDO114" s="437"/>
      <c r="HDP114" s="437"/>
      <c r="HDQ114" s="437"/>
      <c r="HDR114" s="437"/>
      <c r="HDS114" s="437"/>
      <c r="HDT114" s="437"/>
      <c r="HDU114" s="437"/>
      <c r="HDV114" s="437"/>
      <c r="HDW114" s="437"/>
      <c r="HDX114" s="437"/>
      <c r="HDY114" s="437"/>
      <c r="HDZ114" s="437"/>
      <c r="HEA114" s="437"/>
      <c r="HEB114" s="437"/>
      <c r="HEC114" s="437"/>
      <c r="HED114" s="437"/>
      <c r="HEE114" s="437"/>
      <c r="HEF114" s="437"/>
      <c r="HEG114" s="437"/>
      <c r="HEH114" s="437"/>
      <c r="HEI114" s="437"/>
      <c r="HEJ114" s="437"/>
      <c r="HEK114" s="437"/>
      <c r="HEL114" s="437"/>
      <c r="HEM114" s="437"/>
      <c r="HEN114" s="437"/>
      <c r="HEO114" s="437"/>
      <c r="HEP114" s="437"/>
      <c r="HEQ114" s="437"/>
      <c r="HER114" s="437"/>
      <c r="HES114" s="437"/>
      <c r="HET114" s="437"/>
      <c r="HEU114" s="437"/>
      <c r="HEV114" s="437"/>
      <c r="HEW114" s="437"/>
      <c r="HEX114" s="437"/>
      <c r="HEY114" s="437"/>
      <c r="HEZ114" s="437"/>
      <c r="HFA114" s="437"/>
      <c r="HFB114" s="437"/>
      <c r="HFC114" s="437"/>
      <c r="HFD114" s="437"/>
      <c r="HFE114" s="437"/>
      <c r="HFF114" s="437"/>
      <c r="HFG114" s="437"/>
      <c r="HFH114" s="437"/>
      <c r="HFI114" s="437"/>
      <c r="HFJ114" s="437"/>
      <c r="HFK114" s="437"/>
      <c r="HFL114" s="437"/>
      <c r="HFM114" s="437"/>
      <c r="HFN114" s="437"/>
      <c r="HFO114" s="437"/>
      <c r="HFP114" s="437"/>
      <c r="HFQ114" s="437"/>
      <c r="HFR114" s="437"/>
      <c r="HFS114" s="437"/>
      <c r="HFT114" s="437"/>
      <c r="HFU114" s="437"/>
      <c r="HFV114" s="437"/>
      <c r="HFW114" s="437"/>
      <c r="HFX114" s="437"/>
      <c r="HFY114" s="437"/>
      <c r="HFZ114" s="437"/>
      <c r="HGA114" s="437"/>
      <c r="HGB114" s="437"/>
      <c r="HGC114" s="437"/>
      <c r="HGD114" s="437"/>
      <c r="HGE114" s="437"/>
      <c r="HGF114" s="437"/>
      <c r="HGG114" s="437"/>
      <c r="HGH114" s="437"/>
      <c r="HGI114" s="437"/>
      <c r="HGJ114" s="437"/>
      <c r="HGK114" s="437"/>
      <c r="HGL114" s="437"/>
      <c r="HGM114" s="437"/>
      <c r="HGN114" s="437"/>
      <c r="HGO114" s="437"/>
      <c r="HGP114" s="437"/>
      <c r="HGQ114" s="437"/>
      <c r="HGR114" s="437"/>
      <c r="HGS114" s="437"/>
      <c r="HGT114" s="437"/>
      <c r="HGU114" s="437"/>
      <c r="HGV114" s="437"/>
      <c r="HGW114" s="437"/>
      <c r="HGX114" s="437"/>
      <c r="HGY114" s="437"/>
      <c r="HGZ114" s="437"/>
      <c r="HHA114" s="437"/>
      <c r="HHB114" s="437"/>
      <c r="HHC114" s="437"/>
      <c r="HHD114" s="437"/>
      <c r="HHE114" s="437"/>
      <c r="HHF114" s="437"/>
      <c r="HHG114" s="437"/>
      <c r="HHH114" s="437"/>
      <c r="HHI114" s="437"/>
      <c r="HHJ114" s="437"/>
      <c r="HHK114" s="437"/>
      <c r="HHL114" s="437"/>
      <c r="HHM114" s="437"/>
      <c r="HHN114" s="437"/>
      <c r="HHO114" s="437"/>
      <c r="HHP114" s="437"/>
      <c r="HHQ114" s="437"/>
      <c r="HHR114" s="437"/>
      <c r="HHS114" s="437"/>
      <c r="HHT114" s="437"/>
      <c r="HHU114" s="437"/>
      <c r="HHV114" s="437"/>
      <c r="HHW114" s="437"/>
      <c r="HHX114" s="437"/>
      <c r="HHY114" s="437"/>
      <c r="HHZ114" s="437"/>
      <c r="HIA114" s="437"/>
      <c r="HIB114" s="437"/>
      <c r="HIC114" s="437"/>
      <c r="HID114" s="437"/>
      <c r="HIE114" s="437"/>
      <c r="HIF114" s="437"/>
      <c r="HIG114" s="437"/>
      <c r="HIH114" s="437"/>
      <c r="HII114" s="437"/>
      <c r="HIJ114" s="437"/>
      <c r="HIK114" s="437"/>
      <c r="HIL114" s="437"/>
      <c r="HIM114" s="437"/>
      <c r="HIN114" s="437"/>
      <c r="HIO114" s="437"/>
      <c r="HIP114" s="437"/>
      <c r="HIQ114" s="437"/>
      <c r="HIR114" s="437"/>
      <c r="HIS114" s="437"/>
      <c r="HIT114" s="437"/>
      <c r="HIU114" s="437"/>
      <c r="HIV114" s="437"/>
      <c r="HIW114" s="437"/>
      <c r="HIX114" s="437"/>
      <c r="HIY114" s="437"/>
      <c r="HIZ114" s="437"/>
      <c r="HJA114" s="437"/>
      <c r="HJB114" s="437"/>
      <c r="HJC114" s="437"/>
      <c r="HJD114" s="437"/>
      <c r="HJE114" s="437"/>
      <c r="HJF114" s="437"/>
      <c r="HJG114" s="437"/>
      <c r="HJH114" s="437"/>
      <c r="HJI114" s="437"/>
      <c r="HJJ114" s="437"/>
      <c r="HJK114" s="437"/>
      <c r="HJL114" s="437"/>
      <c r="HJM114" s="437"/>
      <c r="HJN114" s="437"/>
      <c r="HJO114" s="437"/>
      <c r="HJP114" s="437"/>
      <c r="HJQ114" s="437"/>
      <c r="HJR114" s="437"/>
      <c r="HJS114" s="437"/>
      <c r="HJT114" s="437"/>
      <c r="HJU114" s="437"/>
      <c r="HJV114" s="437"/>
      <c r="HJW114" s="437"/>
      <c r="HJX114" s="437"/>
      <c r="HJY114" s="437"/>
      <c r="HJZ114" s="437"/>
      <c r="HKA114" s="437"/>
      <c r="HKB114" s="437"/>
      <c r="HKC114" s="437"/>
      <c r="HKD114" s="437"/>
      <c r="HKE114" s="437"/>
      <c r="HKF114" s="437"/>
      <c r="HKG114" s="437"/>
      <c r="HKH114" s="437"/>
      <c r="HKI114" s="437"/>
      <c r="HKJ114" s="437"/>
      <c r="HKK114" s="437"/>
      <c r="HKL114" s="437"/>
      <c r="HKM114" s="437"/>
      <c r="HKN114" s="437"/>
      <c r="HKO114" s="437"/>
      <c r="HKP114" s="437"/>
      <c r="HKQ114" s="437"/>
      <c r="HKR114" s="437"/>
      <c r="HKS114" s="437"/>
      <c r="HKT114" s="437"/>
      <c r="HKU114" s="437"/>
      <c r="HKV114" s="437"/>
      <c r="HKW114" s="437"/>
      <c r="HKX114" s="437"/>
      <c r="HKY114" s="437"/>
      <c r="HKZ114" s="437"/>
      <c r="HLA114" s="437"/>
      <c r="HLB114" s="437"/>
      <c r="HLC114" s="437"/>
      <c r="HLD114" s="437"/>
      <c r="HLE114" s="437"/>
      <c r="HLF114" s="437"/>
      <c r="HLG114" s="437"/>
      <c r="HLH114" s="437"/>
      <c r="HLI114" s="437"/>
      <c r="HLJ114" s="437"/>
      <c r="HLK114" s="437"/>
      <c r="HLL114" s="437"/>
      <c r="HLM114" s="437"/>
      <c r="HLN114" s="437"/>
      <c r="HLO114" s="437"/>
      <c r="HLP114" s="437"/>
      <c r="HLQ114" s="437"/>
      <c r="HLR114" s="437"/>
      <c r="HLS114" s="437"/>
      <c r="HLT114" s="437"/>
      <c r="HLU114" s="437"/>
      <c r="HLV114" s="437"/>
      <c r="HLW114" s="437"/>
      <c r="HLX114" s="437"/>
      <c r="HLY114" s="437"/>
      <c r="HLZ114" s="437"/>
      <c r="HMA114" s="437"/>
      <c r="HMB114" s="437"/>
      <c r="HMC114" s="437"/>
      <c r="HMD114" s="437"/>
      <c r="HME114" s="437"/>
      <c r="HMF114" s="437"/>
      <c r="HMG114" s="437"/>
      <c r="HMH114" s="437"/>
      <c r="HMI114" s="437"/>
      <c r="HMJ114" s="437"/>
      <c r="HMK114" s="437"/>
      <c r="HML114" s="437"/>
      <c r="HMM114" s="437"/>
      <c r="HMN114" s="437"/>
      <c r="HMO114" s="437"/>
      <c r="HMP114" s="437"/>
      <c r="HMQ114" s="437"/>
      <c r="HMR114" s="437"/>
      <c r="HMS114" s="437"/>
      <c r="HMT114" s="437"/>
      <c r="HMU114" s="437"/>
      <c r="HMV114" s="437"/>
      <c r="HMW114" s="437"/>
      <c r="HMX114" s="437"/>
      <c r="HMY114" s="437"/>
      <c r="HMZ114" s="437"/>
      <c r="HNA114" s="437"/>
      <c r="HNB114" s="437"/>
      <c r="HNC114" s="437"/>
      <c r="HND114" s="437"/>
      <c r="HNE114" s="437"/>
      <c r="HNF114" s="437"/>
      <c r="HNG114" s="437"/>
      <c r="HNH114" s="437"/>
      <c r="HNI114" s="437"/>
      <c r="HNJ114" s="437"/>
      <c r="HNK114" s="437"/>
      <c r="HNL114" s="437"/>
      <c r="HNM114" s="437"/>
      <c r="HNN114" s="437"/>
      <c r="HNO114" s="437"/>
      <c r="HNP114" s="437"/>
      <c r="HNQ114" s="437"/>
      <c r="HNR114" s="437"/>
      <c r="HNS114" s="437"/>
      <c r="HNT114" s="437"/>
      <c r="HNU114" s="437"/>
      <c r="HNV114" s="437"/>
      <c r="HNW114" s="437"/>
      <c r="HNX114" s="437"/>
      <c r="HNY114" s="437"/>
      <c r="HNZ114" s="437"/>
      <c r="HOA114" s="437"/>
      <c r="HOB114" s="437"/>
      <c r="HOC114" s="437"/>
      <c r="HOD114" s="437"/>
      <c r="HOE114" s="437"/>
      <c r="HOF114" s="437"/>
      <c r="HOG114" s="437"/>
      <c r="HOH114" s="437"/>
      <c r="HOI114" s="437"/>
      <c r="HOJ114" s="437"/>
      <c r="HOK114" s="437"/>
      <c r="HOL114" s="437"/>
      <c r="HOM114" s="437"/>
      <c r="HON114" s="437"/>
      <c r="HOO114" s="437"/>
      <c r="HOP114" s="437"/>
      <c r="HOQ114" s="437"/>
      <c r="HOR114" s="437"/>
      <c r="HOS114" s="437"/>
      <c r="HOT114" s="437"/>
      <c r="HOU114" s="437"/>
      <c r="HOV114" s="437"/>
      <c r="HOW114" s="437"/>
      <c r="HOX114" s="437"/>
      <c r="HOY114" s="437"/>
      <c r="HOZ114" s="437"/>
      <c r="HPA114" s="437"/>
      <c r="HPB114" s="437"/>
      <c r="HPC114" s="437"/>
      <c r="HPD114" s="437"/>
      <c r="HPE114" s="437"/>
      <c r="HPF114" s="437"/>
      <c r="HPG114" s="437"/>
      <c r="HPH114" s="437"/>
      <c r="HPI114" s="437"/>
      <c r="HPJ114" s="437"/>
      <c r="HPK114" s="437"/>
      <c r="HPL114" s="437"/>
      <c r="HPM114" s="437"/>
      <c r="HPN114" s="437"/>
      <c r="HPO114" s="437"/>
      <c r="HPP114" s="437"/>
      <c r="HPQ114" s="437"/>
      <c r="HPR114" s="437"/>
      <c r="HPS114" s="437"/>
      <c r="HPT114" s="437"/>
      <c r="HPU114" s="437"/>
      <c r="HPV114" s="437"/>
      <c r="HPW114" s="437"/>
      <c r="HPX114" s="437"/>
      <c r="HPY114" s="437"/>
      <c r="HPZ114" s="437"/>
      <c r="HQA114" s="437"/>
      <c r="HQB114" s="437"/>
      <c r="HQC114" s="437"/>
      <c r="HQD114" s="437"/>
      <c r="HQE114" s="437"/>
      <c r="HQF114" s="437"/>
      <c r="HQG114" s="437"/>
      <c r="HQH114" s="437"/>
      <c r="HQI114" s="437"/>
      <c r="HQJ114" s="437"/>
      <c r="HQK114" s="437"/>
      <c r="HQL114" s="437"/>
      <c r="HQM114" s="437"/>
      <c r="HQN114" s="437"/>
      <c r="HQO114" s="437"/>
      <c r="HQP114" s="437"/>
      <c r="HQQ114" s="437"/>
      <c r="HQR114" s="437"/>
      <c r="HQS114" s="437"/>
      <c r="HQT114" s="437"/>
      <c r="HQU114" s="437"/>
      <c r="HQV114" s="437"/>
      <c r="HQW114" s="437"/>
      <c r="HQX114" s="437"/>
      <c r="HQY114" s="437"/>
      <c r="HQZ114" s="437"/>
      <c r="HRA114" s="437"/>
      <c r="HRB114" s="437"/>
      <c r="HRC114" s="437"/>
      <c r="HRD114" s="437"/>
      <c r="HRE114" s="437"/>
      <c r="HRF114" s="437"/>
      <c r="HRG114" s="437"/>
      <c r="HRH114" s="437"/>
      <c r="HRI114" s="437"/>
      <c r="HRJ114" s="437"/>
      <c r="HRK114" s="437"/>
      <c r="HRL114" s="437"/>
      <c r="HRM114" s="437"/>
      <c r="HRN114" s="437"/>
      <c r="HRO114" s="437"/>
      <c r="HRP114" s="437"/>
      <c r="HRQ114" s="437"/>
      <c r="HRR114" s="437"/>
      <c r="HRS114" s="437"/>
      <c r="HRT114" s="437"/>
      <c r="HRU114" s="437"/>
      <c r="HRV114" s="437"/>
      <c r="HRW114" s="437"/>
      <c r="HRX114" s="437"/>
      <c r="HRY114" s="437"/>
      <c r="HRZ114" s="437"/>
      <c r="HSA114" s="437"/>
      <c r="HSB114" s="437"/>
      <c r="HSC114" s="437"/>
      <c r="HSD114" s="437"/>
      <c r="HSE114" s="437"/>
      <c r="HSF114" s="437"/>
      <c r="HSG114" s="437"/>
      <c r="HSH114" s="437"/>
      <c r="HSI114" s="437"/>
      <c r="HSJ114" s="437"/>
      <c r="HSK114" s="437"/>
      <c r="HSL114" s="437"/>
      <c r="HSM114" s="437"/>
      <c r="HSN114" s="437"/>
      <c r="HSO114" s="437"/>
      <c r="HSP114" s="437"/>
      <c r="HSQ114" s="437"/>
      <c r="HSR114" s="437"/>
      <c r="HSS114" s="437"/>
      <c r="HST114" s="437"/>
      <c r="HSU114" s="437"/>
      <c r="HSV114" s="437"/>
      <c r="HSW114" s="437"/>
      <c r="HSX114" s="437"/>
      <c r="HSY114" s="437"/>
      <c r="HSZ114" s="437"/>
      <c r="HTA114" s="437"/>
      <c r="HTB114" s="437"/>
      <c r="HTC114" s="437"/>
      <c r="HTD114" s="437"/>
      <c r="HTE114" s="437"/>
      <c r="HTF114" s="437"/>
      <c r="HTG114" s="437"/>
      <c r="HTH114" s="437"/>
      <c r="HTI114" s="437"/>
      <c r="HTJ114" s="437"/>
      <c r="HTK114" s="437"/>
      <c r="HTL114" s="437"/>
      <c r="HTM114" s="437"/>
      <c r="HTN114" s="437"/>
      <c r="HTO114" s="437"/>
      <c r="HTP114" s="437"/>
      <c r="HTQ114" s="437"/>
      <c r="HTR114" s="437"/>
      <c r="HTS114" s="437"/>
      <c r="HTT114" s="437"/>
      <c r="HTU114" s="437"/>
      <c r="HTV114" s="437"/>
      <c r="HTW114" s="437"/>
      <c r="HTX114" s="437"/>
      <c r="HTY114" s="437"/>
      <c r="HTZ114" s="437"/>
      <c r="HUA114" s="437"/>
      <c r="HUB114" s="437"/>
      <c r="HUC114" s="437"/>
      <c r="HUD114" s="437"/>
      <c r="HUE114" s="437"/>
      <c r="HUF114" s="437"/>
      <c r="HUG114" s="437"/>
      <c r="HUH114" s="437"/>
      <c r="HUI114" s="437"/>
      <c r="HUJ114" s="437"/>
      <c r="HUK114" s="437"/>
      <c r="HUL114" s="437"/>
      <c r="HUM114" s="437"/>
      <c r="HUN114" s="437"/>
      <c r="HUO114" s="437"/>
      <c r="HUP114" s="437"/>
      <c r="HUQ114" s="437"/>
      <c r="HUR114" s="437"/>
      <c r="HUS114" s="437"/>
      <c r="HUT114" s="437"/>
      <c r="HUU114" s="437"/>
      <c r="HUV114" s="437"/>
      <c r="HUW114" s="437"/>
      <c r="HUX114" s="437"/>
      <c r="HUY114" s="437"/>
      <c r="HUZ114" s="437"/>
      <c r="HVA114" s="437"/>
      <c r="HVB114" s="437"/>
      <c r="HVC114" s="437"/>
      <c r="HVD114" s="437"/>
      <c r="HVE114" s="437"/>
      <c r="HVF114" s="437"/>
      <c r="HVG114" s="437"/>
      <c r="HVH114" s="437"/>
      <c r="HVI114" s="437"/>
      <c r="HVJ114" s="437"/>
      <c r="HVK114" s="437"/>
      <c r="HVL114" s="437"/>
      <c r="HVM114" s="437"/>
      <c r="HVN114" s="437"/>
      <c r="HVO114" s="437"/>
      <c r="HVP114" s="437"/>
      <c r="HVQ114" s="437"/>
      <c r="HVR114" s="437"/>
      <c r="HVS114" s="437"/>
      <c r="HVT114" s="437"/>
      <c r="HVU114" s="437"/>
      <c r="HVV114" s="437"/>
      <c r="HVW114" s="437"/>
      <c r="HVX114" s="437"/>
      <c r="HVY114" s="437"/>
      <c r="HVZ114" s="437"/>
      <c r="HWA114" s="437"/>
      <c r="HWB114" s="437"/>
      <c r="HWC114" s="437"/>
      <c r="HWD114" s="437"/>
      <c r="HWE114" s="437"/>
      <c r="HWF114" s="437"/>
      <c r="HWG114" s="437"/>
      <c r="HWH114" s="437"/>
      <c r="HWI114" s="437"/>
      <c r="HWJ114" s="437"/>
      <c r="HWK114" s="437"/>
      <c r="HWL114" s="437"/>
      <c r="HWM114" s="437"/>
      <c r="HWN114" s="437"/>
      <c r="HWO114" s="437"/>
      <c r="HWP114" s="437"/>
      <c r="HWQ114" s="437"/>
      <c r="HWR114" s="437"/>
      <c r="HWS114" s="437"/>
      <c r="HWT114" s="437"/>
      <c r="HWU114" s="437"/>
      <c r="HWV114" s="437"/>
      <c r="HWW114" s="437"/>
      <c r="HWX114" s="437"/>
      <c r="HWY114" s="437"/>
      <c r="HWZ114" s="437"/>
      <c r="HXA114" s="437"/>
      <c r="HXB114" s="437"/>
      <c r="HXC114" s="437"/>
      <c r="HXD114" s="437"/>
      <c r="HXE114" s="437"/>
      <c r="HXF114" s="437"/>
      <c r="HXG114" s="437"/>
      <c r="HXH114" s="437"/>
      <c r="HXI114" s="437"/>
      <c r="HXJ114" s="437"/>
      <c r="HXK114" s="437"/>
      <c r="HXL114" s="437"/>
      <c r="HXM114" s="437"/>
      <c r="HXN114" s="437"/>
      <c r="HXO114" s="437"/>
      <c r="HXP114" s="437"/>
      <c r="HXQ114" s="437"/>
      <c r="HXR114" s="437"/>
      <c r="HXS114" s="437"/>
      <c r="HXT114" s="437"/>
      <c r="HXU114" s="437"/>
      <c r="HXV114" s="437"/>
      <c r="HXW114" s="437"/>
      <c r="HXX114" s="437"/>
      <c r="HXY114" s="437"/>
      <c r="HXZ114" s="437"/>
      <c r="HYA114" s="437"/>
      <c r="HYB114" s="437"/>
      <c r="HYC114" s="437"/>
      <c r="HYD114" s="437"/>
      <c r="HYE114" s="437"/>
      <c r="HYF114" s="437"/>
      <c r="HYG114" s="437"/>
      <c r="HYH114" s="437"/>
      <c r="HYI114" s="437"/>
      <c r="HYJ114" s="437"/>
      <c r="HYK114" s="437"/>
      <c r="HYL114" s="437"/>
      <c r="HYM114" s="437"/>
      <c r="HYN114" s="437"/>
      <c r="HYO114" s="437"/>
      <c r="HYP114" s="437"/>
      <c r="HYQ114" s="437"/>
      <c r="HYR114" s="437"/>
      <c r="HYS114" s="437"/>
      <c r="HYT114" s="437"/>
      <c r="HYU114" s="437"/>
      <c r="HYV114" s="437"/>
      <c r="HYW114" s="437"/>
      <c r="HYX114" s="437"/>
      <c r="HYY114" s="437"/>
      <c r="HYZ114" s="437"/>
      <c r="HZA114" s="437"/>
      <c r="HZB114" s="437"/>
      <c r="HZC114" s="437"/>
      <c r="HZD114" s="437"/>
      <c r="HZE114" s="437"/>
      <c r="HZF114" s="437"/>
      <c r="HZG114" s="437"/>
      <c r="HZH114" s="437"/>
      <c r="HZI114" s="437"/>
      <c r="HZJ114" s="437"/>
      <c r="HZK114" s="437"/>
      <c r="HZL114" s="437"/>
      <c r="HZM114" s="437"/>
      <c r="HZN114" s="437"/>
      <c r="HZO114" s="437"/>
      <c r="HZP114" s="437"/>
      <c r="HZQ114" s="437"/>
      <c r="HZR114" s="437"/>
      <c r="HZS114" s="437"/>
      <c r="HZT114" s="437"/>
      <c r="HZU114" s="437"/>
      <c r="HZV114" s="437"/>
      <c r="HZW114" s="437"/>
      <c r="HZX114" s="437"/>
      <c r="HZY114" s="437"/>
      <c r="HZZ114" s="437"/>
      <c r="IAA114" s="437"/>
      <c r="IAB114" s="437"/>
      <c r="IAC114" s="437"/>
      <c r="IAD114" s="437"/>
      <c r="IAE114" s="437"/>
      <c r="IAF114" s="437"/>
      <c r="IAG114" s="437"/>
      <c r="IAH114" s="437"/>
      <c r="IAI114" s="437"/>
      <c r="IAJ114" s="437"/>
      <c r="IAK114" s="437"/>
      <c r="IAL114" s="437"/>
      <c r="IAM114" s="437"/>
      <c r="IAN114" s="437"/>
      <c r="IAO114" s="437"/>
      <c r="IAP114" s="437"/>
      <c r="IAQ114" s="437"/>
      <c r="IAR114" s="437"/>
      <c r="IAS114" s="437"/>
      <c r="IAT114" s="437"/>
      <c r="IAU114" s="437"/>
      <c r="IAV114" s="437"/>
      <c r="IAW114" s="437"/>
      <c r="IAX114" s="437"/>
      <c r="IAY114" s="437"/>
      <c r="IAZ114" s="437"/>
      <c r="IBA114" s="437"/>
      <c r="IBB114" s="437"/>
      <c r="IBC114" s="437"/>
      <c r="IBD114" s="437"/>
      <c r="IBE114" s="437"/>
      <c r="IBF114" s="437"/>
      <c r="IBG114" s="437"/>
      <c r="IBH114" s="437"/>
      <c r="IBI114" s="437"/>
      <c r="IBJ114" s="437"/>
      <c r="IBK114" s="437"/>
      <c r="IBL114" s="437"/>
      <c r="IBM114" s="437"/>
      <c r="IBN114" s="437"/>
      <c r="IBO114" s="437"/>
      <c r="IBP114" s="437"/>
      <c r="IBQ114" s="437"/>
      <c r="IBR114" s="437"/>
      <c r="IBS114" s="437"/>
      <c r="IBT114" s="437"/>
      <c r="IBU114" s="437"/>
      <c r="IBV114" s="437"/>
      <c r="IBW114" s="437"/>
      <c r="IBX114" s="437"/>
      <c r="IBY114" s="437"/>
      <c r="IBZ114" s="437"/>
      <c r="ICA114" s="437"/>
      <c r="ICB114" s="437"/>
      <c r="ICC114" s="437"/>
      <c r="ICD114" s="437"/>
      <c r="ICE114" s="437"/>
      <c r="ICF114" s="437"/>
      <c r="ICG114" s="437"/>
      <c r="ICH114" s="437"/>
      <c r="ICI114" s="437"/>
      <c r="ICJ114" s="437"/>
      <c r="ICK114" s="437"/>
      <c r="ICL114" s="437"/>
      <c r="ICM114" s="437"/>
      <c r="ICN114" s="437"/>
      <c r="ICO114" s="437"/>
      <c r="ICP114" s="437"/>
      <c r="ICQ114" s="437"/>
      <c r="ICR114" s="437"/>
      <c r="ICS114" s="437"/>
      <c r="ICT114" s="437"/>
      <c r="ICU114" s="437"/>
      <c r="ICV114" s="437"/>
      <c r="ICW114" s="437"/>
      <c r="ICX114" s="437"/>
      <c r="ICY114" s="437"/>
      <c r="ICZ114" s="437"/>
      <c r="IDA114" s="437"/>
      <c r="IDB114" s="437"/>
      <c r="IDC114" s="437"/>
      <c r="IDD114" s="437"/>
      <c r="IDE114" s="437"/>
      <c r="IDF114" s="437"/>
      <c r="IDG114" s="437"/>
      <c r="IDH114" s="437"/>
      <c r="IDI114" s="437"/>
      <c r="IDJ114" s="437"/>
      <c r="IDK114" s="437"/>
      <c r="IDL114" s="437"/>
      <c r="IDM114" s="437"/>
      <c r="IDN114" s="437"/>
      <c r="IDO114" s="437"/>
      <c r="IDP114" s="437"/>
      <c r="IDQ114" s="437"/>
      <c r="IDR114" s="437"/>
      <c r="IDS114" s="437"/>
      <c r="IDT114" s="437"/>
      <c r="IDU114" s="437"/>
      <c r="IDV114" s="437"/>
      <c r="IDW114" s="437"/>
      <c r="IDX114" s="437"/>
      <c r="IDY114" s="437"/>
      <c r="IDZ114" s="437"/>
      <c r="IEA114" s="437"/>
      <c r="IEB114" s="437"/>
      <c r="IEC114" s="437"/>
      <c r="IED114" s="437"/>
      <c r="IEE114" s="437"/>
      <c r="IEF114" s="437"/>
      <c r="IEG114" s="437"/>
      <c r="IEH114" s="437"/>
      <c r="IEI114" s="437"/>
      <c r="IEJ114" s="437"/>
      <c r="IEK114" s="437"/>
      <c r="IEL114" s="437"/>
      <c r="IEM114" s="437"/>
      <c r="IEN114" s="437"/>
      <c r="IEO114" s="437"/>
      <c r="IEP114" s="437"/>
      <c r="IEQ114" s="437"/>
      <c r="IER114" s="437"/>
      <c r="IES114" s="437"/>
      <c r="IET114" s="437"/>
      <c r="IEU114" s="437"/>
      <c r="IEV114" s="437"/>
      <c r="IEW114" s="437"/>
      <c r="IEX114" s="437"/>
      <c r="IEY114" s="437"/>
      <c r="IEZ114" s="437"/>
      <c r="IFA114" s="437"/>
      <c r="IFB114" s="437"/>
      <c r="IFC114" s="437"/>
      <c r="IFD114" s="437"/>
      <c r="IFE114" s="437"/>
      <c r="IFF114" s="437"/>
      <c r="IFG114" s="437"/>
      <c r="IFH114" s="437"/>
      <c r="IFI114" s="437"/>
      <c r="IFJ114" s="437"/>
      <c r="IFK114" s="437"/>
      <c r="IFL114" s="437"/>
      <c r="IFM114" s="437"/>
      <c r="IFN114" s="437"/>
      <c r="IFO114" s="437"/>
      <c r="IFP114" s="437"/>
      <c r="IFQ114" s="437"/>
      <c r="IFR114" s="437"/>
      <c r="IFS114" s="437"/>
      <c r="IFT114" s="437"/>
      <c r="IFU114" s="437"/>
      <c r="IFV114" s="437"/>
      <c r="IFW114" s="437"/>
      <c r="IFX114" s="437"/>
      <c r="IFY114" s="437"/>
      <c r="IFZ114" s="437"/>
      <c r="IGA114" s="437"/>
      <c r="IGB114" s="437"/>
      <c r="IGC114" s="437"/>
      <c r="IGD114" s="437"/>
      <c r="IGE114" s="437"/>
      <c r="IGF114" s="437"/>
      <c r="IGG114" s="437"/>
      <c r="IGH114" s="437"/>
      <c r="IGI114" s="437"/>
      <c r="IGJ114" s="437"/>
      <c r="IGK114" s="437"/>
      <c r="IGL114" s="437"/>
      <c r="IGM114" s="437"/>
      <c r="IGN114" s="437"/>
      <c r="IGO114" s="437"/>
      <c r="IGP114" s="437"/>
      <c r="IGQ114" s="437"/>
      <c r="IGR114" s="437"/>
      <c r="IGS114" s="437"/>
      <c r="IGT114" s="437"/>
      <c r="IGU114" s="437"/>
      <c r="IGV114" s="437"/>
      <c r="IGW114" s="437"/>
      <c r="IGX114" s="437"/>
      <c r="IGY114" s="437"/>
      <c r="IGZ114" s="437"/>
      <c r="IHA114" s="437"/>
      <c r="IHB114" s="437"/>
      <c r="IHC114" s="437"/>
      <c r="IHD114" s="437"/>
      <c r="IHE114" s="437"/>
      <c r="IHF114" s="437"/>
      <c r="IHG114" s="437"/>
      <c r="IHH114" s="437"/>
      <c r="IHI114" s="437"/>
      <c r="IHJ114" s="437"/>
      <c r="IHK114" s="437"/>
      <c r="IHL114" s="437"/>
      <c r="IHM114" s="437"/>
      <c r="IHN114" s="437"/>
      <c r="IHO114" s="437"/>
      <c r="IHP114" s="437"/>
      <c r="IHQ114" s="437"/>
      <c r="IHR114" s="437"/>
      <c r="IHS114" s="437"/>
      <c r="IHT114" s="437"/>
      <c r="IHU114" s="437"/>
      <c r="IHV114" s="437"/>
      <c r="IHW114" s="437"/>
      <c r="IHX114" s="437"/>
      <c r="IHY114" s="437"/>
      <c r="IHZ114" s="437"/>
      <c r="IIA114" s="437"/>
      <c r="IIB114" s="437"/>
      <c r="IIC114" s="437"/>
      <c r="IID114" s="437"/>
      <c r="IIE114" s="437"/>
      <c r="IIF114" s="437"/>
      <c r="IIG114" s="437"/>
      <c r="IIH114" s="437"/>
      <c r="III114" s="437"/>
      <c r="IIJ114" s="437"/>
      <c r="IIK114" s="437"/>
      <c r="IIL114" s="437"/>
      <c r="IIM114" s="437"/>
      <c r="IIN114" s="437"/>
      <c r="IIO114" s="437"/>
      <c r="IIP114" s="437"/>
      <c r="IIQ114" s="437"/>
      <c r="IIR114" s="437"/>
      <c r="IIS114" s="437"/>
      <c r="IIT114" s="437"/>
      <c r="IIU114" s="437"/>
      <c r="IIV114" s="437"/>
      <c r="IIW114" s="437"/>
      <c r="IIX114" s="437"/>
      <c r="IIY114" s="437"/>
      <c r="IIZ114" s="437"/>
      <c r="IJA114" s="437"/>
      <c r="IJB114" s="437"/>
      <c r="IJC114" s="437"/>
      <c r="IJD114" s="437"/>
      <c r="IJE114" s="437"/>
      <c r="IJF114" s="437"/>
      <c r="IJG114" s="437"/>
      <c r="IJH114" s="437"/>
      <c r="IJI114" s="437"/>
      <c r="IJJ114" s="437"/>
      <c r="IJK114" s="437"/>
      <c r="IJL114" s="437"/>
      <c r="IJM114" s="437"/>
      <c r="IJN114" s="437"/>
      <c r="IJO114" s="437"/>
      <c r="IJP114" s="437"/>
      <c r="IJQ114" s="437"/>
      <c r="IJR114" s="437"/>
      <c r="IJS114" s="437"/>
      <c r="IJT114" s="437"/>
      <c r="IJU114" s="437"/>
      <c r="IJV114" s="437"/>
      <c r="IJW114" s="437"/>
      <c r="IJX114" s="437"/>
      <c r="IJY114" s="437"/>
      <c r="IJZ114" s="437"/>
      <c r="IKA114" s="437"/>
      <c r="IKB114" s="437"/>
      <c r="IKC114" s="437"/>
      <c r="IKD114" s="437"/>
      <c r="IKE114" s="437"/>
      <c r="IKF114" s="437"/>
      <c r="IKG114" s="437"/>
      <c r="IKH114" s="437"/>
      <c r="IKI114" s="437"/>
      <c r="IKJ114" s="437"/>
      <c r="IKK114" s="437"/>
      <c r="IKL114" s="437"/>
      <c r="IKM114" s="437"/>
      <c r="IKN114" s="437"/>
      <c r="IKO114" s="437"/>
      <c r="IKP114" s="437"/>
      <c r="IKQ114" s="437"/>
      <c r="IKR114" s="437"/>
      <c r="IKS114" s="437"/>
      <c r="IKT114" s="437"/>
      <c r="IKU114" s="437"/>
      <c r="IKV114" s="437"/>
      <c r="IKW114" s="437"/>
      <c r="IKX114" s="437"/>
      <c r="IKY114" s="437"/>
      <c r="IKZ114" s="437"/>
      <c r="ILA114" s="437"/>
      <c r="ILB114" s="437"/>
      <c r="ILC114" s="437"/>
      <c r="ILD114" s="437"/>
      <c r="ILE114" s="437"/>
      <c r="ILF114" s="437"/>
      <c r="ILG114" s="437"/>
      <c r="ILH114" s="437"/>
      <c r="ILI114" s="437"/>
      <c r="ILJ114" s="437"/>
      <c r="ILK114" s="437"/>
      <c r="ILL114" s="437"/>
      <c r="ILM114" s="437"/>
      <c r="ILN114" s="437"/>
      <c r="ILO114" s="437"/>
      <c r="ILP114" s="437"/>
      <c r="ILQ114" s="437"/>
      <c r="ILR114" s="437"/>
      <c r="ILS114" s="437"/>
      <c r="ILT114" s="437"/>
      <c r="ILU114" s="437"/>
      <c r="ILV114" s="437"/>
      <c r="ILW114" s="437"/>
      <c r="ILX114" s="437"/>
      <c r="ILY114" s="437"/>
      <c r="ILZ114" s="437"/>
      <c r="IMA114" s="437"/>
      <c r="IMB114" s="437"/>
      <c r="IMC114" s="437"/>
      <c r="IMD114" s="437"/>
      <c r="IME114" s="437"/>
      <c r="IMF114" s="437"/>
      <c r="IMG114" s="437"/>
      <c r="IMH114" s="437"/>
      <c r="IMI114" s="437"/>
      <c r="IMJ114" s="437"/>
      <c r="IMK114" s="437"/>
      <c r="IML114" s="437"/>
      <c r="IMM114" s="437"/>
      <c r="IMN114" s="437"/>
      <c r="IMO114" s="437"/>
      <c r="IMP114" s="437"/>
      <c r="IMQ114" s="437"/>
      <c r="IMR114" s="437"/>
      <c r="IMS114" s="437"/>
      <c r="IMT114" s="437"/>
      <c r="IMU114" s="437"/>
      <c r="IMV114" s="437"/>
      <c r="IMW114" s="437"/>
      <c r="IMX114" s="437"/>
      <c r="IMY114" s="437"/>
      <c r="IMZ114" s="437"/>
      <c r="INA114" s="437"/>
      <c r="INB114" s="437"/>
      <c r="INC114" s="437"/>
      <c r="IND114" s="437"/>
      <c r="INE114" s="437"/>
      <c r="INF114" s="437"/>
      <c r="ING114" s="437"/>
      <c r="INH114" s="437"/>
      <c r="INI114" s="437"/>
      <c r="INJ114" s="437"/>
      <c r="INK114" s="437"/>
      <c r="INL114" s="437"/>
      <c r="INM114" s="437"/>
      <c r="INN114" s="437"/>
      <c r="INO114" s="437"/>
      <c r="INP114" s="437"/>
      <c r="INQ114" s="437"/>
      <c r="INR114" s="437"/>
      <c r="INS114" s="437"/>
      <c r="INT114" s="437"/>
      <c r="INU114" s="437"/>
      <c r="INV114" s="437"/>
      <c r="INW114" s="437"/>
      <c r="INX114" s="437"/>
      <c r="INY114" s="437"/>
      <c r="INZ114" s="437"/>
      <c r="IOA114" s="437"/>
      <c r="IOB114" s="437"/>
      <c r="IOC114" s="437"/>
      <c r="IOD114" s="437"/>
      <c r="IOE114" s="437"/>
      <c r="IOF114" s="437"/>
      <c r="IOG114" s="437"/>
      <c r="IOH114" s="437"/>
      <c r="IOI114" s="437"/>
      <c r="IOJ114" s="437"/>
      <c r="IOK114" s="437"/>
      <c r="IOL114" s="437"/>
      <c r="IOM114" s="437"/>
      <c r="ION114" s="437"/>
      <c r="IOO114" s="437"/>
      <c r="IOP114" s="437"/>
      <c r="IOQ114" s="437"/>
      <c r="IOR114" s="437"/>
      <c r="IOS114" s="437"/>
      <c r="IOT114" s="437"/>
      <c r="IOU114" s="437"/>
      <c r="IOV114" s="437"/>
      <c r="IOW114" s="437"/>
      <c r="IOX114" s="437"/>
      <c r="IOY114" s="437"/>
      <c r="IOZ114" s="437"/>
      <c r="IPA114" s="437"/>
      <c r="IPB114" s="437"/>
      <c r="IPC114" s="437"/>
      <c r="IPD114" s="437"/>
      <c r="IPE114" s="437"/>
      <c r="IPF114" s="437"/>
      <c r="IPG114" s="437"/>
      <c r="IPH114" s="437"/>
      <c r="IPI114" s="437"/>
      <c r="IPJ114" s="437"/>
      <c r="IPK114" s="437"/>
      <c r="IPL114" s="437"/>
      <c r="IPM114" s="437"/>
      <c r="IPN114" s="437"/>
      <c r="IPO114" s="437"/>
      <c r="IPP114" s="437"/>
      <c r="IPQ114" s="437"/>
      <c r="IPR114" s="437"/>
      <c r="IPS114" s="437"/>
      <c r="IPT114" s="437"/>
      <c r="IPU114" s="437"/>
      <c r="IPV114" s="437"/>
      <c r="IPW114" s="437"/>
      <c r="IPX114" s="437"/>
      <c r="IPY114" s="437"/>
      <c r="IPZ114" s="437"/>
      <c r="IQA114" s="437"/>
      <c r="IQB114" s="437"/>
      <c r="IQC114" s="437"/>
      <c r="IQD114" s="437"/>
      <c r="IQE114" s="437"/>
      <c r="IQF114" s="437"/>
      <c r="IQG114" s="437"/>
      <c r="IQH114" s="437"/>
      <c r="IQI114" s="437"/>
      <c r="IQJ114" s="437"/>
      <c r="IQK114" s="437"/>
      <c r="IQL114" s="437"/>
      <c r="IQM114" s="437"/>
      <c r="IQN114" s="437"/>
      <c r="IQO114" s="437"/>
      <c r="IQP114" s="437"/>
      <c r="IQQ114" s="437"/>
      <c r="IQR114" s="437"/>
      <c r="IQS114" s="437"/>
      <c r="IQT114" s="437"/>
      <c r="IQU114" s="437"/>
      <c r="IQV114" s="437"/>
      <c r="IQW114" s="437"/>
      <c r="IQX114" s="437"/>
      <c r="IQY114" s="437"/>
      <c r="IQZ114" s="437"/>
      <c r="IRA114" s="437"/>
      <c r="IRB114" s="437"/>
      <c r="IRC114" s="437"/>
      <c r="IRD114" s="437"/>
      <c r="IRE114" s="437"/>
      <c r="IRF114" s="437"/>
      <c r="IRG114" s="437"/>
      <c r="IRH114" s="437"/>
      <c r="IRI114" s="437"/>
      <c r="IRJ114" s="437"/>
      <c r="IRK114" s="437"/>
      <c r="IRL114" s="437"/>
      <c r="IRM114" s="437"/>
      <c r="IRN114" s="437"/>
      <c r="IRO114" s="437"/>
      <c r="IRP114" s="437"/>
      <c r="IRQ114" s="437"/>
      <c r="IRR114" s="437"/>
      <c r="IRS114" s="437"/>
      <c r="IRT114" s="437"/>
      <c r="IRU114" s="437"/>
      <c r="IRV114" s="437"/>
      <c r="IRW114" s="437"/>
      <c r="IRX114" s="437"/>
      <c r="IRY114" s="437"/>
      <c r="IRZ114" s="437"/>
      <c r="ISA114" s="437"/>
      <c r="ISB114" s="437"/>
      <c r="ISC114" s="437"/>
      <c r="ISD114" s="437"/>
      <c r="ISE114" s="437"/>
      <c r="ISF114" s="437"/>
      <c r="ISG114" s="437"/>
      <c r="ISH114" s="437"/>
      <c r="ISI114" s="437"/>
      <c r="ISJ114" s="437"/>
      <c r="ISK114" s="437"/>
      <c r="ISL114" s="437"/>
      <c r="ISM114" s="437"/>
      <c r="ISN114" s="437"/>
      <c r="ISO114" s="437"/>
      <c r="ISP114" s="437"/>
      <c r="ISQ114" s="437"/>
      <c r="ISR114" s="437"/>
      <c r="ISS114" s="437"/>
      <c r="IST114" s="437"/>
      <c r="ISU114" s="437"/>
      <c r="ISV114" s="437"/>
      <c r="ISW114" s="437"/>
      <c r="ISX114" s="437"/>
      <c r="ISY114" s="437"/>
      <c r="ISZ114" s="437"/>
      <c r="ITA114" s="437"/>
      <c r="ITB114" s="437"/>
      <c r="ITC114" s="437"/>
      <c r="ITD114" s="437"/>
      <c r="ITE114" s="437"/>
      <c r="ITF114" s="437"/>
      <c r="ITG114" s="437"/>
      <c r="ITH114" s="437"/>
      <c r="ITI114" s="437"/>
      <c r="ITJ114" s="437"/>
      <c r="ITK114" s="437"/>
      <c r="ITL114" s="437"/>
      <c r="ITM114" s="437"/>
      <c r="ITN114" s="437"/>
      <c r="ITO114" s="437"/>
      <c r="ITP114" s="437"/>
      <c r="ITQ114" s="437"/>
      <c r="ITR114" s="437"/>
      <c r="ITS114" s="437"/>
      <c r="ITT114" s="437"/>
      <c r="ITU114" s="437"/>
      <c r="ITV114" s="437"/>
      <c r="ITW114" s="437"/>
      <c r="ITX114" s="437"/>
      <c r="ITY114" s="437"/>
      <c r="ITZ114" s="437"/>
      <c r="IUA114" s="437"/>
      <c r="IUB114" s="437"/>
      <c r="IUC114" s="437"/>
      <c r="IUD114" s="437"/>
      <c r="IUE114" s="437"/>
      <c r="IUF114" s="437"/>
      <c r="IUG114" s="437"/>
      <c r="IUH114" s="437"/>
      <c r="IUI114" s="437"/>
      <c r="IUJ114" s="437"/>
      <c r="IUK114" s="437"/>
      <c r="IUL114" s="437"/>
      <c r="IUM114" s="437"/>
      <c r="IUN114" s="437"/>
      <c r="IUO114" s="437"/>
      <c r="IUP114" s="437"/>
      <c r="IUQ114" s="437"/>
      <c r="IUR114" s="437"/>
      <c r="IUS114" s="437"/>
      <c r="IUT114" s="437"/>
      <c r="IUU114" s="437"/>
      <c r="IUV114" s="437"/>
      <c r="IUW114" s="437"/>
      <c r="IUX114" s="437"/>
      <c r="IUY114" s="437"/>
      <c r="IUZ114" s="437"/>
      <c r="IVA114" s="437"/>
      <c r="IVB114" s="437"/>
      <c r="IVC114" s="437"/>
      <c r="IVD114" s="437"/>
      <c r="IVE114" s="437"/>
      <c r="IVF114" s="437"/>
      <c r="IVG114" s="437"/>
      <c r="IVH114" s="437"/>
      <c r="IVI114" s="437"/>
      <c r="IVJ114" s="437"/>
      <c r="IVK114" s="437"/>
      <c r="IVL114" s="437"/>
      <c r="IVM114" s="437"/>
      <c r="IVN114" s="437"/>
      <c r="IVO114" s="437"/>
      <c r="IVP114" s="437"/>
      <c r="IVQ114" s="437"/>
      <c r="IVR114" s="437"/>
      <c r="IVS114" s="437"/>
      <c r="IVT114" s="437"/>
      <c r="IVU114" s="437"/>
      <c r="IVV114" s="437"/>
      <c r="IVW114" s="437"/>
      <c r="IVX114" s="437"/>
      <c r="IVY114" s="437"/>
      <c r="IVZ114" s="437"/>
      <c r="IWA114" s="437"/>
      <c r="IWB114" s="437"/>
      <c r="IWC114" s="437"/>
      <c r="IWD114" s="437"/>
      <c r="IWE114" s="437"/>
      <c r="IWF114" s="437"/>
      <c r="IWG114" s="437"/>
      <c r="IWH114" s="437"/>
      <c r="IWI114" s="437"/>
      <c r="IWJ114" s="437"/>
      <c r="IWK114" s="437"/>
      <c r="IWL114" s="437"/>
      <c r="IWM114" s="437"/>
      <c r="IWN114" s="437"/>
      <c r="IWO114" s="437"/>
      <c r="IWP114" s="437"/>
      <c r="IWQ114" s="437"/>
      <c r="IWR114" s="437"/>
      <c r="IWS114" s="437"/>
      <c r="IWT114" s="437"/>
      <c r="IWU114" s="437"/>
      <c r="IWV114" s="437"/>
      <c r="IWW114" s="437"/>
      <c r="IWX114" s="437"/>
      <c r="IWY114" s="437"/>
      <c r="IWZ114" s="437"/>
      <c r="IXA114" s="437"/>
      <c r="IXB114" s="437"/>
      <c r="IXC114" s="437"/>
      <c r="IXD114" s="437"/>
      <c r="IXE114" s="437"/>
      <c r="IXF114" s="437"/>
      <c r="IXG114" s="437"/>
      <c r="IXH114" s="437"/>
      <c r="IXI114" s="437"/>
      <c r="IXJ114" s="437"/>
      <c r="IXK114" s="437"/>
      <c r="IXL114" s="437"/>
      <c r="IXM114" s="437"/>
      <c r="IXN114" s="437"/>
      <c r="IXO114" s="437"/>
      <c r="IXP114" s="437"/>
      <c r="IXQ114" s="437"/>
      <c r="IXR114" s="437"/>
      <c r="IXS114" s="437"/>
      <c r="IXT114" s="437"/>
      <c r="IXU114" s="437"/>
      <c r="IXV114" s="437"/>
      <c r="IXW114" s="437"/>
      <c r="IXX114" s="437"/>
      <c r="IXY114" s="437"/>
      <c r="IXZ114" s="437"/>
      <c r="IYA114" s="437"/>
      <c r="IYB114" s="437"/>
      <c r="IYC114" s="437"/>
      <c r="IYD114" s="437"/>
      <c r="IYE114" s="437"/>
      <c r="IYF114" s="437"/>
      <c r="IYG114" s="437"/>
      <c r="IYH114" s="437"/>
      <c r="IYI114" s="437"/>
      <c r="IYJ114" s="437"/>
      <c r="IYK114" s="437"/>
      <c r="IYL114" s="437"/>
      <c r="IYM114" s="437"/>
      <c r="IYN114" s="437"/>
      <c r="IYO114" s="437"/>
      <c r="IYP114" s="437"/>
      <c r="IYQ114" s="437"/>
      <c r="IYR114" s="437"/>
      <c r="IYS114" s="437"/>
      <c r="IYT114" s="437"/>
      <c r="IYU114" s="437"/>
      <c r="IYV114" s="437"/>
      <c r="IYW114" s="437"/>
      <c r="IYX114" s="437"/>
      <c r="IYY114" s="437"/>
      <c r="IYZ114" s="437"/>
      <c r="IZA114" s="437"/>
      <c r="IZB114" s="437"/>
      <c r="IZC114" s="437"/>
      <c r="IZD114" s="437"/>
      <c r="IZE114" s="437"/>
      <c r="IZF114" s="437"/>
      <c r="IZG114" s="437"/>
      <c r="IZH114" s="437"/>
      <c r="IZI114" s="437"/>
      <c r="IZJ114" s="437"/>
      <c r="IZK114" s="437"/>
      <c r="IZL114" s="437"/>
      <c r="IZM114" s="437"/>
      <c r="IZN114" s="437"/>
      <c r="IZO114" s="437"/>
      <c r="IZP114" s="437"/>
      <c r="IZQ114" s="437"/>
      <c r="IZR114" s="437"/>
      <c r="IZS114" s="437"/>
      <c r="IZT114" s="437"/>
      <c r="IZU114" s="437"/>
      <c r="IZV114" s="437"/>
      <c r="IZW114" s="437"/>
      <c r="IZX114" s="437"/>
      <c r="IZY114" s="437"/>
      <c r="IZZ114" s="437"/>
      <c r="JAA114" s="437"/>
      <c r="JAB114" s="437"/>
      <c r="JAC114" s="437"/>
      <c r="JAD114" s="437"/>
      <c r="JAE114" s="437"/>
      <c r="JAF114" s="437"/>
      <c r="JAG114" s="437"/>
      <c r="JAH114" s="437"/>
      <c r="JAI114" s="437"/>
      <c r="JAJ114" s="437"/>
      <c r="JAK114" s="437"/>
      <c r="JAL114" s="437"/>
      <c r="JAM114" s="437"/>
      <c r="JAN114" s="437"/>
      <c r="JAO114" s="437"/>
      <c r="JAP114" s="437"/>
      <c r="JAQ114" s="437"/>
      <c r="JAR114" s="437"/>
      <c r="JAS114" s="437"/>
      <c r="JAT114" s="437"/>
      <c r="JAU114" s="437"/>
      <c r="JAV114" s="437"/>
      <c r="JAW114" s="437"/>
      <c r="JAX114" s="437"/>
      <c r="JAY114" s="437"/>
      <c r="JAZ114" s="437"/>
      <c r="JBA114" s="437"/>
      <c r="JBB114" s="437"/>
      <c r="JBC114" s="437"/>
      <c r="JBD114" s="437"/>
      <c r="JBE114" s="437"/>
      <c r="JBF114" s="437"/>
      <c r="JBG114" s="437"/>
      <c r="JBH114" s="437"/>
      <c r="JBI114" s="437"/>
      <c r="JBJ114" s="437"/>
      <c r="JBK114" s="437"/>
      <c r="JBL114" s="437"/>
      <c r="JBM114" s="437"/>
      <c r="JBN114" s="437"/>
      <c r="JBO114" s="437"/>
      <c r="JBP114" s="437"/>
      <c r="JBQ114" s="437"/>
      <c r="JBR114" s="437"/>
      <c r="JBS114" s="437"/>
      <c r="JBT114" s="437"/>
      <c r="JBU114" s="437"/>
      <c r="JBV114" s="437"/>
      <c r="JBW114" s="437"/>
      <c r="JBX114" s="437"/>
      <c r="JBY114" s="437"/>
      <c r="JBZ114" s="437"/>
      <c r="JCA114" s="437"/>
      <c r="JCB114" s="437"/>
      <c r="JCC114" s="437"/>
      <c r="JCD114" s="437"/>
      <c r="JCE114" s="437"/>
      <c r="JCF114" s="437"/>
      <c r="JCG114" s="437"/>
      <c r="JCH114" s="437"/>
      <c r="JCI114" s="437"/>
      <c r="JCJ114" s="437"/>
      <c r="JCK114" s="437"/>
      <c r="JCL114" s="437"/>
      <c r="JCM114" s="437"/>
      <c r="JCN114" s="437"/>
      <c r="JCO114" s="437"/>
      <c r="JCP114" s="437"/>
      <c r="JCQ114" s="437"/>
      <c r="JCR114" s="437"/>
      <c r="JCS114" s="437"/>
      <c r="JCT114" s="437"/>
      <c r="JCU114" s="437"/>
      <c r="JCV114" s="437"/>
      <c r="JCW114" s="437"/>
      <c r="JCX114" s="437"/>
      <c r="JCY114" s="437"/>
      <c r="JCZ114" s="437"/>
      <c r="JDA114" s="437"/>
      <c r="JDB114" s="437"/>
      <c r="JDC114" s="437"/>
      <c r="JDD114" s="437"/>
      <c r="JDE114" s="437"/>
      <c r="JDF114" s="437"/>
      <c r="JDG114" s="437"/>
      <c r="JDH114" s="437"/>
      <c r="JDI114" s="437"/>
      <c r="JDJ114" s="437"/>
      <c r="JDK114" s="437"/>
      <c r="JDL114" s="437"/>
      <c r="JDM114" s="437"/>
      <c r="JDN114" s="437"/>
      <c r="JDO114" s="437"/>
      <c r="JDP114" s="437"/>
      <c r="JDQ114" s="437"/>
      <c r="JDR114" s="437"/>
      <c r="JDS114" s="437"/>
      <c r="JDT114" s="437"/>
      <c r="JDU114" s="437"/>
      <c r="JDV114" s="437"/>
      <c r="JDW114" s="437"/>
      <c r="JDX114" s="437"/>
      <c r="JDY114" s="437"/>
      <c r="JDZ114" s="437"/>
      <c r="JEA114" s="437"/>
      <c r="JEB114" s="437"/>
      <c r="JEC114" s="437"/>
      <c r="JED114" s="437"/>
      <c r="JEE114" s="437"/>
      <c r="JEF114" s="437"/>
      <c r="JEG114" s="437"/>
      <c r="JEH114" s="437"/>
      <c r="JEI114" s="437"/>
      <c r="JEJ114" s="437"/>
      <c r="JEK114" s="437"/>
      <c r="JEL114" s="437"/>
      <c r="JEM114" s="437"/>
      <c r="JEN114" s="437"/>
      <c r="JEO114" s="437"/>
      <c r="JEP114" s="437"/>
      <c r="JEQ114" s="437"/>
      <c r="JER114" s="437"/>
      <c r="JES114" s="437"/>
      <c r="JET114" s="437"/>
      <c r="JEU114" s="437"/>
      <c r="JEV114" s="437"/>
      <c r="JEW114" s="437"/>
      <c r="JEX114" s="437"/>
      <c r="JEY114" s="437"/>
      <c r="JEZ114" s="437"/>
      <c r="JFA114" s="437"/>
      <c r="JFB114" s="437"/>
      <c r="JFC114" s="437"/>
      <c r="JFD114" s="437"/>
      <c r="JFE114" s="437"/>
      <c r="JFF114" s="437"/>
      <c r="JFG114" s="437"/>
      <c r="JFH114" s="437"/>
      <c r="JFI114" s="437"/>
      <c r="JFJ114" s="437"/>
      <c r="JFK114" s="437"/>
      <c r="JFL114" s="437"/>
      <c r="JFM114" s="437"/>
      <c r="JFN114" s="437"/>
      <c r="JFO114" s="437"/>
      <c r="JFP114" s="437"/>
      <c r="JFQ114" s="437"/>
      <c r="JFR114" s="437"/>
      <c r="JFS114" s="437"/>
      <c r="JFT114" s="437"/>
      <c r="JFU114" s="437"/>
      <c r="JFV114" s="437"/>
      <c r="JFW114" s="437"/>
      <c r="JFX114" s="437"/>
      <c r="JFY114" s="437"/>
      <c r="JFZ114" s="437"/>
      <c r="JGA114" s="437"/>
      <c r="JGB114" s="437"/>
      <c r="JGC114" s="437"/>
      <c r="JGD114" s="437"/>
      <c r="JGE114" s="437"/>
      <c r="JGF114" s="437"/>
      <c r="JGG114" s="437"/>
      <c r="JGH114" s="437"/>
      <c r="JGI114" s="437"/>
      <c r="JGJ114" s="437"/>
      <c r="JGK114" s="437"/>
      <c r="JGL114" s="437"/>
      <c r="JGM114" s="437"/>
      <c r="JGN114" s="437"/>
      <c r="JGO114" s="437"/>
      <c r="JGP114" s="437"/>
      <c r="JGQ114" s="437"/>
      <c r="JGR114" s="437"/>
      <c r="JGS114" s="437"/>
      <c r="JGT114" s="437"/>
      <c r="JGU114" s="437"/>
      <c r="JGV114" s="437"/>
      <c r="JGW114" s="437"/>
      <c r="JGX114" s="437"/>
      <c r="JGY114" s="437"/>
      <c r="JGZ114" s="437"/>
      <c r="JHA114" s="437"/>
      <c r="JHB114" s="437"/>
      <c r="JHC114" s="437"/>
      <c r="JHD114" s="437"/>
      <c r="JHE114" s="437"/>
      <c r="JHF114" s="437"/>
      <c r="JHG114" s="437"/>
      <c r="JHH114" s="437"/>
      <c r="JHI114" s="437"/>
      <c r="JHJ114" s="437"/>
      <c r="JHK114" s="437"/>
      <c r="JHL114" s="437"/>
      <c r="JHM114" s="437"/>
      <c r="JHN114" s="437"/>
      <c r="JHO114" s="437"/>
      <c r="JHP114" s="437"/>
      <c r="JHQ114" s="437"/>
      <c r="JHR114" s="437"/>
      <c r="JHS114" s="437"/>
      <c r="JHT114" s="437"/>
      <c r="JHU114" s="437"/>
      <c r="JHV114" s="437"/>
      <c r="JHW114" s="437"/>
      <c r="JHX114" s="437"/>
      <c r="JHY114" s="437"/>
      <c r="JHZ114" s="437"/>
      <c r="JIA114" s="437"/>
      <c r="JIB114" s="437"/>
      <c r="JIC114" s="437"/>
      <c r="JID114" s="437"/>
      <c r="JIE114" s="437"/>
      <c r="JIF114" s="437"/>
      <c r="JIG114" s="437"/>
      <c r="JIH114" s="437"/>
      <c r="JII114" s="437"/>
      <c r="JIJ114" s="437"/>
      <c r="JIK114" s="437"/>
      <c r="JIL114" s="437"/>
      <c r="JIM114" s="437"/>
      <c r="JIN114" s="437"/>
      <c r="JIO114" s="437"/>
      <c r="JIP114" s="437"/>
      <c r="JIQ114" s="437"/>
      <c r="JIR114" s="437"/>
      <c r="JIS114" s="437"/>
      <c r="JIT114" s="437"/>
      <c r="JIU114" s="437"/>
      <c r="JIV114" s="437"/>
      <c r="JIW114" s="437"/>
      <c r="JIX114" s="437"/>
      <c r="JIY114" s="437"/>
      <c r="JIZ114" s="437"/>
      <c r="JJA114" s="437"/>
      <c r="JJB114" s="437"/>
      <c r="JJC114" s="437"/>
      <c r="JJD114" s="437"/>
      <c r="JJE114" s="437"/>
      <c r="JJF114" s="437"/>
      <c r="JJG114" s="437"/>
      <c r="JJH114" s="437"/>
      <c r="JJI114" s="437"/>
      <c r="JJJ114" s="437"/>
      <c r="JJK114" s="437"/>
      <c r="JJL114" s="437"/>
      <c r="JJM114" s="437"/>
      <c r="JJN114" s="437"/>
      <c r="JJO114" s="437"/>
      <c r="JJP114" s="437"/>
      <c r="JJQ114" s="437"/>
      <c r="JJR114" s="437"/>
      <c r="JJS114" s="437"/>
      <c r="JJT114" s="437"/>
      <c r="JJU114" s="437"/>
      <c r="JJV114" s="437"/>
      <c r="JJW114" s="437"/>
      <c r="JJX114" s="437"/>
      <c r="JJY114" s="437"/>
      <c r="JJZ114" s="437"/>
      <c r="JKA114" s="437"/>
      <c r="JKB114" s="437"/>
      <c r="JKC114" s="437"/>
      <c r="JKD114" s="437"/>
      <c r="JKE114" s="437"/>
      <c r="JKF114" s="437"/>
      <c r="JKG114" s="437"/>
      <c r="JKH114" s="437"/>
      <c r="JKI114" s="437"/>
      <c r="JKJ114" s="437"/>
      <c r="JKK114" s="437"/>
      <c r="JKL114" s="437"/>
      <c r="JKM114" s="437"/>
      <c r="JKN114" s="437"/>
      <c r="JKO114" s="437"/>
      <c r="JKP114" s="437"/>
      <c r="JKQ114" s="437"/>
      <c r="JKR114" s="437"/>
      <c r="JKS114" s="437"/>
      <c r="JKT114" s="437"/>
      <c r="JKU114" s="437"/>
      <c r="JKV114" s="437"/>
      <c r="JKW114" s="437"/>
      <c r="JKX114" s="437"/>
      <c r="JKY114" s="437"/>
      <c r="JKZ114" s="437"/>
      <c r="JLA114" s="437"/>
      <c r="JLB114" s="437"/>
      <c r="JLC114" s="437"/>
      <c r="JLD114" s="437"/>
      <c r="JLE114" s="437"/>
      <c r="JLF114" s="437"/>
      <c r="JLG114" s="437"/>
      <c r="JLH114" s="437"/>
      <c r="JLI114" s="437"/>
      <c r="JLJ114" s="437"/>
      <c r="JLK114" s="437"/>
      <c r="JLL114" s="437"/>
      <c r="JLM114" s="437"/>
      <c r="JLN114" s="437"/>
      <c r="JLO114" s="437"/>
      <c r="JLP114" s="437"/>
      <c r="JLQ114" s="437"/>
      <c r="JLR114" s="437"/>
      <c r="JLS114" s="437"/>
      <c r="JLT114" s="437"/>
      <c r="JLU114" s="437"/>
      <c r="JLV114" s="437"/>
      <c r="JLW114" s="437"/>
      <c r="JLX114" s="437"/>
      <c r="JLY114" s="437"/>
      <c r="JLZ114" s="437"/>
      <c r="JMA114" s="437"/>
      <c r="JMB114" s="437"/>
      <c r="JMC114" s="437"/>
      <c r="JMD114" s="437"/>
      <c r="JME114" s="437"/>
      <c r="JMF114" s="437"/>
      <c r="JMG114" s="437"/>
      <c r="JMH114" s="437"/>
      <c r="JMI114" s="437"/>
      <c r="JMJ114" s="437"/>
      <c r="JMK114" s="437"/>
      <c r="JML114" s="437"/>
      <c r="JMM114" s="437"/>
      <c r="JMN114" s="437"/>
      <c r="JMO114" s="437"/>
      <c r="JMP114" s="437"/>
      <c r="JMQ114" s="437"/>
      <c r="JMR114" s="437"/>
      <c r="JMS114" s="437"/>
      <c r="JMT114" s="437"/>
      <c r="JMU114" s="437"/>
      <c r="JMV114" s="437"/>
      <c r="JMW114" s="437"/>
      <c r="JMX114" s="437"/>
      <c r="JMY114" s="437"/>
      <c r="JMZ114" s="437"/>
      <c r="JNA114" s="437"/>
      <c r="JNB114" s="437"/>
      <c r="JNC114" s="437"/>
      <c r="JND114" s="437"/>
      <c r="JNE114" s="437"/>
      <c r="JNF114" s="437"/>
      <c r="JNG114" s="437"/>
      <c r="JNH114" s="437"/>
      <c r="JNI114" s="437"/>
      <c r="JNJ114" s="437"/>
      <c r="JNK114" s="437"/>
      <c r="JNL114" s="437"/>
      <c r="JNM114" s="437"/>
      <c r="JNN114" s="437"/>
      <c r="JNO114" s="437"/>
      <c r="JNP114" s="437"/>
      <c r="JNQ114" s="437"/>
      <c r="JNR114" s="437"/>
      <c r="JNS114" s="437"/>
      <c r="JNT114" s="437"/>
      <c r="JNU114" s="437"/>
      <c r="JNV114" s="437"/>
      <c r="JNW114" s="437"/>
      <c r="JNX114" s="437"/>
      <c r="JNY114" s="437"/>
      <c r="JNZ114" s="437"/>
      <c r="JOA114" s="437"/>
      <c r="JOB114" s="437"/>
      <c r="JOC114" s="437"/>
      <c r="JOD114" s="437"/>
      <c r="JOE114" s="437"/>
      <c r="JOF114" s="437"/>
      <c r="JOG114" s="437"/>
      <c r="JOH114" s="437"/>
      <c r="JOI114" s="437"/>
      <c r="JOJ114" s="437"/>
      <c r="JOK114" s="437"/>
      <c r="JOL114" s="437"/>
      <c r="JOM114" s="437"/>
      <c r="JON114" s="437"/>
      <c r="JOO114" s="437"/>
      <c r="JOP114" s="437"/>
      <c r="JOQ114" s="437"/>
      <c r="JOR114" s="437"/>
      <c r="JOS114" s="437"/>
      <c r="JOT114" s="437"/>
      <c r="JOU114" s="437"/>
      <c r="JOV114" s="437"/>
      <c r="JOW114" s="437"/>
      <c r="JOX114" s="437"/>
      <c r="JOY114" s="437"/>
      <c r="JOZ114" s="437"/>
      <c r="JPA114" s="437"/>
      <c r="JPB114" s="437"/>
      <c r="JPC114" s="437"/>
      <c r="JPD114" s="437"/>
      <c r="JPE114" s="437"/>
      <c r="JPF114" s="437"/>
      <c r="JPG114" s="437"/>
      <c r="JPH114" s="437"/>
      <c r="JPI114" s="437"/>
      <c r="JPJ114" s="437"/>
      <c r="JPK114" s="437"/>
      <c r="JPL114" s="437"/>
      <c r="JPM114" s="437"/>
      <c r="JPN114" s="437"/>
      <c r="JPO114" s="437"/>
      <c r="JPP114" s="437"/>
      <c r="JPQ114" s="437"/>
      <c r="JPR114" s="437"/>
      <c r="JPS114" s="437"/>
      <c r="JPT114" s="437"/>
      <c r="JPU114" s="437"/>
      <c r="JPV114" s="437"/>
      <c r="JPW114" s="437"/>
      <c r="JPX114" s="437"/>
      <c r="JPY114" s="437"/>
      <c r="JPZ114" s="437"/>
      <c r="JQA114" s="437"/>
      <c r="JQB114" s="437"/>
      <c r="JQC114" s="437"/>
      <c r="JQD114" s="437"/>
      <c r="JQE114" s="437"/>
      <c r="JQF114" s="437"/>
      <c r="JQG114" s="437"/>
      <c r="JQH114" s="437"/>
      <c r="JQI114" s="437"/>
      <c r="JQJ114" s="437"/>
      <c r="JQK114" s="437"/>
      <c r="JQL114" s="437"/>
      <c r="JQM114" s="437"/>
      <c r="JQN114" s="437"/>
      <c r="JQO114" s="437"/>
      <c r="JQP114" s="437"/>
      <c r="JQQ114" s="437"/>
      <c r="JQR114" s="437"/>
      <c r="JQS114" s="437"/>
      <c r="JQT114" s="437"/>
      <c r="JQU114" s="437"/>
      <c r="JQV114" s="437"/>
      <c r="JQW114" s="437"/>
      <c r="JQX114" s="437"/>
      <c r="JQY114" s="437"/>
      <c r="JQZ114" s="437"/>
      <c r="JRA114" s="437"/>
      <c r="JRB114" s="437"/>
      <c r="JRC114" s="437"/>
      <c r="JRD114" s="437"/>
      <c r="JRE114" s="437"/>
      <c r="JRF114" s="437"/>
      <c r="JRG114" s="437"/>
      <c r="JRH114" s="437"/>
      <c r="JRI114" s="437"/>
      <c r="JRJ114" s="437"/>
      <c r="JRK114" s="437"/>
      <c r="JRL114" s="437"/>
      <c r="JRM114" s="437"/>
      <c r="JRN114" s="437"/>
      <c r="JRO114" s="437"/>
      <c r="JRP114" s="437"/>
      <c r="JRQ114" s="437"/>
      <c r="JRR114" s="437"/>
      <c r="JRS114" s="437"/>
      <c r="JRT114" s="437"/>
      <c r="JRU114" s="437"/>
      <c r="JRV114" s="437"/>
      <c r="JRW114" s="437"/>
      <c r="JRX114" s="437"/>
      <c r="JRY114" s="437"/>
      <c r="JRZ114" s="437"/>
      <c r="JSA114" s="437"/>
      <c r="JSB114" s="437"/>
      <c r="JSC114" s="437"/>
      <c r="JSD114" s="437"/>
      <c r="JSE114" s="437"/>
      <c r="JSF114" s="437"/>
      <c r="JSG114" s="437"/>
      <c r="JSH114" s="437"/>
      <c r="JSI114" s="437"/>
      <c r="JSJ114" s="437"/>
      <c r="JSK114" s="437"/>
      <c r="JSL114" s="437"/>
      <c r="JSM114" s="437"/>
      <c r="JSN114" s="437"/>
      <c r="JSO114" s="437"/>
      <c r="JSP114" s="437"/>
      <c r="JSQ114" s="437"/>
      <c r="JSR114" s="437"/>
      <c r="JSS114" s="437"/>
      <c r="JST114" s="437"/>
      <c r="JSU114" s="437"/>
      <c r="JSV114" s="437"/>
      <c r="JSW114" s="437"/>
      <c r="JSX114" s="437"/>
      <c r="JSY114" s="437"/>
      <c r="JSZ114" s="437"/>
      <c r="JTA114" s="437"/>
      <c r="JTB114" s="437"/>
      <c r="JTC114" s="437"/>
      <c r="JTD114" s="437"/>
      <c r="JTE114" s="437"/>
      <c r="JTF114" s="437"/>
      <c r="JTG114" s="437"/>
      <c r="JTH114" s="437"/>
      <c r="JTI114" s="437"/>
      <c r="JTJ114" s="437"/>
      <c r="JTK114" s="437"/>
      <c r="JTL114" s="437"/>
      <c r="JTM114" s="437"/>
      <c r="JTN114" s="437"/>
      <c r="JTO114" s="437"/>
      <c r="JTP114" s="437"/>
      <c r="JTQ114" s="437"/>
      <c r="JTR114" s="437"/>
      <c r="JTS114" s="437"/>
      <c r="JTT114" s="437"/>
      <c r="JTU114" s="437"/>
      <c r="JTV114" s="437"/>
      <c r="JTW114" s="437"/>
      <c r="JTX114" s="437"/>
      <c r="JTY114" s="437"/>
      <c r="JTZ114" s="437"/>
      <c r="JUA114" s="437"/>
      <c r="JUB114" s="437"/>
      <c r="JUC114" s="437"/>
      <c r="JUD114" s="437"/>
      <c r="JUE114" s="437"/>
      <c r="JUF114" s="437"/>
      <c r="JUG114" s="437"/>
      <c r="JUH114" s="437"/>
      <c r="JUI114" s="437"/>
      <c r="JUJ114" s="437"/>
      <c r="JUK114" s="437"/>
      <c r="JUL114" s="437"/>
      <c r="JUM114" s="437"/>
      <c r="JUN114" s="437"/>
      <c r="JUO114" s="437"/>
      <c r="JUP114" s="437"/>
      <c r="JUQ114" s="437"/>
      <c r="JUR114" s="437"/>
      <c r="JUS114" s="437"/>
      <c r="JUT114" s="437"/>
      <c r="JUU114" s="437"/>
      <c r="JUV114" s="437"/>
      <c r="JUW114" s="437"/>
      <c r="JUX114" s="437"/>
      <c r="JUY114" s="437"/>
      <c r="JUZ114" s="437"/>
      <c r="JVA114" s="437"/>
      <c r="JVB114" s="437"/>
      <c r="JVC114" s="437"/>
      <c r="JVD114" s="437"/>
      <c r="JVE114" s="437"/>
      <c r="JVF114" s="437"/>
      <c r="JVG114" s="437"/>
      <c r="JVH114" s="437"/>
      <c r="JVI114" s="437"/>
      <c r="JVJ114" s="437"/>
      <c r="JVK114" s="437"/>
      <c r="JVL114" s="437"/>
      <c r="JVM114" s="437"/>
      <c r="JVN114" s="437"/>
      <c r="JVO114" s="437"/>
      <c r="JVP114" s="437"/>
      <c r="JVQ114" s="437"/>
      <c r="JVR114" s="437"/>
      <c r="JVS114" s="437"/>
      <c r="JVT114" s="437"/>
      <c r="JVU114" s="437"/>
      <c r="JVV114" s="437"/>
      <c r="JVW114" s="437"/>
      <c r="JVX114" s="437"/>
      <c r="JVY114" s="437"/>
      <c r="JVZ114" s="437"/>
      <c r="JWA114" s="437"/>
      <c r="JWB114" s="437"/>
      <c r="JWC114" s="437"/>
      <c r="JWD114" s="437"/>
      <c r="JWE114" s="437"/>
      <c r="JWF114" s="437"/>
      <c r="JWG114" s="437"/>
      <c r="JWH114" s="437"/>
      <c r="JWI114" s="437"/>
      <c r="JWJ114" s="437"/>
      <c r="JWK114" s="437"/>
      <c r="JWL114" s="437"/>
      <c r="JWM114" s="437"/>
      <c r="JWN114" s="437"/>
      <c r="JWO114" s="437"/>
      <c r="JWP114" s="437"/>
      <c r="JWQ114" s="437"/>
      <c r="JWR114" s="437"/>
      <c r="JWS114" s="437"/>
      <c r="JWT114" s="437"/>
      <c r="JWU114" s="437"/>
      <c r="JWV114" s="437"/>
      <c r="JWW114" s="437"/>
      <c r="JWX114" s="437"/>
      <c r="JWY114" s="437"/>
      <c r="JWZ114" s="437"/>
      <c r="JXA114" s="437"/>
      <c r="JXB114" s="437"/>
      <c r="JXC114" s="437"/>
      <c r="JXD114" s="437"/>
      <c r="JXE114" s="437"/>
      <c r="JXF114" s="437"/>
      <c r="JXG114" s="437"/>
      <c r="JXH114" s="437"/>
      <c r="JXI114" s="437"/>
      <c r="JXJ114" s="437"/>
      <c r="JXK114" s="437"/>
      <c r="JXL114" s="437"/>
      <c r="JXM114" s="437"/>
      <c r="JXN114" s="437"/>
      <c r="JXO114" s="437"/>
      <c r="JXP114" s="437"/>
      <c r="JXQ114" s="437"/>
      <c r="JXR114" s="437"/>
      <c r="JXS114" s="437"/>
      <c r="JXT114" s="437"/>
      <c r="JXU114" s="437"/>
      <c r="JXV114" s="437"/>
      <c r="JXW114" s="437"/>
      <c r="JXX114" s="437"/>
      <c r="JXY114" s="437"/>
      <c r="JXZ114" s="437"/>
      <c r="JYA114" s="437"/>
      <c r="JYB114" s="437"/>
      <c r="JYC114" s="437"/>
      <c r="JYD114" s="437"/>
      <c r="JYE114" s="437"/>
      <c r="JYF114" s="437"/>
      <c r="JYG114" s="437"/>
      <c r="JYH114" s="437"/>
      <c r="JYI114" s="437"/>
      <c r="JYJ114" s="437"/>
      <c r="JYK114" s="437"/>
      <c r="JYL114" s="437"/>
      <c r="JYM114" s="437"/>
      <c r="JYN114" s="437"/>
      <c r="JYO114" s="437"/>
      <c r="JYP114" s="437"/>
      <c r="JYQ114" s="437"/>
      <c r="JYR114" s="437"/>
      <c r="JYS114" s="437"/>
      <c r="JYT114" s="437"/>
      <c r="JYU114" s="437"/>
      <c r="JYV114" s="437"/>
      <c r="JYW114" s="437"/>
      <c r="JYX114" s="437"/>
      <c r="JYY114" s="437"/>
      <c r="JYZ114" s="437"/>
      <c r="JZA114" s="437"/>
      <c r="JZB114" s="437"/>
      <c r="JZC114" s="437"/>
      <c r="JZD114" s="437"/>
      <c r="JZE114" s="437"/>
      <c r="JZF114" s="437"/>
      <c r="JZG114" s="437"/>
      <c r="JZH114" s="437"/>
      <c r="JZI114" s="437"/>
      <c r="JZJ114" s="437"/>
      <c r="JZK114" s="437"/>
      <c r="JZL114" s="437"/>
      <c r="JZM114" s="437"/>
      <c r="JZN114" s="437"/>
      <c r="JZO114" s="437"/>
      <c r="JZP114" s="437"/>
      <c r="JZQ114" s="437"/>
      <c r="JZR114" s="437"/>
      <c r="JZS114" s="437"/>
      <c r="JZT114" s="437"/>
      <c r="JZU114" s="437"/>
      <c r="JZV114" s="437"/>
      <c r="JZW114" s="437"/>
      <c r="JZX114" s="437"/>
      <c r="JZY114" s="437"/>
      <c r="JZZ114" s="437"/>
      <c r="KAA114" s="437"/>
      <c r="KAB114" s="437"/>
      <c r="KAC114" s="437"/>
      <c r="KAD114" s="437"/>
      <c r="KAE114" s="437"/>
      <c r="KAF114" s="437"/>
      <c r="KAG114" s="437"/>
      <c r="KAH114" s="437"/>
      <c r="KAI114" s="437"/>
      <c r="KAJ114" s="437"/>
      <c r="KAK114" s="437"/>
      <c r="KAL114" s="437"/>
      <c r="KAM114" s="437"/>
      <c r="KAN114" s="437"/>
      <c r="KAO114" s="437"/>
      <c r="KAP114" s="437"/>
      <c r="KAQ114" s="437"/>
      <c r="KAR114" s="437"/>
      <c r="KAS114" s="437"/>
      <c r="KAT114" s="437"/>
      <c r="KAU114" s="437"/>
      <c r="KAV114" s="437"/>
      <c r="KAW114" s="437"/>
      <c r="KAX114" s="437"/>
      <c r="KAY114" s="437"/>
      <c r="KAZ114" s="437"/>
      <c r="KBA114" s="437"/>
      <c r="KBB114" s="437"/>
      <c r="KBC114" s="437"/>
      <c r="KBD114" s="437"/>
      <c r="KBE114" s="437"/>
      <c r="KBF114" s="437"/>
      <c r="KBG114" s="437"/>
      <c r="KBH114" s="437"/>
      <c r="KBI114" s="437"/>
      <c r="KBJ114" s="437"/>
      <c r="KBK114" s="437"/>
      <c r="KBL114" s="437"/>
      <c r="KBM114" s="437"/>
      <c r="KBN114" s="437"/>
      <c r="KBO114" s="437"/>
      <c r="KBP114" s="437"/>
      <c r="KBQ114" s="437"/>
      <c r="KBR114" s="437"/>
      <c r="KBS114" s="437"/>
      <c r="KBT114" s="437"/>
      <c r="KBU114" s="437"/>
      <c r="KBV114" s="437"/>
      <c r="KBW114" s="437"/>
      <c r="KBX114" s="437"/>
      <c r="KBY114" s="437"/>
      <c r="KBZ114" s="437"/>
      <c r="KCA114" s="437"/>
      <c r="KCB114" s="437"/>
      <c r="KCC114" s="437"/>
      <c r="KCD114" s="437"/>
      <c r="KCE114" s="437"/>
      <c r="KCF114" s="437"/>
      <c r="KCG114" s="437"/>
      <c r="KCH114" s="437"/>
      <c r="KCI114" s="437"/>
      <c r="KCJ114" s="437"/>
      <c r="KCK114" s="437"/>
      <c r="KCL114" s="437"/>
      <c r="KCM114" s="437"/>
      <c r="KCN114" s="437"/>
      <c r="KCO114" s="437"/>
      <c r="KCP114" s="437"/>
      <c r="KCQ114" s="437"/>
      <c r="KCR114" s="437"/>
      <c r="KCS114" s="437"/>
      <c r="KCT114" s="437"/>
      <c r="KCU114" s="437"/>
      <c r="KCV114" s="437"/>
      <c r="KCW114" s="437"/>
      <c r="KCX114" s="437"/>
      <c r="KCY114" s="437"/>
      <c r="KCZ114" s="437"/>
      <c r="KDA114" s="437"/>
      <c r="KDB114" s="437"/>
      <c r="KDC114" s="437"/>
      <c r="KDD114" s="437"/>
      <c r="KDE114" s="437"/>
      <c r="KDF114" s="437"/>
      <c r="KDG114" s="437"/>
      <c r="KDH114" s="437"/>
      <c r="KDI114" s="437"/>
      <c r="KDJ114" s="437"/>
      <c r="KDK114" s="437"/>
      <c r="KDL114" s="437"/>
      <c r="KDM114" s="437"/>
      <c r="KDN114" s="437"/>
      <c r="KDO114" s="437"/>
      <c r="KDP114" s="437"/>
      <c r="KDQ114" s="437"/>
      <c r="KDR114" s="437"/>
      <c r="KDS114" s="437"/>
      <c r="KDT114" s="437"/>
      <c r="KDU114" s="437"/>
      <c r="KDV114" s="437"/>
      <c r="KDW114" s="437"/>
      <c r="KDX114" s="437"/>
      <c r="KDY114" s="437"/>
      <c r="KDZ114" s="437"/>
      <c r="KEA114" s="437"/>
      <c r="KEB114" s="437"/>
      <c r="KEC114" s="437"/>
      <c r="KED114" s="437"/>
      <c r="KEE114" s="437"/>
      <c r="KEF114" s="437"/>
      <c r="KEG114" s="437"/>
      <c r="KEH114" s="437"/>
      <c r="KEI114" s="437"/>
      <c r="KEJ114" s="437"/>
      <c r="KEK114" s="437"/>
      <c r="KEL114" s="437"/>
      <c r="KEM114" s="437"/>
      <c r="KEN114" s="437"/>
      <c r="KEO114" s="437"/>
      <c r="KEP114" s="437"/>
      <c r="KEQ114" s="437"/>
      <c r="KER114" s="437"/>
      <c r="KES114" s="437"/>
      <c r="KET114" s="437"/>
      <c r="KEU114" s="437"/>
      <c r="KEV114" s="437"/>
      <c r="KEW114" s="437"/>
      <c r="KEX114" s="437"/>
      <c r="KEY114" s="437"/>
      <c r="KEZ114" s="437"/>
      <c r="KFA114" s="437"/>
      <c r="KFB114" s="437"/>
      <c r="KFC114" s="437"/>
      <c r="KFD114" s="437"/>
      <c r="KFE114" s="437"/>
      <c r="KFF114" s="437"/>
      <c r="KFG114" s="437"/>
      <c r="KFH114" s="437"/>
      <c r="KFI114" s="437"/>
      <c r="KFJ114" s="437"/>
      <c r="KFK114" s="437"/>
      <c r="KFL114" s="437"/>
      <c r="KFM114" s="437"/>
      <c r="KFN114" s="437"/>
      <c r="KFO114" s="437"/>
      <c r="KFP114" s="437"/>
      <c r="KFQ114" s="437"/>
      <c r="KFR114" s="437"/>
      <c r="KFS114" s="437"/>
      <c r="KFT114" s="437"/>
      <c r="KFU114" s="437"/>
      <c r="KFV114" s="437"/>
      <c r="KFW114" s="437"/>
      <c r="KFX114" s="437"/>
      <c r="KFY114" s="437"/>
      <c r="KFZ114" s="437"/>
      <c r="KGA114" s="437"/>
      <c r="KGB114" s="437"/>
      <c r="KGC114" s="437"/>
      <c r="KGD114" s="437"/>
      <c r="KGE114" s="437"/>
      <c r="KGF114" s="437"/>
      <c r="KGG114" s="437"/>
      <c r="KGH114" s="437"/>
      <c r="KGI114" s="437"/>
      <c r="KGJ114" s="437"/>
      <c r="KGK114" s="437"/>
      <c r="KGL114" s="437"/>
      <c r="KGM114" s="437"/>
      <c r="KGN114" s="437"/>
      <c r="KGO114" s="437"/>
      <c r="KGP114" s="437"/>
      <c r="KGQ114" s="437"/>
      <c r="KGR114" s="437"/>
      <c r="KGS114" s="437"/>
      <c r="KGT114" s="437"/>
      <c r="KGU114" s="437"/>
      <c r="KGV114" s="437"/>
      <c r="KGW114" s="437"/>
      <c r="KGX114" s="437"/>
      <c r="KGY114" s="437"/>
      <c r="KGZ114" s="437"/>
      <c r="KHA114" s="437"/>
      <c r="KHB114" s="437"/>
      <c r="KHC114" s="437"/>
      <c r="KHD114" s="437"/>
      <c r="KHE114" s="437"/>
      <c r="KHF114" s="437"/>
      <c r="KHG114" s="437"/>
      <c r="KHH114" s="437"/>
      <c r="KHI114" s="437"/>
      <c r="KHJ114" s="437"/>
      <c r="KHK114" s="437"/>
      <c r="KHL114" s="437"/>
      <c r="KHM114" s="437"/>
      <c r="KHN114" s="437"/>
      <c r="KHO114" s="437"/>
      <c r="KHP114" s="437"/>
      <c r="KHQ114" s="437"/>
      <c r="KHR114" s="437"/>
      <c r="KHS114" s="437"/>
      <c r="KHT114" s="437"/>
      <c r="KHU114" s="437"/>
      <c r="KHV114" s="437"/>
      <c r="KHW114" s="437"/>
      <c r="KHX114" s="437"/>
      <c r="KHY114" s="437"/>
      <c r="KHZ114" s="437"/>
      <c r="KIA114" s="437"/>
      <c r="KIB114" s="437"/>
      <c r="KIC114" s="437"/>
      <c r="KID114" s="437"/>
      <c r="KIE114" s="437"/>
      <c r="KIF114" s="437"/>
      <c r="KIG114" s="437"/>
      <c r="KIH114" s="437"/>
      <c r="KII114" s="437"/>
      <c r="KIJ114" s="437"/>
      <c r="KIK114" s="437"/>
      <c r="KIL114" s="437"/>
      <c r="KIM114" s="437"/>
      <c r="KIN114" s="437"/>
      <c r="KIO114" s="437"/>
      <c r="KIP114" s="437"/>
      <c r="KIQ114" s="437"/>
      <c r="KIR114" s="437"/>
      <c r="KIS114" s="437"/>
      <c r="KIT114" s="437"/>
      <c r="KIU114" s="437"/>
      <c r="KIV114" s="437"/>
      <c r="KIW114" s="437"/>
      <c r="KIX114" s="437"/>
      <c r="KIY114" s="437"/>
      <c r="KIZ114" s="437"/>
      <c r="KJA114" s="437"/>
      <c r="KJB114" s="437"/>
      <c r="KJC114" s="437"/>
      <c r="KJD114" s="437"/>
      <c r="KJE114" s="437"/>
      <c r="KJF114" s="437"/>
      <c r="KJG114" s="437"/>
      <c r="KJH114" s="437"/>
      <c r="KJI114" s="437"/>
      <c r="KJJ114" s="437"/>
      <c r="KJK114" s="437"/>
      <c r="KJL114" s="437"/>
      <c r="KJM114" s="437"/>
      <c r="KJN114" s="437"/>
      <c r="KJO114" s="437"/>
      <c r="KJP114" s="437"/>
      <c r="KJQ114" s="437"/>
      <c r="KJR114" s="437"/>
      <c r="KJS114" s="437"/>
      <c r="KJT114" s="437"/>
      <c r="KJU114" s="437"/>
      <c r="KJV114" s="437"/>
      <c r="KJW114" s="437"/>
      <c r="KJX114" s="437"/>
      <c r="KJY114" s="437"/>
      <c r="KJZ114" s="437"/>
      <c r="KKA114" s="437"/>
      <c r="KKB114" s="437"/>
      <c r="KKC114" s="437"/>
      <c r="KKD114" s="437"/>
      <c r="KKE114" s="437"/>
      <c r="KKF114" s="437"/>
      <c r="KKG114" s="437"/>
      <c r="KKH114" s="437"/>
      <c r="KKI114" s="437"/>
      <c r="KKJ114" s="437"/>
      <c r="KKK114" s="437"/>
      <c r="KKL114" s="437"/>
      <c r="KKM114" s="437"/>
      <c r="KKN114" s="437"/>
      <c r="KKO114" s="437"/>
      <c r="KKP114" s="437"/>
      <c r="KKQ114" s="437"/>
      <c r="KKR114" s="437"/>
      <c r="KKS114" s="437"/>
      <c r="KKT114" s="437"/>
      <c r="KKU114" s="437"/>
      <c r="KKV114" s="437"/>
      <c r="KKW114" s="437"/>
      <c r="KKX114" s="437"/>
      <c r="KKY114" s="437"/>
      <c r="KKZ114" s="437"/>
      <c r="KLA114" s="437"/>
      <c r="KLB114" s="437"/>
      <c r="KLC114" s="437"/>
      <c r="KLD114" s="437"/>
      <c r="KLE114" s="437"/>
      <c r="KLF114" s="437"/>
      <c r="KLG114" s="437"/>
      <c r="KLH114" s="437"/>
      <c r="KLI114" s="437"/>
      <c r="KLJ114" s="437"/>
      <c r="KLK114" s="437"/>
      <c r="KLL114" s="437"/>
      <c r="KLM114" s="437"/>
      <c r="KLN114" s="437"/>
      <c r="KLO114" s="437"/>
      <c r="KLP114" s="437"/>
      <c r="KLQ114" s="437"/>
      <c r="KLR114" s="437"/>
      <c r="KLS114" s="437"/>
      <c r="KLT114" s="437"/>
      <c r="KLU114" s="437"/>
      <c r="KLV114" s="437"/>
      <c r="KLW114" s="437"/>
      <c r="KLX114" s="437"/>
      <c r="KLY114" s="437"/>
      <c r="KLZ114" s="437"/>
      <c r="KMA114" s="437"/>
      <c r="KMB114" s="437"/>
      <c r="KMC114" s="437"/>
      <c r="KMD114" s="437"/>
      <c r="KME114" s="437"/>
      <c r="KMF114" s="437"/>
      <c r="KMG114" s="437"/>
      <c r="KMH114" s="437"/>
      <c r="KMI114" s="437"/>
      <c r="KMJ114" s="437"/>
      <c r="KMK114" s="437"/>
      <c r="KML114" s="437"/>
      <c r="KMM114" s="437"/>
      <c r="KMN114" s="437"/>
      <c r="KMO114" s="437"/>
      <c r="KMP114" s="437"/>
      <c r="KMQ114" s="437"/>
      <c r="KMR114" s="437"/>
      <c r="KMS114" s="437"/>
      <c r="KMT114" s="437"/>
      <c r="KMU114" s="437"/>
      <c r="KMV114" s="437"/>
      <c r="KMW114" s="437"/>
      <c r="KMX114" s="437"/>
      <c r="KMY114" s="437"/>
      <c r="KMZ114" s="437"/>
      <c r="KNA114" s="437"/>
      <c r="KNB114" s="437"/>
      <c r="KNC114" s="437"/>
      <c r="KND114" s="437"/>
      <c r="KNE114" s="437"/>
      <c r="KNF114" s="437"/>
      <c r="KNG114" s="437"/>
      <c r="KNH114" s="437"/>
      <c r="KNI114" s="437"/>
      <c r="KNJ114" s="437"/>
      <c r="KNK114" s="437"/>
      <c r="KNL114" s="437"/>
      <c r="KNM114" s="437"/>
      <c r="KNN114" s="437"/>
      <c r="KNO114" s="437"/>
      <c r="KNP114" s="437"/>
      <c r="KNQ114" s="437"/>
      <c r="KNR114" s="437"/>
      <c r="KNS114" s="437"/>
      <c r="KNT114" s="437"/>
      <c r="KNU114" s="437"/>
      <c r="KNV114" s="437"/>
      <c r="KNW114" s="437"/>
      <c r="KNX114" s="437"/>
      <c r="KNY114" s="437"/>
      <c r="KNZ114" s="437"/>
      <c r="KOA114" s="437"/>
      <c r="KOB114" s="437"/>
      <c r="KOC114" s="437"/>
      <c r="KOD114" s="437"/>
      <c r="KOE114" s="437"/>
      <c r="KOF114" s="437"/>
      <c r="KOG114" s="437"/>
      <c r="KOH114" s="437"/>
      <c r="KOI114" s="437"/>
      <c r="KOJ114" s="437"/>
      <c r="KOK114" s="437"/>
      <c r="KOL114" s="437"/>
      <c r="KOM114" s="437"/>
      <c r="KON114" s="437"/>
      <c r="KOO114" s="437"/>
      <c r="KOP114" s="437"/>
      <c r="KOQ114" s="437"/>
      <c r="KOR114" s="437"/>
      <c r="KOS114" s="437"/>
      <c r="KOT114" s="437"/>
      <c r="KOU114" s="437"/>
      <c r="KOV114" s="437"/>
      <c r="KOW114" s="437"/>
      <c r="KOX114" s="437"/>
      <c r="KOY114" s="437"/>
      <c r="KOZ114" s="437"/>
      <c r="KPA114" s="437"/>
      <c r="KPB114" s="437"/>
      <c r="KPC114" s="437"/>
      <c r="KPD114" s="437"/>
      <c r="KPE114" s="437"/>
      <c r="KPF114" s="437"/>
      <c r="KPG114" s="437"/>
      <c r="KPH114" s="437"/>
      <c r="KPI114" s="437"/>
      <c r="KPJ114" s="437"/>
      <c r="KPK114" s="437"/>
      <c r="KPL114" s="437"/>
      <c r="KPM114" s="437"/>
      <c r="KPN114" s="437"/>
      <c r="KPO114" s="437"/>
      <c r="KPP114" s="437"/>
      <c r="KPQ114" s="437"/>
      <c r="KPR114" s="437"/>
      <c r="KPS114" s="437"/>
      <c r="KPT114" s="437"/>
      <c r="KPU114" s="437"/>
      <c r="KPV114" s="437"/>
      <c r="KPW114" s="437"/>
      <c r="KPX114" s="437"/>
      <c r="KPY114" s="437"/>
      <c r="KPZ114" s="437"/>
      <c r="KQA114" s="437"/>
      <c r="KQB114" s="437"/>
      <c r="KQC114" s="437"/>
      <c r="KQD114" s="437"/>
      <c r="KQE114" s="437"/>
      <c r="KQF114" s="437"/>
      <c r="KQG114" s="437"/>
      <c r="KQH114" s="437"/>
      <c r="KQI114" s="437"/>
      <c r="KQJ114" s="437"/>
      <c r="KQK114" s="437"/>
      <c r="KQL114" s="437"/>
      <c r="KQM114" s="437"/>
      <c r="KQN114" s="437"/>
      <c r="KQO114" s="437"/>
      <c r="KQP114" s="437"/>
      <c r="KQQ114" s="437"/>
      <c r="KQR114" s="437"/>
      <c r="KQS114" s="437"/>
      <c r="KQT114" s="437"/>
      <c r="KQU114" s="437"/>
      <c r="KQV114" s="437"/>
      <c r="KQW114" s="437"/>
      <c r="KQX114" s="437"/>
      <c r="KQY114" s="437"/>
      <c r="KQZ114" s="437"/>
      <c r="KRA114" s="437"/>
      <c r="KRB114" s="437"/>
      <c r="KRC114" s="437"/>
      <c r="KRD114" s="437"/>
      <c r="KRE114" s="437"/>
      <c r="KRF114" s="437"/>
      <c r="KRG114" s="437"/>
      <c r="KRH114" s="437"/>
      <c r="KRI114" s="437"/>
      <c r="KRJ114" s="437"/>
      <c r="KRK114" s="437"/>
      <c r="KRL114" s="437"/>
      <c r="KRM114" s="437"/>
      <c r="KRN114" s="437"/>
      <c r="KRO114" s="437"/>
      <c r="KRP114" s="437"/>
      <c r="KRQ114" s="437"/>
      <c r="KRR114" s="437"/>
      <c r="KRS114" s="437"/>
      <c r="KRT114" s="437"/>
      <c r="KRU114" s="437"/>
      <c r="KRV114" s="437"/>
      <c r="KRW114" s="437"/>
      <c r="KRX114" s="437"/>
      <c r="KRY114" s="437"/>
      <c r="KRZ114" s="437"/>
      <c r="KSA114" s="437"/>
      <c r="KSB114" s="437"/>
      <c r="KSC114" s="437"/>
      <c r="KSD114" s="437"/>
      <c r="KSE114" s="437"/>
      <c r="KSF114" s="437"/>
      <c r="KSG114" s="437"/>
      <c r="KSH114" s="437"/>
      <c r="KSI114" s="437"/>
      <c r="KSJ114" s="437"/>
      <c r="KSK114" s="437"/>
      <c r="KSL114" s="437"/>
      <c r="KSM114" s="437"/>
      <c r="KSN114" s="437"/>
      <c r="KSO114" s="437"/>
      <c r="KSP114" s="437"/>
      <c r="KSQ114" s="437"/>
      <c r="KSR114" s="437"/>
      <c r="KSS114" s="437"/>
      <c r="KST114" s="437"/>
      <c r="KSU114" s="437"/>
      <c r="KSV114" s="437"/>
      <c r="KSW114" s="437"/>
      <c r="KSX114" s="437"/>
      <c r="KSY114" s="437"/>
      <c r="KSZ114" s="437"/>
      <c r="KTA114" s="437"/>
      <c r="KTB114" s="437"/>
      <c r="KTC114" s="437"/>
      <c r="KTD114" s="437"/>
      <c r="KTE114" s="437"/>
      <c r="KTF114" s="437"/>
      <c r="KTG114" s="437"/>
      <c r="KTH114" s="437"/>
      <c r="KTI114" s="437"/>
      <c r="KTJ114" s="437"/>
      <c r="KTK114" s="437"/>
      <c r="KTL114" s="437"/>
      <c r="KTM114" s="437"/>
      <c r="KTN114" s="437"/>
      <c r="KTO114" s="437"/>
      <c r="KTP114" s="437"/>
      <c r="KTQ114" s="437"/>
      <c r="KTR114" s="437"/>
      <c r="KTS114" s="437"/>
      <c r="KTT114" s="437"/>
      <c r="KTU114" s="437"/>
      <c r="KTV114" s="437"/>
      <c r="KTW114" s="437"/>
      <c r="KTX114" s="437"/>
      <c r="KTY114" s="437"/>
      <c r="KTZ114" s="437"/>
      <c r="KUA114" s="437"/>
      <c r="KUB114" s="437"/>
      <c r="KUC114" s="437"/>
      <c r="KUD114" s="437"/>
      <c r="KUE114" s="437"/>
      <c r="KUF114" s="437"/>
      <c r="KUG114" s="437"/>
      <c r="KUH114" s="437"/>
      <c r="KUI114" s="437"/>
      <c r="KUJ114" s="437"/>
      <c r="KUK114" s="437"/>
      <c r="KUL114" s="437"/>
      <c r="KUM114" s="437"/>
      <c r="KUN114" s="437"/>
      <c r="KUO114" s="437"/>
      <c r="KUP114" s="437"/>
      <c r="KUQ114" s="437"/>
      <c r="KUR114" s="437"/>
      <c r="KUS114" s="437"/>
      <c r="KUT114" s="437"/>
      <c r="KUU114" s="437"/>
      <c r="KUV114" s="437"/>
      <c r="KUW114" s="437"/>
      <c r="KUX114" s="437"/>
      <c r="KUY114" s="437"/>
      <c r="KUZ114" s="437"/>
      <c r="KVA114" s="437"/>
      <c r="KVB114" s="437"/>
      <c r="KVC114" s="437"/>
      <c r="KVD114" s="437"/>
      <c r="KVE114" s="437"/>
      <c r="KVF114" s="437"/>
      <c r="KVG114" s="437"/>
      <c r="KVH114" s="437"/>
      <c r="KVI114" s="437"/>
      <c r="KVJ114" s="437"/>
      <c r="KVK114" s="437"/>
      <c r="KVL114" s="437"/>
      <c r="KVM114" s="437"/>
      <c r="KVN114" s="437"/>
      <c r="KVO114" s="437"/>
      <c r="KVP114" s="437"/>
      <c r="KVQ114" s="437"/>
      <c r="KVR114" s="437"/>
      <c r="KVS114" s="437"/>
      <c r="KVT114" s="437"/>
      <c r="KVU114" s="437"/>
      <c r="KVV114" s="437"/>
      <c r="KVW114" s="437"/>
      <c r="KVX114" s="437"/>
      <c r="KVY114" s="437"/>
      <c r="KVZ114" s="437"/>
      <c r="KWA114" s="437"/>
      <c r="KWB114" s="437"/>
      <c r="KWC114" s="437"/>
      <c r="KWD114" s="437"/>
      <c r="KWE114" s="437"/>
      <c r="KWF114" s="437"/>
      <c r="KWG114" s="437"/>
      <c r="KWH114" s="437"/>
      <c r="KWI114" s="437"/>
      <c r="KWJ114" s="437"/>
      <c r="KWK114" s="437"/>
      <c r="KWL114" s="437"/>
      <c r="KWM114" s="437"/>
      <c r="KWN114" s="437"/>
      <c r="KWO114" s="437"/>
      <c r="KWP114" s="437"/>
      <c r="KWQ114" s="437"/>
      <c r="KWR114" s="437"/>
      <c r="KWS114" s="437"/>
      <c r="KWT114" s="437"/>
      <c r="KWU114" s="437"/>
      <c r="KWV114" s="437"/>
      <c r="KWW114" s="437"/>
      <c r="KWX114" s="437"/>
      <c r="KWY114" s="437"/>
      <c r="KWZ114" s="437"/>
      <c r="KXA114" s="437"/>
      <c r="KXB114" s="437"/>
      <c r="KXC114" s="437"/>
      <c r="KXD114" s="437"/>
      <c r="KXE114" s="437"/>
      <c r="KXF114" s="437"/>
      <c r="KXG114" s="437"/>
      <c r="KXH114" s="437"/>
      <c r="KXI114" s="437"/>
      <c r="KXJ114" s="437"/>
      <c r="KXK114" s="437"/>
      <c r="KXL114" s="437"/>
      <c r="KXM114" s="437"/>
      <c r="KXN114" s="437"/>
      <c r="KXO114" s="437"/>
      <c r="KXP114" s="437"/>
      <c r="KXQ114" s="437"/>
      <c r="KXR114" s="437"/>
      <c r="KXS114" s="437"/>
      <c r="KXT114" s="437"/>
      <c r="KXU114" s="437"/>
      <c r="KXV114" s="437"/>
      <c r="KXW114" s="437"/>
      <c r="KXX114" s="437"/>
      <c r="KXY114" s="437"/>
      <c r="KXZ114" s="437"/>
      <c r="KYA114" s="437"/>
      <c r="KYB114" s="437"/>
      <c r="KYC114" s="437"/>
      <c r="KYD114" s="437"/>
      <c r="KYE114" s="437"/>
      <c r="KYF114" s="437"/>
      <c r="KYG114" s="437"/>
      <c r="KYH114" s="437"/>
      <c r="KYI114" s="437"/>
      <c r="KYJ114" s="437"/>
      <c r="KYK114" s="437"/>
      <c r="KYL114" s="437"/>
      <c r="KYM114" s="437"/>
      <c r="KYN114" s="437"/>
      <c r="KYO114" s="437"/>
      <c r="KYP114" s="437"/>
      <c r="KYQ114" s="437"/>
      <c r="KYR114" s="437"/>
      <c r="KYS114" s="437"/>
      <c r="KYT114" s="437"/>
      <c r="KYU114" s="437"/>
      <c r="KYV114" s="437"/>
      <c r="KYW114" s="437"/>
      <c r="KYX114" s="437"/>
      <c r="KYY114" s="437"/>
      <c r="KYZ114" s="437"/>
      <c r="KZA114" s="437"/>
      <c r="KZB114" s="437"/>
      <c r="KZC114" s="437"/>
      <c r="KZD114" s="437"/>
      <c r="KZE114" s="437"/>
      <c r="KZF114" s="437"/>
      <c r="KZG114" s="437"/>
      <c r="KZH114" s="437"/>
      <c r="KZI114" s="437"/>
      <c r="KZJ114" s="437"/>
      <c r="KZK114" s="437"/>
      <c r="KZL114" s="437"/>
      <c r="KZM114" s="437"/>
      <c r="KZN114" s="437"/>
      <c r="KZO114" s="437"/>
      <c r="KZP114" s="437"/>
      <c r="KZQ114" s="437"/>
      <c r="KZR114" s="437"/>
      <c r="KZS114" s="437"/>
      <c r="KZT114" s="437"/>
      <c r="KZU114" s="437"/>
      <c r="KZV114" s="437"/>
      <c r="KZW114" s="437"/>
      <c r="KZX114" s="437"/>
      <c r="KZY114" s="437"/>
      <c r="KZZ114" s="437"/>
      <c r="LAA114" s="437"/>
      <c r="LAB114" s="437"/>
      <c r="LAC114" s="437"/>
      <c r="LAD114" s="437"/>
      <c r="LAE114" s="437"/>
      <c r="LAF114" s="437"/>
      <c r="LAG114" s="437"/>
      <c r="LAH114" s="437"/>
      <c r="LAI114" s="437"/>
      <c r="LAJ114" s="437"/>
      <c r="LAK114" s="437"/>
      <c r="LAL114" s="437"/>
      <c r="LAM114" s="437"/>
      <c r="LAN114" s="437"/>
      <c r="LAO114" s="437"/>
      <c r="LAP114" s="437"/>
      <c r="LAQ114" s="437"/>
      <c r="LAR114" s="437"/>
      <c r="LAS114" s="437"/>
      <c r="LAT114" s="437"/>
      <c r="LAU114" s="437"/>
      <c r="LAV114" s="437"/>
      <c r="LAW114" s="437"/>
      <c r="LAX114" s="437"/>
      <c r="LAY114" s="437"/>
      <c r="LAZ114" s="437"/>
      <c r="LBA114" s="437"/>
      <c r="LBB114" s="437"/>
      <c r="LBC114" s="437"/>
      <c r="LBD114" s="437"/>
      <c r="LBE114" s="437"/>
      <c r="LBF114" s="437"/>
      <c r="LBG114" s="437"/>
      <c r="LBH114" s="437"/>
      <c r="LBI114" s="437"/>
      <c r="LBJ114" s="437"/>
      <c r="LBK114" s="437"/>
      <c r="LBL114" s="437"/>
      <c r="LBM114" s="437"/>
      <c r="LBN114" s="437"/>
      <c r="LBO114" s="437"/>
      <c r="LBP114" s="437"/>
      <c r="LBQ114" s="437"/>
      <c r="LBR114" s="437"/>
      <c r="LBS114" s="437"/>
      <c r="LBT114" s="437"/>
      <c r="LBU114" s="437"/>
      <c r="LBV114" s="437"/>
      <c r="LBW114" s="437"/>
      <c r="LBX114" s="437"/>
      <c r="LBY114" s="437"/>
      <c r="LBZ114" s="437"/>
      <c r="LCA114" s="437"/>
      <c r="LCB114" s="437"/>
      <c r="LCC114" s="437"/>
      <c r="LCD114" s="437"/>
      <c r="LCE114" s="437"/>
      <c r="LCF114" s="437"/>
      <c r="LCG114" s="437"/>
      <c r="LCH114" s="437"/>
      <c r="LCI114" s="437"/>
      <c r="LCJ114" s="437"/>
      <c r="LCK114" s="437"/>
      <c r="LCL114" s="437"/>
      <c r="LCM114" s="437"/>
      <c r="LCN114" s="437"/>
      <c r="LCO114" s="437"/>
      <c r="LCP114" s="437"/>
      <c r="LCQ114" s="437"/>
      <c r="LCR114" s="437"/>
      <c r="LCS114" s="437"/>
      <c r="LCT114" s="437"/>
      <c r="LCU114" s="437"/>
      <c r="LCV114" s="437"/>
      <c r="LCW114" s="437"/>
      <c r="LCX114" s="437"/>
      <c r="LCY114" s="437"/>
      <c r="LCZ114" s="437"/>
      <c r="LDA114" s="437"/>
      <c r="LDB114" s="437"/>
      <c r="LDC114" s="437"/>
      <c r="LDD114" s="437"/>
      <c r="LDE114" s="437"/>
      <c r="LDF114" s="437"/>
      <c r="LDG114" s="437"/>
      <c r="LDH114" s="437"/>
      <c r="LDI114" s="437"/>
      <c r="LDJ114" s="437"/>
      <c r="LDK114" s="437"/>
      <c r="LDL114" s="437"/>
      <c r="LDM114" s="437"/>
      <c r="LDN114" s="437"/>
      <c r="LDO114" s="437"/>
      <c r="LDP114" s="437"/>
      <c r="LDQ114" s="437"/>
      <c r="LDR114" s="437"/>
      <c r="LDS114" s="437"/>
      <c r="LDT114" s="437"/>
      <c r="LDU114" s="437"/>
      <c r="LDV114" s="437"/>
      <c r="LDW114" s="437"/>
      <c r="LDX114" s="437"/>
      <c r="LDY114" s="437"/>
      <c r="LDZ114" s="437"/>
      <c r="LEA114" s="437"/>
      <c r="LEB114" s="437"/>
      <c r="LEC114" s="437"/>
      <c r="LED114" s="437"/>
      <c r="LEE114" s="437"/>
      <c r="LEF114" s="437"/>
      <c r="LEG114" s="437"/>
      <c r="LEH114" s="437"/>
      <c r="LEI114" s="437"/>
      <c r="LEJ114" s="437"/>
      <c r="LEK114" s="437"/>
      <c r="LEL114" s="437"/>
      <c r="LEM114" s="437"/>
      <c r="LEN114" s="437"/>
      <c r="LEO114" s="437"/>
      <c r="LEP114" s="437"/>
      <c r="LEQ114" s="437"/>
      <c r="LER114" s="437"/>
      <c r="LES114" s="437"/>
      <c r="LET114" s="437"/>
      <c r="LEU114" s="437"/>
      <c r="LEV114" s="437"/>
      <c r="LEW114" s="437"/>
      <c r="LEX114" s="437"/>
      <c r="LEY114" s="437"/>
      <c r="LEZ114" s="437"/>
      <c r="LFA114" s="437"/>
      <c r="LFB114" s="437"/>
      <c r="LFC114" s="437"/>
      <c r="LFD114" s="437"/>
      <c r="LFE114" s="437"/>
      <c r="LFF114" s="437"/>
      <c r="LFG114" s="437"/>
      <c r="LFH114" s="437"/>
      <c r="LFI114" s="437"/>
      <c r="LFJ114" s="437"/>
      <c r="LFK114" s="437"/>
      <c r="LFL114" s="437"/>
      <c r="LFM114" s="437"/>
      <c r="LFN114" s="437"/>
      <c r="LFO114" s="437"/>
      <c r="LFP114" s="437"/>
      <c r="LFQ114" s="437"/>
      <c r="LFR114" s="437"/>
      <c r="LFS114" s="437"/>
      <c r="LFT114" s="437"/>
      <c r="LFU114" s="437"/>
      <c r="LFV114" s="437"/>
      <c r="LFW114" s="437"/>
      <c r="LFX114" s="437"/>
      <c r="LFY114" s="437"/>
      <c r="LFZ114" s="437"/>
      <c r="LGA114" s="437"/>
      <c r="LGB114" s="437"/>
      <c r="LGC114" s="437"/>
      <c r="LGD114" s="437"/>
      <c r="LGE114" s="437"/>
      <c r="LGF114" s="437"/>
      <c r="LGG114" s="437"/>
      <c r="LGH114" s="437"/>
      <c r="LGI114" s="437"/>
      <c r="LGJ114" s="437"/>
      <c r="LGK114" s="437"/>
      <c r="LGL114" s="437"/>
      <c r="LGM114" s="437"/>
      <c r="LGN114" s="437"/>
      <c r="LGO114" s="437"/>
      <c r="LGP114" s="437"/>
      <c r="LGQ114" s="437"/>
      <c r="LGR114" s="437"/>
      <c r="LGS114" s="437"/>
      <c r="LGT114" s="437"/>
      <c r="LGU114" s="437"/>
      <c r="LGV114" s="437"/>
      <c r="LGW114" s="437"/>
      <c r="LGX114" s="437"/>
      <c r="LGY114" s="437"/>
      <c r="LGZ114" s="437"/>
      <c r="LHA114" s="437"/>
      <c r="LHB114" s="437"/>
      <c r="LHC114" s="437"/>
      <c r="LHD114" s="437"/>
      <c r="LHE114" s="437"/>
      <c r="LHF114" s="437"/>
      <c r="LHG114" s="437"/>
      <c r="LHH114" s="437"/>
      <c r="LHI114" s="437"/>
      <c r="LHJ114" s="437"/>
      <c r="LHK114" s="437"/>
      <c r="LHL114" s="437"/>
      <c r="LHM114" s="437"/>
      <c r="LHN114" s="437"/>
      <c r="LHO114" s="437"/>
      <c r="LHP114" s="437"/>
      <c r="LHQ114" s="437"/>
      <c r="LHR114" s="437"/>
      <c r="LHS114" s="437"/>
      <c r="LHT114" s="437"/>
      <c r="LHU114" s="437"/>
      <c r="LHV114" s="437"/>
      <c r="LHW114" s="437"/>
      <c r="LHX114" s="437"/>
      <c r="LHY114" s="437"/>
      <c r="LHZ114" s="437"/>
      <c r="LIA114" s="437"/>
      <c r="LIB114" s="437"/>
      <c r="LIC114" s="437"/>
      <c r="LID114" s="437"/>
      <c r="LIE114" s="437"/>
      <c r="LIF114" s="437"/>
      <c r="LIG114" s="437"/>
      <c r="LIH114" s="437"/>
      <c r="LII114" s="437"/>
      <c r="LIJ114" s="437"/>
      <c r="LIK114" s="437"/>
      <c r="LIL114" s="437"/>
      <c r="LIM114" s="437"/>
      <c r="LIN114" s="437"/>
      <c r="LIO114" s="437"/>
      <c r="LIP114" s="437"/>
      <c r="LIQ114" s="437"/>
      <c r="LIR114" s="437"/>
      <c r="LIS114" s="437"/>
      <c r="LIT114" s="437"/>
      <c r="LIU114" s="437"/>
      <c r="LIV114" s="437"/>
      <c r="LIW114" s="437"/>
      <c r="LIX114" s="437"/>
      <c r="LIY114" s="437"/>
      <c r="LIZ114" s="437"/>
      <c r="LJA114" s="437"/>
      <c r="LJB114" s="437"/>
      <c r="LJC114" s="437"/>
      <c r="LJD114" s="437"/>
      <c r="LJE114" s="437"/>
      <c r="LJF114" s="437"/>
      <c r="LJG114" s="437"/>
      <c r="LJH114" s="437"/>
      <c r="LJI114" s="437"/>
      <c r="LJJ114" s="437"/>
      <c r="LJK114" s="437"/>
      <c r="LJL114" s="437"/>
      <c r="LJM114" s="437"/>
      <c r="LJN114" s="437"/>
      <c r="LJO114" s="437"/>
      <c r="LJP114" s="437"/>
      <c r="LJQ114" s="437"/>
      <c r="LJR114" s="437"/>
      <c r="LJS114" s="437"/>
      <c r="LJT114" s="437"/>
      <c r="LJU114" s="437"/>
      <c r="LJV114" s="437"/>
      <c r="LJW114" s="437"/>
      <c r="LJX114" s="437"/>
      <c r="LJY114" s="437"/>
      <c r="LJZ114" s="437"/>
      <c r="LKA114" s="437"/>
      <c r="LKB114" s="437"/>
      <c r="LKC114" s="437"/>
      <c r="LKD114" s="437"/>
      <c r="LKE114" s="437"/>
      <c r="LKF114" s="437"/>
      <c r="LKG114" s="437"/>
      <c r="LKH114" s="437"/>
      <c r="LKI114" s="437"/>
      <c r="LKJ114" s="437"/>
      <c r="LKK114" s="437"/>
      <c r="LKL114" s="437"/>
      <c r="LKM114" s="437"/>
      <c r="LKN114" s="437"/>
      <c r="LKO114" s="437"/>
      <c r="LKP114" s="437"/>
      <c r="LKQ114" s="437"/>
      <c r="LKR114" s="437"/>
      <c r="LKS114" s="437"/>
      <c r="LKT114" s="437"/>
      <c r="LKU114" s="437"/>
      <c r="LKV114" s="437"/>
      <c r="LKW114" s="437"/>
      <c r="LKX114" s="437"/>
      <c r="LKY114" s="437"/>
      <c r="LKZ114" s="437"/>
      <c r="LLA114" s="437"/>
      <c r="LLB114" s="437"/>
      <c r="LLC114" s="437"/>
      <c r="LLD114" s="437"/>
      <c r="LLE114" s="437"/>
      <c r="LLF114" s="437"/>
      <c r="LLG114" s="437"/>
      <c r="LLH114" s="437"/>
      <c r="LLI114" s="437"/>
      <c r="LLJ114" s="437"/>
      <c r="LLK114" s="437"/>
      <c r="LLL114" s="437"/>
      <c r="LLM114" s="437"/>
      <c r="LLN114" s="437"/>
      <c r="LLO114" s="437"/>
      <c r="LLP114" s="437"/>
      <c r="LLQ114" s="437"/>
      <c r="LLR114" s="437"/>
      <c r="LLS114" s="437"/>
      <c r="LLT114" s="437"/>
      <c r="LLU114" s="437"/>
      <c r="LLV114" s="437"/>
      <c r="LLW114" s="437"/>
      <c r="LLX114" s="437"/>
      <c r="LLY114" s="437"/>
      <c r="LLZ114" s="437"/>
      <c r="LMA114" s="437"/>
      <c r="LMB114" s="437"/>
      <c r="LMC114" s="437"/>
      <c r="LMD114" s="437"/>
      <c r="LME114" s="437"/>
      <c r="LMF114" s="437"/>
      <c r="LMG114" s="437"/>
      <c r="LMH114" s="437"/>
      <c r="LMI114" s="437"/>
      <c r="LMJ114" s="437"/>
      <c r="LMK114" s="437"/>
      <c r="LML114" s="437"/>
      <c r="LMM114" s="437"/>
      <c r="LMN114" s="437"/>
      <c r="LMO114" s="437"/>
      <c r="LMP114" s="437"/>
      <c r="LMQ114" s="437"/>
      <c r="LMR114" s="437"/>
      <c r="LMS114" s="437"/>
      <c r="LMT114" s="437"/>
      <c r="LMU114" s="437"/>
      <c r="LMV114" s="437"/>
      <c r="LMW114" s="437"/>
      <c r="LMX114" s="437"/>
      <c r="LMY114" s="437"/>
      <c r="LMZ114" s="437"/>
      <c r="LNA114" s="437"/>
      <c r="LNB114" s="437"/>
      <c r="LNC114" s="437"/>
      <c r="LND114" s="437"/>
      <c r="LNE114" s="437"/>
      <c r="LNF114" s="437"/>
      <c r="LNG114" s="437"/>
      <c r="LNH114" s="437"/>
      <c r="LNI114" s="437"/>
      <c r="LNJ114" s="437"/>
      <c r="LNK114" s="437"/>
      <c r="LNL114" s="437"/>
      <c r="LNM114" s="437"/>
      <c r="LNN114" s="437"/>
      <c r="LNO114" s="437"/>
      <c r="LNP114" s="437"/>
      <c r="LNQ114" s="437"/>
      <c r="LNR114" s="437"/>
      <c r="LNS114" s="437"/>
      <c r="LNT114" s="437"/>
      <c r="LNU114" s="437"/>
      <c r="LNV114" s="437"/>
      <c r="LNW114" s="437"/>
      <c r="LNX114" s="437"/>
      <c r="LNY114" s="437"/>
      <c r="LNZ114" s="437"/>
      <c r="LOA114" s="437"/>
      <c r="LOB114" s="437"/>
      <c r="LOC114" s="437"/>
      <c r="LOD114" s="437"/>
      <c r="LOE114" s="437"/>
      <c r="LOF114" s="437"/>
      <c r="LOG114" s="437"/>
      <c r="LOH114" s="437"/>
      <c r="LOI114" s="437"/>
      <c r="LOJ114" s="437"/>
      <c r="LOK114" s="437"/>
      <c r="LOL114" s="437"/>
      <c r="LOM114" s="437"/>
      <c r="LON114" s="437"/>
      <c r="LOO114" s="437"/>
      <c r="LOP114" s="437"/>
      <c r="LOQ114" s="437"/>
      <c r="LOR114" s="437"/>
      <c r="LOS114" s="437"/>
      <c r="LOT114" s="437"/>
      <c r="LOU114" s="437"/>
      <c r="LOV114" s="437"/>
      <c r="LOW114" s="437"/>
      <c r="LOX114" s="437"/>
      <c r="LOY114" s="437"/>
      <c r="LOZ114" s="437"/>
      <c r="LPA114" s="437"/>
      <c r="LPB114" s="437"/>
      <c r="LPC114" s="437"/>
      <c r="LPD114" s="437"/>
      <c r="LPE114" s="437"/>
      <c r="LPF114" s="437"/>
      <c r="LPG114" s="437"/>
      <c r="LPH114" s="437"/>
      <c r="LPI114" s="437"/>
      <c r="LPJ114" s="437"/>
      <c r="LPK114" s="437"/>
      <c r="LPL114" s="437"/>
      <c r="LPM114" s="437"/>
      <c r="LPN114" s="437"/>
      <c r="LPO114" s="437"/>
      <c r="LPP114" s="437"/>
      <c r="LPQ114" s="437"/>
      <c r="LPR114" s="437"/>
      <c r="LPS114" s="437"/>
      <c r="LPT114" s="437"/>
      <c r="LPU114" s="437"/>
      <c r="LPV114" s="437"/>
      <c r="LPW114" s="437"/>
      <c r="LPX114" s="437"/>
      <c r="LPY114" s="437"/>
      <c r="LPZ114" s="437"/>
      <c r="LQA114" s="437"/>
      <c r="LQB114" s="437"/>
      <c r="LQC114" s="437"/>
      <c r="LQD114" s="437"/>
      <c r="LQE114" s="437"/>
      <c r="LQF114" s="437"/>
      <c r="LQG114" s="437"/>
      <c r="LQH114" s="437"/>
      <c r="LQI114" s="437"/>
      <c r="LQJ114" s="437"/>
      <c r="LQK114" s="437"/>
      <c r="LQL114" s="437"/>
      <c r="LQM114" s="437"/>
      <c r="LQN114" s="437"/>
      <c r="LQO114" s="437"/>
      <c r="LQP114" s="437"/>
      <c r="LQQ114" s="437"/>
      <c r="LQR114" s="437"/>
      <c r="LQS114" s="437"/>
      <c r="LQT114" s="437"/>
      <c r="LQU114" s="437"/>
      <c r="LQV114" s="437"/>
      <c r="LQW114" s="437"/>
      <c r="LQX114" s="437"/>
      <c r="LQY114" s="437"/>
      <c r="LQZ114" s="437"/>
      <c r="LRA114" s="437"/>
      <c r="LRB114" s="437"/>
      <c r="LRC114" s="437"/>
      <c r="LRD114" s="437"/>
      <c r="LRE114" s="437"/>
      <c r="LRF114" s="437"/>
      <c r="LRG114" s="437"/>
      <c r="LRH114" s="437"/>
      <c r="LRI114" s="437"/>
      <c r="LRJ114" s="437"/>
      <c r="LRK114" s="437"/>
      <c r="LRL114" s="437"/>
      <c r="LRM114" s="437"/>
      <c r="LRN114" s="437"/>
      <c r="LRO114" s="437"/>
      <c r="LRP114" s="437"/>
      <c r="LRQ114" s="437"/>
      <c r="LRR114" s="437"/>
      <c r="LRS114" s="437"/>
      <c r="LRT114" s="437"/>
      <c r="LRU114" s="437"/>
      <c r="LRV114" s="437"/>
      <c r="LRW114" s="437"/>
      <c r="LRX114" s="437"/>
      <c r="LRY114" s="437"/>
      <c r="LRZ114" s="437"/>
      <c r="LSA114" s="437"/>
      <c r="LSB114" s="437"/>
      <c r="LSC114" s="437"/>
      <c r="LSD114" s="437"/>
      <c r="LSE114" s="437"/>
      <c r="LSF114" s="437"/>
      <c r="LSG114" s="437"/>
      <c r="LSH114" s="437"/>
      <c r="LSI114" s="437"/>
      <c r="LSJ114" s="437"/>
      <c r="LSK114" s="437"/>
      <c r="LSL114" s="437"/>
      <c r="LSM114" s="437"/>
      <c r="LSN114" s="437"/>
      <c r="LSO114" s="437"/>
      <c r="LSP114" s="437"/>
      <c r="LSQ114" s="437"/>
      <c r="LSR114" s="437"/>
      <c r="LSS114" s="437"/>
      <c r="LST114" s="437"/>
      <c r="LSU114" s="437"/>
      <c r="LSV114" s="437"/>
      <c r="LSW114" s="437"/>
      <c r="LSX114" s="437"/>
      <c r="LSY114" s="437"/>
      <c r="LSZ114" s="437"/>
      <c r="LTA114" s="437"/>
      <c r="LTB114" s="437"/>
      <c r="LTC114" s="437"/>
      <c r="LTD114" s="437"/>
      <c r="LTE114" s="437"/>
      <c r="LTF114" s="437"/>
      <c r="LTG114" s="437"/>
      <c r="LTH114" s="437"/>
      <c r="LTI114" s="437"/>
      <c r="LTJ114" s="437"/>
      <c r="LTK114" s="437"/>
      <c r="LTL114" s="437"/>
      <c r="LTM114" s="437"/>
      <c r="LTN114" s="437"/>
      <c r="LTO114" s="437"/>
      <c r="LTP114" s="437"/>
      <c r="LTQ114" s="437"/>
      <c r="LTR114" s="437"/>
      <c r="LTS114" s="437"/>
      <c r="LTT114" s="437"/>
      <c r="LTU114" s="437"/>
      <c r="LTV114" s="437"/>
      <c r="LTW114" s="437"/>
      <c r="LTX114" s="437"/>
      <c r="LTY114" s="437"/>
      <c r="LTZ114" s="437"/>
      <c r="LUA114" s="437"/>
      <c r="LUB114" s="437"/>
      <c r="LUC114" s="437"/>
      <c r="LUD114" s="437"/>
      <c r="LUE114" s="437"/>
      <c r="LUF114" s="437"/>
      <c r="LUG114" s="437"/>
      <c r="LUH114" s="437"/>
      <c r="LUI114" s="437"/>
      <c r="LUJ114" s="437"/>
      <c r="LUK114" s="437"/>
      <c r="LUL114" s="437"/>
      <c r="LUM114" s="437"/>
      <c r="LUN114" s="437"/>
      <c r="LUO114" s="437"/>
      <c r="LUP114" s="437"/>
      <c r="LUQ114" s="437"/>
      <c r="LUR114" s="437"/>
      <c r="LUS114" s="437"/>
      <c r="LUT114" s="437"/>
      <c r="LUU114" s="437"/>
      <c r="LUV114" s="437"/>
      <c r="LUW114" s="437"/>
      <c r="LUX114" s="437"/>
      <c r="LUY114" s="437"/>
      <c r="LUZ114" s="437"/>
      <c r="LVA114" s="437"/>
      <c r="LVB114" s="437"/>
      <c r="LVC114" s="437"/>
      <c r="LVD114" s="437"/>
      <c r="LVE114" s="437"/>
      <c r="LVF114" s="437"/>
      <c r="LVG114" s="437"/>
      <c r="LVH114" s="437"/>
      <c r="LVI114" s="437"/>
      <c r="LVJ114" s="437"/>
      <c r="LVK114" s="437"/>
      <c r="LVL114" s="437"/>
      <c r="LVM114" s="437"/>
      <c r="LVN114" s="437"/>
      <c r="LVO114" s="437"/>
      <c r="LVP114" s="437"/>
      <c r="LVQ114" s="437"/>
      <c r="LVR114" s="437"/>
      <c r="LVS114" s="437"/>
      <c r="LVT114" s="437"/>
      <c r="LVU114" s="437"/>
      <c r="LVV114" s="437"/>
      <c r="LVW114" s="437"/>
      <c r="LVX114" s="437"/>
      <c r="LVY114" s="437"/>
      <c r="LVZ114" s="437"/>
      <c r="LWA114" s="437"/>
      <c r="LWB114" s="437"/>
      <c r="LWC114" s="437"/>
      <c r="LWD114" s="437"/>
      <c r="LWE114" s="437"/>
      <c r="LWF114" s="437"/>
      <c r="LWG114" s="437"/>
      <c r="LWH114" s="437"/>
      <c r="LWI114" s="437"/>
      <c r="LWJ114" s="437"/>
      <c r="LWK114" s="437"/>
      <c r="LWL114" s="437"/>
      <c r="LWM114" s="437"/>
      <c r="LWN114" s="437"/>
      <c r="LWO114" s="437"/>
      <c r="LWP114" s="437"/>
      <c r="LWQ114" s="437"/>
      <c r="LWR114" s="437"/>
      <c r="LWS114" s="437"/>
      <c r="LWT114" s="437"/>
      <c r="LWU114" s="437"/>
      <c r="LWV114" s="437"/>
      <c r="LWW114" s="437"/>
      <c r="LWX114" s="437"/>
      <c r="LWY114" s="437"/>
      <c r="LWZ114" s="437"/>
      <c r="LXA114" s="437"/>
      <c r="LXB114" s="437"/>
      <c r="LXC114" s="437"/>
      <c r="LXD114" s="437"/>
      <c r="LXE114" s="437"/>
      <c r="LXF114" s="437"/>
      <c r="LXG114" s="437"/>
      <c r="LXH114" s="437"/>
      <c r="LXI114" s="437"/>
      <c r="LXJ114" s="437"/>
      <c r="LXK114" s="437"/>
      <c r="LXL114" s="437"/>
      <c r="LXM114" s="437"/>
      <c r="LXN114" s="437"/>
      <c r="LXO114" s="437"/>
      <c r="LXP114" s="437"/>
      <c r="LXQ114" s="437"/>
      <c r="LXR114" s="437"/>
      <c r="LXS114" s="437"/>
      <c r="LXT114" s="437"/>
      <c r="LXU114" s="437"/>
      <c r="LXV114" s="437"/>
      <c r="LXW114" s="437"/>
      <c r="LXX114" s="437"/>
      <c r="LXY114" s="437"/>
      <c r="LXZ114" s="437"/>
      <c r="LYA114" s="437"/>
      <c r="LYB114" s="437"/>
      <c r="LYC114" s="437"/>
      <c r="LYD114" s="437"/>
      <c r="LYE114" s="437"/>
      <c r="LYF114" s="437"/>
      <c r="LYG114" s="437"/>
      <c r="LYH114" s="437"/>
      <c r="LYI114" s="437"/>
      <c r="LYJ114" s="437"/>
      <c r="LYK114" s="437"/>
      <c r="LYL114" s="437"/>
      <c r="LYM114" s="437"/>
      <c r="LYN114" s="437"/>
      <c r="LYO114" s="437"/>
      <c r="LYP114" s="437"/>
      <c r="LYQ114" s="437"/>
      <c r="LYR114" s="437"/>
      <c r="LYS114" s="437"/>
      <c r="LYT114" s="437"/>
      <c r="LYU114" s="437"/>
      <c r="LYV114" s="437"/>
      <c r="LYW114" s="437"/>
      <c r="LYX114" s="437"/>
      <c r="LYY114" s="437"/>
      <c r="LYZ114" s="437"/>
      <c r="LZA114" s="437"/>
      <c r="LZB114" s="437"/>
      <c r="LZC114" s="437"/>
      <c r="LZD114" s="437"/>
      <c r="LZE114" s="437"/>
      <c r="LZF114" s="437"/>
      <c r="LZG114" s="437"/>
      <c r="LZH114" s="437"/>
      <c r="LZI114" s="437"/>
      <c r="LZJ114" s="437"/>
      <c r="LZK114" s="437"/>
      <c r="LZL114" s="437"/>
      <c r="LZM114" s="437"/>
      <c r="LZN114" s="437"/>
      <c r="LZO114" s="437"/>
      <c r="LZP114" s="437"/>
      <c r="LZQ114" s="437"/>
      <c r="LZR114" s="437"/>
      <c r="LZS114" s="437"/>
      <c r="LZT114" s="437"/>
      <c r="LZU114" s="437"/>
      <c r="LZV114" s="437"/>
      <c r="LZW114" s="437"/>
      <c r="LZX114" s="437"/>
      <c r="LZY114" s="437"/>
      <c r="LZZ114" s="437"/>
      <c r="MAA114" s="437"/>
      <c r="MAB114" s="437"/>
      <c r="MAC114" s="437"/>
      <c r="MAD114" s="437"/>
      <c r="MAE114" s="437"/>
      <c r="MAF114" s="437"/>
      <c r="MAG114" s="437"/>
      <c r="MAH114" s="437"/>
      <c r="MAI114" s="437"/>
      <c r="MAJ114" s="437"/>
      <c r="MAK114" s="437"/>
      <c r="MAL114" s="437"/>
      <c r="MAM114" s="437"/>
      <c r="MAN114" s="437"/>
      <c r="MAO114" s="437"/>
      <c r="MAP114" s="437"/>
      <c r="MAQ114" s="437"/>
      <c r="MAR114" s="437"/>
      <c r="MAS114" s="437"/>
      <c r="MAT114" s="437"/>
      <c r="MAU114" s="437"/>
      <c r="MAV114" s="437"/>
      <c r="MAW114" s="437"/>
      <c r="MAX114" s="437"/>
      <c r="MAY114" s="437"/>
      <c r="MAZ114" s="437"/>
      <c r="MBA114" s="437"/>
      <c r="MBB114" s="437"/>
      <c r="MBC114" s="437"/>
      <c r="MBD114" s="437"/>
      <c r="MBE114" s="437"/>
      <c r="MBF114" s="437"/>
      <c r="MBG114" s="437"/>
      <c r="MBH114" s="437"/>
      <c r="MBI114" s="437"/>
      <c r="MBJ114" s="437"/>
      <c r="MBK114" s="437"/>
      <c r="MBL114" s="437"/>
      <c r="MBM114" s="437"/>
      <c r="MBN114" s="437"/>
      <c r="MBO114" s="437"/>
      <c r="MBP114" s="437"/>
      <c r="MBQ114" s="437"/>
      <c r="MBR114" s="437"/>
      <c r="MBS114" s="437"/>
      <c r="MBT114" s="437"/>
      <c r="MBU114" s="437"/>
      <c r="MBV114" s="437"/>
      <c r="MBW114" s="437"/>
      <c r="MBX114" s="437"/>
      <c r="MBY114" s="437"/>
      <c r="MBZ114" s="437"/>
      <c r="MCA114" s="437"/>
      <c r="MCB114" s="437"/>
      <c r="MCC114" s="437"/>
      <c r="MCD114" s="437"/>
      <c r="MCE114" s="437"/>
      <c r="MCF114" s="437"/>
      <c r="MCG114" s="437"/>
      <c r="MCH114" s="437"/>
      <c r="MCI114" s="437"/>
      <c r="MCJ114" s="437"/>
      <c r="MCK114" s="437"/>
      <c r="MCL114" s="437"/>
      <c r="MCM114" s="437"/>
      <c r="MCN114" s="437"/>
      <c r="MCO114" s="437"/>
      <c r="MCP114" s="437"/>
      <c r="MCQ114" s="437"/>
      <c r="MCR114" s="437"/>
      <c r="MCS114" s="437"/>
      <c r="MCT114" s="437"/>
      <c r="MCU114" s="437"/>
      <c r="MCV114" s="437"/>
      <c r="MCW114" s="437"/>
      <c r="MCX114" s="437"/>
      <c r="MCY114" s="437"/>
      <c r="MCZ114" s="437"/>
      <c r="MDA114" s="437"/>
      <c r="MDB114" s="437"/>
      <c r="MDC114" s="437"/>
      <c r="MDD114" s="437"/>
      <c r="MDE114" s="437"/>
      <c r="MDF114" s="437"/>
      <c r="MDG114" s="437"/>
      <c r="MDH114" s="437"/>
      <c r="MDI114" s="437"/>
      <c r="MDJ114" s="437"/>
      <c r="MDK114" s="437"/>
      <c r="MDL114" s="437"/>
      <c r="MDM114" s="437"/>
      <c r="MDN114" s="437"/>
      <c r="MDO114" s="437"/>
      <c r="MDP114" s="437"/>
      <c r="MDQ114" s="437"/>
      <c r="MDR114" s="437"/>
      <c r="MDS114" s="437"/>
      <c r="MDT114" s="437"/>
      <c r="MDU114" s="437"/>
      <c r="MDV114" s="437"/>
      <c r="MDW114" s="437"/>
      <c r="MDX114" s="437"/>
      <c r="MDY114" s="437"/>
      <c r="MDZ114" s="437"/>
      <c r="MEA114" s="437"/>
      <c r="MEB114" s="437"/>
      <c r="MEC114" s="437"/>
      <c r="MED114" s="437"/>
      <c r="MEE114" s="437"/>
      <c r="MEF114" s="437"/>
      <c r="MEG114" s="437"/>
      <c r="MEH114" s="437"/>
      <c r="MEI114" s="437"/>
      <c r="MEJ114" s="437"/>
      <c r="MEK114" s="437"/>
      <c r="MEL114" s="437"/>
      <c r="MEM114" s="437"/>
      <c r="MEN114" s="437"/>
      <c r="MEO114" s="437"/>
      <c r="MEP114" s="437"/>
      <c r="MEQ114" s="437"/>
      <c r="MER114" s="437"/>
      <c r="MES114" s="437"/>
      <c r="MET114" s="437"/>
      <c r="MEU114" s="437"/>
      <c r="MEV114" s="437"/>
      <c r="MEW114" s="437"/>
      <c r="MEX114" s="437"/>
      <c r="MEY114" s="437"/>
      <c r="MEZ114" s="437"/>
      <c r="MFA114" s="437"/>
      <c r="MFB114" s="437"/>
      <c r="MFC114" s="437"/>
      <c r="MFD114" s="437"/>
      <c r="MFE114" s="437"/>
      <c r="MFF114" s="437"/>
      <c r="MFG114" s="437"/>
      <c r="MFH114" s="437"/>
      <c r="MFI114" s="437"/>
      <c r="MFJ114" s="437"/>
      <c r="MFK114" s="437"/>
      <c r="MFL114" s="437"/>
      <c r="MFM114" s="437"/>
      <c r="MFN114" s="437"/>
      <c r="MFO114" s="437"/>
      <c r="MFP114" s="437"/>
      <c r="MFQ114" s="437"/>
      <c r="MFR114" s="437"/>
      <c r="MFS114" s="437"/>
      <c r="MFT114" s="437"/>
      <c r="MFU114" s="437"/>
      <c r="MFV114" s="437"/>
      <c r="MFW114" s="437"/>
      <c r="MFX114" s="437"/>
      <c r="MFY114" s="437"/>
      <c r="MFZ114" s="437"/>
      <c r="MGA114" s="437"/>
      <c r="MGB114" s="437"/>
      <c r="MGC114" s="437"/>
      <c r="MGD114" s="437"/>
      <c r="MGE114" s="437"/>
      <c r="MGF114" s="437"/>
      <c r="MGG114" s="437"/>
      <c r="MGH114" s="437"/>
      <c r="MGI114" s="437"/>
      <c r="MGJ114" s="437"/>
      <c r="MGK114" s="437"/>
      <c r="MGL114" s="437"/>
      <c r="MGM114" s="437"/>
      <c r="MGN114" s="437"/>
      <c r="MGO114" s="437"/>
      <c r="MGP114" s="437"/>
      <c r="MGQ114" s="437"/>
      <c r="MGR114" s="437"/>
      <c r="MGS114" s="437"/>
      <c r="MGT114" s="437"/>
      <c r="MGU114" s="437"/>
      <c r="MGV114" s="437"/>
      <c r="MGW114" s="437"/>
      <c r="MGX114" s="437"/>
      <c r="MGY114" s="437"/>
      <c r="MGZ114" s="437"/>
      <c r="MHA114" s="437"/>
      <c r="MHB114" s="437"/>
      <c r="MHC114" s="437"/>
      <c r="MHD114" s="437"/>
      <c r="MHE114" s="437"/>
      <c r="MHF114" s="437"/>
      <c r="MHG114" s="437"/>
      <c r="MHH114" s="437"/>
      <c r="MHI114" s="437"/>
      <c r="MHJ114" s="437"/>
      <c r="MHK114" s="437"/>
      <c r="MHL114" s="437"/>
      <c r="MHM114" s="437"/>
      <c r="MHN114" s="437"/>
      <c r="MHO114" s="437"/>
      <c r="MHP114" s="437"/>
      <c r="MHQ114" s="437"/>
      <c r="MHR114" s="437"/>
      <c r="MHS114" s="437"/>
      <c r="MHT114" s="437"/>
      <c r="MHU114" s="437"/>
      <c r="MHV114" s="437"/>
      <c r="MHW114" s="437"/>
      <c r="MHX114" s="437"/>
      <c r="MHY114" s="437"/>
      <c r="MHZ114" s="437"/>
      <c r="MIA114" s="437"/>
      <c r="MIB114" s="437"/>
      <c r="MIC114" s="437"/>
      <c r="MID114" s="437"/>
      <c r="MIE114" s="437"/>
      <c r="MIF114" s="437"/>
      <c r="MIG114" s="437"/>
      <c r="MIH114" s="437"/>
      <c r="MII114" s="437"/>
      <c r="MIJ114" s="437"/>
      <c r="MIK114" s="437"/>
      <c r="MIL114" s="437"/>
      <c r="MIM114" s="437"/>
      <c r="MIN114" s="437"/>
      <c r="MIO114" s="437"/>
      <c r="MIP114" s="437"/>
      <c r="MIQ114" s="437"/>
      <c r="MIR114" s="437"/>
      <c r="MIS114" s="437"/>
      <c r="MIT114" s="437"/>
      <c r="MIU114" s="437"/>
      <c r="MIV114" s="437"/>
      <c r="MIW114" s="437"/>
      <c r="MIX114" s="437"/>
      <c r="MIY114" s="437"/>
      <c r="MIZ114" s="437"/>
      <c r="MJA114" s="437"/>
      <c r="MJB114" s="437"/>
      <c r="MJC114" s="437"/>
      <c r="MJD114" s="437"/>
      <c r="MJE114" s="437"/>
      <c r="MJF114" s="437"/>
      <c r="MJG114" s="437"/>
      <c r="MJH114" s="437"/>
      <c r="MJI114" s="437"/>
      <c r="MJJ114" s="437"/>
      <c r="MJK114" s="437"/>
      <c r="MJL114" s="437"/>
      <c r="MJM114" s="437"/>
      <c r="MJN114" s="437"/>
      <c r="MJO114" s="437"/>
      <c r="MJP114" s="437"/>
      <c r="MJQ114" s="437"/>
      <c r="MJR114" s="437"/>
      <c r="MJS114" s="437"/>
      <c r="MJT114" s="437"/>
      <c r="MJU114" s="437"/>
      <c r="MJV114" s="437"/>
      <c r="MJW114" s="437"/>
      <c r="MJX114" s="437"/>
      <c r="MJY114" s="437"/>
      <c r="MJZ114" s="437"/>
      <c r="MKA114" s="437"/>
      <c r="MKB114" s="437"/>
      <c r="MKC114" s="437"/>
      <c r="MKD114" s="437"/>
      <c r="MKE114" s="437"/>
      <c r="MKF114" s="437"/>
      <c r="MKG114" s="437"/>
      <c r="MKH114" s="437"/>
      <c r="MKI114" s="437"/>
      <c r="MKJ114" s="437"/>
      <c r="MKK114" s="437"/>
      <c r="MKL114" s="437"/>
      <c r="MKM114" s="437"/>
      <c r="MKN114" s="437"/>
      <c r="MKO114" s="437"/>
      <c r="MKP114" s="437"/>
      <c r="MKQ114" s="437"/>
      <c r="MKR114" s="437"/>
      <c r="MKS114" s="437"/>
      <c r="MKT114" s="437"/>
      <c r="MKU114" s="437"/>
      <c r="MKV114" s="437"/>
      <c r="MKW114" s="437"/>
      <c r="MKX114" s="437"/>
      <c r="MKY114" s="437"/>
      <c r="MKZ114" s="437"/>
      <c r="MLA114" s="437"/>
      <c r="MLB114" s="437"/>
      <c r="MLC114" s="437"/>
      <c r="MLD114" s="437"/>
      <c r="MLE114" s="437"/>
      <c r="MLF114" s="437"/>
      <c r="MLG114" s="437"/>
      <c r="MLH114" s="437"/>
      <c r="MLI114" s="437"/>
      <c r="MLJ114" s="437"/>
      <c r="MLK114" s="437"/>
      <c r="MLL114" s="437"/>
      <c r="MLM114" s="437"/>
      <c r="MLN114" s="437"/>
      <c r="MLO114" s="437"/>
      <c r="MLP114" s="437"/>
      <c r="MLQ114" s="437"/>
      <c r="MLR114" s="437"/>
      <c r="MLS114" s="437"/>
      <c r="MLT114" s="437"/>
      <c r="MLU114" s="437"/>
      <c r="MLV114" s="437"/>
      <c r="MLW114" s="437"/>
      <c r="MLX114" s="437"/>
      <c r="MLY114" s="437"/>
      <c r="MLZ114" s="437"/>
      <c r="MMA114" s="437"/>
      <c r="MMB114" s="437"/>
      <c r="MMC114" s="437"/>
      <c r="MMD114" s="437"/>
      <c r="MME114" s="437"/>
      <c r="MMF114" s="437"/>
      <c r="MMG114" s="437"/>
      <c r="MMH114" s="437"/>
      <c r="MMI114" s="437"/>
      <c r="MMJ114" s="437"/>
      <c r="MMK114" s="437"/>
      <c r="MML114" s="437"/>
      <c r="MMM114" s="437"/>
      <c r="MMN114" s="437"/>
      <c r="MMO114" s="437"/>
      <c r="MMP114" s="437"/>
      <c r="MMQ114" s="437"/>
      <c r="MMR114" s="437"/>
      <c r="MMS114" s="437"/>
      <c r="MMT114" s="437"/>
      <c r="MMU114" s="437"/>
      <c r="MMV114" s="437"/>
      <c r="MMW114" s="437"/>
      <c r="MMX114" s="437"/>
      <c r="MMY114" s="437"/>
      <c r="MMZ114" s="437"/>
      <c r="MNA114" s="437"/>
      <c r="MNB114" s="437"/>
      <c r="MNC114" s="437"/>
      <c r="MND114" s="437"/>
      <c r="MNE114" s="437"/>
      <c r="MNF114" s="437"/>
      <c r="MNG114" s="437"/>
      <c r="MNH114" s="437"/>
      <c r="MNI114" s="437"/>
      <c r="MNJ114" s="437"/>
      <c r="MNK114" s="437"/>
      <c r="MNL114" s="437"/>
      <c r="MNM114" s="437"/>
      <c r="MNN114" s="437"/>
      <c r="MNO114" s="437"/>
      <c r="MNP114" s="437"/>
      <c r="MNQ114" s="437"/>
      <c r="MNR114" s="437"/>
      <c r="MNS114" s="437"/>
      <c r="MNT114" s="437"/>
      <c r="MNU114" s="437"/>
      <c r="MNV114" s="437"/>
      <c r="MNW114" s="437"/>
      <c r="MNX114" s="437"/>
      <c r="MNY114" s="437"/>
      <c r="MNZ114" s="437"/>
      <c r="MOA114" s="437"/>
      <c r="MOB114" s="437"/>
      <c r="MOC114" s="437"/>
      <c r="MOD114" s="437"/>
      <c r="MOE114" s="437"/>
      <c r="MOF114" s="437"/>
      <c r="MOG114" s="437"/>
      <c r="MOH114" s="437"/>
      <c r="MOI114" s="437"/>
      <c r="MOJ114" s="437"/>
      <c r="MOK114" s="437"/>
      <c r="MOL114" s="437"/>
      <c r="MOM114" s="437"/>
      <c r="MON114" s="437"/>
      <c r="MOO114" s="437"/>
      <c r="MOP114" s="437"/>
      <c r="MOQ114" s="437"/>
      <c r="MOR114" s="437"/>
      <c r="MOS114" s="437"/>
      <c r="MOT114" s="437"/>
      <c r="MOU114" s="437"/>
      <c r="MOV114" s="437"/>
      <c r="MOW114" s="437"/>
      <c r="MOX114" s="437"/>
      <c r="MOY114" s="437"/>
      <c r="MOZ114" s="437"/>
      <c r="MPA114" s="437"/>
      <c r="MPB114" s="437"/>
      <c r="MPC114" s="437"/>
      <c r="MPD114" s="437"/>
      <c r="MPE114" s="437"/>
      <c r="MPF114" s="437"/>
      <c r="MPG114" s="437"/>
      <c r="MPH114" s="437"/>
      <c r="MPI114" s="437"/>
      <c r="MPJ114" s="437"/>
      <c r="MPK114" s="437"/>
      <c r="MPL114" s="437"/>
      <c r="MPM114" s="437"/>
      <c r="MPN114" s="437"/>
      <c r="MPO114" s="437"/>
      <c r="MPP114" s="437"/>
      <c r="MPQ114" s="437"/>
      <c r="MPR114" s="437"/>
      <c r="MPS114" s="437"/>
      <c r="MPT114" s="437"/>
      <c r="MPU114" s="437"/>
      <c r="MPV114" s="437"/>
      <c r="MPW114" s="437"/>
      <c r="MPX114" s="437"/>
      <c r="MPY114" s="437"/>
      <c r="MPZ114" s="437"/>
      <c r="MQA114" s="437"/>
      <c r="MQB114" s="437"/>
      <c r="MQC114" s="437"/>
      <c r="MQD114" s="437"/>
      <c r="MQE114" s="437"/>
      <c r="MQF114" s="437"/>
      <c r="MQG114" s="437"/>
      <c r="MQH114" s="437"/>
      <c r="MQI114" s="437"/>
      <c r="MQJ114" s="437"/>
      <c r="MQK114" s="437"/>
      <c r="MQL114" s="437"/>
      <c r="MQM114" s="437"/>
      <c r="MQN114" s="437"/>
      <c r="MQO114" s="437"/>
      <c r="MQP114" s="437"/>
      <c r="MQQ114" s="437"/>
      <c r="MQR114" s="437"/>
      <c r="MQS114" s="437"/>
      <c r="MQT114" s="437"/>
      <c r="MQU114" s="437"/>
      <c r="MQV114" s="437"/>
      <c r="MQW114" s="437"/>
      <c r="MQX114" s="437"/>
      <c r="MQY114" s="437"/>
      <c r="MQZ114" s="437"/>
      <c r="MRA114" s="437"/>
      <c r="MRB114" s="437"/>
      <c r="MRC114" s="437"/>
      <c r="MRD114" s="437"/>
      <c r="MRE114" s="437"/>
      <c r="MRF114" s="437"/>
      <c r="MRG114" s="437"/>
      <c r="MRH114" s="437"/>
      <c r="MRI114" s="437"/>
      <c r="MRJ114" s="437"/>
      <c r="MRK114" s="437"/>
      <c r="MRL114" s="437"/>
      <c r="MRM114" s="437"/>
      <c r="MRN114" s="437"/>
      <c r="MRO114" s="437"/>
      <c r="MRP114" s="437"/>
      <c r="MRQ114" s="437"/>
      <c r="MRR114" s="437"/>
      <c r="MRS114" s="437"/>
      <c r="MRT114" s="437"/>
      <c r="MRU114" s="437"/>
      <c r="MRV114" s="437"/>
      <c r="MRW114" s="437"/>
      <c r="MRX114" s="437"/>
      <c r="MRY114" s="437"/>
      <c r="MRZ114" s="437"/>
      <c r="MSA114" s="437"/>
      <c r="MSB114" s="437"/>
      <c r="MSC114" s="437"/>
      <c r="MSD114" s="437"/>
      <c r="MSE114" s="437"/>
      <c r="MSF114" s="437"/>
      <c r="MSG114" s="437"/>
      <c r="MSH114" s="437"/>
      <c r="MSI114" s="437"/>
      <c r="MSJ114" s="437"/>
      <c r="MSK114" s="437"/>
      <c r="MSL114" s="437"/>
      <c r="MSM114" s="437"/>
      <c r="MSN114" s="437"/>
      <c r="MSO114" s="437"/>
      <c r="MSP114" s="437"/>
      <c r="MSQ114" s="437"/>
      <c r="MSR114" s="437"/>
      <c r="MSS114" s="437"/>
      <c r="MST114" s="437"/>
      <c r="MSU114" s="437"/>
      <c r="MSV114" s="437"/>
      <c r="MSW114" s="437"/>
      <c r="MSX114" s="437"/>
      <c r="MSY114" s="437"/>
      <c r="MSZ114" s="437"/>
      <c r="MTA114" s="437"/>
      <c r="MTB114" s="437"/>
      <c r="MTC114" s="437"/>
      <c r="MTD114" s="437"/>
      <c r="MTE114" s="437"/>
      <c r="MTF114" s="437"/>
      <c r="MTG114" s="437"/>
      <c r="MTH114" s="437"/>
      <c r="MTI114" s="437"/>
      <c r="MTJ114" s="437"/>
      <c r="MTK114" s="437"/>
      <c r="MTL114" s="437"/>
      <c r="MTM114" s="437"/>
      <c r="MTN114" s="437"/>
      <c r="MTO114" s="437"/>
      <c r="MTP114" s="437"/>
      <c r="MTQ114" s="437"/>
      <c r="MTR114" s="437"/>
      <c r="MTS114" s="437"/>
      <c r="MTT114" s="437"/>
      <c r="MTU114" s="437"/>
      <c r="MTV114" s="437"/>
      <c r="MTW114" s="437"/>
      <c r="MTX114" s="437"/>
      <c r="MTY114" s="437"/>
      <c r="MTZ114" s="437"/>
      <c r="MUA114" s="437"/>
      <c r="MUB114" s="437"/>
      <c r="MUC114" s="437"/>
      <c r="MUD114" s="437"/>
      <c r="MUE114" s="437"/>
      <c r="MUF114" s="437"/>
      <c r="MUG114" s="437"/>
      <c r="MUH114" s="437"/>
      <c r="MUI114" s="437"/>
      <c r="MUJ114" s="437"/>
      <c r="MUK114" s="437"/>
      <c r="MUL114" s="437"/>
      <c r="MUM114" s="437"/>
      <c r="MUN114" s="437"/>
      <c r="MUO114" s="437"/>
      <c r="MUP114" s="437"/>
      <c r="MUQ114" s="437"/>
      <c r="MUR114" s="437"/>
      <c r="MUS114" s="437"/>
      <c r="MUT114" s="437"/>
      <c r="MUU114" s="437"/>
      <c r="MUV114" s="437"/>
      <c r="MUW114" s="437"/>
      <c r="MUX114" s="437"/>
      <c r="MUY114" s="437"/>
      <c r="MUZ114" s="437"/>
      <c r="MVA114" s="437"/>
      <c r="MVB114" s="437"/>
      <c r="MVC114" s="437"/>
      <c r="MVD114" s="437"/>
      <c r="MVE114" s="437"/>
      <c r="MVF114" s="437"/>
      <c r="MVG114" s="437"/>
      <c r="MVH114" s="437"/>
      <c r="MVI114" s="437"/>
      <c r="MVJ114" s="437"/>
      <c r="MVK114" s="437"/>
      <c r="MVL114" s="437"/>
      <c r="MVM114" s="437"/>
      <c r="MVN114" s="437"/>
      <c r="MVO114" s="437"/>
      <c r="MVP114" s="437"/>
      <c r="MVQ114" s="437"/>
      <c r="MVR114" s="437"/>
      <c r="MVS114" s="437"/>
      <c r="MVT114" s="437"/>
      <c r="MVU114" s="437"/>
      <c r="MVV114" s="437"/>
      <c r="MVW114" s="437"/>
      <c r="MVX114" s="437"/>
      <c r="MVY114" s="437"/>
      <c r="MVZ114" s="437"/>
      <c r="MWA114" s="437"/>
      <c r="MWB114" s="437"/>
      <c r="MWC114" s="437"/>
      <c r="MWD114" s="437"/>
      <c r="MWE114" s="437"/>
      <c r="MWF114" s="437"/>
      <c r="MWG114" s="437"/>
      <c r="MWH114" s="437"/>
      <c r="MWI114" s="437"/>
      <c r="MWJ114" s="437"/>
      <c r="MWK114" s="437"/>
      <c r="MWL114" s="437"/>
      <c r="MWM114" s="437"/>
      <c r="MWN114" s="437"/>
      <c r="MWO114" s="437"/>
      <c r="MWP114" s="437"/>
      <c r="MWQ114" s="437"/>
      <c r="MWR114" s="437"/>
      <c r="MWS114" s="437"/>
      <c r="MWT114" s="437"/>
      <c r="MWU114" s="437"/>
      <c r="MWV114" s="437"/>
      <c r="MWW114" s="437"/>
      <c r="MWX114" s="437"/>
      <c r="MWY114" s="437"/>
      <c r="MWZ114" s="437"/>
      <c r="MXA114" s="437"/>
      <c r="MXB114" s="437"/>
      <c r="MXC114" s="437"/>
      <c r="MXD114" s="437"/>
      <c r="MXE114" s="437"/>
      <c r="MXF114" s="437"/>
      <c r="MXG114" s="437"/>
      <c r="MXH114" s="437"/>
      <c r="MXI114" s="437"/>
      <c r="MXJ114" s="437"/>
      <c r="MXK114" s="437"/>
      <c r="MXL114" s="437"/>
      <c r="MXM114" s="437"/>
      <c r="MXN114" s="437"/>
      <c r="MXO114" s="437"/>
      <c r="MXP114" s="437"/>
      <c r="MXQ114" s="437"/>
      <c r="MXR114" s="437"/>
      <c r="MXS114" s="437"/>
      <c r="MXT114" s="437"/>
      <c r="MXU114" s="437"/>
      <c r="MXV114" s="437"/>
      <c r="MXW114" s="437"/>
      <c r="MXX114" s="437"/>
      <c r="MXY114" s="437"/>
      <c r="MXZ114" s="437"/>
      <c r="MYA114" s="437"/>
      <c r="MYB114" s="437"/>
      <c r="MYC114" s="437"/>
      <c r="MYD114" s="437"/>
      <c r="MYE114" s="437"/>
      <c r="MYF114" s="437"/>
      <c r="MYG114" s="437"/>
      <c r="MYH114" s="437"/>
      <c r="MYI114" s="437"/>
      <c r="MYJ114" s="437"/>
      <c r="MYK114" s="437"/>
      <c r="MYL114" s="437"/>
      <c r="MYM114" s="437"/>
      <c r="MYN114" s="437"/>
      <c r="MYO114" s="437"/>
      <c r="MYP114" s="437"/>
      <c r="MYQ114" s="437"/>
      <c r="MYR114" s="437"/>
      <c r="MYS114" s="437"/>
      <c r="MYT114" s="437"/>
      <c r="MYU114" s="437"/>
      <c r="MYV114" s="437"/>
      <c r="MYW114" s="437"/>
      <c r="MYX114" s="437"/>
      <c r="MYY114" s="437"/>
      <c r="MYZ114" s="437"/>
      <c r="MZA114" s="437"/>
      <c r="MZB114" s="437"/>
      <c r="MZC114" s="437"/>
      <c r="MZD114" s="437"/>
      <c r="MZE114" s="437"/>
      <c r="MZF114" s="437"/>
      <c r="MZG114" s="437"/>
      <c r="MZH114" s="437"/>
      <c r="MZI114" s="437"/>
      <c r="MZJ114" s="437"/>
      <c r="MZK114" s="437"/>
      <c r="MZL114" s="437"/>
      <c r="MZM114" s="437"/>
      <c r="MZN114" s="437"/>
      <c r="MZO114" s="437"/>
      <c r="MZP114" s="437"/>
      <c r="MZQ114" s="437"/>
      <c r="MZR114" s="437"/>
      <c r="MZS114" s="437"/>
      <c r="MZT114" s="437"/>
      <c r="MZU114" s="437"/>
      <c r="MZV114" s="437"/>
      <c r="MZW114" s="437"/>
      <c r="MZX114" s="437"/>
      <c r="MZY114" s="437"/>
      <c r="MZZ114" s="437"/>
      <c r="NAA114" s="437"/>
      <c r="NAB114" s="437"/>
      <c r="NAC114" s="437"/>
      <c r="NAD114" s="437"/>
      <c r="NAE114" s="437"/>
      <c r="NAF114" s="437"/>
      <c r="NAG114" s="437"/>
      <c r="NAH114" s="437"/>
      <c r="NAI114" s="437"/>
      <c r="NAJ114" s="437"/>
      <c r="NAK114" s="437"/>
      <c r="NAL114" s="437"/>
      <c r="NAM114" s="437"/>
      <c r="NAN114" s="437"/>
      <c r="NAO114" s="437"/>
      <c r="NAP114" s="437"/>
      <c r="NAQ114" s="437"/>
      <c r="NAR114" s="437"/>
      <c r="NAS114" s="437"/>
      <c r="NAT114" s="437"/>
      <c r="NAU114" s="437"/>
      <c r="NAV114" s="437"/>
      <c r="NAW114" s="437"/>
      <c r="NAX114" s="437"/>
      <c r="NAY114" s="437"/>
      <c r="NAZ114" s="437"/>
      <c r="NBA114" s="437"/>
      <c r="NBB114" s="437"/>
      <c r="NBC114" s="437"/>
      <c r="NBD114" s="437"/>
      <c r="NBE114" s="437"/>
      <c r="NBF114" s="437"/>
      <c r="NBG114" s="437"/>
      <c r="NBH114" s="437"/>
      <c r="NBI114" s="437"/>
      <c r="NBJ114" s="437"/>
      <c r="NBK114" s="437"/>
      <c r="NBL114" s="437"/>
      <c r="NBM114" s="437"/>
      <c r="NBN114" s="437"/>
      <c r="NBO114" s="437"/>
      <c r="NBP114" s="437"/>
      <c r="NBQ114" s="437"/>
      <c r="NBR114" s="437"/>
      <c r="NBS114" s="437"/>
      <c r="NBT114" s="437"/>
      <c r="NBU114" s="437"/>
      <c r="NBV114" s="437"/>
      <c r="NBW114" s="437"/>
      <c r="NBX114" s="437"/>
      <c r="NBY114" s="437"/>
      <c r="NBZ114" s="437"/>
      <c r="NCA114" s="437"/>
      <c r="NCB114" s="437"/>
      <c r="NCC114" s="437"/>
      <c r="NCD114" s="437"/>
      <c r="NCE114" s="437"/>
      <c r="NCF114" s="437"/>
      <c r="NCG114" s="437"/>
      <c r="NCH114" s="437"/>
      <c r="NCI114" s="437"/>
      <c r="NCJ114" s="437"/>
      <c r="NCK114" s="437"/>
      <c r="NCL114" s="437"/>
      <c r="NCM114" s="437"/>
      <c r="NCN114" s="437"/>
      <c r="NCO114" s="437"/>
      <c r="NCP114" s="437"/>
      <c r="NCQ114" s="437"/>
      <c r="NCR114" s="437"/>
      <c r="NCS114" s="437"/>
      <c r="NCT114" s="437"/>
      <c r="NCU114" s="437"/>
      <c r="NCV114" s="437"/>
      <c r="NCW114" s="437"/>
      <c r="NCX114" s="437"/>
      <c r="NCY114" s="437"/>
      <c r="NCZ114" s="437"/>
      <c r="NDA114" s="437"/>
      <c r="NDB114" s="437"/>
      <c r="NDC114" s="437"/>
      <c r="NDD114" s="437"/>
      <c r="NDE114" s="437"/>
      <c r="NDF114" s="437"/>
      <c r="NDG114" s="437"/>
      <c r="NDH114" s="437"/>
      <c r="NDI114" s="437"/>
      <c r="NDJ114" s="437"/>
      <c r="NDK114" s="437"/>
      <c r="NDL114" s="437"/>
      <c r="NDM114" s="437"/>
      <c r="NDN114" s="437"/>
      <c r="NDO114" s="437"/>
      <c r="NDP114" s="437"/>
      <c r="NDQ114" s="437"/>
      <c r="NDR114" s="437"/>
      <c r="NDS114" s="437"/>
      <c r="NDT114" s="437"/>
      <c r="NDU114" s="437"/>
      <c r="NDV114" s="437"/>
      <c r="NDW114" s="437"/>
      <c r="NDX114" s="437"/>
      <c r="NDY114" s="437"/>
      <c r="NDZ114" s="437"/>
      <c r="NEA114" s="437"/>
      <c r="NEB114" s="437"/>
      <c r="NEC114" s="437"/>
      <c r="NED114" s="437"/>
      <c r="NEE114" s="437"/>
      <c r="NEF114" s="437"/>
      <c r="NEG114" s="437"/>
      <c r="NEH114" s="437"/>
      <c r="NEI114" s="437"/>
      <c r="NEJ114" s="437"/>
      <c r="NEK114" s="437"/>
      <c r="NEL114" s="437"/>
      <c r="NEM114" s="437"/>
      <c r="NEN114" s="437"/>
      <c r="NEO114" s="437"/>
      <c r="NEP114" s="437"/>
      <c r="NEQ114" s="437"/>
      <c r="NER114" s="437"/>
      <c r="NES114" s="437"/>
      <c r="NET114" s="437"/>
      <c r="NEU114" s="437"/>
      <c r="NEV114" s="437"/>
      <c r="NEW114" s="437"/>
      <c r="NEX114" s="437"/>
      <c r="NEY114" s="437"/>
      <c r="NEZ114" s="437"/>
      <c r="NFA114" s="437"/>
      <c r="NFB114" s="437"/>
      <c r="NFC114" s="437"/>
      <c r="NFD114" s="437"/>
      <c r="NFE114" s="437"/>
      <c r="NFF114" s="437"/>
      <c r="NFG114" s="437"/>
      <c r="NFH114" s="437"/>
      <c r="NFI114" s="437"/>
      <c r="NFJ114" s="437"/>
      <c r="NFK114" s="437"/>
      <c r="NFL114" s="437"/>
      <c r="NFM114" s="437"/>
      <c r="NFN114" s="437"/>
      <c r="NFO114" s="437"/>
      <c r="NFP114" s="437"/>
      <c r="NFQ114" s="437"/>
      <c r="NFR114" s="437"/>
      <c r="NFS114" s="437"/>
      <c r="NFT114" s="437"/>
      <c r="NFU114" s="437"/>
      <c r="NFV114" s="437"/>
      <c r="NFW114" s="437"/>
      <c r="NFX114" s="437"/>
      <c r="NFY114" s="437"/>
      <c r="NFZ114" s="437"/>
      <c r="NGA114" s="437"/>
      <c r="NGB114" s="437"/>
      <c r="NGC114" s="437"/>
      <c r="NGD114" s="437"/>
      <c r="NGE114" s="437"/>
      <c r="NGF114" s="437"/>
      <c r="NGG114" s="437"/>
      <c r="NGH114" s="437"/>
      <c r="NGI114" s="437"/>
      <c r="NGJ114" s="437"/>
      <c r="NGK114" s="437"/>
      <c r="NGL114" s="437"/>
      <c r="NGM114" s="437"/>
      <c r="NGN114" s="437"/>
      <c r="NGO114" s="437"/>
      <c r="NGP114" s="437"/>
      <c r="NGQ114" s="437"/>
      <c r="NGR114" s="437"/>
      <c r="NGS114" s="437"/>
      <c r="NGT114" s="437"/>
      <c r="NGU114" s="437"/>
      <c r="NGV114" s="437"/>
      <c r="NGW114" s="437"/>
      <c r="NGX114" s="437"/>
      <c r="NGY114" s="437"/>
      <c r="NGZ114" s="437"/>
      <c r="NHA114" s="437"/>
      <c r="NHB114" s="437"/>
      <c r="NHC114" s="437"/>
      <c r="NHD114" s="437"/>
      <c r="NHE114" s="437"/>
      <c r="NHF114" s="437"/>
      <c r="NHG114" s="437"/>
      <c r="NHH114" s="437"/>
      <c r="NHI114" s="437"/>
      <c r="NHJ114" s="437"/>
      <c r="NHK114" s="437"/>
      <c r="NHL114" s="437"/>
      <c r="NHM114" s="437"/>
      <c r="NHN114" s="437"/>
      <c r="NHO114" s="437"/>
      <c r="NHP114" s="437"/>
      <c r="NHQ114" s="437"/>
      <c r="NHR114" s="437"/>
      <c r="NHS114" s="437"/>
      <c r="NHT114" s="437"/>
      <c r="NHU114" s="437"/>
      <c r="NHV114" s="437"/>
      <c r="NHW114" s="437"/>
      <c r="NHX114" s="437"/>
      <c r="NHY114" s="437"/>
      <c r="NHZ114" s="437"/>
      <c r="NIA114" s="437"/>
      <c r="NIB114" s="437"/>
      <c r="NIC114" s="437"/>
      <c r="NID114" s="437"/>
      <c r="NIE114" s="437"/>
      <c r="NIF114" s="437"/>
      <c r="NIG114" s="437"/>
      <c r="NIH114" s="437"/>
      <c r="NII114" s="437"/>
      <c r="NIJ114" s="437"/>
      <c r="NIK114" s="437"/>
      <c r="NIL114" s="437"/>
      <c r="NIM114" s="437"/>
      <c r="NIN114" s="437"/>
      <c r="NIO114" s="437"/>
      <c r="NIP114" s="437"/>
      <c r="NIQ114" s="437"/>
      <c r="NIR114" s="437"/>
      <c r="NIS114" s="437"/>
      <c r="NIT114" s="437"/>
      <c r="NIU114" s="437"/>
      <c r="NIV114" s="437"/>
      <c r="NIW114" s="437"/>
      <c r="NIX114" s="437"/>
      <c r="NIY114" s="437"/>
      <c r="NIZ114" s="437"/>
      <c r="NJA114" s="437"/>
      <c r="NJB114" s="437"/>
      <c r="NJC114" s="437"/>
      <c r="NJD114" s="437"/>
      <c r="NJE114" s="437"/>
      <c r="NJF114" s="437"/>
      <c r="NJG114" s="437"/>
      <c r="NJH114" s="437"/>
      <c r="NJI114" s="437"/>
      <c r="NJJ114" s="437"/>
      <c r="NJK114" s="437"/>
      <c r="NJL114" s="437"/>
      <c r="NJM114" s="437"/>
      <c r="NJN114" s="437"/>
      <c r="NJO114" s="437"/>
      <c r="NJP114" s="437"/>
      <c r="NJQ114" s="437"/>
      <c r="NJR114" s="437"/>
      <c r="NJS114" s="437"/>
      <c r="NJT114" s="437"/>
      <c r="NJU114" s="437"/>
      <c r="NJV114" s="437"/>
      <c r="NJW114" s="437"/>
      <c r="NJX114" s="437"/>
      <c r="NJY114" s="437"/>
      <c r="NJZ114" s="437"/>
      <c r="NKA114" s="437"/>
      <c r="NKB114" s="437"/>
      <c r="NKC114" s="437"/>
      <c r="NKD114" s="437"/>
      <c r="NKE114" s="437"/>
      <c r="NKF114" s="437"/>
      <c r="NKG114" s="437"/>
      <c r="NKH114" s="437"/>
      <c r="NKI114" s="437"/>
      <c r="NKJ114" s="437"/>
      <c r="NKK114" s="437"/>
      <c r="NKL114" s="437"/>
      <c r="NKM114" s="437"/>
      <c r="NKN114" s="437"/>
      <c r="NKO114" s="437"/>
      <c r="NKP114" s="437"/>
      <c r="NKQ114" s="437"/>
      <c r="NKR114" s="437"/>
      <c r="NKS114" s="437"/>
      <c r="NKT114" s="437"/>
      <c r="NKU114" s="437"/>
      <c r="NKV114" s="437"/>
      <c r="NKW114" s="437"/>
      <c r="NKX114" s="437"/>
      <c r="NKY114" s="437"/>
      <c r="NKZ114" s="437"/>
      <c r="NLA114" s="437"/>
      <c r="NLB114" s="437"/>
      <c r="NLC114" s="437"/>
      <c r="NLD114" s="437"/>
      <c r="NLE114" s="437"/>
      <c r="NLF114" s="437"/>
      <c r="NLG114" s="437"/>
      <c r="NLH114" s="437"/>
      <c r="NLI114" s="437"/>
      <c r="NLJ114" s="437"/>
      <c r="NLK114" s="437"/>
      <c r="NLL114" s="437"/>
      <c r="NLM114" s="437"/>
      <c r="NLN114" s="437"/>
      <c r="NLO114" s="437"/>
      <c r="NLP114" s="437"/>
      <c r="NLQ114" s="437"/>
      <c r="NLR114" s="437"/>
      <c r="NLS114" s="437"/>
      <c r="NLT114" s="437"/>
      <c r="NLU114" s="437"/>
      <c r="NLV114" s="437"/>
      <c r="NLW114" s="437"/>
      <c r="NLX114" s="437"/>
      <c r="NLY114" s="437"/>
      <c r="NLZ114" s="437"/>
      <c r="NMA114" s="437"/>
      <c r="NMB114" s="437"/>
      <c r="NMC114" s="437"/>
      <c r="NMD114" s="437"/>
      <c r="NME114" s="437"/>
      <c r="NMF114" s="437"/>
      <c r="NMG114" s="437"/>
      <c r="NMH114" s="437"/>
      <c r="NMI114" s="437"/>
      <c r="NMJ114" s="437"/>
      <c r="NMK114" s="437"/>
      <c r="NML114" s="437"/>
      <c r="NMM114" s="437"/>
      <c r="NMN114" s="437"/>
      <c r="NMO114" s="437"/>
      <c r="NMP114" s="437"/>
      <c r="NMQ114" s="437"/>
      <c r="NMR114" s="437"/>
      <c r="NMS114" s="437"/>
      <c r="NMT114" s="437"/>
      <c r="NMU114" s="437"/>
      <c r="NMV114" s="437"/>
      <c r="NMW114" s="437"/>
      <c r="NMX114" s="437"/>
      <c r="NMY114" s="437"/>
      <c r="NMZ114" s="437"/>
      <c r="NNA114" s="437"/>
      <c r="NNB114" s="437"/>
      <c r="NNC114" s="437"/>
      <c r="NND114" s="437"/>
      <c r="NNE114" s="437"/>
      <c r="NNF114" s="437"/>
      <c r="NNG114" s="437"/>
      <c r="NNH114" s="437"/>
      <c r="NNI114" s="437"/>
      <c r="NNJ114" s="437"/>
      <c r="NNK114" s="437"/>
      <c r="NNL114" s="437"/>
      <c r="NNM114" s="437"/>
      <c r="NNN114" s="437"/>
      <c r="NNO114" s="437"/>
      <c r="NNP114" s="437"/>
      <c r="NNQ114" s="437"/>
      <c r="NNR114" s="437"/>
      <c r="NNS114" s="437"/>
      <c r="NNT114" s="437"/>
      <c r="NNU114" s="437"/>
      <c r="NNV114" s="437"/>
      <c r="NNW114" s="437"/>
      <c r="NNX114" s="437"/>
      <c r="NNY114" s="437"/>
      <c r="NNZ114" s="437"/>
      <c r="NOA114" s="437"/>
      <c r="NOB114" s="437"/>
      <c r="NOC114" s="437"/>
      <c r="NOD114" s="437"/>
      <c r="NOE114" s="437"/>
      <c r="NOF114" s="437"/>
      <c r="NOG114" s="437"/>
      <c r="NOH114" s="437"/>
      <c r="NOI114" s="437"/>
      <c r="NOJ114" s="437"/>
      <c r="NOK114" s="437"/>
      <c r="NOL114" s="437"/>
      <c r="NOM114" s="437"/>
      <c r="NON114" s="437"/>
      <c r="NOO114" s="437"/>
      <c r="NOP114" s="437"/>
      <c r="NOQ114" s="437"/>
      <c r="NOR114" s="437"/>
      <c r="NOS114" s="437"/>
      <c r="NOT114" s="437"/>
      <c r="NOU114" s="437"/>
      <c r="NOV114" s="437"/>
      <c r="NOW114" s="437"/>
      <c r="NOX114" s="437"/>
      <c r="NOY114" s="437"/>
      <c r="NOZ114" s="437"/>
      <c r="NPA114" s="437"/>
      <c r="NPB114" s="437"/>
      <c r="NPC114" s="437"/>
      <c r="NPD114" s="437"/>
      <c r="NPE114" s="437"/>
      <c r="NPF114" s="437"/>
      <c r="NPG114" s="437"/>
      <c r="NPH114" s="437"/>
      <c r="NPI114" s="437"/>
      <c r="NPJ114" s="437"/>
      <c r="NPK114" s="437"/>
      <c r="NPL114" s="437"/>
      <c r="NPM114" s="437"/>
      <c r="NPN114" s="437"/>
      <c r="NPO114" s="437"/>
      <c r="NPP114" s="437"/>
      <c r="NPQ114" s="437"/>
      <c r="NPR114" s="437"/>
      <c r="NPS114" s="437"/>
      <c r="NPT114" s="437"/>
      <c r="NPU114" s="437"/>
      <c r="NPV114" s="437"/>
      <c r="NPW114" s="437"/>
      <c r="NPX114" s="437"/>
      <c r="NPY114" s="437"/>
      <c r="NPZ114" s="437"/>
      <c r="NQA114" s="437"/>
      <c r="NQB114" s="437"/>
      <c r="NQC114" s="437"/>
      <c r="NQD114" s="437"/>
      <c r="NQE114" s="437"/>
      <c r="NQF114" s="437"/>
      <c r="NQG114" s="437"/>
      <c r="NQH114" s="437"/>
      <c r="NQI114" s="437"/>
      <c r="NQJ114" s="437"/>
      <c r="NQK114" s="437"/>
      <c r="NQL114" s="437"/>
      <c r="NQM114" s="437"/>
      <c r="NQN114" s="437"/>
      <c r="NQO114" s="437"/>
      <c r="NQP114" s="437"/>
      <c r="NQQ114" s="437"/>
      <c r="NQR114" s="437"/>
      <c r="NQS114" s="437"/>
      <c r="NQT114" s="437"/>
      <c r="NQU114" s="437"/>
      <c r="NQV114" s="437"/>
      <c r="NQW114" s="437"/>
      <c r="NQX114" s="437"/>
      <c r="NQY114" s="437"/>
      <c r="NQZ114" s="437"/>
      <c r="NRA114" s="437"/>
      <c r="NRB114" s="437"/>
      <c r="NRC114" s="437"/>
      <c r="NRD114" s="437"/>
      <c r="NRE114" s="437"/>
      <c r="NRF114" s="437"/>
      <c r="NRG114" s="437"/>
      <c r="NRH114" s="437"/>
      <c r="NRI114" s="437"/>
      <c r="NRJ114" s="437"/>
      <c r="NRK114" s="437"/>
      <c r="NRL114" s="437"/>
      <c r="NRM114" s="437"/>
      <c r="NRN114" s="437"/>
      <c r="NRO114" s="437"/>
      <c r="NRP114" s="437"/>
      <c r="NRQ114" s="437"/>
      <c r="NRR114" s="437"/>
      <c r="NRS114" s="437"/>
      <c r="NRT114" s="437"/>
      <c r="NRU114" s="437"/>
      <c r="NRV114" s="437"/>
      <c r="NRW114" s="437"/>
      <c r="NRX114" s="437"/>
      <c r="NRY114" s="437"/>
      <c r="NRZ114" s="437"/>
      <c r="NSA114" s="437"/>
      <c r="NSB114" s="437"/>
      <c r="NSC114" s="437"/>
      <c r="NSD114" s="437"/>
      <c r="NSE114" s="437"/>
      <c r="NSF114" s="437"/>
      <c r="NSG114" s="437"/>
      <c r="NSH114" s="437"/>
      <c r="NSI114" s="437"/>
      <c r="NSJ114" s="437"/>
      <c r="NSK114" s="437"/>
      <c r="NSL114" s="437"/>
      <c r="NSM114" s="437"/>
      <c r="NSN114" s="437"/>
      <c r="NSO114" s="437"/>
      <c r="NSP114" s="437"/>
      <c r="NSQ114" s="437"/>
      <c r="NSR114" s="437"/>
      <c r="NSS114" s="437"/>
      <c r="NST114" s="437"/>
      <c r="NSU114" s="437"/>
      <c r="NSV114" s="437"/>
      <c r="NSW114" s="437"/>
      <c r="NSX114" s="437"/>
      <c r="NSY114" s="437"/>
      <c r="NSZ114" s="437"/>
      <c r="NTA114" s="437"/>
      <c r="NTB114" s="437"/>
      <c r="NTC114" s="437"/>
      <c r="NTD114" s="437"/>
      <c r="NTE114" s="437"/>
      <c r="NTF114" s="437"/>
      <c r="NTG114" s="437"/>
      <c r="NTH114" s="437"/>
      <c r="NTI114" s="437"/>
      <c r="NTJ114" s="437"/>
      <c r="NTK114" s="437"/>
      <c r="NTL114" s="437"/>
      <c r="NTM114" s="437"/>
      <c r="NTN114" s="437"/>
      <c r="NTO114" s="437"/>
      <c r="NTP114" s="437"/>
      <c r="NTQ114" s="437"/>
      <c r="NTR114" s="437"/>
      <c r="NTS114" s="437"/>
      <c r="NTT114" s="437"/>
      <c r="NTU114" s="437"/>
      <c r="NTV114" s="437"/>
      <c r="NTW114" s="437"/>
      <c r="NTX114" s="437"/>
      <c r="NTY114" s="437"/>
      <c r="NTZ114" s="437"/>
      <c r="NUA114" s="437"/>
      <c r="NUB114" s="437"/>
      <c r="NUC114" s="437"/>
      <c r="NUD114" s="437"/>
      <c r="NUE114" s="437"/>
      <c r="NUF114" s="437"/>
      <c r="NUG114" s="437"/>
      <c r="NUH114" s="437"/>
      <c r="NUI114" s="437"/>
      <c r="NUJ114" s="437"/>
      <c r="NUK114" s="437"/>
      <c r="NUL114" s="437"/>
      <c r="NUM114" s="437"/>
      <c r="NUN114" s="437"/>
      <c r="NUO114" s="437"/>
      <c r="NUP114" s="437"/>
      <c r="NUQ114" s="437"/>
      <c r="NUR114" s="437"/>
      <c r="NUS114" s="437"/>
      <c r="NUT114" s="437"/>
      <c r="NUU114" s="437"/>
      <c r="NUV114" s="437"/>
      <c r="NUW114" s="437"/>
      <c r="NUX114" s="437"/>
      <c r="NUY114" s="437"/>
      <c r="NUZ114" s="437"/>
      <c r="NVA114" s="437"/>
      <c r="NVB114" s="437"/>
      <c r="NVC114" s="437"/>
      <c r="NVD114" s="437"/>
      <c r="NVE114" s="437"/>
      <c r="NVF114" s="437"/>
      <c r="NVG114" s="437"/>
      <c r="NVH114" s="437"/>
      <c r="NVI114" s="437"/>
      <c r="NVJ114" s="437"/>
      <c r="NVK114" s="437"/>
      <c r="NVL114" s="437"/>
      <c r="NVM114" s="437"/>
      <c r="NVN114" s="437"/>
      <c r="NVO114" s="437"/>
      <c r="NVP114" s="437"/>
      <c r="NVQ114" s="437"/>
      <c r="NVR114" s="437"/>
      <c r="NVS114" s="437"/>
      <c r="NVT114" s="437"/>
      <c r="NVU114" s="437"/>
      <c r="NVV114" s="437"/>
      <c r="NVW114" s="437"/>
      <c r="NVX114" s="437"/>
      <c r="NVY114" s="437"/>
      <c r="NVZ114" s="437"/>
      <c r="NWA114" s="437"/>
      <c r="NWB114" s="437"/>
      <c r="NWC114" s="437"/>
      <c r="NWD114" s="437"/>
      <c r="NWE114" s="437"/>
      <c r="NWF114" s="437"/>
      <c r="NWG114" s="437"/>
      <c r="NWH114" s="437"/>
      <c r="NWI114" s="437"/>
      <c r="NWJ114" s="437"/>
      <c r="NWK114" s="437"/>
      <c r="NWL114" s="437"/>
      <c r="NWM114" s="437"/>
      <c r="NWN114" s="437"/>
      <c r="NWO114" s="437"/>
      <c r="NWP114" s="437"/>
      <c r="NWQ114" s="437"/>
      <c r="NWR114" s="437"/>
      <c r="NWS114" s="437"/>
      <c r="NWT114" s="437"/>
      <c r="NWU114" s="437"/>
      <c r="NWV114" s="437"/>
      <c r="NWW114" s="437"/>
      <c r="NWX114" s="437"/>
      <c r="NWY114" s="437"/>
      <c r="NWZ114" s="437"/>
      <c r="NXA114" s="437"/>
      <c r="NXB114" s="437"/>
      <c r="NXC114" s="437"/>
      <c r="NXD114" s="437"/>
      <c r="NXE114" s="437"/>
      <c r="NXF114" s="437"/>
      <c r="NXG114" s="437"/>
      <c r="NXH114" s="437"/>
      <c r="NXI114" s="437"/>
      <c r="NXJ114" s="437"/>
      <c r="NXK114" s="437"/>
      <c r="NXL114" s="437"/>
      <c r="NXM114" s="437"/>
      <c r="NXN114" s="437"/>
      <c r="NXO114" s="437"/>
      <c r="NXP114" s="437"/>
      <c r="NXQ114" s="437"/>
      <c r="NXR114" s="437"/>
      <c r="NXS114" s="437"/>
      <c r="NXT114" s="437"/>
      <c r="NXU114" s="437"/>
      <c r="NXV114" s="437"/>
      <c r="NXW114" s="437"/>
      <c r="NXX114" s="437"/>
      <c r="NXY114" s="437"/>
      <c r="NXZ114" s="437"/>
      <c r="NYA114" s="437"/>
      <c r="NYB114" s="437"/>
      <c r="NYC114" s="437"/>
      <c r="NYD114" s="437"/>
      <c r="NYE114" s="437"/>
      <c r="NYF114" s="437"/>
      <c r="NYG114" s="437"/>
      <c r="NYH114" s="437"/>
      <c r="NYI114" s="437"/>
      <c r="NYJ114" s="437"/>
      <c r="NYK114" s="437"/>
      <c r="NYL114" s="437"/>
      <c r="NYM114" s="437"/>
      <c r="NYN114" s="437"/>
      <c r="NYO114" s="437"/>
      <c r="NYP114" s="437"/>
      <c r="NYQ114" s="437"/>
      <c r="NYR114" s="437"/>
      <c r="NYS114" s="437"/>
      <c r="NYT114" s="437"/>
      <c r="NYU114" s="437"/>
      <c r="NYV114" s="437"/>
      <c r="NYW114" s="437"/>
      <c r="NYX114" s="437"/>
      <c r="NYY114" s="437"/>
      <c r="NYZ114" s="437"/>
      <c r="NZA114" s="437"/>
      <c r="NZB114" s="437"/>
      <c r="NZC114" s="437"/>
      <c r="NZD114" s="437"/>
      <c r="NZE114" s="437"/>
      <c r="NZF114" s="437"/>
      <c r="NZG114" s="437"/>
      <c r="NZH114" s="437"/>
      <c r="NZI114" s="437"/>
      <c r="NZJ114" s="437"/>
      <c r="NZK114" s="437"/>
      <c r="NZL114" s="437"/>
      <c r="NZM114" s="437"/>
      <c r="NZN114" s="437"/>
      <c r="NZO114" s="437"/>
      <c r="NZP114" s="437"/>
      <c r="NZQ114" s="437"/>
      <c r="NZR114" s="437"/>
      <c r="NZS114" s="437"/>
      <c r="NZT114" s="437"/>
      <c r="NZU114" s="437"/>
      <c r="NZV114" s="437"/>
      <c r="NZW114" s="437"/>
      <c r="NZX114" s="437"/>
      <c r="NZY114" s="437"/>
      <c r="NZZ114" s="437"/>
      <c r="OAA114" s="437"/>
      <c r="OAB114" s="437"/>
      <c r="OAC114" s="437"/>
      <c r="OAD114" s="437"/>
      <c r="OAE114" s="437"/>
      <c r="OAF114" s="437"/>
      <c r="OAG114" s="437"/>
      <c r="OAH114" s="437"/>
      <c r="OAI114" s="437"/>
      <c r="OAJ114" s="437"/>
      <c r="OAK114" s="437"/>
      <c r="OAL114" s="437"/>
      <c r="OAM114" s="437"/>
      <c r="OAN114" s="437"/>
      <c r="OAO114" s="437"/>
      <c r="OAP114" s="437"/>
      <c r="OAQ114" s="437"/>
      <c r="OAR114" s="437"/>
      <c r="OAS114" s="437"/>
      <c r="OAT114" s="437"/>
      <c r="OAU114" s="437"/>
      <c r="OAV114" s="437"/>
      <c r="OAW114" s="437"/>
      <c r="OAX114" s="437"/>
      <c r="OAY114" s="437"/>
      <c r="OAZ114" s="437"/>
      <c r="OBA114" s="437"/>
      <c r="OBB114" s="437"/>
      <c r="OBC114" s="437"/>
      <c r="OBD114" s="437"/>
      <c r="OBE114" s="437"/>
      <c r="OBF114" s="437"/>
      <c r="OBG114" s="437"/>
      <c r="OBH114" s="437"/>
      <c r="OBI114" s="437"/>
      <c r="OBJ114" s="437"/>
      <c r="OBK114" s="437"/>
      <c r="OBL114" s="437"/>
      <c r="OBM114" s="437"/>
      <c r="OBN114" s="437"/>
      <c r="OBO114" s="437"/>
      <c r="OBP114" s="437"/>
      <c r="OBQ114" s="437"/>
      <c r="OBR114" s="437"/>
      <c r="OBS114" s="437"/>
      <c r="OBT114" s="437"/>
      <c r="OBU114" s="437"/>
      <c r="OBV114" s="437"/>
      <c r="OBW114" s="437"/>
      <c r="OBX114" s="437"/>
      <c r="OBY114" s="437"/>
      <c r="OBZ114" s="437"/>
      <c r="OCA114" s="437"/>
      <c r="OCB114" s="437"/>
      <c r="OCC114" s="437"/>
      <c r="OCD114" s="437"/>
      <c r="OCE114" s="437"/>
      <c r="OCF114" s="437"/>
      <c r="OCG114" s="437"/>
      <c r="OCH114" s="437"/>
      <c r="OCI114" s="437"/>
      <c r="OCJ114" s="437"/>
      <c r="OCK114" s="437"/>
      <c r="OCL114" s="437"/>
      <c r="OCM114" s="437"/>
      <c r="OCN114" s="437"/>
      <c r="OCO114" s="437"/>
      <c r="OCP114" s="437"/>
      <c r="OCQ114" s="437"/>
      <c r="OCR114" s="437"/>
      <c r="OCS114" s="437"/>
      <c r="OCT114" s="437"/>
      <c r="OCU114" s="437"/>
      <c r="OCV114" s="437"/>
      <c r="OCW114" s="437"/>
      <c r="OCX114" s="437"/>
      <c r="OCY114" s="437"/>
      <c r="OCZ114" s="437"/>
      <c r="ODA114" s="437"/>
      <c r="ODB114" s="437"/>
      <c r="ODC114" s="437"/>
      <c r="ODD114" s="437"/>
      <c r="ODE114" s="437"/>
      <c r="ODF114" s="437"/>
      <c r="ODG114" s="437"/>
      <c r="ODH114" s="437"/>
      <c r="ODI114" s="437"/>
      <c r="ODJ114" s="437"/>
      <c r="ODK114" s="437"/>
      <c r="ODL114" s="437"/>
      <c r="ODM114" s="437"/>
      <c r="ODN114" s="437"/>
      <c r="ODO114" s="437"/>
      <c r="ODP114" s="437"/>
      <c r="ODQ114" s="437"/>
      <c r="ODR114" s="437"/>
      <c r="ODS114" s="437"/>
      <c r="ODT114" s="437"/>
      <c r="ODU114" s="437"/>
      <c r="ODV114" s="437"/>
      <c r="ODW114" s="437"/>
      <c r="ODX114" s="437"/>
      <c r="ODY114" s="437"/>
      <c r="ODZ114" s="437"/>
      <c r="OEA114" s="437"/>
      <c r="OEB114" s="437"/>
      <c r="OEC114" s="437"/>
      <c r="OED114" s="437"/>
      <c r="OEE114" s="437"/>
      <c r="OEF114" s="437"/>
      <c r="OEG114" s="437"/>
      <c r="OEH114" s="437"/>
      <c r="OEI114" s="437"/>
      <c r="OEJ114" s="437"/>
      <c r="OEK114" s="437"/>
      <c r="OEL114" s="437"/>
      <c r="OEM114" s="437"/>
      <c r="OEN114" s="437"/>
      <c r="OEO114" s="437"/>
      <c r="OEP114" s="437"/>
      <c r="OEQ114" s="437"/>
      <c r="OER114" s="437"/>
      <c r="OES114" s="437"/>
      <c r="OET114" s="437"/>
      <c r="OEU114" s="437"/>
      <c r="OEV114" s="437"/>
      <c r="OEW114" s="437"/>
      <c r="OEX114" s="437"/>
      <c r="OEY114" s="437"/>
      <c r="OEZ114" s="437"/>
      <c r="OFA114" s="437"/>
      <c r="OFB114" s="437"/>
      <c r="OFC114" s="437"/>
      <c r="OFD114" s="437"/>
      <c r="OFE114" s="437"/>
      <c r="OFF114" s="437"/>
      <c r="OFG114" s="437"/>
      <c r="OFH114" s="437"/>
      <c r="OFI114" s="437"/>
      <c r="OFJ114" s="437"/>
      <c r="OFK114" s="437"/>
      <c r="OFL114" s="437"/>
      <c r="OFM114" s="437"/>
      <c r="OFN114" s="437"/>
      <c r="OFO114" s="437"/>
      <c r="OFP114" s="437"/>
      <c r="OFQ114" s="437"/>
      <c r="OFR114" s="437"/>
      <c r="OFS114" s="437"/>
      <c r="OFT114" s="437"/>
      <c r="OFU114" s="437"/>
      <c r="OFV114" s="437"/>
      <c r="OFW114" s="437"/>
      <c r="OFX114" s="437"/>
      <c r="OFY114" s="437"/>
      <c r="OFZ114" s="437"/>
      <c r="OGA114" s="437"/>
      <c r="OGB114" s="437"/>
      <c r="OGC114" s="437"/>
      <c r="OGD114" s="437"/>
      <c r="OGE114" s="437"/>
      <c r="OGF114" s="437"/>
      <c r="OGG114" s="437"/>
      <c r="OGH114" s="437"/>
      <c r="OGI114" s="437"/>
      <c r="OGJ114" s="437"/>
      <c r="OGK114" s="437"/>
      <c r="OGL114" s="437"/>
      <c r="OGM114" s="437"/>
      <c r="OGN114" s="437"/>
      <c r="OGO114" s="437"/>
      <c r="OGP114" s="437"/>
      <c r="OGQ114" s="437"/>
      <c r="OGR114" s="437"/>
      <c r="OGS114" s="437"/>
      <c r="OGT114" s="437"/>
      <c r="OGU114" s="437"/>
      <c r="OGV114" s="437"/>
      <c r="OGW114" s="437"/>
      <c r="OGX114" s="437"/>
      <c r="OGY114" s="437"/>
      <c r="OGZ114" s="437"/>
      <c r="OHA114" s="437"/>
      <c r="OHB114" s="437"/>
      <c r="OHC114" s="437"/>
      <c r="OHD114" s="437"/>
      <c r="OHE114" s="437"/>
      <c r="OHF114" s="437"/>
      <c r="OHG114" s="437"/>
      <c r="OHH114" s="437"/>
      <c r="OHI114" s="437"/>
      <c r="OHJ114" s="437"/>
      <c r="OHK114" s="437"/>
      <c r="OHL114" s="437"/>
      <c r="OHM114" s="437"/>
      <c r="OHN114" s="437"/>
      <c r="OHO114" s="437"/>
      <c r="OHP114" s="437"/>
      <c r="OHQ114" s="437"/>
      <c r="OHR114" s="437"/>
      <c r="OHS114" s="437"/>
      <c r="OHT114" s="437"/>
      <c r="OHU114" s="437"/>
      <c r="OHV114" s="437"/>
      <c r="OHW114" s="437"/>
      <c r="OHX114" s="437"/>
      <c r="OHY114" s="437"/>
      <c r="OHZ114" s="437"/>
      <c r="OIA114" s="437"/>
      <c r="OIB114" s="437"/>
      <c r="OIC114" s="437"/>
      <c r="OID114" s="437"/>
      <c r="OIE114" s="437"/>
      <c r="OIF114" s="437"/>
      <c r="OIG114" s="437"/>
      <c r="OIH114" s="437"/>
      <c r="OII114" s="437"/>
      <c r="OIJ114" s="437"/>
      <c r="OIK114" s="437"/>
      <c r="OIL114" s="437"/>
      <c r="OIM114" s="437"/>
      <c r="OIN114" s="437"/>
      <c r="OIO114" s="437"/>
      <c r="OIP114" s="437"/>
      <c r="OIQ114" s="437"/>
      <c r="OIR114" s="437"/>
      <c r="OIS114" s="437"/>
      <c r="OIT114" s="437"/>
      <c r="OIU114" s="437"/>
      <c r="OIV114" s="437"/>
      <c r="OIW114" s="437"/>
      <c r="OIX114" s="437"/>
      <c r="OIY114" s="437"/>
      <c r="OIZ114" s="437"/>
      <c r="OJA114" s="437"/>
      <c r="OJB114" s="437"/>
      <c r="OJC114" s="437"/>
      <c r="OJD114" s="437"/>
      <c r="OJE114" s="437"/>
      <c r="OJF114" s="437"/>
      <c r="OJG114" s="437"/>
      <c r="OJH114" s="437"/>
      <c r="OJI114" s="437"/>
      <c r="OJJ114" s="437"/>
      <c r="OJK114" s="437"/>
      <c r="OJL114" s="437"/>
      <c r="OJM114" s="437"/>
      <c r="OJN114" s="437"/>
      <c r="OJO114" s="437"/>
      <c r="OJP114" s="437"/>
      <c r="OJQ114" s="437"/>
      <c r="OJR114" s="437"/>
      <c r="OJS114" s="437"/>
      <c r="OJT114" s="437"/>
      <c r="OJU114" s="437"/>
      <c r="OJV114" s="437"/>
      <c r="OJW114" s="437"/>
      <c r="OJX114" s="437"/>
      <c r="OJY114" s="437"/>
      <c r="OJZ114" s="437"/>
      <c r="OKA114" s="437"/>
      <c r="OKB114" s="437"/>
      <c r="OKC114" s="437"/>
      <c r="OKD114" s="437"/>
      <c r="OKE114" s="437"/>
      <c r="OKF114" s="437"/>
      <c r="OKG114" s="437"/>
      <c r="OKH114" s="437"/>
      <c r="OKI114" s="437"/>
      <c r="OKJ114" s="437"/>
      <c r="OKK114" s="437"/>
      <c r="OKL114" s="437"/>
      <c r="OKM114" s="437"/>
      <c r="OKN114" s="437"/>
      <c r="OKO114" s="437"/>
      <c r="OKP114" s="437"/>
      <c r="OKQ114" s="437"/>
      <c r="OKR114" s="437"/>
      <c r="OKS114" s="437"/>
      <c r="OKT114" s="437"/>
      <c r="OKU114" s="437"/>
      <c r="OKV114" s="437"/>
      <c r="OKW114" s="437"/>
      <c r="OKX114" s="437"/>
      <c r="OKY114" s="437"/>
      <c r="OKZ114" s="437"/>
      <c r="OLA114" s="437"/>
      <c r="OLB114" s="437"/>
      <c r="OLC114" s="437"/>
      <c r="OLD114" s="437"/>
      <c r="OLE114" s="437"/>
      <c r="OLF114" s="437"/>
      <c r="OLG114" s="437"/>
      <c r="OLH114" s="437"/>
      <c r="OLI114" s="437"/>
      <c r="OLJ114" s="437"/>
      <c r="OLK114" s="437"/>
      <c r="OLL114" s="437"/>
      <c r="OLM114" s="437"/>
      <c r="OLN114" s="437"/>
      <c r="OLO114" s="437"/>
      <c r="OLP114" s="437"/>
      <c r="OLQ114" s="437"/>
      <c r="OLR114" s="437"/>
      <c r="OLS114" s="437"/>
      <c r="OLT114" s="437"/>
      <c r="OLU114" s="437"/>
      <c r="OLV114" s="437"/>
      <c r="OLW114" s="437"/>
      <c r="OLX114" s="437"/>
      <c r="OLY114" s="437"/>
      <c r="OLZ114" s="437"/>
      <c r="OMA114" s="437"/>
      <c r="OMB114" s="437"/>
      <c r="OMC114" s="437"/>
      <c r="OMD114" s="437"/>
      <c r="OME114" s="437"/>
      <c r="OMF114" s="437"/>
      <c r="OMG114" s="437"/>
      <c r="OMH114" s="437"/>
      <c r="OMI114" s="437"/>
      <c r="OMJ114" s="437"/>
      <c r="OMK114" s="437"/>
      <c r="OML114" s="437"/>
      <c r="OMM114" s="437"/>
      <c r="OMN114" s="437"/>
      <c r="OMO114" s="437"/>
      <c r="OMP114" s="437"/>
      <c r="OMQ114" s="437"/>
      <c r="OMR114" s="437"/>
      <c r="OMS114" s="437"/>
      <c r="OMT114" s="437"/>
      <c r="OMU114" s="437"/>
      <c r="OMV114" s="437"/>
      <c r="OMW114" s="437"/>
      <c r="OMX114" s="437"/>
      <c r="OMY114" s="437"/>
      <c r="OMZ114" s="437"/>
      <c r="ONA114" s="437"/>
      <c r="ONB114" s="437"/>
      <c r="ONC114" s="437"/>
      <c r="OND114" s="437"/>
      <c r="ONE114" s="437"/>
      <c r="ONF114" s="437"/>
      <c r="ONG114" s="437"/>
      <c r="ONH114" s="437"/>
      <c r="ONI114" s="437"/>
      <c r="ONJ114" s="437"/>
      <c r="ONK114" s="437"/>
      <c r="ONL114" s="437"/>
      <c r="ONM114" s="437"/>
      <c r="ONN114" s="437"/>
      <c r="ONO114" s="437"/>
      <c r="ONP114" s="437"/>
      <c r="ONQ114" s="437"/>
      <c r="ONR114" s="437"/>
      <c r="ONS114" s="437"/>
      <c r="ONT114" s="437"/>
      <c r="ONU114" s="437"/>
      <c r="ONV114" s="437"/>
      <c r="ONW114" s="437"/>
      <c r="ONX114" s="437"/>
      <c r="ONY114" s="437"/>
      <c r="ONZ114" s="437"/>
      <c r="OOA114" s="437"/>
      <c r="OOB114" s="437"/>
      <c r="OOC114" s="437"/>
      <c r="OOD114" s="437"/>
      <c r="OOE114" s="437"/>
      <c r="OOF114" s="437"/>
      <c r="OOG114" s="437"/>
      <c r="OOH114" s="437"/>
      <c r="OOI114" s="437"/>
      <c r="OOJ114" s="437"/>
      <c r="OOK114" s="437"/>
      <c r="OOL114" s="437"/>
      <c r="OOM114" s="437"/>
      <c r="OON114" s="437"/>
      <c r="OOO114" s="437"/>
      <c r="OOP114" s="437"/>
      <c r="OOQ114" s="437"/>
      <c r="OOR114" s="437"/>
      <c r="OOS114" s="437"/>
      <c r="OOT114" s="437"/>
      <c r="OOU114" s="437"/>
      <c r="OOV114" s="437"/>
      <c r="OOW114" s="437"/>
      <c r="OOX114" s="437"/>
      <c r="OOY114" s="437"/>
      <c r="OOZ114" s="437"/>
      <c r="OPA114" s="437"/>
      <c r="OPB114" s="437"/>
      <c r="OPC114" s="437"/>
      <c r="OPD114" s="437"/>
      <c r="OPE114" s="437"/>
      <c r="OPF114" s="437"/>
      <c r="OPG114" s="437"/>
      <c r="OPH114" s="437"/>
      <c r="OPI114" s="437"/>
      <c r="OPJ114" s="437"/>
      <c r="OPK114" s="437"/>
      <c r="OPL114" s="437"/>
      <c r="OPM114" s="437"/>
      <c r="OPN114" s="437"/>
      <c r="OPO114" s="437"/>
      <c r="OPP114" s="437"/>
      <c r="OPQ114" s="437"/>
      <c r="OPR114" s="437"/>
      <c r="OPS114" s="437"/>
      <c r="OPT114" s="437"/>
      <c r="OPU114" s="437"/>
      <c r="OPV114" s="437"/>
      <c r="OPW114" s="437"/>
      <c r="OPX114" s="437"/>
      <c r="OPY114" s="437"/>
      <c r="OPZ114" s="437"/>
      <c r="OQA114" s="437"/>
      <c r="OQB114" s="437"/>
      <c r="OQC114" s="437"/>
      <c r="OQD114" s="437"/>
      <c r="OQE114" s="437"/>
      <c r="OQF114" s="437"/>
      <c r="OQG114" s="437"/>
      <c r="OQH114" s="437"/>
      <c r="OQI114" s="437"/>
      <c r="OQJ114" s="437"/>
      <c r="OQK114" s="437"/>
      <c r="OQL114" s="437"/>
      <c r="OQM114" s="437"/>
      <c r="OQN114" s="437"/>
      <c r="OQO114" s="437"/>
      <c r="OQP114" s="437"/>
      <c r="OQQ114" s="437"/>
      <c r="OQR114" s="437"/>
      <c r="OQS114" s="437"/>
      <c r="OQT114" s="437"/>
      <c r="OQU114" s="437"/>
      <c r="OQV114" s="437"/>
      <c r="OQW114" s="437"/>
      <c r="OQX114" s="437"/>
      <c r="OQY114" s="437"/>
      <c r="OQZ114" s="437"/>
      <c r="ORA114" s="437"/>
      <c r="ORB114" s="437"/>
      <c r="ORC114" s="437"/>
      <c r="ORD114" s="437"/>
      <c r="ORE114" s="437"/>
      <c r="ORF114" s="437"/>
      <c r="ORG114" s="437"/>
      <c r="ORH114" s="437"/>
      <c r="ORI114" s="437"/>
      <c r="ORJ114" s="437"/>
      <c r="ORK114" s="437"/>
      <c r="ORL114" s="437"/>
      <c r="ORM114" s="437"/>
      <c r="ORN114" s="437"/>
      <c r="ORO114" s="437"/>
      <c r="ORP114" s="437"/>
      <c r="ORQ114" s="437"/>
      <c r="ORR114" s="437"/>
      <c r="ORS114" s="437"/>
      <c r="ORT114" s="437"/>
      <c r="ORU114" s="437"/>
      <c r="ORV114" s="437"/>
      <c r="ORW114" s="437"/>
      <c r="ORX114" s="437"/>
      <c r="ORY114" s="437"/>
      <c r="ORZ114" s="437"/>
      <c r="OSA114" s="437"/>
      <c r="OSB114" s="437"/>
      <c r="OSC114" s="437"/>
      <c r="OSD114" s="437"/>
      <c r="OSE114" s="437"/>
      <c r="OSF114" s="437"/>
      <c r="OSG114" s="437"/>
      <c r="OSH114" s="437"/>
      <c r="OSI114" s="437"/>
      <c r="OSJ114" s="437"/>
      <c r="OSK114" s="437"/>
      <c r="OSL114" s="437"/>
      <c r="OSM114" s="437"/>
      <c r="OSN114" s="437"/>
      <c r="OSO114" s="437"/>
      <c r="OSP114" s="437"/>
      <c r="OSQ114" s="437"/>
      <c r="OSR114" s="437"/>
      <c r="OSS114" s="437"/>
      <c r="OST114" s="437"/>
      <c r="OSU114" s="437"/>
      <c r="OSV114" s="437"/>
      <c r="OSW114" s="437"/>
      <c r="OSX114" s="437"/>
      <c r="OSY114" s="437"/>
      <c r="OSZ114" s="437"/>
      <c r="OTA114" s="437"/>
      <c r="OTB114" s="437"/>
      <c r="OTC114" s="437"/>
      <c r="OTD114" s="437"/>
      <c r="OTE114" s="437"/>
      <c r="OTF114" s="437"/>
      <c r="OTG114" s="437"/>
      <c r="OTH114" s="437"/>
      <c r="OTI114" s="437"/>
      <c r="OTJ114" s="437"/>
      <c r="OTK114" s="437"/>
      <c r="OTL114" s="437"/>
      <c r="OTM114" s="437"/>
      <c r="OTN114" s="437"/>
      <c r="OTO114" s="437"/>
      <c r="OTP114" s="437"/>
      <c r="OTQ114" s="437"/>
      <c r="OTR114" s="437"/>
      <c r="OTS114" s="437"/>
      <c r="OTT114" s="437"/>
      <c r="OTU114" s="437"/>
      <c r="OTV114" s="437"/>
      <c r="OTW114" s="437"/>
      <c r="OTX114" s="437"/>
      <c r="OTY114" s="437"/>
      <c r="OTZ114" s="437"/>
      <c r="OUA114" s="437"/>
      <c r="OUB114" s="437"/>
      <c r="OUC114" s="437"/>
      <c r="OUD114" s="437"/>
      <c r="OUE114" s="437"/>
      <c r="OUF114" s="437"/>
      <c r="OUG114" s="437"/>
      <c r="OUH114" s="437"/>
      <c r="OUI114" s="437"/>
      <c r="OUJ114" s="437"/>
      <c r="OUK114" s="437"/>
      <c r="OUL114" s="437"/>
      <c r="OUM114" s="437"/>
      <c r="OUN114" s="437"/>
      <c r="OUO114" s="437"/>
      <c r="OUP114" s="437"/>
      <c r="OUQ114" s="437"/>
      <c r="OUR114" s="437"/>
      <c r="OUS114" s="437"/>
      <c r="OUT114" s="437"/>
      <c r="OUU114" s="437"/>
      <c r="OUV114" s="437"/>
      <c r="OUW114" s="437"/>
      <c r="OUX114" s="437"/>
      <c r="OUY114" s="437"/>
      <c r="OUZ114" s="437"/>
      <c r="OVA114" s="437"/>
      <c r="OVB114" s="437"/>
      <c r="OVC114" s="437"/>
      <c r="OVD114" s="437"/>
      <c r="OVE114" s="437"/>
      <c r="OVF114" s="437"/>
      <c r="OVG114" s="437"/>
      <c r="OVH114" s="437"/>
      <c r="OVI114" s="437"/>
      <c r="OVJ114" s="437"/>
      <c r="OVK114" s="437"/>
      <c r="OVL114" s="437"/>
      <c r="OVM114" s="437"/>
      <c r="OVN114" s="437"/>
      <c r="OVO114" s="437"/>
      <c r="OVP114" s="437"/>
      <c r="OVQ114" s="437"/>
      <c r="OVR114" s="437"/>
      <c r="OVS114" s="437"/>
      <c r="OVT114" s="437"/>
      <c r="OVU114" s="437"/>
      <c r="OVV114" s="437"/>
      <c r="OVW114" s="437"/>
      <c r="OVX114" s="437"/>
      <c r="OVY114" s="437"/>
      <c r="OVZ114" s="437"/>
      <c r="OWA114" s="437"/>
      <c r="OWB114" s="437"/>
      <c r="OWC114" s="437"/>
      <c r="OWD114" s="437"/>
      <c r="OWE114" s="437"/>
      <c r="OWF114" s="437"/>
      <c r="OWG114" s="437"/>
      <c r="OWH114" s="437"/>
      <c r="OWI114" s="437"/>
      <c r="OWJ114" s="437"/>
      <c r="OWK114" s="437"/>
      <c r="OWL114" s="437"/>
      <c r="OWM114" s="437"/>
      <c r="OWN114" s="437"/>
      <c r="OWO114" s="437"/>
      <c r="OWP114" s="437"/>
      <c r="OWQ114" s="437"/>
      <c r="OWR114" s="437"/>
      <c r="OWS114" s="437"/>
      <c r="OWT114" s="437"/>
      <c r="OWU114" s="437"/>
      <c r="OWV114" s="437"/>
      <c r="OWW114" s="437"/>
      <c r="OWX114" s="437"/>
      <c r="OWY114" s="437"/>
      <c r="OWZ114" s="437"/>
      <c r="OXA114" s="437"/>
      <c r="OXB114" s="437"/>
      <c r="OXC114" s="437"/>
      <c r="OXD114" s="437"/>
      <c r="OXE114" s="437"/>
      <c r="OXF114" s="437"/>
      <c r="OXG114" s="437"/>
      <c r="OXH114" s="437"/>
      <c r="OXI114" s="437"/>
      <c r="OXJ114" s="437"/>
      <c r="OXK114" s="437"/>
      <c r="OXL114" s="437"/>
      <c r="OXM114" s="437"/>
      <c r="OXN114" s="437"/>
      <c r="OXO114" s="437"/>
      <c r="OXP114" s="437"/>
      <c r="OXQ114" s="437"/>
      <c r="OXR114" s="437"/>
      <c r="OXS114" s="437"/>
      <c r="OXT114" s="437"/>
      <c r="OXU114" s="437"/>
      <c r="OXV114" s="437"/>
      <c r="OXW114" s="437"/>
      <c r="OXX114" s="437"/>
      <c r="OXY114" s="437"/>
      <c r="OXZ114" s="437"/>
      <c r="OYA114" s="437"/>
      <c r="OYB114" s="437"/>
      <c r="OYC114" s="437"/>
      <c r="OYD114" s="437"/>
      <c r="OYE114" s="437"/>
      <c r="OYF114" s="437"/>
      <c r="OYG114" s="437"/>
      <c r="OYH114" s="437"/>
      <c r="OYI114" s="437"/>
      <c r="OYJ114" s="437"/>
      <c r="OYK114" s="437"/>
      <c r="OYL114" s="437"/>
      <c r="OYM114" s="437"/>
      <c r="OYN114" s="437"/>
      <c r="OYO114" s="437"/>
      <c r="OYP114" s="437"/>
      <c r="OYQ114" s="437"/>
      <c r="OYR114" s="437"/>
      <c r="OYS114" s="437"/>
      <c r="OYT114" s="437"/>
      <c r="OYU114" s="437"/>
      <c r="OYV114" s="437"/>
      <c r="OYW114" s="437"/>
      <c r="OYX114" s="437"/>
      <c r="OYY114" s="437"/>
      <c r="OYZ114" s="437"/>
      <c r="OZA114" s="437"/>
      <c r="OZB114" s="437"/>
      <c r="OZC114" s="437"/>
      <c r="OZD114" s="437"/>
      <c r="OZE114" s="437"/>
      <c r="OZF114" s="437"/>
      <c r="OZG114" s="437"/>
      <c r="OZH114" s="437"/>
      <c r="OZI114" s="437"/>
      <c r="OZJ114" s="437"/>
      <c r="OZK114" s="437"/>
      <c r="OZL114" s="437"/>
      <c r="OZM114" s="437"/>
      <c r="OZN114" s="437"/>
      <c r="OZO114" s="437"/>
      <c r="OZP114" s="437"/>
      <c r="OZQ114" s="437"/>
      <c r="OZR114" s="437"/>
      <c r="OZS114" s="437"/>
      <c r="OZT114" s="437"/>
      <c r="OZU114" s="437"/>
      <c r="OZV114" s="437"/>
      <c r="OZW114" s="437"/>
      <c r="OZX114" s="437"/>
      <c r="OZY114" s="437"/>
      <c r="OZZ114" s="437"/>
      <c r="PAA114" s="437"/>
      <c r="PAB114" s="437"/>
      <c r="PAC114" s="437"/>
      <c r="PAD114" s="437"/>
      <c r="PAE114" s="437"/>
      <c r="PAF114" s="437"/>
      <c r="PAG114" s="437"/>
      <c r="PAH114" s="437"/>
      <c r="PAI114" s="437"/>
      <c r="PAJ114" s="437"/>
      <c r="PAK114" s="437"/>
      <c r="PAL114" s="437"/>
      <c r="PAM114" s="437"/>
      <c r="PAN114" s="437"/>
      <c r="PAO114" s="437"/>
      <c r="PAP114" s="437"/>
      <c r="PAQ114" s="437"/>
      <c r="PAR114" s="437"/>
      <c r="PAS114" s="437"/>
      <c r="PAT114" s="437"/>
      <c r="PAU114" s="437"/>
      <c r="PAV114" s="437"/>
      <c r="PAW114" s="437"/>
      <c r="PAX114" s="437"/>
      <c r="PAY114" s="437"/>
      <c r="PAZ114" s="437"/>
      <c r="PBA114" s="437"/>
      <c r="PBB114" s="437"/>
      <c r="PBC114" s="437"/>
      <c r="PBD114" s="437"/>
      <c r="PBE114" s="437"/>
      <c r="PBF114" s="437"/>
      <c r="PBG114" s="437"/>
      <c r="PBH114" s="437"/>
      <c r="PBI114" s="437"/>
      <c r="PBJ114" s="437"/>
      <c r="PBK114" s="437"/>
      <c r="PBL114" s="437"/>
      <c r="PBM114" s="437"/>
      <c r="PBN114" s="437"/>
      <c r="PBO114" s="437"/>
      <c r="PBP114" s="437"/>
      <c r="PBQ114" s="437"/>
      <c r="PBR114" s="437"/>
      <c r="PBS114" s="437"/>
      <c r="PBT114" s="437"/>
      <c r="PBU114" s="437"/>
      <c r="PBV114" s="437"/>
      <c r="PBW114" s="437"/>
      <c r="PBX114" s="437"/>
      <c r="PBY114" s="437"/>
      <c r="PBZ114" s="437"/>
      <c r="PCA114" s="437"/>
      <c r="PCB114" s="437"/>
      <c r="PCC114" s="437"/>
      <c r="PCD114" s="437"/>
      <c r="PCE114" s="437"/>
      <c r="PCF114" s="437"/>
      <c r="PCG114" s="437"/>
      <c r="PCH114" s="437"/>
      <c r="PCI114" s="437"/>
      <c r="PCJ114" s="437"/>
      <c r="PCK114" s="437"/>
      <c r="PCL114" s="437"/>
      <c r="PCM114" s="437"/>
      <c r="PCN114" s="437"/>
      <c r="PCO114" s="437"/>
      <c r="PCP114" s="437"/>
      <c r="PCQ114" s="437"/>
      <c r="PCR114" s="437"/>
      <c r="PCS114" s="437"/>
      <c r="PCT114" s="437"/>
      <c r="PCU114" s="437"/>
      <c r="PCV114" s="437"/>
      <c r="PCW114" s="437"/>
      <c r="PCX114" s="437"/>
      <c r="PCY114" s="437"/>
      <c r="PCZ114" s="437"/>
      <c r="PDA114" s="437"/>
      <c r="PDB114" s="437"/>
      <c r="PDC114" s="437"/>
      <c r="PDD114" s="437"/>
      <c r="PDE114" s="437"/>
      <c r="PDF114" s="437"/>
      <c r="PDG114" s="437"/>
      <c r="PDH114" s="437"/>
      <c r="PDI114" s="437"/>
      <c r="PDJ114" s="437"/>
      <c r="PDK114" s="437"/>
      <c r="PDL114" s="437"/>
      <c r="PDM114" s="437"/>
      <c r="PDN114" s="437"/>
      <c r="PDO114" s="437"/>
      <c r="PDP114" s="437"/>
      <c r="PDQ114" s="437"/>
      <c r="PDR114" s="437"/>
      <c r="PDS114" s="437"/>
      <c r="PDT114" s="437"/>
      <c r="PDU114" s="437"/>
      <c r="PDV114" s="437"/>
      <c r="PDW114" s="437"/>
      <c r="PDX114" s="437"/>
      <c r="PDY114" s="437"/>
      <c r="PDZ114" s="437"/>
      <c r="PEA114" s="437"/>
      <c r="PEB114" s="437"/>
      <c r="PEC114" s="437"/>
      <c r="PED114" s="437"/>
      <c r="PEE114" s="437"/>
      <c r="PEF114" s="437"/>
      <c r="PEG114" s="437"/>
      <c r="PEH114" s="437"/>
      <c r="PEI114" s="437"/>
      <c r="PEJ114" s="437"/>
      <c r="PEK114" s="437"/>
      <c r="PEL114" s="437"/>
      <c r="PEM114" s="437"/>
      <c r="PEN114" s="437"/>
      <c r="PEO114" s="437"/>
      <c r="PEP114" s="437"/>
      <c r="PEQ114" s="437"/>
      <c r="PER114" s="437"/>
      <c r="PES114" s="437"/>
      <c r="PET114" s="437"/>
      <c r="PEU114" s="437"/>
      <c r="PEV114" s="437"/>
      <c r="PEW114" s="437"/>
      <c r="PEX114" s="437"/>
      <c r="PEY114" s="437"/>
      <c r="PEZ114" s="437"/>
      <c r="PFA114" s="437"/>
      <c r="PFB114" s="437"/>
      <c r="PFC114" s="437"/>
      <c r="PFD114" s="437"/>
      <c r="PFE114" s="437"/>
      <c r="PFF114" s="437"/>
      <c r="PFG114" s="437"/>
      <c r="PFH114" s="437"/>
      <c r="PFI114" s="437"/>
      <c r="PFJ114" s="437"/>
      <c r="PFK114" s="437"/>
      <c r="PFL114" s="437"/>
      <c r="PFM114" s="437"/>
      <c r="PFN114" s="437"/>
      <c r="PFO114" s="437"/>
      <c r="PFP114" s="437"/>
      <c r="PFQ114" s="437"/>
      <c r="PFR114" s="437"/>
      <c r="PFS114" s="437"/>
      <c r="PFT114" s="437"/>
      <c r="PFU114" s="437"/>
      <c r="PFV114" s="437"/>
      <c r="PFW114" s="437"/>
      <c r="PFX114" s="437"/>
      <c r="PFY114" s="437"/>
      <c r="PFZ114" s="437"/>
      <c r="PGA114" s="437"/>
      <c r="PGB114" s="437"/>
      <c r="PGC114" s="437"/>
      <c r="PGD114" s="437"/>
      <c r="PGE114" s="437"/>
      <c r="PGF114" s="437"/>
      <c r="PGG114" s="437"/>
      <c r="PGH114" s="437"/>
      <c r="PGI114" s="437"/>
      <c r="PGJ114" s="437"/>
      <c r="PGK114" s="437"/>
      <c r="PGL114" s="437"/>
      <c r="PGM114" s="437"/>
      <c r="PGN114" s="437"/>
      <c r="PGO114" s="437"/>
      <c r="PGP114" s="437"/>
      <c r="PGQ114" s="437"/>
      <c r="PGR114" s="437"/>
      <c r="PGS114" s="437"/>
      <c r="PGT114" s="437"/>
      <c r="PGU114" s="437"/>
      <c r="PGV114" s="437"/>
      <c r="PGW114" s="437"/>
      <c r="PGX114" s="437"/>
      <c r="PGY114" s="437"/>
      <c r="PGZ114" s="437"/>
      <c r="PHA114" s="437"/>
      <c r="PHB114" s="437"/>
      <c r="PHC114" s="437"/>
      <c r="PHD114" s="437"/>
      <c r="PHE114" s="437"/>
      <c r="PHF114" s="437"/>
      <c r="PHG114" s="437"/>
      <c r="PHH114" s="437"/>
      <c r="PHI114" s="437"/>
      <c r="PHJ114" s="437"/>
      <c r="PHK114" s="437"/>
      <c r="PHL114" s="437"/>
      <c r="PHM114" s="437"/>
      <c r="PHN114" s="437"/>
      <c r="PHO114" s="437"/>
      <c r="PHP114" s="437"/>
      <c r="PHQ114" s="437"/>
      <c r="PHR114" s="437"/>
      <c r="PHS114" s="437"/>
      <c r="PHT114" s="437"/>
      <c r="PHU114" s="437"/>
      <c r="PHV114" s="437"/>
      <c r="PHW114" s="437"/>
      <c r="PHX114" s="437"/>
      <c r="PHY114" s="437"/>
      <c r="PHZ114" s="437"/>
      <c r="PIA114" s="437"/>
      <c r="PIB114" s="437"/>
      <c r="PIC114" s="437"/>
      <c r="PID114" s="437"/>
      <c r="PIE114" s="437"/>
      <c r="PIF114" s="437"/>
      <c r="PIG114" s="437"/>
      <c r="PIH114" s="437"/>
      <c r="PII114" s="437"/>
      <c r="PIJ114" s="437"/>
      <c r="PIK114" s="437"/>
      <c r="PIL114" s="437"/>
      <c r="PIM114" s="437"/>
      <c r="PIN114" s="437"/>
      <c r="PIO114" s="437"/>
      <c r="PIP114" s="437"/>
      <c r="PIQ114" s="437"/>
      <c r="PIR114" s="437"/>
      <c r="PIS114" s="437"/>
      <c r="PIT114" s="437"/>
      <c r="PIU114" s="437"/>
      <c r="PIV114" s="437"/>
      <c r="PIW114" s="437"/>
      <c r="PIX114" s="437"/>
      <c r="PIY114" s="437"/>
      <c r="PIZ114" s="437"/>
      <c r="PJA114" s="437"/>
      <c r="PJB114" s="437"/>
      <c r="PJC114" s="437"/>
      <c r="PJD114" s="437"/>
      <c r="PJE114" s="437"/>
      <c r="PJF114" s="437"/>
      <c r="PJG114" s="437"/>
      <c r="PJH114" s="437"/>
      <c r="PJI114" s="437"/>
      <c r="PJJ114" s="437"/>
      <c r="PJK114" s="437"/>
      <c r="PJL114" s="437"/>
      <c r="PJM114" s="437"/>
      <c r="PJN114" s="437"/>
      <c r="PJO114" s="437"/>
      <c r="PJP114" s="437"/>
      <c r="PJQ114" s="437"/>
      <c r="PJR114" s="437"/>
      <c r="PJS114" s="437"/>
      <c r="PJT114" s="437"/>
      <c r="PJU114" s="437"/>
      <c r="PJV114" s="437"/>
      <c r="PJW114" s="437"/>
      <c r="PJX114" s="437"/>
      <c r="PJY114" s="437"/>
      <c r="PJZ114" s="437"/>
      <c r="PKA114" s="437"/>
      <c r="PKB114" s="437"/>
      <c r="PKC114" s="437"/>
      <c r="PKD114" s="437"/>
      <c r="PKE114" s="437"/>
      <c r="PKF114" s="437"/>
      <c r="PKG114" s="437"/>
      <c r="PKH114" s="437"/>
      <c r="PKI114" s="437"/>
      <c r="PKJ114" s="437"/>
      <c r="PKK114" s="437"/>
      <c r="PKL114" s="437"/>
      <c r="PKM114" s="437"/>
      <c r="PKN114" s="437"/>
      <c r="PKO114" s="437"/>
      <c r="PKP114" s="437"/>
      <c r="PKQ114" s="437"/>
      <c r="PKR114" s="437"/>
      <c r="PKS114" s="437"/>
      <c r="PKT114" s="437"/>
      <c r="PKU114" s="437"/>
      <c r="PKV114" s="437"/>
      <c r="PKW114" s="437"/>
      <c r="PKX114" s="437"/>
      <c r="PKY114" s="437"/>
      <c r="PKZ114" s="437"/>
      <c r="PLA114" s="437"/>
      <c r="PLB114" s="437"/>
      <c r="PLC114" s="437"/>
      <c r="PLD114" s="437"/>
      <c r="PLE114" s="437"/>
      <c r="PLF114" s="437"/>
      <c r="PLG114" s="437"/>
      <c r="PLH114" s="437"/>
      <c r="PLI114" s="437"/>
      <c r="PLJ114" s="437"/>
      <c r="PLK114" s="437"/>
      <c r="PLL114" s="437"/>
      <c r="PLM114" s="437"/>
      <c r="PLN114" s="437"/>
      <c r="PLO114" s="437"/>
      <c r="PLP114" s="437"/>
      <c r="PLQ114" s="437"/>
      <c r="PLR114" s="437"/>
      <c r="PLS114" s="437"/>
      <c r="PLT114" s="437"/>
      <c r="PLU114" s="437"/>
      <c r="PLV114" s="437"/>
      <c r="PLW114" s="437"/>
      <c r="PLX114" s="437"/>
      <c r="PLY114" s="437"/>
      <c r="PLZ114" s="437"/>
      <c r="PMA114" s="437"/>
      <c r="PMB114" s="437"/>
      <c r="PMC114" s="437"/>
      <c r="PMD114" s="437"/>
      <c r="PME114" s="437"/>
      <c r="PMF114" s="437"/>
      <c r="PMG114" s="437"/>
      <c r="PMH114" s="437"/>
      <c r="PMI114" s="437"/>
      <c r="PMJ114" s="437"/>
      <c r="PMK114" s="437"/>
      <c r="PML114" s="437"/>
      <c r="PMM114" s="437"/>
      <c r="PMN114" s="437"/>
      <c r="PMO114" s="437"/>
      <c r="PMP114" s="437"/>
      <c r="PMQ114" s="437"/>
      <c r="PMR114" s="437"/>
      <c r="PMS114" s="437"/>
      <c r="PMT114" s="437"/>
      <c r="PMU114" s="437"/>
      <c r="PMV114" s="437"/>
      <c r="PMW114" s="437"/>
      <c r="PMX114" s="437"/>
      <c r="PMY114" s="437"/>
      <c r="PMZ114" s="437"/>
      <c r="PNA114" s="437"/>
      <c r="PNB114" s="437"/>
      <c r="PNC114" s="437"/>
      <c r="PND114" s="437"/>
      <c r="PNE114" s="437"/>
      <c r="PNF114" s="437"/>
      <c r="PNG114" s="437"/>
      <c r="PNH114" s="437"/>
      <c r="PNI114" s="437"/>
      <c r="PNJ114" s="437"/>
      <c r="PNK114" s="437"/>
      <c r="PNL114" s="437"/>
      <c r="PNM114" s="437"/>
      <c r="PNN114" s="437"/>
      <c r="PNO114" s="437"/>
      <c r="PNP114" s="437"/>
      <c r="PNQ114" s="437"/>
      <c r="PNR114" s="437"/>
      <c r="PNS114" s="437"/>
      <c r="PNT114" s="437"/>
      <c r="PNU114" s="437"/>
      <c r="PNV114" s="437"/>
      <c r="PNW114" s="437"/>
      <c r="PNX114" s="437"/>
      <c r="PNY114" s="437"/>
      <c r="PNZ114" s="437"/>
      <c r="POA114" s="437"/>
      <c r="POB114" s="437"/>
      <c r="POC114" s="437"/>
      <c r="POD114" s="437"/>
      <c r="POE114" s="437"/>
      <c r="POF114" s="437"/>
      <c r="POG114" s="437"/>
      <c r="POH114" s="437"/>
      <c r="POI114" s="437"/>
      <c r="POJ114" s="437"/>
      <c r="POK114" s="437"/>
      <c r="POL114" s="437"/>
      <c r="POM114" s="437"/>
      <c r="PON114" s="437"/>
      <c r="POO114" s="437"/>
      <c r="POP114" s="437"/>
      <c r="POQ114" s="437"/>
      <c r="POR114" s="437"/>
      <c r="POS114" s="437"/>
      <c r="POT114" s="437"/>
      <c r="POU114" s="437"/>
      <c r="POV114" s="437"/>
      <c r="POW114" s="437"/>
      <c r="POX114" s="437"/>
      <c r="POY114" s="437"/>
      <c r="POZ114" s="437"/>
      <c r="PPA114" s="437"/>
      <c r="PPB114" s="437"/>
      <c r="PPC114" s="437"/>
      <c r="PPD114" s="437"/>
      <c r="PPE114" s="437"/>
      <c r="PPF114" s="437"/>
      <c r="PPG114" s="437"/>
      <c r="PPH114" s="437"/>
      <c r="PPI114" s="437"/>
      <c r="PPJ114" s="437"/>
      <c r="PPK114" s="437"/>
      <c r="PPL114" s="437"/>
      <c r="PPM114" s="437"/>
      <c r="PPN114" s="437"/>
      <c r="PPO114" s="437"/>
      <c r="PPP114" s="437"/>
      <c r="PPQ114" s="437"/>
      <c r="PPR114" s="437"/>
      <c r="PPS114" s="437"/>
      <c r="PPT114" s="437"/>
      <c r="PPU114" s="437"/>
      <c r="PPV114" s="437"/>
      <c r="PPW114" s="437"/>
      <c r="PPX114" s="437"/>
      <c r="PPY114" s="437"/>
      <c r="PPZ114" s="437"/>
      <c r="PQA114" s="437"/>
      <c r="PQB114" s="437"/>
      <c r="PQC114" s="437"/>
      <c r="PQD114" s="437"/>
      <c r="PQE114" s="437"/>
      <c r="PQF114" s="437"/>
      <c r="PQG114" s="437"/>
      <c r="PQH114" s="437"/>
      <c r="PQI114" s="437"/>
      <c r="PQJ114" s="437"/>
      <c r="PQK114" s="437"/>
      <c r="PQL114" s="437"/>
      <c r="PQM114" s="437"/>
      <c r="PQN114" s="437"/>
      <c r="PQO114" s="437"/>
      <c r="PQP114" s="437"/>
      <c r="PQQ114" s="437"/>
      <c r="PQR114" s="437"/>
      <c r="PQS114" s="437"/>
      <c r="PQT114" s="437"/>
      <c r="PQU114" s="437"/>
      <c r="PQV114" s="437"/>
      <c r="PQW114" s="437"/>
      <c r="PQX114" s="437"/>
      <c r="PQY114" s="437"/>
      <c r="PQZ114" s="437"/>
      <c r="PRA114" s="437"/>
      <c r="PRB114" s="437"/>
      <c r="PRC114" s="437"/>
      <c r="PRD114" s="437"/>
      <c r="PRE114" s="437"/>
      <c r="PRF114" s="437"/>
      <c r="PRG114" s="437"/>
      <c r="PRH114" s="437"/>
      <c r="PRI114" s="437"/>
      <c r="PRJ114" s="437"/>
      <c r="PRK114" s="437"/>
      <c r="PRL114" s="437"/>
      <c r="PRM114" s="437"/>
      <c r="PRN114" s="437"/>
      <c r="PRO114" s="437"/>
      <c r="PRP114" s="437"/>
      <c r="PRQ114" s="437"/>
      <c r="PRR114" s="437"/>
      <c r="PRS114" s="437"/>
      <c r="PRT114" s="437"/>
      <c r="PRU114" s="437"/>
      <c r="PRV114" s="437"/>
      <c r="PRW114" s="437"/>
      <c r="PRX114" s="437"/>
      <c r="PRY114" s="437"/>
      <c r="PRZ114" s="437"/>
      <c r="PSA114" s="437"/>
      <c r="PSB114" s="437"/>
      <c r="PSC114" s="437"/>
      <c r="PSD114" s="437"/>
      <c r="PSE114" s="437"/>
      <c r="PSF114" s="437"/>
      <c r="PSG114" s="437"/>
      <c r="PSH114" s="437"/>
      <c r="PSI114" s="437"/>
      <c r="PSJ114" s="437"/>
      <c r="PSK114" s="437"/>
      <c r="PSL114" s="437"/>
      <c r="PSM114" s="437"/>
      <c r="PSN114" s="437"/>
      <c r="PSO114" s="437"/>
      <c r="PSP114" s="437"/>
      <c r="PSQ114" s="437"/>
      <c r="PSR114" s="437"/>
      <c r="PSS114" s="437"/>
      <c r="PST114" s="437"/>
      <c r="PSU114" s="437"/>
      <c r="PSV114" s="437"/>
      <c r="PSW114" s="437"/>
      <c r="PSX114" s="437"/>
      <c r="PSY114" s="437"/>
      <c r="PSZ114" s="437"/>
      <c r="PTA114" s="437"/>
      <c r="PTB114" s="437"/>
      <c r="PTC114" s="437"/>
      <c r="PTD114" s="437"/>
      <c r="PTE114" s="437"/>
      <c r="PTF114" s="437"/>
      <c r="PTG114" s="437"/>
      <c r="PTH114" s="437"/>
      <c r="PTI114" s="437"/>
      <c r="PTJ114" s="437"/>
      <c r="PTK114" s="437"/>
      <c r="PTL114" s="437"/>
      <c r="PTM114" s="437"/>
      <c r="PTN114" s="437"/>
      <c r="PTO114" s="437"/>
      <c r="PTP114" s="437"/>
      <c r="PTQ114" s="437"/>
      <c r="PTR114" s="437"/>
      <c r="PTS114" s="437"/>
      <c r="PTT114" s="437"/>
      <c r="PTU114" s="437"/>
      <c r="PTV114" s="437"/>
      <c r="PTW114" s="437"/>
      <c r="PTX114" s="437"/>
      <c r="PTY114" s="437"/>
      <c r="PTZ114" s="437"/>
      <c r="PUA114" s="437"/>
      <c r="PUB114" s="437"/>
      <c r="PUC114" s="437"/>
      <c r="PUD114" s="437"/>
      <c r="PUE114" s="437"/>
      <c r="PUF114" s="437"/>
      <c r="PUG114" s="437"/>
      <c r="PUH114" s="437"/>
      <c r="PUI114" s="437"/>
      <c r="PUJ114" s="437"/>
      <c r="PUK114" s="437"/>
      <c r="PUL114" s="437"/>
      <c r="PUM114" s="437"/>
      <c r="PUN114" s="437"/>
      <c r="PUO114" s="437"/>
      <c r="PUP114" s="437"/>
      <c r="PUQ114" s="437"/>
      <c r="PUR114" s="437"/>
      <c r="PUS114" s="437"/>
      <c r="PUT114" s="437"/>
      <c r="PUU114" s="437"/>
      <c r="PUV114" s="437"/>
      <c r="PUW114" s="437"/>
      <c r="PUX114" s="437"/>
      <c r="PUY114" s="437"/>
      <c r="PUZ114" s="437"/>
      <c r="PVA114" s="437"/>
      <c r="PVB114" s="437"/>
      <c r="PVC114" s="437"/>
      <c r="PVD114" s="437"/>
      <c r="PVE114" s="437"/>
      <c r="PVF114" s="437"/>
      <c r="PVG114" s="437"/>
      <c r="PVH114" s="437"/>
      <c r="PVI114" s="437"/>
      <c r="PVJ114" s="437"/>
      <c r="PVK114" s="437"/>
      <c r="PVL114" s="437"/>
      <c r="PVM114" s="437"/>
      <c r="PVN114" s="437"/>
      <c r="PVO114" s="437"/>
      <c r="PVP114" s="437"/>
      <c r="PVQ114" s="437"/>
      <c r="PVR114" s="437"/>
      <c r="PVS114" s="437"/>
      <c r="PVT114" s="437"/>
      <c r="PVU114" s="437"/>
      <c r="PVV114" s="437"/>
      <c r="PVW114" s="437"/>
      <c r="PVX114" s="437"/>
      <c r="PVY114" s="437"/>
      <c r="PVZ114" s="437"/>
      <c r="PWA114" s="437"/>
      <c r="PWB114" s="437"/>
      <c r="PWC114" s="437"/>
      <c r="PWD114" s="437"/>
      <c r="PWE114" s="437"/>
      <c r="PWF114" s="437"/>
      <c r="PWG114" s="437"/>
      <c r="PWH114" s="437"/>
      <c r="PWI114" s="437"/>
      <c r="PWJ114" s="437"/>
      <c r="PWK114" s="437"/>
      <c r="PWL114" s="437"/>
      <c r="PWM114" s="437"/>
      <c r="PWN114" s="437"/>
      <c r="PWO114" s="437"/>
      <c r="PWP114" s="437"/>
      <c r="PWQ114" s="437"/>
      <c r="PWR114" s="437"/>
      <c r="PWS114" s="437"/>
      <c r="PWT114" s="437"/>
      <c r="PWU114" s="437"/>
      <c r="PWV114" s="437"/>
      <c r="PWW114" s="437"/>
      <c r="PWX114" s="437"/>
      <c r="PWY114" s="437"/>
      <c r="PWZ114" s="437"/>
      <c r="PXA114" s="437"/>
      <c r="PXB114" s="437"/>
      <c r="PXC114" s="437"/>
      <c r="PXD114" s="437"/>
      <c r="PXE114" s="437"/>
      <c r="PXF114" s="437"/>
      <c r="PXG114" s="437"/>
      <c r="PXH114" s="437"/>
      <c r="PXI114" s="437"/>
      <c r="PXJ114" s="437"/>
      <c r="PXK114" s="437"/>
      <c r="PXL114" s="437"/>
      <c r="PXM114" s="437"/>
      <c r="PXN114" s="437"/>
      <c r="PXO114" s="437"/>
      <c r="PXP114" s="437"/>
      <c r="PXQ114" s="437"/>
      <c r="PXR114" s="437"/>
      <c r="PXS114" s="437"/>
      <c r="PXT114" s="437"/>
      <c r="PXU114" s="437"/>
      <c r="PXV114" s="437"/>
      <c r="PXW114" s="437"/>
      <c r="PXX114" s="437"/>
      <c r="PXY114" s="437"/>
      <c r="PXZ114" s="437"/>
      <c r="PYA114" s="437"/>
      <c r="PYB114" s="437"/>
      <c r="PYC114" s="437"/>
      <c r="PYD114" s="437"/>
      <c r="PYE114" s="437"/>
      <c r="PYF114" s="437"/>
      <c r="PYG114" s="437"/>
      <c r="PYH114" s="437"/>
      <c r="PYI114" s="437"/>
      <c r="PYJ114" s="437"/>
      <c r="PYK114" s="437"/>
      <c r="PYL114" s="437"/>
      <c r="PYM114" s="437"/>
      <c r="PYN114" s="437"/>
      <c r="PYO114" s="437"/>
      <c r="PYP114" s="437"/>
      <c r="PYQ114" s="437"/>
      <c r="PYR114" s="437"/>
      <c r="PYS114" s="437"/>
      <c r="PYT114" s="437"/>
      <c r="PYU114" s="437"/>
      <c r="PYV114" s="437"/>
      <c r="PYW114" s="437"/>
      <c r="PYX114" s="437"/>
      <c r="PYY114" s="437"/>
      <c r="PYZ114" s="437"/>
      <c r="PZA114" s="437"/>
      <c r="PZB114" s="437"/>
      <c r="PZC114" s="437"/>
      <c r="PZD114" s="437"/>
      <c r="PZE114" s="437"/>
      <c r="PZF114" s="437"/>
      <c r="PZG114" s="437"/>
      <c r="PZH114" s="437"/>
      <c r="PZI114" s="437"/>
      <c r="PZJ114" s="437"/>
      <c r="PZK114" s="437"/>
      <c r="PZL114" s="437"/>
      <c r="PZM114" s="437"/>
      <c r="PZN114" s="437"/>
      <c r="PZO114" s="437"/>
      <c r="PZP114" s="437"/>
      <c r="PZQ114" s="437"/>
      <c r="PZR114" s="437"/>
      <c r="PZS114" s="437"/>
      <c r="PZT114" s="437"/>
      <c r="PZU114" s="437"/>
      <c r="PZV114" s="437"/>
      <c r="PZW114" s="437"/>
      <c r="PZX114" s="437"/>
      <c r="PZY114" s="437"/>
      <c r="PZZ114" s="437"/>
      <c r="QAA114" s="437"/>
      <c r="QAB114" s="437"/>
      <c r="QAC114" s="437"/>
      <c r="QAD114" s="437"/>
      <c r="QAE114" s="437"/>
      <c r="QAF114" s="437"/>
      <c r="QAG114" s="437"/>
      <c r="QAH114" s="437"/>
      <c r="QAI114" s="437"/>
      <c r="QAJ114" s="437"/>
      <c r="QAK114" s="437"/>
      <c r="QAL114" s="437"/>
      <c r="QAM114" s="437"/>
      <c r="QAN114" s="437"/>
      <c r="QAO114" s="437"/>
      <c r="QAP114" s="437"/>
      <c r="QAQ114" s="437"/>
      <c r="QAR114" s="437"/>
      <c r="QAS114" s="437"/>
      <c r="QAT114" s="437"/>
      <c r="QAU114" s="437"/>
      <c r="QAV114" s="437"/>
      <c r="QAW114" s="437"/>
      <c r="QAX114" s="437"/>
      <c r="QAY114" s="437"/>
      <c r="QAZ114" s="437"/>
      <c r="QBA114" s="437"/>
      <c r="QBB114" s="437"/>
      <c r="QBC114" s="437"/>
      <c r="QBD114" s="437"/>
      <c r="QBE114" s="437"/>
      <c r="QBF114" s="437"/>
      <c r="QBG114" s="437"/>
      <c r="QBH114" s="437"/>
      <c r="QBI114" s="437"/>
      <c r="QBJ114" s="437"/>
      <c r="QBK114" s="437"/>
      <c r="QBL114" s="437"/>
      <c r="QBM114" s="437"/>
      <c r="QBN114" s="437"/>
      <c r="QBO114" s="437"/>
      <c r="QBP114" s="437"/>
      <c r="QBQ114" s="437"/>
      <c r="QBR114" s="437"/>
      <c r="QBS114" s="437"/>
      <c r="QBT114" s="437"/>
      <c r="QBU114" s="437"/>
      <c r="QBV114" s="437"/>
      <c r="QBW114" s="437"/>
      <c r="QBX114" s="437"/>
      <c r="QBY114" s="437"/>
      <c r="QBZ114" s="437"/>
      <c r="QCA114" s="437"/>
      <c r="QCB114" s="437"/>
      <c r="QCC114" s="437"/>
      <c r="QCD114" s="437"/>
      <c r="QCE114" s="437"/>
      <c r="QCF114" s="437"/>
      <c r="QCG114" s="437"/>
      <c r="QCH114" s="437"/>
      <c r="QCI114" s="437"/>
      <c r="QCJ114" s="437"/>
      <c r="QCK114" s="437"/>
      <c r="QCL114" s="437"/>
      <c r="QCM114" s="437"/>
      <c r="QCN114" s="437"/>
      <c r="QCO114" s="437"/>
      <c r="QCP114" s="437"/>
      <c r="QCQ114" s="437"/>
      <c r="QCR114" s="437"/>
      <c r="QCS114" s="437"/>
      <c r="QCT114" s="437"/>
      <c r="QCU114" s="437"/>
      <c r="QCV114" s="437"/>
      <c r="QCW114" s="437"/>
      <c r="QCX114" s="437"/>
      <c r="QCY114" s="437"/>
      <c r="QCZ114" s="437"/>
      <c r="QDA114" s="437"/>
      <c r="QDB114" s="437"/>
      <c r="QDC114" s="437"/>
      <c r="QDD114" s="437"/>
      <c r="QDE114" s="437"/>
      <c r="QDF114" s="437"/>
      <c r="QDG114" s="437"/>
      <c r="QDH114" s="437"/>
      <c r="QDI114" s="437"/>
      <c r="QDJ114" s="437"/>
      <c r="QDK114" s="437"/>
      <c r="QDL114" s="437"/>
      <c r="QDM114" s="437"/>
      <c r="QDN114" s="437"/>
      <c r="QDO114" s="437"/>
      <c r="QDP114" s="437"/>
      <c r="QDQ114" s="437"/>
      <c r="QDR114" s="437"/>
      <c r="QDS114" s="437"/>
      <c r="QDT114" s="437"/>
      <c r="QDU114" s="437"/>
      <c r="QDV114" s="437"/>
      <c r="QDW114" s="437"/>
      <c r="QDX114" s="437"/>
      <c r="QDY114" s="437"/>
      <c r="QDZ114" s="437"/>
      <c r="QEA114" s="437"/>
      <c r="QEB114" s="437"/>
      <c r="QEC114" s="437"/>
      <c r="QED114" s="437"/>
      <c r="QEE114" s="437"/>
      <c r="QEF114" s="437"/>
      <c r="QEG114" s="437"/>
      <c r="QEH114" s="437"/>
      <c r="QEI114" s="437"/>
      <c r="QEJ114" s="437"/>
      <c r="QEK114" s="437"/>
      <c r="QEL114" s="437"/>
      <c r="QEM114" s="437"/>
      <c r="QEN114" s="437"/>
      <c r="QEO114" s="437"/>
      <c r="QEP114" s="437"/>
      <c r="QEQ114" s="437"/>
      <c r="QER114" s="437"/>
      <c r="QES114" s="437"/>
      <c r="QET114" s="437"/>
      <c r="QEU114" s="437"/>
      <c r="QEV114" s="437"/>
      <c r="QEW114" s="437"/>
      <c r="QEX114" s="437"/>
      <c r="QEY114" s="437"/>
      <c r="QEZ114" s="437"/>
      <c r="QFA114" s="437"/>
      <c r="QFB114" s="437"/>
      <c r="QFC114" s="437"/>
      <c r="QFD114" s="437"/>
      <c r="QFE114" s="437"/>
      <c r="QFF114" s="437"/>
      <c r="QFG114" s="437"/>
      <c r="QFH114" s="437"/>
      <c r="QFI114" s="437"/>
      <c r="QFJ114" s="437"/>
      <c r="QFK114" s="437"/>
      <c r="QFL114" s="437"/>
      <c r="QFM114" s="437"/>
      <c r="QFN114" s="437"/>
      <c r="QFO114" s="437"/>
      <c r="QFP114" s="437"/>
      <c r="QFQ114" s="437"/>
      <c r="QFR114" s="437"/>
      <c r="QFS114" s="437"/>
      <c r="QFT114" s="437"/>
      <c r="QFU114" s="437"/>
      <c r="QFV114" s="437"/>
      <c r="QFW114" s="437"/>
      <c r="QFX114" s="437"/>
      <c r="QFY114" s="437"/>
      <c r="QFZ114" s="437"/>
      <c r="QGA114" s="437"/>
      <c r="QGB114" s="437"/>
      <c r="QGC114" s="437"/>
      <c r="QGD114" s="437"/>
      <c r="QGE114" s="437"/>
      <c r="QGF114" s="437"/>
      <c r="QGG114" s="437"/>
      <c r="QGH114" s="437"/>
      <c r="QGI114" s="437"/>
      <c r="QGJ114" s="437"/>
      <c r="QGK114" s="437"/>
      <c r="QGL114" s="437"/>
      <c r="QGM114" s="437"/>
      <c r="QGN114" s="437"/>
      <c r="QGO114" s="437"/>
      <c r="QGP114" s="437"/>
      <c r="QGQ114" s="437"/>
      <c r="QGR114" s="437"/>
      <c r="QGS114" s="437"/>
      <c r="QGT114" s="437"/>
      <c r="QGU114" s="437"/>
      <c r="QGV114" s="437"/>
      <c r="QGW114" s="437"/>
      <c r="QGX114" s="437"/>
      <c r="QGY114" s="437"/>
      <c r="QGZ114" s="437"/>
      <c r="QHA114" s="437"/>
      <c r="QHB114" s="437"/>
      <c r="QHC114" s="437"/>
      <c r="QHD114" s="437"/>
      <c r="QHE114" s="437"/>
      <c r="QHF114" s="437"/>
      <c r="QHG114" s="437"/>
      <c r="QHH114" s="437"/>
      <c r="QHI114" s="437"/>
      <c r="QHJ114" s="437"/>
      <c r="QHK114" s="437"/>
      <c r="QHL114" s="437"/>
      <c r="QHM114" s="437"/>
      <c r="QHN114" s="437"/>
      <c r="QHO114" s="437"/>
      <c r="QHP114" s="437"/>
      <c r="QHQ114" s="437"/>
      <c r="QHR114" s="437"/>
      <c r="QHS114" s="437"/>
      <c r="QHT114" s="437"/>
      <c r="QHU114" s="437"/>
      <c r="QHV114" s="437"/>
      <c r="QHW114" s="437"/>
      <c r="QHX114" s="437"/>
      <c r="QHY114" s="437"/>
      <c r="QHZ114" s="437"/>
      <c r="QIA114" s="437"/>
      <c r="QIB114" s="437"/>
      <c r="QIC114" s="437"/>
      <c r="QID114" s="437"/>
      <c r="QIE114" s="437"/>
      <c r="QIF114" s="437"/>
      <c r="QIG114" s="437"/>
      <c r="QIH114" s="437"/>
      <c r="QII114" s="437"/>
      <c r="QIJ114" s="437"/>
      <c r="QIK114" s="437"/>
      <c r="QIL114" s="437"/>
      <c r="QIM114" s="437"/>
      <c r="QIN114" s="437"/>
      <c r="QIO114" s="437"/>
      <c r="QIP114" s="437"/>
      <c r="QIQ114" s="437"/>
      <c r="QIR114" s="437"/>
      <c r="QIS114" s="437"/>
      <c r="QIT114" s="437"/>
      <c r="QIU114" s="437"/>
      <c r="QIV114" s="437"/>
      <c r="QIW114" s="437"/>
      <c r="QIX114" s="437"/>
      <c r="QIY114" s="437"/>
      <c r="QIZ114" s="437"/>
      <c r="QJA114" s="437"/>
      <c r="QJB114" s="437"/>
      <c r="QJC114" s="437"/>
      <c r="QJD114" s="437"/>
      <c r="QJE114" s="437"/>
      <c r="QJF114" s="437"/>
      <c r="QJG114" s="437"/>
      <c r="QJH114" s="437"/>
      <c r="QJI114" s="437"/>
      <c r="QJJ114" s="437"/>
      <c r="QJK114" s="437"/>
      <c r="QJL114" s="437"/>
      <c r="QJM114" s="437"/>
      <c r="QJN114" s="437"/>
      <c r="QJO114" s="437"/>
      <c r="QJP114" s="437"/>
      <c r="QJQ114" s="437"/>
      <c r="QJR114" s="437"/>
      <c r="QJS114" s="437"/>
      <c r="QJT114" s="437"/>
      <c r="QJU114" s="437"/>
      <c r="QJV114" s="437"/>
      <c r="QJW114" s="437"/>
      <c r="QJX114" s="437"/>
      <c r="QJY114" s="437"/>
      <c r="QJZ114" s="437"/>
      <c r="QKA114" s="437"/>
      <c r="QKB114" s="437"/>
      <c r="QKC114" s="437"/>
      <c r="QKD114" s="437"/>
      <c r="QKE114" s="437"/>
      <c r="QKF114" s="437"/>
      <c r="QKG114" s="437"/>
      <c r="QKH114" s="437"/>
      <c r="QKI114" s="437"/>
      <c r="QKJ114" s="437"/>
      <c r="QKK114" s="437"/>
      <c r="QKL114" s="437"/>
      <c r="QKM114" s="437"/>
      <c r="QKN114" s="437"/>
      <c r="QKO114" s="437"/>
      <c r="QKP114" s="437"/>
      <c r="QKQ114" s="437"/>
      <c r="QKR114" s="437"/>
      <c r="QKS114" s="437"/>
      <c r="QKT114" s="437"/>
      <c r="QKU114" s="437"/>
      <c r="QKV114" s="437"/>
      <c r="QKW114" s="437"/>
      <c r="QKX114" s="437"/>
      <c r="QKY114" s="437"/>
      <c r="QKZ114" s="437"/>
      <c r="QLA114" s="437"/>
      <c r="QLB114" s="437"/>
      <c r="QLC114" s="437"/>
      <c r="QLD114" s="437"/>
      <c r="QLE114" s="437"/>
      <c r="QLF114" s="437"/>
      <c r="QLG114" s="437"/>
      <c r="QLH114" s="437"/>
      <c r="QLI114" s="437"/>
      <c r="QLJ114" s="437"/>
      <c r="QLK114" s="437"/>
      <c r="QLL114" s="437"/>
      <c r="QLM114" s="437"/>
      <c r="QLN114" s="437"/>
      <c r="QLO114" s="437"/>
      <c r="QLP114" s="437"/>
      <c r="QLQ114" s="437"/>
      <c r="QLR114" s="437"/>
      <c r="QLS114" s="437"/>
      <c r="QLT114" s="437"/>
      <c r="QLU114" s="437"/>
      <c r="QLV114" s="437"/>
      <c r="QLW114" s="437"/>
      <c r="QLX114" s="437"/>
      <c r="QLY114" s="437"/>
      <c r="QLZ114" s="437"/>
      <c r="QMA114" s="437"/>
      <c r="QMB114" s="437"/>
      <c r="QMC114" s="437"/>
      <c r="QMD114" s="437"/>
      <c r="QME114" s="437"/>
      <c r="QMF114" s="437"/>
      <c r="QMG114" s="437"/>
      <c r="QMH114" s="437"/>
      <c r="QMI114" s="437"/>
      <c r="QMJ114" s="437"/>
      <c r="QMK114" s="437"/>
      <c r="QML114" s="437"/>
      <c r="QMM114" s="437"/>
      <c r="QMN114" s="437"/>
      <c r="QMO114" s="437"/>
      <c r="QMP114" s="437"/>
      <c r="QMQ114" s="437"/>
      <c r="QMR114" s="437"/>
      <c r="QMS114" s="437"/>
      <c r="QMT114" s="437"/>
      <c r="QMU114" s="437"/>
      <c r="QMV114" s="437"/>
      <c r="QMW114" s="437"/>
      <c r="QMX114" s="437"/>
      <c r="QMY114" s="437"/>
      <c r="QMZ114" s="437"/>
      <c r="QNA114" s="437"/>
      <c r="QNB114" s="437"/>
      <c r="QNC114" s="437"/>
      <c r="QND114" s="437"/>
      <c r="QNE114" s="437"/>
      <c r="QNF114" s="437"/>
      <c r="QNG114" s="437"/>
      <c r="QNH114" s="437"/>
      <c r="QNI114" s="437"/>
      <c r="QNJ114" s="437"/>
      <c r="QNK114" s="437"/>
      <c r="QNL114" s="437"/>
      <c r="QNM114" s="437"/>
      <c r="QNN114" s="437"/>
      <c r="QNO114" s="437"/>
      <c r="QNP114" s="437"/>
      <c r="QNQ114" s="437"/>
      <c r="QNR114" s="437"/>
      <c r="QNS114" s="437"/>
      <c r="QNT114" s="437"/>
      <c r="QNU114" s="437"/>
      <c r="QNV114" s="437"/>
      <c r="QNW114" s="437"/>
      <c r="QNX114" s="437"/>
      <c r="QNY114" s="437"/>
      <c r="QNZ114" s="437"/>
      <c r="QOA114" s="437"/>
      <c r="QOB114" s="437"/>
      <c r="QOC114" s="437"/>
      <c r="QOD114" s="437"/>
      <c r="QOE114" s="437"/>
      <c r="QOF114" s="437"/>
      <c r="QOG114" s="437"/>
      <c r="QOH114" s="437"/>
      <c r="QOI114" s="437"/>
      <c r="QOJ114" s="437"/>
      <c r="QOK114" s="437"/>
      <c r="QOL114" s="437"/>
      <c r="QOM114" s="437"/>
      <c r="QON114" s="437"/>
      <c r="QOO114" s="437"/>
      <c r="QOP114" s="437"/>
      <c r="QOQ114" s="437"/>
      <c r="QOR114" s="437"/>
      <c r="QOS114" s="437"/>
      <c r="QOT114" s="437"/>
      <c r="QOU114" s="437"/>
      <c r="QOV114" s="437"/>
      <c r="QOW114" s="437"/>
      <c r="QOX114" s="437"/>
      <c r="QOY114" s="437"/>
      <c r="QOZ114" s="437"/>
      <c r="QPA114" s="437"/>
      <c r="QPB114" s="437"/>
      <c r="QPC114" s="437"/>
      <c r="QPD114" s="437"/>
      <c r="QPE114" s="437"/>
      <c r="QPF114" s="437"/>
      <c r="QPG114" s="437"/>
      <c r="QPH114" s="437"/>
      <c r="QPI114" s="437"/>
      <c r="QPJ114" s="437"/>
      <c r="QPK114" s="437"/>
      <c r="QPL114" s="437"/>
      <c r="QPM114" s="437"/>
      <c r="QPN114" s="437"/>
      <c r="QPO114" s="437"/>
      <c r="QPP114" s="437"/>
      <c r="QPQ114" s="437"/>
      <c r="QPR114" s="437"/>
      <c r="QPS114" s="437"/>
      <c r="QPT114" s="437"/>
      <c r="QPU114" s="437"/>
      <c r="QPV114" s="437"/>
      <c r="QPW114" s="437"/>
      <c r="QPX114" s="437"/>
      <c r="QPY114" s="437"/>
      <c r="QPZ114" s="437"/>
      <c r="QQA114" s="437"/>
      <c r="QQB114" s="437"/>
      <c r="QQC114" s="437"/>
      <c r="QQD114" s="437"/>
      <c r="QQE114" s="437"/>
      <c r="QQF114" s="437"/>
      <c r="QQG114" s="437"/>
      <c r="QQH114" s="437"/>
      <c r="QQI114" s="437"/>
      <c r="QQJ114" s="437"/>
      <c r="QQK114" s="437"/>
      <c r="QQL114" s="437"/>
      <c r="QQM114" s="437"/>
      <c r="QQN114" s="437"/>
      <c r="QQO114" s="437"/>
      <c r="QQP114" s="437"/>
      <c r="QQQ114" s="437"/>
      <c r="QQR114" s="437"/>
      <c r="QQS114" s="437"/>
      <c r="QQT114" s="437"/>
      <c r="QQU114" s="437"/>
      <c r="QQV114" s="437"/>
      <c r="QQW114" s="437"/>
      <c r="QQX114" s="437"/>
      <c r="QQY114" s="437"/>
      <c r="QQZ114" s="437"/>
      <c r="QRA114" s="437"/>
      <c r="QRB114" s="437"/>
      <c r="QRC114" s="437"/>
      <c r="QRD114" s="437"/>
      <c r="QRE114" s="437"/>
      <c r="QRF114" s="437"/>
      <c r="QRG114" s="437"/>
      <c r="QRH114" s="437"/>
      <c r="QRI114" s="437"/>
      <c r="QRJ114" s="437"/>
      <c r="QRK114" s="437"/>
      <c r="QRL114" s="437"/>
      <c r="QRM114" s="437"/>
      <c r="QRN114" s="437"/>
      <c r="QRO114" s="437"/>
      <c r="QRP114" s="437"/>
      <c r="QRQ114" s="437"/>
      <c r="QRR114" s="437"/>
      <c r="QRS114" s="437"/>
      <c r="QRT114" s="437"/>
      <c r="QRU114" s="437"/>
      <c r="QRV114" s="437"/>
      <c r="QRW114" s="437"/>
      <c r="QRX114" s="437"/>
      <c r="QRY114" s="437"/>
      <c r="QRZ114" s="437"/>
      <c r="QSA114" s="437"/>
      <c r="QSB114" s="437"/>
      <c r="QSC114" s="437"/>
      <c r="QSD114" s="437"/>
      <c r="QSE114" s="437"/>
      <c r="QSF114" s="437"/>
      <c r="QSG114" s="437"/>
      <c r="QSH114" s="437"/>
      <c r="QSI114" s="437"/>
      <c r="QSJ114" s="437"/>
      <c r="QSK114" s="437"/>
      <c r="QSL114" s="437"/>
      <c r="QSM114" s="437"/>
      <c r="QSN114" s="437"/>
      <c r="QSO114" s="437"/>
      <c r="QSP114" s="437"/>
      <c r="QSQ114" s="437"/>
      <c r="QSR114" s="437"/>
      <c r="QSS114" s="437"/>
      <c r="QST114" s="437"/>
      <c r="QSU114" s="437"/>
      <c r="QSV114" s="437"/>
      <c r="QSW114" s="437"/>
      <c r="QSX114" s="437"/>
      <c r="QSY114" s="437"/>
      <c r="QSZ114" s="437"/>
      <c r="QTA114" s="437"/>
      <c r="QTB114" s="437"/>
      <c r="QTC114" s="437"/>
      <c r="QTD114" s="437"/>
      <c r="QTE114" s="437"/>
      <c r="QTF114" s="437"/>
      <c r="QTG114" s="437"/>
      <c r="QTH114" s="437"/>
      <c r="QTI114" s="437"/>
      <c r="QTJ114" s="437"/>
      <c r="QTK114" s="437"/>
      <c r="QTL114" s="437"/>
      <c r="QTM114" s="437"/>
      <c r="QTN114" s="437"/>
      <c r="QTO114" s="437"/>
      <c r="QTP114" s="437"/>
      <c r="QTQ114" s="437"/>
      <c r="QTR114" s="437"/>
      <c r="QTS114" s="437"/>
      <c r="QTT114" s="437"/>
      <c r="QTU114" s="437"/>
      <c r="QTV114" s="437"/>
      <c r="QTW114" s="437"/>
      <c r="QTX114" s="437"/>
      <c r="QTY114" s="437"/>
      <c r="QTZ114" s="437"/>
      <c r="QUA114" s="437"/>
      <c r="QUB114" s="437"/>
      <c r="QUC114" s="437"/>
      <c r="QUD114" s="437"/>
      <c r="QUE114" s="437"/>
      <c r="QUF114" s="437"/>
      <c r="QUG114" s="437"/>
      <c r="QUH114" s="437"/>
      <c r="QUI114" s="437"/>
      <c r="QUJ114" s="437"/>
      <c r="QUK114" s="437"/>
      <c r="QUL114" s="437"/>
      <c r="QUM114" s="437"/>
      <c r="QUN114" s="437"/>
      <c r="QUO114" s="437"/>
      <c r="QUP114" s="437"/>
      <c r="QUQ114" s="437"/>
      <c r="QUR114" s="437"/>
      <c r="QUS114" s="437"/>
      <c r="QUT114" s="437"/>
      <c r="QUU114" s="437"/>
      <c r="QUV114" s="437"/>
      <c r="QUW114" s="437"/>
      <c r="QUX114" s="437"/>
      <c r="QUY114" s="437"/>
      <c r="QUZ114" s="437"/>
      <c r="QVA114" s="437"/>
      <c r="QVB114" s="437"/>
      <c r="QVC114" s="437"/>
      <c r="QVD114" s="437"/>
      <c r="QVE114" s="437"/>
      <c r="QVF114" s="437"/>
      <c r="QVG114" s="437"/>
      <c r="QVH114" s="437"/>
      <c r="QVI114" s="437"/>
      <c r="QVJ114" s="437"/>
      <c r="QVK114" s="437"/>
      <c r="QVL114" s="437"/>
      <c r="QVM114" s="437"/>
      <c r="QVN114" s="437"/>
      <c r="QVO114" s="437"/>
      <c r="QVP114" s="437"/>
      <c r="QVQ114" s="437"/>
      <c r="QVR114" s="437"/>
      <c r="QVS114" s="437"/>
      <c r="QVT114" s="437"/>
      <c r="QVU114" s="437"/>
      <c r="QVV114" s="437"/>
      <c r="QVW114" s="437"/>
      <c r="QVX114" s="437"/>
      <c r="QVY114" s="437"/>
      <c r="QVZ114" s="437"/>
      <c r="QWA114" s="437"/>
      <c r="QWB114" s="437"/>
      <c r="QWC114" s="437"/>
      <c r="QWD114" s="437"/>
      <c r="QWE114" s="437"/>
      <c r="QWF114" s="437"/>
      <c r="QWG114" s="437"/>
      <c r="QWH114" s="437"/>
      <c r="QWI114" s="437"/>
      <c r="QWJ114" s="437"/>
      <c r="QWK114" s="437"/>
      <c r="QWL114" s="437"/>
      <c r="QWM114" s="437"/>
      <c r="QWN114" s="437"/>
      <c r="QWO114" s="437"/>
      <c r="QWP114" s="437"/>
      <c r="QWQ114" s="437"/>
      <c r="QWR114" s="437"/>
      <c r="QWS114" s="437"/>
      <c r="QWT114" s="437"/>
      <c r="QWU114" s="437"/>
      <c r="QWV114" s="437"/>
      <c r="QWW114" s="437"/>
      <c r="QWX114" s="437"/>
      <c r="QWY114" s="437"/>
      <c r="QWZ114" s="437"/>
      <c r="QXA114" s="437"/>
      <c r="QXB114" s="437"/>
      <c r="QXC114" s="437"/>
      <c r="QXD114" s="437"/>
      <c r="QXE114" s="437"/>
      <c r="QXF114" s="437"/>
      <c r="QXG114" s="437"/>
      <c r="QXH114" s="437"/>
      <c r="QXI114" s="437"/>
      <c r="QXJ114" s="437"/>
      <c r="QXK114" s="437"/>
      <c r="QXL114" s="437"/>
      <c r="QXM114" s="437"/>
      <c r="QXN114" s="437"/>
      <c r="QXO114" s="437"/>
      <c r="QXP114" s="437"/>
      <c r="QXQ114" s="437"/>
      <c r="QXR114" s="437"/>
      <c r="QXS114" s="437"/>
      <c r="QXT114" s="437"/>
      <c r="QXU114" s="437"/>
      <c r="QXV114" s="437"/>
      <c r="QXW114" s="437"/>
      <c r="QXX114" s="437"/>
      <c r="QXY114" s="437"/>
      <c r="QXZ114" s="437"/>
      <c r="QYA114" s="437"/>
      <c r="QYB114" s="437"/>
      <c r="QYC114" s="437"/>
      <c r="QYD114" s="437"/>
      <c r="QYE114" s="437"/>
      <c r="QYF114" s="437"/>
      <c r="QYG114" s="437"/>
      <c r="QYH114" s="437"/>
      <c r="QYI114" s="437"/>
      <c r="QYJ114" s="437"/>
      <c r="QYK114" s="437"/>
      <c r="QYL114" s="437"/>
      <c r="QYM114" s="437"/>
      <c r="QYN114" s="437"/>
      <c r="QYO114" s="437"/>
      <c r="QYP114" s="437"/>
      <c r="QYQ114" s="437"/>
      <c r="QYR114" s="437"/>
      <c r="QYS114" s="437"/>
      <c r="QYT114" s="437"/>
      <c r="QYU114" s="437"/>
      <c r="QYV114" s="437"/>
      <c r="QYW114" s="437"/>
      <c r="QYX114" s="437"/>
      <c r="QYY114" s="437"/>
      <c r="QYZ114" s="437"/>
      <c r="QZA114" s="437"/>
      <c r="QZB114" s="437"/>
      <c r="QZC114" s="437"/>
      <c r="QZD114" s="437"/>
      <c r="QZE114" s="437"/>
      <c r="QZF114" s="437"/>
      <c r="QZG114" s="437"/>
      <c r="QZH114" s="437"/>
      <c r="QZI114" s="437"/>
      <c r="QZJ114" s="437"/>
      <c r="QZK114" s="437"/>
      <c r="QZL114" s="437"/>
      <c r="QZM114" s="437"/>
      <c r="QZN114" s="437"/>
      <c r="QZO114" s="437"/>
      <c r="QZP114" s="437"/>
      <c r="QZQ114" s="437"/>
      <c r="QZR114" s="437"/>
      <c r="QZS114" s="437"/>
      <c r="QZT114" s="437"/>
      <c r="QZU114" s="437"/>
      <c r="QZV114" s="437"/>
      <c r="QZW114" s="437"/>
      <c r="QZX114" s="437"/>
      <c r="QZY114" s="437"/>
      <c r="QZZ114" s="437"/>
      <c r="RAA114" s="437"/>
      <c r="RAB114" s="437"/>
      <c r="RAC114" s="437"/>
      <c r="RAD114" s="437"/>
      <c r="RAE114" s="437"/>
      <c r="RAF114" s="437"/>
      <c r="RAG114" s="437"/>
      <c r="RAH114" s="437"/>
      <c r="RAI114" s="437"/>
      <c r="RAJ114" s="437"/>
      <c r="RAK114" s="437"/>
      <c r="RAL114" s="437"/>
      <c r="RAM114" s="437"/>
      <c r="RAN114" s="437"/>
      <c r="RAO114" s="437"/>
      <c r="RAP114" s="437"/>
      <c r="RAQ114" s="437"/>
      <c r="RAR114" s="437"/>
      <c r="RAS114" s="437"/>
      <c r="RAT114" s="437"/>
      <c r="RAU114" s="437"/>
      <c r="RAV114" s="437"/>
      <c r="RAW114" s="437"/>
      <c r="RAX114" s="437"/>
      <c r="RAY114" s="437"/>
      <c r="RAZ114" s="437"/>
      <c r="RBA114" s="437"/>
      <c r="RBB114" s="437"/>
      <c r="RBC114" s="437"/>
      <c r="RBD114" s="437"/>
      <c r="RBE114" s="437"/>
      <c r="RBF114" s="437"/>
      <c r="RBG114" s="437"/>
      <c r="RBH114" s="437"/>
      <c r="RBI114" s="437"/>
      <c r="RBJ114" s="437"/>
      <c r="RBK114" s="437"/>
      <c r="RBL114" s="437"/>
      <c r="RBM114" s="437"/>
      <c r="RBN114" s="437"/>
      <c r="RBO114" s="437"/>
      <c r="RBP114" s="437"/>
      <c r="RBQ114" s="437"/>
      <c r="RBR114" s="437"/>
      <c r="RBS114" s="437"/>
      <c r="RBT114" s="437"/>
      <c r="RBU114" s="437"/>
      <c r="RBV114" s="437"/>
      <c r="RBW114" s="437"/>
      <c r="RBX114" s="437"/>
      <c r="RBY114" s="437"/>
      <c r="RBZ114" s="437"/>
      <c r="RCA114" s="437"/>
      <c r="RCB114" s="437"/>
      <c r="RCC114" s="437"/>
      <c r="RCD114" s="437"/>
      <c r="RCE114" s="437"/>
      <c r="RCF114" s="437"/>
      <c r="RCG114" s="437"/>
      <c r="RCH114" s="437"/>
      <c r="RCI114" s="437"/>
      <c r="RCJ114" s="437"/>
      <c r="RCK114" s="437"/>
      <c r="RCL114" s="437"/>
      <c r="RCM114" s="437"/>
      <c r="RCN114" s="437"/>
      <c r="RCO114" s="437"/>
      <c r="RCP114" s="437"/>
      <c r="RCQ114" s="437"/>
      <c r="RCR114" s="437"/>
      <c r="RCS114" s="437"/>
      <c r="RCT114" s="437"/>
      <c r="RCU114" s="437"/>
      <c r="RCV114" s="437"/>
      <c r="RCW114" s="437"/>
      <c r="RCX114" s="437"/>
      <c r="RCY114" s="437"/>
      <c r="RCZ114" s="437"/>
      <c r="RDA114" s="437"/>
      <c r="RDB114" s="437"/>
      <c r="RDC114" s="437"/>
      <c r="RDD114" s="437"/>
      <c r="RDE114" s="437"/>
      <c r="RDF114" s="437"/>
      <c r="RDG114" s="437"/>
      <c r="RDH114" s="437"/>
      <c r="RDI114" s="437"/>
      <c r="RDJ114" s="437"/>
      <c r="RDK114" s="437"/>
      <c r="RDL114" s="437"/>
      <c r="RDM114" s="437"/>
      <c r="RDN114" s="437"/>
      <c r="RDO114" s="437"/>
      <c r="RDP114" s="437"/>
      <c r="RDQ114" s="437"/>
      <c r="RDR114" s="437"/>
      <c r="RDS114" s="437"/>
      <c r="RDT114" s="437"/>
      <c r="RDU114" s="437"/>
      <c r="RDV114" s="437"/>
      <c r="RDW114" s="437"/>
      <c r="RDX114" s="437"/>
      <c r="RDY114" s="437"/>
      <c r="RDZ114" s="437"/>
      <c r="REA114" s="437"/>
      <c r="REB114" s="437"/>
      <c r="REC114" s="437"/>
      <c r="RED114" s="437"/>
      <c r="REE114" s="437"/>
      <c r="REF114" s="437"/>
      <c r="REG114" s="437"/>
      <c r="REH114" s="437"/>
      <c r="REI114" s="437"/>
      <c r="REJ114" s="437"/>
      <c r="REK114" s="437"/>
      <c r="REL114" s="437"/>
      <c r="REM114" s="437"/>
      <c r="REN114" s="437"/>
      <c r="REO114" s="437"/>
      <c r="REP114" s="437"/>
      <c r="REQ114" s="437"/>
      <c r="RER114" s="437"/>
      <c r="RES114" s="437"/>
      <c r="RET114" s="437"/>
      <c r="REU114" s="437"/>
      <c r="REV114" s="437"/>
      <c r="REW114" s="437"/>
      <c r="REX114" s="437"/>
      <c r="REY114" s="437"/>
      <c r="REZ114" s="437"/>
      <c r="RFA114" s="437"/>
      <c r="RFB114" s="437"/>
      <c r="RFC114" s="437"/>
      <c r="RFD114" s="437"/>
      <c r="RFE114" s="437"/>
      <c r="RFF114" s="437"/>
      <c r="RFG114" s="437"/>
      <c r="RFH114" s="437"/>
      <c r="RFI114" s="437"/>
      <c r="RFJ114" s="437"/>
      <c r="RFK114" s="437"/>
      <c r="RFL114" s="437"/>
      <c r="RFM114" s="437"/>
      <c r="RFN114" s="437"/>
      <c r="RFO114" s="437"/>
      <c r="RFP114" s="437"/>
      <c r="RFQ114" s="437"/>
      <c r="RFR114" s="437"/>
      <c r="RFS114" s="437"/>
      <c r="RFT114" s="437"/>
      <c r="RFU114" s="437"/>
      <c r="RFV114" s="437"/>
      <c r="RFW114" s="437"/>
      <c r="RFX114" s="437"/>
      <c r="RFY114" s="437"/>
      <c r="RFZ114" s="437"/>
      <c r="RGA114" s="437"/>
      <c r="RGB114" s="437"/>
      <c r="RGC114" s="437"/>
      <c r="RGD114" s="437"/>
      <c r="RGE114" s="437"/>
      <c r="RGF114" s="437"/>
      <c r="RGG114" s="437"/>
      <c r="RGH114" s="437"/>
      <c r="RGI114" s="437"/>
      <c r="RGJ114" s="437"/>
      <c r="RGK114" s="437"/>
      <c r="RGL114" s="437"/>
      <c r="RGM114" s="437"/>
      <c r="RGN114" s="437"/>
      <c r="RGO114" s="437"/>
      <c r="RGP114" s="437"/>
      <c r="RGQ114" s="437"/>
      <c r="RGR114" s="437"/>
      <c r="RGS114" s="437"/>
      <c r="RGT114" s="437"/>
      <c r="RGU114" s="437"/>
      <c r="RGV114" s="437"/>
      <c r="RGW114" s="437"/>
      <c r="RGX114" s="437"/>
      <c r="RGY114" s="437"/>
      <c r="RGZ114" s="437"/>
      <c r="RHA114" s="437"/>
      <c r="RHB114" s="437"/>
      <c r="RHC114" s="437"/>
      <c r="RHD114" s="437"/>
      <c r="RHE114" s="437"/>
      <c r="RHF114" s="437"/>
      <c r="RHG114" s="437"/>
      <c r="RHH114" s="437"/>
      <c r="RHI114" s="437"/>
      <c r="RHJ114" s="437"/>
      <c r="RHK114" s="437"/>
      <c r="RHL114" s="437"/>
      <c r="RHM114" s="437"/>
      <c r="RHN114" s="437"/>
      <c r="RHO114" s="437"/>
      <c r="RHP114" s="437"/>
      <c r="RHQ114" s="437"/>
      <c r="RHR114" s="437"/>
      <c r="RHS114" s="437"/>
      <c r="RHT114" s="437"/>
      <c r="RHU114" s="437"/>
      <c r="RHV114" s="437"/>
      <c r="RHW114" s="437"/>
      <c r="RHX114" s="437"/>
      <c r="RHY114" s="437"/>
      <c r="RHZ114" s="437"/>
      <c r="RIA114" s="437"/>
      <c r="RIB114" s="437"/>
      <c r="RIC114" s="437"/>
      <c r="RID114" s="437"/>
      <c r="RIE114" s="437"/>
      <c r="RIF114" s="437"/>
      <c r="RIG114" s="437"/>
      <c r="RIH114" s="437"/>
      <c r="RII114" s="437"/>
      <c r="RIJ114" s="437"/>
      <c r="RIK114" s="437"/>
      <c r="RIL114" s="437"/>
      <c r="RIM114" s="437"/>
      <c r="RIN114" s="437"/>
      <c r="RIO114" s="437"/>
      <c r="RIP114" s="437"/>
      <c r="RIQ114" s="437"/>
      <c r="RIR114" s="437"/>
      <c r="RIS114" s="437"/>
      <c r="RIT114" s="437"/>
      <c r="RIU114" s="437"/>
      <c r="RIV114" s="437"/>
      <c r="RIW114" s="437"/>
      <c r="RIX114" s="437"/>
      <c r="RIY114" s="437"/>
      <c r="RIZ114" s="437"/>
      <c r="RJA114" s="437"/>
      <c r="RJB114" s="437"/>
      <c r="RJC114" s="437"/>
      <c r="RJD114" s="437"/>
      <c r="RJE114" s="437"/>
      <c r="RJF114" s="437"/>
      <c r="RJG114" s="437"/>
      <c r="RJH114" s="437"/>
      <c r="RJI114" s="437"/>
      <c r="RJJ114" s="437"/>
      <c r="RJK114" s="437"/>
      <c r="RJL114" s="437"/>
      <c r="RJM114" s="437"/>
      <c r="RJN114" s="437"/>
      <c r="RJO114" s="437"/>
      <c r="RJP114" s="437"/>
      <c r="RJQ114" s="437"/>
      <c r="RJR114" s="437"/>
      <c r="RJS114" s="437"/>
      <c r="RJT114" s="437"/>
      <c r="RJU114" s="437"/>
      <c r="RJV114" s="437"/>
      <c r="RJW114" s="437"/>
      <c r="RJX114" s="437"/>
      <c r="RJY114" s="437"/>
      <c r="RJZ114" s="437"/>
      <c r="RKA114" s="437"/>
      <c r="RKB114" s="437"/>
      <c r="RKC114" s="437"/>
      <c r="RKD114" s="437"/>
      <c r="RKE114" s="437"/>
      <c r="RKF114" s="437"/>
      <c r="RKG114" s="437"/>
      <c r="RKH114" s="437"/>
      <c r="RKI114" s="437"/>
      <c r="RKJ114" s="437"/>
      <c r="RKK114" s="437"/>
      <c r="RKL114" s="437"/>
      <c r="RKM114" s="437"/>
      <c r="RKN114" s="437"/>
      <c r="RKO114" s="437"/>
      <c r="RKP114" s="437"/>
      <c r="RKQ114" s="437"/>
      <c r="RKR114" s="437"/>
      <c r="RKS114" s="437"/>
      <c r="RKT114" s="437"/>
      <c r="RKU114" s="437"/>
      <c r="RKV114" s="437"/>
      <c r="RKW114" s="437"/>
      <c r="RKX114" s="437"/>
      <c r="RKY114" s="437"/>
      <c r="RKZ114" s="437"/>
      <c r="RLA114" s="437"/>
      <c r="RLB114" s="437"/>
      <c r="RLC114" s="437"/>
      <c r="RLD114" s="437"/>
      <c r="RLE114" s="437"/>
      <c r="RLF114" s="437"/>
      <c r="RLG114" s="437"/>
      <c r="RLH114" s="437"/>
      <c r="RLI114" s="437"/>
      <c r="RLJ114" s="437"/>
      <c r="RLK114" s="437"/>
      <c r="RLL114" s="437"/>
      <c r="RLM114" s="437"/>
      <c r="RLN114" s="437"/>
      <c r="RLO114" s="437"/>
      <c r="RLP114" s="437"/>
      <c r="RLQ114" s="437"/>
      <c r="RLR114" s="437"/>
      <c r="RLS114" s="437"/>
      <c r="RLT114" s="437"/>
      <c r="RLU114" s="437"/>
      <c r="RLV114" s="437"/>
      <c r="RLW114" s="437"/>
      <c r="RLX114" s="437"/>
      <c r="RLY114" s="437"/>
      <c r="RLZ114" s="437"/>
      <c r="RMA114" s="437"/>
      <c r="RMB114" s="437"/>
      <c r="RMC114" s="437"/>
      <c r="RMD114" s="437"/>
      <c r="RME114" s="437"/>
      <c r="RMF114" s="437"/>
      <c r="RMG114" s="437"/>
      <c r="RMH114" s="437"/>
      <c r="RMI114" s="437"/>
      <c r="RMJ114" s="437"/>
      <c r="RMK114" s="437"/>
      <c r="RML114" s="437"/>
      <c r="RMM114" s="437"/>
      <c r="RMN114" s="437"/>
      <c r="RMO114" s="437"/>
      <c r="RMP114" s="437"/>
      <c r="RMQ114" s="437"/>
      <c r="RMR114" s="437"/>
      <c r="RMS114" s="437"/>
      <c r="RMT114" s="437"/>
      <c r="RMU114" s="437"/>
      <c r="RMV114" s="437"/>
      <c r="RMW114" s="437"/>
      <c r="RMX114" s="437"/>
      <c r="RMY114" s="437"/>
      <c r="RMZ114" s="437"/>
      <c r="RNA114" s="437"/>
      <c r="RNB114" s="437"/>
      <c r="RNC114" s="437"/>
      <c r="RND114" s="437"/>
      <c r="RNE114" s="437"/>
      <c r="RNF114" s="437"/>
      <c r="RNG114" s="437"/>
      <c r="RNH114" s="437"/>
      <c r="RNI114" s="437"/>
      <c r="RNJ114" s="437"/>
      <c r="RNK114" s="437"/>
      <c r="RNL114" s="437"/>
      <c r="RNM114" s="437"/>
      <c r="RNN114" s="437"/>
      <c r="RNO114" s="437"/>
      <c r="RNP114" s="437"/>
      <c r="RNQ114" s="437"/>
      <c r="RNR114" s="437"/>
      <c r="RNS114" s="437"/>
      <c r="RNT114" s="437"/>
      <c r="RNU114" s="437"/>
      <c r="RNV114" s="437"/>
      <c r="RNW114" s="437"/>
      <c r="RNX114" s="437"/>
      <c r="RNY114" s="437"/>
      <c r="RNZ114" s="437"/>
      <c r="ROA114" s="437"/>
      <c r="ROB114" s="437"/>
      <c r="ROC114" s="437"/>
      <c r="ROD114" s="437"/>
      <c r="ROE114" s="437"/>
      <c r="ROF114" s="437"/>
      <c r="ROG114" s="437"/>
      <c r="ROH114" s="437"/>
      <c r="ROI114" s="437"/>
      <c r="ROJ114" s="437"/>
      <c r="ROK114" s="437"/>
      <c r="ROL114" s="437"/>
      <c r="ROM114" s="437"/>
      <c r="RON114" s="437"/>
      <c r="ROO114" s="437"/>
      <c r="ROP114" s="437"/>
      <c r="ROQ114" s="437"/>
      <c r="ROR114" s="437"/>
      <c r="ROS114" s="437"/>
      <c r="ROT114" s="437"/>
      <c r="ROU114" s="437"/>
      <c r="ROV114" s="437"/>
      <c r="ROW114" s="437"/>
      <c r="ROX114" s="437"/>
      <c r="ROY114" s="437"/>
      <c r="ROZ114" s="437"/>
      <c r="RPA114" s="437"/>
      <c r="RPB114" s="437"/>
      <c r="RPC114" s="437"/>
      <c r="RPD114" s="437"/>
      <c r="RPE114" s="437"/>
      <c r="RPF114" s="437"/>
      <c r="RPG114" s="437"/>
      <c r="RPH114" s="437"/>
      <c r="RPI114" s="437"/>
      <c r="RPJ114" s="437"/>
      <c r="RPK114" s="437"/>
      <c r="RPL114" s="437"/>
      <c r="RPM114" s="437"/>
      <c r="RPN114" s="437"/>
      <c r="RPO114" s="437"/>
      <c r="RPP114" s="437"/>
      <c r="RPQ114" s="437"/>
      <c r="RPR114" s="437"/>
      <c r="RPS114" s="437"/>
      <c r="RPT114" s="437"/>
      <c r="RPU114" s="437"/>
      <c r="RPV114" s="437"/>
      <c r="RPW114" s="437"/>
      <c r="RPX114" s="437"/>
      <c r="RPY114" s="437"/>
      <c r="RPZ114" s="437"/>
      <c r="RQA114" s="437"/>
      <c r="RQB114" s="437"/>
      <c r="RQC114" s="437"/>
      <c r="RQD114" s="437"/>
      <c r="RQE114" s="437"/>
      <c r="RQF114" s="437"/>
      <c r="RQG114" s="437"/>
      <c r="RQH114" s="437"/>
      <c r="RQI114" s="437"/>
      <c r="RQJ114" s="437"/>
      <c r="RQK114" s="437"/>
      <c r="RQL114" s="437"/>
      <c r="RQM114" s="437"/>
      <c r="RQN114" s="437"/>
      <c r="RQO114" s="437"/>
      <c r="RQP114" s="437"/>
      <c r="RQQ114" s="437"/>
      <c r="RQR114" s="437"/>
      <c r="RQS114" s="437"/>
      <c r="RQT114" s="437"/>
      <c r="RQU114" s="437"/>
      <c r="RQV114" s="437"/>
      <c r="RQW114" s="437"/>
      <c r="RQX114" s="437"/>
      <c r="RQY114" s="437"/>
      <c r="RQZ114" s="437"/>
      <c r="RRA114" s="437"/>
      <c r="RRB114" s="437"/>
      <c r="RRC114" s="437"/>
      <c r="RRD114" s="437"/>
      <c r="RRE114" s="437"/>
      <c r="RRF114" s="437"/>
      <c r="RRG114" s="437"/>
      <c r="RRH114" s="437"/>
      <c r="RRI114" s="437"/>
      <c r="RRJ114" s="437"/>
      <c r="RRK114" s="437"/>
      <c r="RRL114" s="437"/>
      <c r="RRM114" s="437"/>
      <c r="RRN114" s="437"/>
      <c r="RRO114" s="437"/>
      <c r="RRP114" s="437"/>
      <c r="RRQ114" s="437"/>
      <c r="RRR114" s="437"/>
      <c r="RRS114" s="437"/>
      <c r="RRT114" s="437"/>
      <c r="RRU114" s="437"/>
      <c r="RRV114" s="437"/>
      <c r="RRW114" s="437"/>
      <c r="RRX114" s="437"/>
      <c r="RRY114" s="437"/>
      <c r="RRZ114" s="437"/>
      <c r="RSA114" s="437"/>
      <c r="RSB114" s="437"/>
      <c r="RSC114" s="437"/>
      <c r="RSD114" s="437"/>
      <c r="RSE114" s="437"/>
      <c r="RSF114" s="437"/>
      <c r="RSG114" s="437"/>
      <c r="RSH114" s="437"/>
      <c r="RSI114" s="437"/>
      <c r="RSJ114" s="437"/>
      <c r="RSK114" s="437"/>
      <c r="RSL114" s="437"/>
      <c r="RSM114" s="437"/>
      <c r="RSN114" s="437"/>
      <c r="RSO114" s="437"/>
      <c r="RSP114" s="437"/>
      <c r="RSQ114" s="437"/>
      <c r="RSR114" s="437"/>
      <c r="RSS114" s="437"/>
      <c r="RST114" s="437"/>
      <c r="RSU114" s="437"/>
      <c r="RSV114" s="437"/>
      <c r="RSW114" s="437"/>
      <c r="RSX114" s="437"/>
      <c r="RSY114" s="437"/>
      <c r="RSZ114" s="437"/>
      <c r="RTA114" s="437"/>
      <c r="RTB114" s="437"/>
      <c r="RTC114" s="437"/>
      <c r="RTD114" s="437"/>
      <c r="RTE114" s="437"/>
      <c r="RTF114" s="437"/>
      <c r="RTG114" s="437"/>
      <c r="RTH114" s="437"/>
      <c r="RTI114" s="437"/>
      <c r="RTJ114" s="437"/>
      <c r="RTK114" s="437"/>
      <c r="RTL114" s="437"/>
      <c r="RTM114" s="437"/>
      <c r="RTN114" s="437"/>
      <c r="RTO114" s="437"/>
      <c r="RTP114" s="437"/>
      <c r="RTQ114" s="437"/>
      <c r="RTR114" s="437"/>
      <c r="RTS114" s="437"/>
      <c r="RTT114" s="437"/>
      <c r="RTU114" s="437"/>
      <c r="RTV114" s="437"/>
      <c r="RTW114" s="437"/>
      <c r="RTX114" s="437"/>
      <c r="RTY114" s="437"/>
      <c r="RTZ114" s="437"/>
      <c r="RUA114" s="437"/>
      <c r="RUB114" s="437"/>
      <c r="RUC114" s="437"/>
      <c r="RUD114" s="437"/>
      <c r="RUE114" s="437"/>
      <c r="RUF114" s="437"/>
      <c r="RUG114" s="437"/>
      <c r="RUH114" s="437"/>
      <c r="RUI114" s="437"/>
      <c r="RUJ114" s="437"/>
      <c r="RUK114" s="437"/>
      <c r="RUL114" s="437"/>
      <c r="RUM114" s="437"/>
      <c r="RUN114" s="437"/>
      <c r="RUO114" s="437"/>
      <c r="RUP114" s="437"/>
      <c r="RUQ114" s="437"/>
      <c r="RUR114" s="437"/>
      <c r="RUS114" s="437"/>
      <c r="RUT114" s="437"/>
      <c r="RUU114" s="437"/>
      <c r="RUV114" s="437"/>
      <c r="RUW114" s="437"/>
      <c r="RUX114" s="437"/>
      <c r="RUY114" s="437"/>
      <c r="RUZ114" s="437"/>
      <c r="RVA114" s="437"/>
      <c r="RVB114" s="437"/>
      <c r="RVC114" s="437"/>
      <c r="RVD114" s="437"/>
      <c r="RVE114" s="437"/>
      <c r="RVF114" s="437"/>
      <c r="RVG114" s="437"/>
      <c r="RVH114" s="437"/>
      <c r="RVI114" s="437"/>
      <c r="RVJ114" s="437"/>
      <c r="RVK114" s="437"/>
      <c r="RVL114" s="437"/>
      <c r="RVM114" s="437"/>
      <c r="RVN114" s="437"/>
      <c r="RVO114" s="437"/>
      <c r="RVP114" s="437"/>
      <c r="RVQ114" s="437"/>
      <c r="RVR114" s="437"/>
      <c r="RVS114" s="437"/>
      <c r="RVT114" s="437"/>
      <c r="RVU114" s="437"/>
      <c r="RVV114" s="437"/>
      <c r="RVW114" s="437"/>
      <c r="RVX114" s="437"/>
      <c r="RVY114" s="437"/>
      <c r="RVZ114" s="437"/>
      <c r="RWA114" s="437"/>
      <c r="RWB114" s="437"/>
      <c r="RWC114" s="437"/>
      <c r="RWD114" s="437"/>
      <c r="RWE114" s="437"/>
      <c r="RWF114" s="437"/>
      <c r="RWG114" s="437"/>
      <c r="RWH114" s="437"/>
      <c r="RWI114" s="437"/>
      <c r="RWJ114" s="437"/>
      <c r="RWK114" s="437"/>
      <c r="RWL114" s="437"/>
      <c r="RWM114" s="437"/>
      <c r="RWN114" s="437"/>
      <c r="RWO114" s="437"/>
      <c r="RWP114" s="437"/>
      <c r="RWQ114" s="437"/>
      <c r="RWR114" s="437"/>
      <c r="RWS114" s="437"/>
      <c r="RWT114" s="437"/>
      <c r="RWU114" s="437"/>
      <c r="RWV114" s="437"/>
      <c r="RWW114" s="437"/>
      <c r="RWX114" s="437"/>
      <c r="RWY114" s="437"/>
      <c r="RWZ114" s="437"/>
      <c r="RXA114" s="437"/>
      <c r="RXB114" s="437"/>
      <c r="RXC114" s="437"/>
      <c r="RXD114" s="437"/>
      <c r="RXE114" s="437"/>
      <c r="RXF114" s="437"/>
      <c r="RXG114" s="437"/>
      <c r="RXH114" s="437"/>
      <c r="RXI114" s="437"/>
      <c r="RXJ114" s="437"/>
      <c r="RXK114" s="437"/>
      <c r="RXL114" s="437"/>
      <c r="RXM114" s="437"/>
      <c r="RXN114" s="437"/>
      <c r="RXO114" s="437"/>
      <c r="RXP114" s="437"/>
      <c r="RXQ114" s="437"/>
      <c r="RXR114" s="437"/>
      <c r="RXS114" s="437"/>
      <c r="RXT114" s="437"/>
      <c r="RXU114" s="437"/>
      <c r="RXV114" s="437"/>
      <c r="RXW114" s="437"/>
      <c r="RXX114" s="437"/>
      <c r="RXY114" s="437"/>
      <c r="RXZ114" s="437"/>
      <c r="RYA114" s="437"/>
      <c r="RYB114" s="437"/>
      <c r="RYC114" s="437"/>
      <c r="RYD114" s="437"/>
      <c r="RYE114" s="437"/>
      <c r="RYF114" s="437"/>
      <c r="RYG114" s="437"/>
      <c r="RYH114" s="437"/>
      <c r="RYI114" s="437"/>
      <c r="RYJ114" s="437"/>
      <c r="RYK114" s="437"/>
      <c r="RYL114" s="437"/>
      <c r="RYM114" s="437"/>
      <c r="RYN114" s="437"/>
      <c r="RYO114" s="437"/>
      <c r="RYP114" s="437"/>
      <c r="RYQ114" s="437"/>
      <c r="RYR114" s="437"/>
      <c r="RYS114" s="437"/>
      <c r="RYT114" s="437"/>
      <c r="RYU114" s="437"/>
      <c r="RYV114" s="437"/>
      <c r="RYW114" s="437"/>
      <c r="RYX114" s="437"/>
      <c r="RYY114" s="437"/>
      <c r="RYZ114" s="437"/>
      <c r="RZA114" s="437"/>
      <c r="RZB114" s="437"/>
      <c r="RZC114" s="437"/>
      <c r="RZD114" s="437"/>
      <c r="RZE114" s="437"/>
      <c r="RZF114" s="437"/>
      <c r="RZG114" s="437"/>
      <c r="RZH114" s="437"/>
      <c r="RZI114" s="437"/>
      <c r="RZJ114" s="437"/>
      <c r="RZK114" s="437"/>
      <c r="RZL114" s="437"/>
      <c r="RZM114" s="437"/>
      <c r="RZN114" s="437"/>
      <c r="RZO114" s="437"/>
      <c r="RZP114" s="437"/>
      <c r="RZQ114" s="437"/>
      <c r="RZR114" s="437"/>
      <c r="RZS114" s="437"/>
      <c r="RZT114" s="437"/>
      <c r="RZU114" s="437"/>
      <c r="RZV114" s="437"/>
      <c r="RZW114" s="437"/>
      <c r="RZX114" s="437"/>
      <c r="RZY114" s="437"/>
      <c r="RZZ114" s="437"/>
      <c r="SAA114" s="437"/>
      <c r="SAB114" s="437"/>
      <c r="SAC114" s="437"/>
      <c r="SAD114" s="437"/>
      <c r="SAE114" s="437"/>
      <c r="SAF114" s="437"/>
      <c r="SAG114" s="437"/>
      <c r="SAH114" s="437"/>
      <c r="SAI114" s="437"/>
      <c r="SAJ114" s="437"/>
      <c r="SAK114" s="437"/>
      <c r="SAL114" s="437"/>
      <c r="SAM114" s="437"/>
      <c r="SAN114" s="437"/>
      <c r="SAO114" s="437"/>
      <c r="SAP114" s="437"/>
      <c r="SAQ114" s="437"/>
      <c r="SAR114" s="437"/>
      <c r="SAS114" s="437"/>
      <c r="SAT114" s="437"/>
      <c r="SAU114" s="437"/>
      <c r="SAV114" s="437"/>
      <c r="SAW114" s="437"/>
      <c r="SAX114" s="437"/>
      <c r="SAY114" s="437"/>
      <c r="SAZ114" s="437"/>
      <c r="SBA114" s="437"/>
      <c r="SBB114" s="437"/>
      <c r="SBC114" s="437"/>
      <c r="SBD114" s="437"/>
      <c r="SBE114" s="437"/>
      <c r="SBF114" s="437"/>
      <c r="SBG114" s="437"/>
      <c r="SBH114" s="437"/>
      <c r="SBI114" s="437"/>
      <c r="SBJ114" s="437"/>
      <c r="SBK114" s="437"/>
      <c r="SBL114" s="437"/>
      <c r="SBM114" s="437"/>
      <c r="SBN114" s="437"/>
      <c r="SBO114" s="437"/>
      <c r="SBP114" s="437"/>
      <c r="SBQ114" s="437"/>
      <c r="SBR114" s="437"/>
      <c r="SBS114" s="437"/>
      <c r="SBT114" s="437"/>
      <c r="SBU114" s="437"/>
      <c r="SBV114" s="437"/>
      <c r="SBW114" s="437"/>
      <c r="SBX114" s="437"/>
      <c r="SBY114" s="437"/>
      <c r="SBZ114" s="437"/>
      <c r="SCA114" s="437"/>
      <c r="SCB114" s="437"/>
      <c r="SCC114" s="437"/>
      <c r="SCD114" s="437"/>
      <c r="SCE114" s="437"/>
      <c r="SCF114" s="437"/>
      <c r="SCG114" s="437"/>
      <c r="SCH114" s="437"/>
      <c r="SCI114" s="437"/>
      <c r="SCJ114" s="437"/>
      <c r="SCK114" s="437"/>
      <c r="SCL114" s="437"/>
      <c r="SCM114" s="437"/>
      <c r="SCN114" s="437"/>
      <c r="SCO114" s="437"/>
      <c r="SCP114" s="437"/>
      <c r="SCQ114" s="437"/>
      <c r="SCR114" s="437"/>
      <c r="SCS114" s="437"/>
      <c r="SCT114" s="437"/>
      <c r="SCU114" s="437"/>
      <c r="SCV114" s="437"/>
      <c r="SCW114" s="437"/>
      <c r="SCX114" s="437"/>
      <c r="SCY114" s="437"/>
      <c r="SCZ114" s="437"/>
      <c r="SDA114" s="437"/>
      <c r="SDB114" s="437"/>
      <c r="SDC114" s="437"/>
      <c r="SDD114" s="437"/>
      <c r="SDE114" s="437"/>
      <c r="SDF114" s="437"/>
      <c r="SDG114" s="437"/>
      <c r="SDH114" s="437"/>
      <c r="SDI114" s="437"/>
      <c r="SDJ114" s="437"/>
      <c r="SDK114" s="437"/>
      <c r="SDL114" s="437"/>
      <c r="SDM114" s="437"/>
      <c r="SDN114" s="437"/>
      <c r="SDO114" s="437"/>
      <c r="SDP114" s="437"/>
      <c r="SDQ114" s="437"/>
      <c r="SDR114" s="437"/>
      <c r="SDS114" s="437"/>
      <c r="SDT114" s="437"/>
      <c r="SDU114" s="437"/>
      <c r="SDV114" s="437"/>
      <c r="SDW114" s="437"/>
      <c r="SDX114" s="437"/>
      <c r="SDY114" s="437"/>
      <c r="SDZ114" s="437"/>
      <c r="SEA114" s="437"/>
      <c r="SEB114" s="437"/>
      <c r="SEC114" s="437"/>
      <c r="SED114" s="437"/>
      <c r="SEE114" s="437"/>
      <c r="SEF114" s="437"/>
      <c r="SEG114" s="437"/>
      <c r="SEH114" s="437"/>
      <c r="SEI114" s="437"/>
      <c r="SEJ114" s="437"/>
      <c r="SEK114" s="437"/>
      <c r="SEL114" s="437"/>
      <c r="SEM114" s="437"/>
      <c r="SEN114" s="437"/>
      <c r="SEO114" s="437"/>
      <c r="SEP114" s="437"/>
      <c r="SEQ114" s="437"/>
      <c r="SER114" s="437"/>
      <c r="SES114" s="437"/>
      <c r="SET114" s="437"/>
      <c r="SEU114" s="437"/>
      <c r="SEV114" s="437"/>
      <c r="SEW114" s="437"/>
      <c r="SEX114" s="437"/>
      <c r="SEY114" s="437"/>
      <c r="SEZ114" s="437"/>
      <c r="SFA114" s="437"/>
      <c r="SFB114" s="437"/>
      <c r="SFC114" s="437"/>
      <c r="SFD114" s="437"/>
      <c r="SFE114" s="437"/>
      <c r="SFF114" s="437"/>
      <c r="SFG114" s="437"/>
      <c r="SFH114" s="437"/>
      <c r="SFI114" s="437"/>
      <c r="SFJ114" s="437"/>
      <c r="SFK114" s="437"/>
      <c r="SFL114" s="437"/>
      <c r="SFM114" s="437"/>
      <c r="SFN114" s="437"/>
      <c r="SFO114" s="437"/>
      <c r="SFP114" s="437"/>
      <c r="SFQ114" s="437"/>
      <c r="SFR114" s="437"/>
      <c r="SFS114" s="437"/>
      <c r="SFT114" s="437"/>
      <c r="SFU114" s="437"/>
      <c r="SFV114" s="437"/>
      <c r="SFW114" s="437"/>
      <c r="SFX114" s="437"/>
      <c r="SFY114" s="437"/>
      <c r="SFZ114" s="437"/>
      <c r="SGA114" s="437"/>
      <c r="SGB114" s="437"/>
      <c r="SGC114" s="437"/>
      <c r="SGD114" s="437"/>
      <c r="SGE114" s="437"/>
      <c r="SGF114" s="437"/>
      <c r="SGG114" s="437"/>
      <c r="SGH114" s="437"/>
      <c r="SGI114" s="437"/>
      <c r="SGJ114" s="437"/>
      <c r="SGK114" s="437"/>
      <c r="SGL114" s="437"/>
      <c r="SGM114" s="437"/>
      <c r="SGN114" s="437"/>
      <c r="SGO114" s="437"/>
      <c r="SGP114" s="437"/>
      <c r="SGQ114" s="437"/>
      <c r="SGR114" s="437"/>
      <c r="SGS114" s="437"/>
      <c r="SGT114" s="437"/>
      <c r="SGU114" s="437"/>
      <c r="SGV114" s="437"/>
      <c r="SGW114" s="437"/>
      <c r="SGX114" s="437"/>
      <c r="SGY114" s="437"/>
      <c r="SGZ114" s="437"/>
      <c r="SHA114" s="437"/>
      <c r="SHB114" s="437"/>
      <c r="SHC114" s="437"/>
      <c r="SHD114" s="437"/>
      <c r="SHE114" s="437"/>
      <c r="SHF114" s="437"/>
      <c r="SHG114" s="437"/>
      <c r="SHH114" s="437"/>
      <c r="SHI114" s="437"/>
      <c r="SHJ114" s="437"/>
      <c r="SHK114" s="437"/>
      <c r="SHL114" s="437"/>
      <c r="SHM114" s="437"/>
      <c r="SHN114" s="437"/>
      <c r="SHO114" s="437"/>
      <c r="SHP114" s="437"/>
      <c r="SHQ114" s="437"/>
      <c r="SHR114" s="437"/>
      <c r="SHS114" s="437"/>
      <c r="SHT114" s="437"/>
      <c r="SHU114" s="437"/>
      <c r="SHV114" s="437"/>
      <c r="SHW114" s="437"/>
      <c r="SHX114" s="437"/>
      <c r="SHY114" s="437"/>
      <c r="SHZ114" s="437"/>
      <c r="SIA114" s="437"/>
      <c r="SIB114" s="437"/>
      <c r="SIC114" s="437"/>
      <c r="SID114" s="437"/>
      <c r="SIE114" s="437"/>
      <c r="SIF114" s="437"/>
      <c r="SIG114" s="437"/>
      <c r="SIH114" s="437"/>
      <c r="SII114" s="437"/>
      <c r="SIJ114" s="437"/>
      <c r="SIK114" s="437"/>
      <c r="SIL114" s="437"/>
      <c r="SIM114" s="437"/>
      <c r="SIN114" s="437"/>
      <c r="SIO114" s="437"/>
      <c r="SIP114" s="437"/>
      <c r="SIQ114" s="437"/>
      <c r="SIR114" s="437"/>
      <c r="SIS114" s="437"/>
      <c r="SIT114" s="437"/>
      <c r="SIU114" s="437"/>
      <c r="SIV114" s="437"/>
      <c r="SIW114" s="437"/>
      <c r="SIX114" s="437"/>
      <c r="SIY114" s="437"/>
      <c r="SIZ114" s="437"/>
      <c r="SJA114" s="437"/>
      <c r="SJB114" s="437"/>
      <c r="SJC114" s="437"/>
      <c r="SJD114" s="437"/>
      <c r="SJE114" s="437"/>
      <c r="SJF114" s="437"/>
      <c r="SJG114" s="437"/>
      <c r="SJH114" s="437"/>
      <c r="SJI114" s="437"/>
      <c r="SJJ114" s="437"/>
      <c r="SJK114" s="437"/>
      <c r="SJL114" s="437"/>
      <c r="SJM114" s="437"/>
      <c r="SJN114" s="437"/>
      <c r="SJO114" s="437"/>
      <c r="SJP114" s="437"/>
      <c r="SJQ114" s="437"/>
      <c r="SJR114" s="437"/>
      <c r="SJS114" s="437"/>
      <c r="SJT114" s="437"/>
      <c r="SJU114" s="437"/>
      <c r="SJV114" s="437"/>
      <c r="SJW114" s="437"/>
      <c r="SJX114" s="437"/>
      <c r="SJY114" s="437"/>
      <c r="SJZ114" s="437"/>
      <c r="SKA114" s="437"/>
      <c r="SKB114" s="437"/>
      <c r="SKC114" s="437"/>
      <c r="SKD114" s="437"/>
      <c r="SKE114" s="437"/>
      <c r="SKF114" s="437"/>
      <c r="SKG114" s="437"/>
      <c r="SKH114" s="437"/>
      <c r="SKI114" s="437"/>
      <c r="SKJ114" s="437"/>
      <c r="SKK114" s="437"/>
      <c r="SKL114" s="437"/>
      <c r="SKM114" s="437"/>
      <c r="SKN114" s="437"/>
      <c r="SKO114" s="437"/>
      <c r="SKP114" s="437"/>
      <c r="SKQ114" s="437"/>
      <c r="SKR114" s="437"/>
      <c r="SKS114" s="437"/>
      <c r="SKT114" s="437"/>
      <c r="SKU114" s="437"/>
      <c r="SKV114" s="437"/>
      <c r="SKW114" s="437"/>
      <c r="SKX114" s="437"/>
      <c r="SKY114" s="437"/>
      <c r="SKZ114" s="437"/>
      <c r="SLA114" s="437"/>
      <c r="SLB114" s="437"/>
      <c r="SLC114" s="437"/>
      <c r="SLD114" s="437"/>
      <c r="SLE114" s="437"/>
      <c r="SLF114" s="437"/>
      <c r="SLG114" s="437"/>
      <c r="SLH114" s="437"/>
      <c r="SLI114" s="437"/>
      <c r="SLJ114" s="437"/>
      <c r="SLK114" s="437"/>
      <c r="SLL114" s="437"/>
      <c r="SLM114" s="437"/>
      <c r="SLN114" s="437"/>
      <c r="SLO114" s="437"/>
      <c r="SLP114" s="437"/>
      <c r="SLQ114" s="437"/>
      <c r="SLR114" s="437"/>
      <c r="SLS114" s="437"/>
      <c r="SLT114" s="437"/>
      <c r="SLU114" s="437"/>
      <c r="SLV114" s="437"/>
      <c r="SLW114" s="437"/>
      <c r="SLX114" s="437"/>
      <c r="SLY114" s="437"/>
      <c r="SLZ114" s="437"/>
      <c r="SMA114" s="437"/>
      <c r="SMB114" s="437"/>
      <c r="SMC114" s="437"/>
      <c r="SMD114" s="437"/>
      <c r="SME114" s="437"/>
      <c r="SMF114" s="437"/>
      <c r="SMG114" s="437"/>
      <c r="SMH114" s="437"/>
      <c r="SMI114" s="437"/>
      <c r="SMJ114" s="437"/>
      <c r="SMK114" s="437"/>
      <c r="SML114" s="437"/>
      <c r="SMM114" s="437"/>
      <c r="SMN114" s="437"/>
      <c r="SMO114" s="437"/>
      <c r="SMP114" s="437"/>
      <c r="SMQ114" s="437"/>
      <c r="SMR114" s="437"/>
      <c r="SMS114" s="437"/>
      <c r="SMT114" s="437"/>
      <c r="SMU114" s="437"/>
      <c r="SMV114" s="437"/>
      <c r="SMW114" s="437"/>
      <c r="SMX114" s="437"/>
      <c r="SMY114" s="437"/>
      <c r="SMZ114" s="437"/>
      <c r="SNA114" s="437"/>
      <c r="SNB114" s="437"/>
      <c r="SNC114" s="437"/>
      <c r="SND114" s="437"/>
      <c r="SNE114" s="437"/>
      <c r="SNF114" s="437"/>
      <c r="SNG114" s="437"/>
      <c r="SNH114" s="437"/>
      <c r="SNI114" s="437"/>
      <c r="SNJ114" s="437"/>
      <c r="SNK114" s="437"/>
      <c r="SNL114" s="437"/>
      <c r="SNM114" s="437"/>
      <c r="SNN114" s="437"/>
      <c r="SNO114" s="437"/>
      <c r="SNP114" s="437"/>
      <c r="SNQ114" s="437"/>
      <c r="SNR114" s="437"/>
      <c r="SNS114" s="437"/>
      <c r="SNT114" s="437"/>
      <c r="SNU114" s="437"/>
      <c r="SNV114" s="437"/>
      <c r="SNW114" s="437"/>
      <c r="SNX114" s="437"/>
      <c r="SNY114" s="437"/>
      <c r="SNZ114" s="437"/>
      <c r="SOA114" s="437"/>
      <c r="SOB114" s="437"/>
      <c r="SOC114" s="437"/>
      <c r="SOD114" s="437"/>
      <c r="SOE114" s="437"/>
      <c r="SOF114" s="437"/>
      <c r="SOG114" s="437"/>
      <c r="SOH114" s="437"/>
      <c r="SOI114" s="437"/>
      <c r="SOJ114" s="437"/>
      <c r="SOK114" s="437"/>
      <c r="SOL114" s="437"/>
      <c r="SOM114" s="437"/>
      <c r="SON114" s="437"/>
      <c r="SOO114" s="437"/>
      <c r="SOP114" s="437"/>
      <c r="SOQ114" s="437"/>
      <c r="SOR114" s="437"/>
      <c r="SOS114" s="437"/>
      <c r="SOT114" s="437"/>
      <c r="SOU114" s="437"/>
      <c r="SOV114" s="437"/>
      <c r="SOW114" s="437"/>
      <c r="SOX114" s="437"/>
      <c r="SOY114" s="437"/>
      <c r="SOZ114" s="437"/>
      <c r="SPA114" s="437"/>
      <c r="SPB114" s="437"/>
      <c r="SPC114" s="437"/>
      <c r="SPD114" s="437"/>
      <c r="SPE114" s="437"/>
      <c r="SPF114" s="437"/>
      <c r="SPG114" s="437"/>
      <c r="SPH114" s="437"/>
      <c r="SPI114" s="437"/>
      <c r="SPJ114" s="437"/>
      <c r="SPK114" s="437"/>
      <c r="SPL114" s="437"/>
      <c r="SPM114" s="437"/>
      <c r="SPN114" s="437"/>
      <c r="SPO114" s="437"/>
      <c r="SPP114" s="437"/>
      <c r="SPQ114" s="437"/>
      <c r="SPR114" s="437"/>
      <c r="SPS114" s="437"/>
      <c r="SPT114" s="437"/>
      <c r="SPU114" s="437"/>
      <c r="SPV114" s="437"/>
      <c r="SPW114" s="437"/>
      <c r="SPX114" s="437"/>
      <c r="SPY114" s="437"/>
      <c r="SPZ114" s="437"/>
      <c r="SQA114" s="437"/>
      <c r="SQB114" s="437"/>
      <c r="SQC114" s="437"/>
      <c r="SQD114" s="437"/>
      <c r="SQE114" s="437"/>
      <c r="SQF114" s="437"/>
      <c r="SQG114" s="437"/>
      <c r="SQH114" s="437"/>
      <c r="SQI114" s="437"/>
      <c r="SQJ114" s="437"/>
      <c r="SQK114" s="437"/>
      <c r="SQL114" s="437"/>
      <c r="SQM114" s="437"/>
      <c r="SQN114" s="437"/>
      <c r="SQO114" s="437"/>
      <c r="SQP114" s="437"/>
      <c r="SQQ114" s="437"/>
      <c r="SQR114" s="437"/>
      <c r="SQS114" s="437"/>
      <c r="SQT114" s="437"/>
      <c r="SQU114" s="437"/>
      <c r="SQV114" s="437"/>
      <c r="SQW114" s="437"/>
      <c r="SQX114" s="437"/>
      <c r="SQY114" s="437"/>
      <c r="SQZ114" s="437"/>
      <c r="SRA114" s="437"/>
      <c r="SRB114" s="437"/>
      <c r="SRC114" s="437"/>
      <c r="SRD114" s="437"/>
      <c r="SRE114" s="437"/>
      <c r="SRF114" s="437"/>
      <c r="SRG114" s="437"/>
      <c r="SRH114" s="437"/>
      <c r="SRI114" s="437"/>
      <c r="SRJ114" s="437"/>
      <c r="SRK114" s="437"/>
      <c r="SRL114" s="437"/>
      <c r="SRM114" s="437"/>
      <c r="SRN114" s="437"/>
      <c r="SRO114" s="437"/>
      <c r="SRP114" s="437"/>
      <c r="SRQ114" s="437"/>
      <c r="SRR114" s="437"/>
      <c r="SRS114" s="437"/>
      <c r="SRT114" s="437"/>
      <c r="SRU114" s="437"/>
      <c r="SRV114" s="437"/>
      <c r="SRW114" s="437"/>
      <c r="SRX114" s="437"/>
      <c r="SRY114" s="437"/>
      <c r="SRZ114" s="437"/>
      <c r="SSA114" s="437"/>
      <c r="SSB114" s="437"/>
      <c r="SSC114" s="437"/>
      <c r="SSD114" s="437"/>
      <c r="SSE114" s="437"/>
      <c r="SSF114" s="437"/>
      <c r="SSG114" s="437"/>
      <c r="SSH114" s="437"/>
      <c r="SSI114" s="437"/>
      <c r="SSJ114" s="437"/>
      <c r="SSK114" s="437"/>
      <c r="SSL114" s="437"/>
      <c r="SSM114" s="437"/>
      <c r="SSN114" s="437"/>
      <c r="SSO114" s="437"/>
      <c r="SSP114" s="437"/>
      <c r="SSQ114" s="437"/>
      <c r="SSR114" s="437"/>
      <c r="SSS114" s="437"/>
      <c r="SST114" s="437"/>
      <c r="SSU114" s="437"/>
      <c r="SSV114" s="437"/>
      <c r="SSW114" s="437"/>
      <c r="SSX114" s="437"/>
      <c r="SSY114" s="437"/>
      <c r="SSZ114" s="437"/>
      <c r="STA114" s="437"/>
      <c r="STB114" s="437"/>
      <c r="STC114" s="437"/>
      <c r="STD114" s="437"/>
      <c r="STE114" s="437"/>
      <c r="STF114" s="437"/>
      <c r="STG114" s="437"/>
      <c r="STH114" s="437"/>
      <c r="STI114" s="437"/>
      <c r="STJ114" s="437"/>
      <c r="STK114" s="437"/>
      <c r="STL114" s="437"/>
      <c r="STM114" s="437"/>
      <c r="STN114" s="437"/>
      <c r="STO114" s="437"/>
      <c r="STP114" s="437"/>
      <c r="STQ114" s="437"/>
      <c r="STR114" s="437"/>
      <c r="STS114" s="437"/>
      <c r="STT114" s="437"/>
      <c r="STU114" s="437"/>
      <c r="STV114" s="437"/>
      <c r="STW114" s="437"/>
      <c r="STX114" s="437"/>
      <c r="STY114" s="437"/>
      <c r="STZ114" s="437"/>
      <c r="SUA114" s="437"/>
      <c r="SUB114" s="437"/>
      <c r="SUC114" s="437"/>
      <c r="SUD114" s="437"/>
      <c r="SUE114" s="437"/>
      <c r="SUF114" s="437"/>
      <c r="SUG114" s="437"/>
      <c r="SUH114" s="437"/>
      <c r="SUI114" s="437"/>
      <c r="SUJ114" s="437"/>
      <c r="SUK114" s="437"/>
      <c r="SUL114" s="437"/>
      <c r="SUM114" s="437"/>
      <c r="SUN114" s="437"/>
      <c r="SUO114" s="437"/>
      <c r="SUP114" s="437"/>
      <c r="SUQ114" s="437"/>
      <c r="SUR114" s="437"/>
      <c r="SUS114" s="437"/>
      <c r="SUT114" s="437"/>
      <c r="SUU114" s="437"/>
      <c r="SUV114" s="437"/>
      <c r="SUW114" s="437"/>
      <c r="SUX114" s="437"/>
      <c r="SUY114" s="437"/>
      <c r="SUZ114" s="437"/>
      <c r="SVA114" s="437"/>
      <c r="SVB114" s="437"/>
      <c r="SVC114" s="437"/>
      <c r="SVD114" s="437"/>
      <c r="SVE114" s="437"/>
      <c r="SVF114" s="437"/>
      <c r="SVG114" s="437"/>
      <c r="SVH114" s="437"/>
      <c r="SVI114" s="437"/>
      <c r="SVJ114" s="437"/>
      <c r="SVK114" s="437"/>
      <c r="SVL114" s="437"/>
      <c r="SVM114" s="437"/>
      <c r="SVN114" s="437"/>
      <c r="SVO114" s="437"/>
      <c r="SVP114" s="437"/>
      <c r="SVQ114" s="437"/>
      <c r="SVR114" s="437"/>
      <c r="SVS114" s="437"/>
      <c r="SVT114" s="437"/>
      <c r="SVU114" s="437"/>
      <c r="SVV114" s="437"/>
      <c r="SVW114" s="437"/>
      <c r="SVX114" s="437"/>
      <c r="SVY114" s="437"/>
      <c r="SVZ114" s="437"/>
      <c r="SWA114" s="437"/>
      <c r="SWB114" s="437"/>
      <c r="SWC114" s="437"/>
      <c r="SWD114" s="437"/>
      <c r="SWE114" s="437"/>
      <c r="SWF114" s="437"/>
      <c r="SWG114" s="437"/>
      <c r="SWH114" s="437"/>
      <c r="SWI114" s="437"/>
      <c r="SWJ114" s="437"/>
      <c r="SWK114" s="437"/>
      <c r="SWL114" s="437"/>
      <c r="SWM114" s="437"/>
      <c r="SWN114" s="437"/>
      <c r="SWO114" s="437"/>
      <c r="SWP114" s="437"/>
      <c r="SWQ114" s="437"/>
      <c r="SWR114" s="437"/>
      <c r="SWS114" s="437"/>
      <c r="SWT114" s="437"/>
      <c r="SWU114" s="437"/>
      <c r="SWV114" s="437"/>
      <c r="SWW114" s="437"/>
      <c r="SWX114" s="437"/>
      <c r="SWY114" s="437"/>
      <c r="SWZ114" s="437"/>
      <c r="SXA114" s="437"/>
      <c r="SXB114" s="437"/>
      <c r="SXC114" s="437"/>
      <c r="SXD114" s="437"/>
      <c r="SXE114" s="437"/>
      <c r="SXF114" s="437"/>
      <c r="SXG114" s="437"/>
      <c r="SXH114" s="437"/>
      <c r="SXI114" s="437"/>
      <c r="SXJ114" s="437"/>
      <c r="SXK114" s="437"/>
      <c r="SXL114" s="437"/>
      <c r="SXM114" s="437"/>
      <c r="SXN114" s="437"/>
      <c r="SXO114" s="437"/>
      <c r="SXP114" s="437"/>
      <c r="SXQ114" s="437"/>
      <c r="SXR114" s="437"/>
      <c r="SXS114" s="437"/>
      <c r="SXT114" s="437"/>
      <c r="SXU114" s="437"/>
      <c r="SXV114" s="437"/>
      <c r="SXW114" s="437"/>
      <c r="SXX114" s="437"/>
      <c r="SXY114" s="437"/>
      <c r="SXZ114" s="437"/>
      <c r="SYA114" s="437"/>
      <c r="SYB114" s="437"/>
      <c r="SYC114" s="437"/>
      <c r="SYD114" s="437"/>
      <c r="SYE114" s="437"/>
      <c r="SYF114" s="437"/>
      <c r="SYG114" s="437"/>
      <c r="SYH114" s="437"/>
      <c r="SYI114" s="437"/>
      <c r="SYJ114" s="437"/>
      <c r="SYK114" s="437"/>
      <c r="SYL114" s="437"/>
      <c r="SYM114" s="437"/>
      <c r="SYN114" s="437"/>
      <c r="SYO114" s="437"/>
      <c r="SYP114" s="437"/>
      <c r="SYQ114" s="437"/>
      <c r="SYR114" s="437"/>
      <c r="SYS114" s="437"/>
      <c r="SYT114" s="437"/>
      <c r="SYU114" s="437"/>
      <c r="SYV114" s="437"/>
      <c r="SYW114" s="437"/>
      <c r="SYX114" s="437"/>
      <c r="SYY114" s="437"/>
      <c r="SYZ114" s="437"/>
      <c r="SZA114" s="437"/>
      <c r="SZB114" s="437"/>
      <c r="SZC114" s="437"/>
      <c r="SZD114" s="437"/>
      <c r="SZE114" s="437"/>
      <c r="SZF114" s="437"/>
      <c r="SZG114" s="437"/>
      <c r="SZH114" s="437"/>
      <c r="SZI114" s="437"/>
      <c r="SZJ114" s="437"/>
      <c r="SZK114" s="437"/>
      <c r="SZL114" s="437"/>
      <c r="SZM114" s="437"/>
      <c r="SZN114" s="437"/>
      <c r="SZO114" s="437"/>
      <c r="SZP114" s="437"/>
      <c r="SZQ114" s="437"/>
      <c r="SZR114" s="437"/>
      <c r="SZS114" s="437"/>
      <c r="SZT114" s="437"/>
      <c r="SZU114" s="437"/>
      <c r="SZV114" s="437"/>
      <c r="SZW114" s="437"/>
      <c r="SZX114" s="437"/>
      <c r="SZY114" s="437"/>
      <c r="SZZ114" s="437"/>
      <c r="TAA114" s="437"/>
      <c r="TAB114" s="437"/>
      <c r="TAC114" s="437"/>
      <c r="TAD114" s="437"/>
      <c r="TAE114" s="437"/>
      <c r="TAF114" s="437"/>
      <c r="TAG114" s="437"/>
      <c r="TAH114" s="437"/>
      <c r="TAI114" s="437"/>
      <c r="TAJ114" s="437"/>
      <c r="TAK114" s="437"/>
      <c r="TAL114" s="437"/>
      <c r="TAM114" s="437"/>
      <c r="TAN114" s="437"/>
      <c r="TAO114" s="437"/>
      <c r="TAP114" s="437"/>
      <c r="TAQ114" s="437"/>
      <c r="TAR114" s="437"/>
      <c r="TAS114" s="437"/>
      <c r="TAT114" s="437"/>
      <c r="TAU114" s="437"/>
      <c r="TAV114" s="437"/>
      <c r="TAW114" s="437"/>
      <c r="TAX114" s="437"/>
      <c r="TAY114" s="437"/>
      <c r="TAZ114" s="437"/>
      <c r="TBA114" s="437"/>
      <c r="TBB114" s="437"/>
      <c r="TBC114" s="437"/>
      <c r="TBD114" s="437"/>
      <c r="TBE114" s="437"/>
      <c r="TBF114" s="437"/>
      <c r="TBG114" s="437"/>
      <c r="TBH114" s="437"/>
      <c r="TBI114" s="437"/>
      <c r="TBJ114" s="437"/>
      <c r="TBK114" s="437"/>
      <c r="TBL114" s="437"/>
      <c r="TBM114" s="437"/>
      <c r="TBN114" s="437"/>
      <c r="TBO114" s="437"/>
      <c r="TBP114" s="437"/>
      <c r="TBQ114" s="437"/>
      <c r="TBR114" s="437"/>
      <c r="TBS114" s="437"/>
      <c r="TBT114" s="437"/>
      <c r="TBU114" s="437"/>
      <c r="TBV114" s="437"/>
      <c r="TBW114" s="437"/>
      <c r="TBX114" s="437"/>
      <c r="TBY114" s="437"/>
      <c r="TBZ114" s="437"/>
      <c r="TCA114" s="437"/>
      <c r="TCB114" s="437"/>
      <c r="TCC114" s="437"/>
      <c r="TCD114" s="437"/>
      <c r="TCE114" s="437"/>
      <c r="TCF114" s="437"/>
      <c r="TCG114" s="437"/>
      <c r="TCH114" s="437"/>
      <c r="TCI114" s="437"/>
      <c r="TCJ114" s="437"/>
      <c r="TCK114" s="437"/>
      <c r="TCL114" s="437"/>
      <c r="TCM114" s="437"/>
      <c r="TCN114" s="437"/>
      <c r="TCO114" s="437"/>
      <c r="TCP114" s="437"/>
      <c r="TCQ114" s="437"/>
      <c r="TCR114" s="437"/>
      <c r="TCS114" s="437"/>
      <c r="TCT114" s="437"/>
      <c r="TCU114" s="437"/>
      <c r="TCV114" s="437"/>
      <c r="TCW114" s="437"/>
      <c r="TCX114" s="437"/>
      <c r="TCY114" s="437"/>
      <c r="TCZ114" s="437"/>
      <c r="TDA114" s="437"/>
      <c r="TDB114" s="437"/>
      <c r="TDC114" s="437"/>
      <c r="TDD114" s="437"/>
      <c r="TDE114" s="437"/>
      <c r="TDF114" s="437"/>
      <c r="TDG114" s="437"/>
      <c r="TDH114" s="437"/>
      <c r="TDI114" s="437"/>
      <c r="TDJ114" s="437"/>
      <c r="TDK114" s="437"/>
      <c r="TDL114" s="437"/>
      <c r="TDM114" s="437"/>
      <c r="TDN114" s="437"/>
      <c r="TDO114" s="437"/>
      <c r="TDP114" s="437"/>
      <c r="TDQ114" s="437"/>
      <c r="TDR114" s="437"/>
      <c r="TDS114" s="437"/>
      <c r="TDT114" s="437"/>
      <c r="TDU114" s="437"/>
      <c r="TDV114" s="437"/>
      <c r="TDW114" s="437"/>
      <c r="TDX114" s="437"/>
      <c r="TDY114" s="437"/>
      <c r="TDZ114" s="437"/>
      <c r="TEA114" s="437"/>
      <c r="TEB114" s="437"/>
      <c r="TEC114" s="437"/>
      <c r="TED114" s="437"/>
      <c r="TEE114" s="437"/>
      <c r="TEF114" s="437"/>
      <c r="TEG114" s="437"/>
      <c r="TEH114" s="437"/>
      <c r="TEI114" s="437"/>
      <c r="TEJ114" s="437"/>
      <c r="TEK114" s="437"/>
      <c r="TEL114" s="437"/>
      <c r="TEM114" s="437"/>
      <c r="TEN114" s="437"/>
      <c r="TEO114" s="437"/>
      <c r="TEP114" s="437"/>
      <c r="TEQ114" s="437"/>
      <c r="TER114" s="437"/>
      <c r="TES114" s="437"/>
      <c r="TET114" s="437"/>
      <c r="TEU114" s="437"/>
      <c r="TEV114" s="437"/>
      <c r="TEW114" s="437"/>
      <c r="TEX114" s="437"/>
      <c r="TEY114" s="437"/>
      <c r="TEZ114" s="437"/>
      <c r="TFA114" s="437"/>
      <c r="TFB114" s="437"/>
      <c r="TFC114" s="437"/>
      <c r="TFD114" s="437"/>
      <c r="TFE114" s="437"/>
      <c r="TFF114" s="437"/>
      <c r="TFG114" s="437"/>
      <c r="TFH114" s="437"/>
      <c r="TFI114" s="437"/>
      <c r="TFJ114" s="437"/>
      <c r="TFK114" s="437"/>
      <c r="TFL114" s="437"/>
      <c r="TFM114" s="437"/>
      <c r="TFN114" s="437"/>
      <c r="TFO114" s="437"/>
      <c r="TFP114" s="437"/>
      <c r="TFQ114" s="437"/>
      <c r="TFR114" s="437"/>
      <c r="TFS114" s="437"/>
      <c r="TFT114" s="437"/>
      <c r="TFU114" s="437"/>
      <c r="TFV114" s="437"/>
      <c r="TFW114" s="437"/>
      <c r="TFX114" s="437"/>
      <c r="TFY114" s="437"/>
      <c r="TFZ114" s="437"/>
      <c r="TGA114" s="437"/>
      <c r="TGB114" s="437"/>
      <c r="TGC114" s="437"/>
      <c r="TGD114" s="437"/>
      <c r="TGE114" s="437"/>
      <c r="TGF114" s="437"/>
      <c r="TGG114" s="437"/>
      <c r="TGH114" s="437"/>
      <c r="TGI114" s="437"/>
      <c r="TGJ114" s="437"/>
      <c r="TGK114" s="437"/>
      <c r="TGL114" s="437"/>
      <c r="TGM114" s="437"/>
      <c r="TGN114" s="437"/>
      <c r="TGO114" s="437"/>
      <c r="TGP114" s="437"/>
      <c r="TGQ114" s="437"/>
      <c r="TGR114" s="437"/>
      <c r="TGS114" s="437"/>
      <c r="TGT114" s="437"/>
      <c r="TGU114" s="437"/>
      <c r="TGV114" s="437"/>
      <c r="TGW114" s="437"/>
      <c r="TGX114" s="437"/>
      <c r="TGY114" s="437"/>
      <c r="TGZ114" s="437"/>
      <c r="THA114" s="437"/>
      <c r="THB114" s="437"/>
      <c r="THC114" s="437"/>
      <c r="THD114" s="437"/>
      <c r="THE114" s="437"/>
      <c r="THF114" s="437"/>
      <c r="THG114" s="437"/>
      <c r="THH114" s="437"/>
      <c r="THI114" s="437"/>
      <c r="THJ114" s="437"/>
      <c r="THK114" s="437"/>
      <c r="THL114" s="437"/>
      <c r="THM114" s="437"/>
      <c r="THN114" s="437"/>
      <c r="THO114" s="437"/>
      <c r="THP114" s="437"/>
      <c r="THQ114" s="437"/>
      <c r="THR114" s="437"/>
      <c r="THS114" s="437"/>
      <c r="THT114" s="437"/>
      <c r="THU114" s="437"/>
      <c r="THV114" s="437"/>
      <c r="THW114" s="437"/>
      <c r="THX114" s="437"/>
      <c r="THY114" s="437"/>
      <c r="THZ114" s="437"/>
      <c r="TIA114" s="437"/>
      <c r="TIB114" s="437"/>
      <c r="TIC114" s="437"/>
      <c r="TID114" s="437"/>
      <c r="TIE114" s="437"/>
      <c r="TIF114" s="437"/>
      <c r="TIG114" s="437"/>
      <c r="TIH114" s="437"/>
      <c r="TII114" s="437"/>
      <c r="TIJ114" s="437"/>
      <c r="TIK114" s="437"/>
      <c r="TIL114" s="437"/>
      <c r="TIM114" s="437"/>
      <c r="TIN114" s="437"/>
      <c r="TIO114" s="437"/>
      <c r="TIP114" s="437"/>
      <c r="TIQ114" s="437"/>
      <c r="TIR114" s="437"/>
      <c r="TIS114" s="437"/>
      <c r="TIT114" s="437"/>
      <c r="TIU114" s="437"/>
      <c r="TIV114" s="437"/>
      <c r="TIW114" s="437"/>
      <c r="TIX114" s="437"/>
      <c r="TIY114" s="437"/>
      <c r="TIZ114" s="437"/>
      <c r="TJA114" s="437"/>
      <c r="TJB114" s="437"/>
      <c r="TJC114" s="437"/>
      <c r="TJD114" s="437"/>
      <c r="TJE114" s="437"/>
      <c r="TJF114" s="437"/>
      <c r="TJG114" s="437"/>
      <c r="TJH114" s="437"/>
      <c r="TJI114" s="437"/>
      <c r="TJJ114" s="437"/>
      <c r="TJK114" s="437"/>
      <c r="TJL114" s="437"/>
      <c r="TJM114" s="437"/>
      <c r="TJN114" s="437"/>
      <c r="TJO114" s="437"/>
      <c r="TJP114" s="437"/>
      <c r="TJQ114" s="437"/>
      <c r="TJR114" s="437"/>
      <c r="TJS114" s="437"/>
      <c r="TJT114" s="437"/>
      <c r="TJU114" s="437"/>
      <c r="TJV114" s="437"/>
      <c r="TJW114" s="437"/>
      <c r="TJX114" s="437"/>
      <c r="TJY114" s="437"/>
      <c r="TJZ114" s="437"/>
      <c r="TKA114" s="437"/>
      <c r="TKB114" s="437"/>
      <c r="TKC114" s="437"/>
      <c r="TKD114" s="437"/>
      <c r="TKE114" s="437"/>
      <c r="TKF114" s="437"/>
      <c r="TKG114" s="437"/>
      <c r="TKH114" s="437"/>
      <c r="TKI114" s="437"/>
      <c r="TKJ114" s="437"/>
      <c r="TKK114" s="437"/>
      <c r="TKL114" s="437"/>
      <c r="TKM114" s="437"/>
      <c r="TKN114" s="437"/>
      <c r="TKO114" s="437"/>
      <c r="TKP114" s="437"/>
      <c r="TKQ114" s="437"/>
      <c r="TKR114" s="437"/>
      <c r="TKS114" s="437"/>
      <c r="TKT114" s="437"/>
      <c r="TKU114" s="437"/>
      <c r="TKV114" s="437"/>
      <c r="TKW114" s="437"/>
      <c r="TKX114" s="437"/>
      <c r="TKY114" s="437"/>
      <c r="TKZ114" s="437"/>
      <c r="TLA114" s="437"/>
      <c r="TLB114" s="437"/>
      <c r="TLC114" s="437"/>
      <c r="TLD114" s="437"/>
      <c r="TLE114" s="437"/>
      <c r="TLF114" s="437"/>
      <c r="TLG114" s="437"/>
      <c r="TLH114" s="437"/>
      <c r="TLI114" s="437"/>
      <c r="TLJ114" s="437"/>
      <c r="TLK114" s="437"/>
      <c r="TLL114" s="437"/>
      <c r="TLM114" s="437"/>
      <c r="TLN114" s="437"/>
      <c r="TLO114" s="437"/>
      <c r="TLP114" s="437"/>
      <c r="TLQ114" s="437"/>
      <c r="TLR114" s="437"/>
      <c r="TLS114" s="437"/>
      <c r="TLT114" s="437"/>
      <c r="TLU114" s="437"/>
      <c r="TLV114" s="437"/>
      <c r="TLW114" s="437"/>
      <c r="TLX114" s="437"/>
      <c r="TLY114" s="437"/>
      <c r="TLZ114" s="437"/>
      <c r="TMA114" s="437"/>
      <c r="TMB114" s="437"/>
      <c r="TMC114" s="437"/>
      <c r="TMD114" s="437"/>
      <c r="TME114" s="437"/>
      <c r="TMF114" s="437"/>
      <c r="TMG114" s="437"/>
      <c r="TMH114" s="437"/>
      <c r="TMI114" s="437"/>
      <c r="TMJ114" s="437"/>
      <c r="TMK114" s="437"/>
      <c r="TML114" s="437"/>
      <c r="TMM114" s="437"/>
      <c r="TMN114" s="437"/>
      <c r="TMO114" s="437"/>
      <c r="TMP114" s="437"/>
      <c r="TMQ114" s="437"/>
      <c r="TMR114" s="437"/>
      <c r="TMS114" s="437"/>
      <c r="TMT114" s="437"/>
      <c r="TMU114" s="437"/>
      <c r="TMV114" s="437"/>
      <c r="TMW114" s="437"/>
      <c r="TMX114" s="437"/>
      <c r="TMY114" s="437"/>
      <c r="TMZ114" s="437"/>
      <c r="TNA114" s="437"/>
      <c r="TNB114" s="437"/>
      <c r="TNC114" s="437"/>
      <c r="TND114" s="437"/>
      <c r="TNE114" s="437"/>
      <c r="TNF114" s="437"/>
      <c r="TNG114" s="437"/>
      <c r="TNH114" s="437"/>
      <c r="TNI114" s="437"/>
      <c r="TNJ114" s="437"/>
      <c r="TNK114" s="437"/>
      <c r="TNL114" s="437"/>
      <c r="TNM114" s="437"/>
      <c r="TNN114" s="437"/>
      <c r="TNO114" s="437"/>
      <c r="TNP114" s="437"/>
      <c r="TNQ114" s="437"/>
      <c r="TNR114" s="437"/>
      <c r="TNS114" s="437"/>
      <c r="TNT114" s="437"/>
      <c r="TNU114" s="437"/>
      <c r="TNV114" s="437"/>
      <c r="TNW114" s="437"/>
      <c r="TNX114" s="437"/>
      <c r="TNY114" s="437"/>
      <c r="TNZ114" s="437"/>
      <c r="TOA114" s="437"/>
      <c r="TOB114" s="437"/>
      <c r="TOC114" s="437"/>
      <c r="TOD114" s="437"/>
      <c r="TOE114" s="437"/>
      <c r="TOF114" s="437"/>
      <c r="TOG114" s="437"/>
      <c r="TOH114" s="437"/>
      <c r="TOI114" s="437"/>
      <c r="TOJ114" s="437"/>
      <c r="TOK114" s="437"/>
      <c r="TOL114" s="437"/>
      <c r="TOM114" s="437"/>
      <c r="TON114" s="437"/>
      <c r="TOO114" s="437"/>
      <c r="TOP114" s="437"/>
      <c r="TOQ114" s="437"/>
      <c r="TOR114" s="437"/>
      <c r="TOS114" s="437"/>
      <c r="TOT114" s="437"/>
      <c r="TOU114" s="437"/>
      <c r="TOV114" s="437"/>
      <c r="TOW114" s="437"/>
      <c r="TOX114" s="437"/>
      <c r="TOY114" s="437"/>
      <c r="TOZ114" s="437"/>
      <c r="TPA114" s="437"/>
      <c r="TPB114" s="437"/>
      <c r="TPC114" s="437"/>
      <c r="TPD114" s="437"/>
      <c r="TPE114" s="437"/>
      <c r="TPF114" s="437"/>
      <c r="TPG114" s="437"/>
      <c r="TPH114" s="437"/>
      <c r="TPI114" s="437"/>
      <c r="TPJ114" s="437"/>
      <c r="TPK114" s="437"/>
      <c r="TPL114" s="437"/>
      <c r="TPM114" s="437"/>
      <c r="TPN114" s="437"/>
      <c r="TPO114" s="437"/>
      <c r="TPP114" s="437"/>
      <c r="TPQ114" s="437"/>
      <c r="TPR114" s="437"/>
      <c r="TPS114" s="437"/>
      <c r="TPT114" s="437"/>
      <c r="TPU114" s="437"/>
      <c r="TPV114" s="437"/>
      <c r="TPW114" s="437"/>
      <c r="TPX114" s="437"/>
      <c r="TPY114" s="437"/>
      <c r="TPZ114" s="437"/>
      <c r="TQA114" s="437"/>
      <c r="TQB114" s="437"/>
      <c r="TQC114" s="437"/>
      <c r="TQD114" s="437"/>
      <c r="TQE114" s="437"/>
      <c r="TQF114" s="437"/>
      <c r="TQG114" s="437"/>
      <c r="TQH114" s="437"/>
      <c r="TQI114" s="437"/>
      <c r="TQJ114" s="437"/>
      <c r="TQK114" s="437"/>
      <c r="TQL114" s="437"/>
      <c r="TQM114" s="437"/>
      <c r="TQN114" s="437"/>
      <c r="TQO114" s="437"/>
      <c r="TQP114" s="437"/>
      <c r="TQQ114" s="437"/>
      <c r="TQR114" s="437"/>
      <c r="TQS114" s="437"/>
      <c r="TQT114" s="437"/>
      <c r="TQU114" s="437"/>
      <c r="TQV114" s="437"/>
      <c r="TQW114" s="437"/>
      <c r="TQX114" s="437"/>
      <c r="TQY114" s="437"/>
      <c r="TQZ114" s="437"/>
      <c r="TRA114" s="437"/>
      <c r="TRB114" s="437"/>
      <c r="TRC114" s="437"/>
      <c r="TRD114" s="437"/>
      <c r="TRE114" s="437"/>
      <c r="TRF114" s="437"/>
      <c r="TRG114" s="437"/>
      <c r="TRH114" s="437"/>
      <c r="TRI114" s="437"/>
      <c r="TRJ114" s="437"/>
      <c r="TRK114" s="437"/>
      <c r="TRL114" s="437"/>
      <c r="TRM114" s="437"/>
      <c r="TRN114" s="437"/>
      <c r="TRO114" s="437"/>
      <c r="TRP114" s="437"/>
      <c r="TRQ114" s="437"/>
      <c r="TRR114" s="437"/>
      <c r="TRS114" s="437"/>
      <c r="TRT114" s="437"/>
      <c r="TRU114" s="437"/>
      <c r="TRV114" s="437"/>
      <c r="TRW114" s="437"/>
      <c r="TRX114" s="437"/>
      <c r="TRY114" s="437"/>
      <c r="TRZ114" s="437"/>
      <c r="TSA114" s="437"/>
      <c r="TSB114" s="437"/>
      <c r="TSC114" s="437"/>
      <c r="TSD114" s="437"/>
      <c r="TSE114" s="437"/>
      <c r="TSF114" s="437"/>
      <c r="TSG114" s="437"/>
      <c r="TSH114" s="437"/>
      <c r="TSI114" s="437"/>
      <c r="TSJ114" s="437"/>
      <c r="TSK114" s="437"/>
      <c r="TSL114" s="437"/>
      <c r="TSM114" s="437"/>
      <c r="TSN114" s="437"/>
      <c r="TSO114" s="437"/>
      <c r="TSP114" s="437"/>
      <c r="TSQ114" s="437"/>
      <c r="TSR114" s="437"/>
      <c r="TSS114" s="437"/>
      <c r="TST114" s="437"/>
      <c r="TSU114" s="437"/>
      <c r="TSV114" s="437"/>
      <c r="TSW114" s="437"/>
      <c r="TSX114" s="437"/>
      <c r="TSY114" s="437"/>
      <c r="TSZ114" s="437"/>
      <c r="TTA114" s="437"/>
      <c r="TTB114" s="437"/>
      <c r="TTC114" s="437"/>
      <c r="TTD114" s="437"/>
      <c r="TTE114" s="437"/>
      <c r="TTF114" s="437"/>
      <c r="TTG114" s="437"/>
      <c r="TTH114" s="437"/>
      <c r="TTI114" s="437"/>
      <c r="TTJ114" s="437"/>
      <c r="TTK114" s="437"/>
      <c r="TTL114" s="437"/>
      <c r="TTM114" s="437"/>
      <c r="TTN114" s="437"/>
      <c r="TTO114" s="437"/>
      <c r="TTP114" s="437"/>
      <c r="TTQ114" s="437"/>
      <c r="TTR114" s="437"/>
      <c r="TTS114" s="437"/>
      <c r="TTT114" s="437"/>
      <c r="TTU114" s="437"/>
      <c r="TTV114" s="437"/>
      <c r="TTW114" s="437"/>
      <c r="TTX114" s="437"/>
      <c r="TTY114" s="437"/>
      <c r="TTZ114" s="437"/>
      <c r="TUA114" s="437"/>
      <c r="TUB114" s="437"/>
      <c r="TUC114" s="437"/>
      <c r="TUD114" s="437"/>
      <c r="TUE114" s="437"/>
      <c r="TUF114" s="437"/>
      <c r="TUG114" s="437"/>
      <c r="TUH114" s="437"/>
      <c r="TUI114" s="437"/>
      <c r="TUJ114" s="437"/>
      <c r="TUK114" s="437"/>
      <c r="TUL114" s="437"/>
      <c r="TUM114" s="437"/>
      <c r="TUN114" s="437"/>
      <c r="TUO114" s="437"/>
      <c r="TUP114" s="437"/>
      <c r="TUQ114" s="437"/>
      <c r="TUR114" s="437"/>
      <c r="TUS114" s="437"/>
      <c r="TUT114" s="437"/>
      <c r="TUU114" s="437"/>
      <c r="TUV114" s="437"/>
      <c r="TUW114" s="437"/>
      <c r="TUX114" s="437"/>
      <c r="TUY114" s="437"/>
      <c r="TUZ114" s="437"/>
      <c r="TVA114" s="437"/>
      <c r="TVB114" s="437"/>
      <c r="TVC114" s="437"/>
      <c r="TVD114" s="437"/>
      <c r="TVE114" s="437"/>
      <c r="TVF114" s="437"/>
      <c r="TVG114" s="437"/>
      <c r="TVH114" s="437"/>
      <c r="TVI114" s="437"/>
      <c r="TVJ114" s="437"/>
      <c r="TVK114" s="437"/>
      <c r="TVL114" s="437"/>
      <c r="TVM114" s="437"/>
      <c r="TVN114" s="437"/>
      <c r="TVO114" s="437"/>
      <c r="TVP114" s="437"/>
      <c r="TVQ114" s="437"/>
      <c r="TVR114" s="437"/>
      <c r="TVS114" s="437"/>
      <c r="TVT114" s="437"/>
      <c r="TVU114" s="437"/>
      <c r="TVV114" s="437"/>
      <c r="TVW114" s="437"/>
      <c r="TVX114" s="437"/>
      <c r="TVY114" s="437"/>
      <c r="TVZ114" s="437"/>
      <c r="TWA114" s="437"/>
      <c r="TWB114" s="437"/>
      <c r="TWC114" s="437"/>
      <c r="TWD114" s="437"/>
      <c r="TWE114" s="437"/>
      <c r="TWF114" s="437"/>
      <c r="TWG114" s="437"/>
      <c r="TWH114" s="437"/>
      <c r="TWI114" s="437"/>
      <c r="TWJ114" s="437"/>
      <c r="TWK114" s="437"/>
      <c r="TWL114" s="437"/>
      <c r="TWM114" s="437"/>
      <c r="TWN114" s="437"/>
      <c r="TWO114" s="437"/>
      <c r="TWP114" s="437"/>
      <c r="TWQ114" s="437"/>
      <c r="TWR114" s="437"/>
      <c r="TWS114" s="437"/>
      <c r="TWT114" s="437"/>
      <c r="TWU114" s="437"/>
      <c r="TWV114" s="437"/>
      <c r="TWW114" s="437"/>
      <c r="TWX114" s="437"/>
      <c r="TWY114" s="437"/>
      <c r="TWZ114" s="437"/>
      <c r="TXA114" s="437"/>
      <c r="TXB114" s="437"/>
      <c r="TXC114" s="437"/>
      <c r="TXD114" s="437"/>
      <c r="TXE114" s="437"/>
      <c r="TXF114" s="437"/>
      <c r="TXG114" s="437"/>
      <c r="TXH114" s="437"/>
      <c r="TXI114" s="437"/>
      <c r="TXJ114" s="437"/>
      <c r="TXK114" s="437"/>
      <c r="TXL114" s="437"/>
      <c r="TXM114" s="437"/>
      <c r="TXN114" s="437"/>
      <c r="TXO114" s="437"/>
      <c r="TXP114" s="437"/>
      <c r="TXQ114" s="437"/>
      <c r="TXR114" s="437"/>
      <c r="TXS114" s="437"/>
      <c r="TXT114" s="437"/>
      <c r="TXU114" s="437"/>
      <c r="TXV114" s="437"/>
      <c r="TXW114" s="437"/>
      <c r="TXX114" s="437"/>
      <c r="TXY114" s="437"/>
      <c r="TXZ114" s="437"/>
      <c r="TYA114" s="437"/>
      <c r="TYB114" s="437"/>
      <c r="TYC114" s="437"/>
      <c r="TYD114" s="437"/>
      <c r="TYE114" s="437"/>
      <c r="TYF114" s="437"/>
      <c r="TYG114" s="437"/>
      <c r="TYH114" s="437"/>
      <c r="TYI114" s="437"/>
      <c r="TYJ114" s="437"/>
      <c r="TYK114" s="437"/>
      <c r="TYL114" s="437"/>
      <c r="TYM114" s="437"/>
      <c r="TYN114" s="437"/>
      <c r="TYO114" s="437"/>
      <c r="TYP114" s="437"/>
      <c r="TYQ114" s="437"/>
      <c r="TYR114" s="437"/>
      <c r="TYS114" s="437"/>
      <c r="TYT114" s="437"/>
      <c r="TYU114" s="437"/>
      <c r="TYV114" s="437"/>
      <c r="TYW114" s="437"/>
      <c r="TYX114" s="437"/>
      <c r="TYY114" s="437"/>
      <c r="TYZ114" s="437"/>
      <c r="TZA114" s="437"/>
      <c r="TZB114" s="437"/>
      <c r="TZC114" s="437"/>
      <c r="TZD114" s="437"/>
      <c r="TZE114" s="437"/>
      <c r="TZF114" s="437"/>
      <c r="TZG114" s="437"/>
      <c r="TZH114" s="437"/>
      <c r="TZI114" s="437"/>
      <c r="TZJ114" s="437"/>
      <c r="TZK114" s="437"/>
      <c r="TZL114" s="437"/>
      <c r="TZM114" s="437"/>
      <c r="TZN114" s="437"/>
      <c r="TZO114" s="437"/>
      <c r="TZP114" s="437"/>
      <c r="TZQ114" s="437"/>
      <c r="TZR114" s="437"/>
      <c r="TZS114" s="437"/>
      <c r="TZT114" s="437"/>
      <c r="TZU114" s="437"/>
      <c r="TZV114" s="437"/>
      <c r="TZW114" s="437"/>
      <c r="TZX114" s="437"/>
      <c r="TZY114" s="437"/>
      <c r="TZZ114" s="437"/>
      <c r="UAA114" s="437"/>
      <c r="UAB114" s="437"/>
      <c r="UAC114" s="437"/>
      <c r="UAD114" s="437"/>
      <c r="UAE114" s="437"/>
      <c r="UAF114" s="437"/>
      <c r="UAG114" s="437"/>
      <c r="UAH114" s="437"/>
      <c r="UAI114" s="437"/>
      <c r="UAJ114" s="437"/>
      <c r="UAK114" s="437"/>
      <c r="UAL114" s="437"/>
      <c r="UAM114" s="437"/>
      <c r="UAN114" s="437"/>
      <c r="UAO114" s="437"/>
      <c r="UAP114" s="437"/>
      <c r="UAQ114" s="437"/>
      <c r="UAR114" s="437"/>
      <c r="UAS114" s="437"/>
      <c r="UAT114" s="437"/>
      <c r="UAU114" s="437"/>
      <c r="UAV114" s="437"/>
      <c r="UAW114" s="437"/>
      <c r="UAX114" s="437"/>
      <c r="UAY114" s="437"/>
      <c r="UAZ114" s="437"/>
      <c r="UBA114" s="437"/>
      <c r="UBB114" s="437"/>
      <c r="UBC114" s="437"/>
      <c r="UBD114" s="437"/>
      <c r="UBE114" s="437"/>
      <c r="UBF114" s="437"/>
      <c r="UBG114" s="437"/>
      <c r="UBH114" s="437"/>
      <c r="UBI114" s="437"/>
      <c r="UBJ114" s="437"/>
      <c r="UBK114" s="437"/>
      <c r="UBL114" s="437"/>
      <c r="UBM114" s="437"/>
      <c r="UBN114" s="437"/>
      <c r="UBO114" s="437"/>
      <c r="UBP114" s="437"/>
      <c r="UBQ114" s="437"/>
      <c r="UBR114" s="437"/>
      <c r="UBS114" s="437"/>
      <c r="UBT114" s="437"/>
      <c r="UBU114" s="437"/>
      <c r="UBV114" s="437"/>
      <c r="UBW114" s="437"/>
      <c r="UBX114" s="437"/>
      <c r="UBY114" s="437"/>
      <c r="UBZ114" s="437"/>
      <c r="UCA114" s="437"/>
      <c r="UCB114" s="437"/>
      <c r="UCC114" s="437"/>
      <c r="UCD114" s="437"/>
      <c r="UCE114" s="437"/>
      <c r="UCF114" s="437"/>
      <c r="UCG114" s="437"/>
      <c r="UCH114" s="437"/>
      <c r="UCI114" s="437"/>
      <c r="UCJ114" s="437"/>
      <c r="UCK114" s="437"/>
      <c r="UCL114" s="437"/>
      <c r="UCM114" s="437"/>
      <c r="UCN114" s="437"/>
      <c r="UCO114" s="437"/>
      <c r="UCP114" s="437"/>
      <c r="UCQ114" s="437"/>
      <c r="UCR114" s="437"/>
      <c r="UCS114" s="437"/>
      <c r="UCT114" s="437"/>
      <c r="UCU114" s="437"/>
      <c r="UCV114" s="437"/>
      <c r="UCW114" s="437"/>
      <c r="UCX114" s="437"/>
      <c r="UCY114" s="437"/>
      <c r="UCZ114" s="437"/>
      <c r="UDA114" s="437"/>
      <c r="UDB114" s="437"/>
      <c r="UDC114" s="437"/>
      <c r="UDD114" s="437"/>
      <c r="UDE114" s="437"/>
      <c r="UDF114" s="437"/>
      <c r="UDG114" s="437"/>
      <c r="UDH114" s="437"/>
      <c r="UDI114" s="437"/>
      <c r="UDJ114" s="437"/>
      <c r="UDK114" s="437"/>
      <c r="UDL114" s="437"/>
      <c r="UDM114" s="437"/>
      <c r="UDN114" s="437"/>
      <c r="UDO114" s="437"/>
      <c r="UDP114" s="437"/>
      <c r="UDQ114" s="437"/>
      <c r="UDR114" s="437"/>
      <c r="UDS114" s="437"/>
      <c r="UDT114" s="437"/>
      <c r="UDU114" s="437"/>
      <c r="UDV114" s="437"/>
      <c r="UDW114" s="437"/>
      <c r="UDX114" s="437"/>
      <c r="UDY114" s="437"/>
      <c r="UDZ114" s="437"/>
      <c r="UEA114" s="437"/>
      <c r="UEB114" s="437"/>
      <c r="UEC114" s="437"/>
      <c r="UED114" s="437"/>
      <c r="UEE114" s="437"/>
      <c r="UEF114" s="437"/>
      <c r="UEG114" s="437"/>
      <c r="UEH114" s="437"/>
      <c r="UEI114" s="437"/>
      <c r="UEJ114" s="437"/>
      <c r="UEK114" s="437"/>
      <c r="UEL114" s="437"/>
      <c r="UEM114" s="437"/>
      <c r="UEN114" s="437"/>
      <c r="UEO114" s="437"/>
      <c r="UEP114" s="437"/>
      <c r="UEQ114" s="437"/>
      <c r="UER114" s="437"/>
      <c r="UES114" s="437"/>
      <c r="UET114" s="437"/>
      <c r="UEU114" s="437"/>
      <c r="UEV114" s="437"/>
      <c r="UEW114" s="437"/>
      <c r="UEX114" s="437"/>
      <c r="UEY114" s="437"/>
      <c r="UEZ114" s="437"/>
      <c r="UFA114" s="437"/>
      <c r="UFB114" s="437"/>
      <c r="UFC114" s="437"/>
      <c r="UFD114" s="437"/>
      <c r="UFE114" s="437"/>
      <c r="UFF114" s="437"/>
      <c r="UFG114" s="437"/>
      <c r="UFH114" s="437"/>
      <c r="UFI114" s="437"/>
      <c r="UFJ114" s="437"/>
      <c r="UFK114" s="437"/>
      <c r="UFL114" s="437"/>
      <c r="UFM114" s="437"/>
      <c r="UFN114" s="437"/>
      <c r="UFO114" s="437"/>
      <c r="UFP114" s="437"/>
      <c r="UFQ114" s="437"/>
      <c r="UFR114" s="437"/>
      <c r="UFS114" s="437"/>
      <c r="UFT114" s="437"/>
      <c r="UFU114" s="437"/>
      <c r="UFV114" s="437"/>
      <c r="UFW114" s="437"/>
      <c r="UFX114" s="437"/>
      <c r="UFY114" s="437"/>
      <c r="UFZ114" s="437"/>
      <c r="UGA114" s="437"/>
      <c r="UGB114" s="437"/>
      <c r="UGC114" s="437"/>
      <c r="UGD114" s="437"/>
      <c r="UGE114" s="437"/>
      <c r="UGF114" s="437"/>
      <c r="UGG114" s="437"/>
      <c r="UGH114" s="437"/>
      <c r="UGI114" s="437"/>
      <c r="UGJ114" s="437"/>
      <c r="UGK114" s="437"/>
      <c r="UGL114" s="437"/>
      <c r="UGM114" s="437"/>
      <c r="UGN114" s="437"/>
      <c r="UGO114" s="437"/>
      <c r="UGP114" s="437"/>
      <c r="UGQ114" s="437"/>
      <c r="UGR114" s="437"/>
      <c r="UGS114" s="437"/>
      <c r="UGT114" s="437"/>
      <c r="UGU114" s="437"/>
      <c r="UGV114" s="437"/>
      <c r="UGW114" s="437"/>
      <c r="UGX114" s="437"/>
      <c r="UGY114" s="437"/>
      <c r="UGZ114" s="437"/>
      <c r="UHA114" s="437"/>
      <c r="UHB114" s="437"/>
      <c r="UHC114" s="437"/>
      <c r="UHD114" s="437"/>
      <c r="UHE114" s="437"/>
      <c r="UHF114" s="437"/>
      <c r="UHG114" s="437"/>
      <c r="UHH114" s="437"/>
      <c r="UHI114" s="437"/>
      <c r="UHJ114" s="437"/>
      <c r="UHK114" s="437"/>
      <c r="UHL114" s="437"/>
      <c r="UHM114" s="437"/>
      <c r="UHN114" s="437"/>
      <c r="UHO114" s="437"/>
      <c r="UHP114" s="437"/>
      <c r="UHQ114" s="437"/>
      <c r="UHR114" s="437"/>
      <c r="UHS114" s="437"/>
      <c r="UHT114" s="437"/>
      <c r="UHU114" s="437"/>
      <c r="UHV114" s="437"/>
      <c r="UHW114" s="437"/>
      <c r="UHX114" s="437"/>
      <c r="UHY114" s="437"/>
      <c r="UHZ114" s="437"/>
      <c r="UIA114" s="437"/>
      <c r="UIB114" s="437"/>
      <c r="UIC114" s="437"/>
      <c r="UID114" s="437"/>
      <c r="UIE114" s="437"/>
      <c r="UIF114" s="437"/>
      <c r="UIG114" s="437"/>
      <c r="UIH114" s="437"/>
      <c r="UII114" s="437"/>
      <c r="UIJ114" s="437"/>
      <c r="UIK114" s="437"/>
      <c r="UIL114" s="437"/>
      <c r="UIM114" s="437"/>
      <c r="UIN114" s="437"/>
      <c r="UIO114" s="437"/>
      <c r="UIP114" s="437"/>
      <c r="UIQ114" s="437"/>
      <c r="UIR114" s="437"/>
      <c r="UIS114" s="437"/>
      <c r="UIT114" s="437"/>
      <c r="UIU114" s="437"/>
      <c r="UIV114" s="437"/>
      <c r="UIW114" s="437"/>
      <c r="UIX114" s="437"/>
      <c r="UIY114" s="437"/>
      <c r="UIZ114" s="437"/>
      <c r="UJA114" s="437"/>
      <c r="UJB114" s="437"/>
      <c r="UJC114" s="437"/>
      <c r="UJD114" s="437"/>
      <c r="UJE114" s="437"/>
      <c r="UJF114" s="437"/>
      <c r="UJG114" s="437"/>
      <c r="UJH114" s="437"/>
      <c r="UJI114" s="437"/>
      <c r="UJJ114" s="437"/>
      <c r="UJK114" s="437"/>
      <c r="UJL114" s="437"/>
      <c r="UJM114" s="437"/>
      <c r="UJN114" s="437"/>
      <c r="UJO114" s="437"/>
      <c r="UJP114" s="437"/>
      <c r="UJQ114" s="437"/>
      <c r="UJR114" s="437"/>
      <c r="UJS114" s="437"/>
      <c r="UJT114" s="437"/>
      <c r="UJU114" s="437"/>
      <c r="UJV114" s="437"/>
      <c r="UJW114" s="437"/>
      <c r="UJX114" s="437"/>
      <c r="UJY114" s="437"/>
      <c r="UJZ114" s="437"/>
      <c r="UKA114" s="437"/>
      <c r="UKB114" s="437"/>
      <c r="UKC114" s="437"/>
      <c r="UKD114" s="437"/>
      <c r="UKE114" s="437"/>
      <c r="UKF114" s="437"/>
      <c r="UKG114" s="437"/>
      <c r="UKH114" s="437"/>
      <c r="UKI114" s="437"/>
      <c r="UKJ114" s="437"/>
      <c r="UKK114" s="437"/>
      <c r="UKL114" s="437"/>
      <c r="UKM114" s="437"/>
      <c r="UKN114" s="437"/>
      <c r="UKO114" s="437"/>
      <c r="UKP114" s="437"/>
      <c r="UKQ114" s="437"/>
      <c r="UKR114" s="437"/>
      <c r="UKS114" s="437"/>
      <c r="UKT114" s="437"/>
      <c r="UKU114" s="437"/>
      <c r="UKV114" s="437"/>
      <c r="UKW114" s="437"/>
      <c r="UKX114" s="437"/>
      <c r="UKY114" s="437"/>
      <c r="UKZ114" s="437"/>
      <c r="ULA114" s="437"/>
      <c r="ULB114" s="437"/>
      <c r="ULC114" s="437"/>
      <c r="ULD114" s="437"/>
      <c r="ULE114" s="437"/>
      <c r="ULF114" s="437"/>
      <c r="ULG114" s="437"/>
      <c r="ULH114" s="437"/>
      <c r="ULI114" s="437"/>
      <c r="ULJ114" s="437"/>
      <c r="ULK114" s="437"/>
      <c r="ULL114" s="437"/>
      <c r="ULM114" s="437"/>
      <c r="ULN114" s="437"/>
      <c r="ULO114" s="437"/>
      <c r="ULP114" s="437"/>
      <c r="ULQ114" s="437"/>
      <c r="ULR114" s="437"/>
      <c r="ULS114" s="437"/>
      <c r="ULT114" s="437"/>
      <c r="ULU114" s="437"/>
      <c r="ULV114" s="437"/>
      <c r="ULW114" s="437"/>
      <c r="ULX114" s="437"/>
      <c r="ULY114" s="437"/>
      <c r="ULZ114" s="437"/>
      <c r="UMA114" s="437"/>
      <c r="UMB114" s="437"/>
      <c r="UMC114" s="437"/>
      <c r="UMD114" s="437"/>
      <c r="UME114" s="437"/>
      <c r="UMF114" s="437"/>
      <c r="UMG114" s="437"/>
      <c r="UMH114" s="437"/>
      <c r="UMI114" s="437"/>
      <c r="UMJ114" s="437"/>
      <c r="UMK114" s="437"/>
      <c r="UML114" s="437"/>
      <c r="UMM114" s="437"/>
      <c r="UMN114" s="437"/>
      <c r="UMO114" s="437"/>
      <c r="UMP114" s="437"/>
      <c r="UMQ114" s="437"/>
      <c r="UMR114" s="437"/>
      <c r="UMS114" s="437"/>
      <c r="UMT114" s="437"/>
      <c r="UMU114" s="437"/>
      <c r="UMV114" s="437"/>
      <c r="UMW114" s="437"/>
      <c r="UMX114" s="437"/>
      <c r="UMY114" s="437"/>
      <c r="UMZ114" s="437"/>
      <c r="UNA114" s="437"/>
      <c r="UNB114" s="437"/>
      <c r="UNC114" s="437"/>
      <c r="UND114" s="437"/>
      <c r="UNE114" s="437"/>
      <c r="UNF114" s="437"/>
      <c r="UNG114" s="437"/>
      <c r="UNH114" s="437"/>
      <c r="UNI114" s="437"/>
      <c r="UNJ114" s="437"/>
      <c r="UNK114" s="437"/>
      <c r="UNL114" s="437"/>
      <c r="UNM114" s="437"/>
      <c r="UNN114" s="437"/>
      <c r="UNO114" s="437"/>
      <c r="UNP114" s="437"/>
      <c r="UNQ114" s="437"/>
      <c r="UNR114" s="437"/>
      <c r="UNS114" s="437"/>
      <c r="UNT114" s="437"/>
      <c r="UNU114" s="437"/>
      <c r="UNV114" s="437"/>
      <c r="UNW114" s="437"/>
      <c r="UNX114" s="437"/>
      <c r="UNY114" s="437"/>
      <c r="UNZ114" s="437"/>
      <c r="UOA114" s="437"/>
      <c r="UOB114" s="437"/>
      <c r="UOC114" s="437"/>
      <c r="UOD114" s="437"/>
      <c r="UOE114" s="437"/>
      <c r="UOF114" s="437"/>
      <c r="UOG114" s="437"/>
      <c r="UOH114" s="437"/>
      <c r="UOI114" s="437"/>
      <c r="UOJ114" s="437"/>
      <c r="UOK114" s="437"/>
      <c r="UOL114" s="437"/>
      <c r="UOM114" s="437"/>
      <c r="UON114" s="437"/>
      <c r="UOO114" s="437"/>
      <c r="UOP114" s="437"/>
      <c r="UOQ114" s="437"/>
      <c r="UOR114" s="437"/>
      <c r="UOS114" s="437"/>
      <c r="UOT114" s="437"/>
      <c r="UOU114" s="437"/>
      <c r="UOV114" s="437"/>
      <c r="UOW114" s="437"/>
      <c r="UOX114" s="437"/>
      <c r="UOY114" s="437"/>
      <c r="UOZ114" s="437"/>
      <c r="UPA114" s="437"/>
      <c r="UPB114" s="437"/>
      <c r="UPC114" s="437"/>
      <c r="UPD114" s="437"/>
      <c r="UPE114" s="437"/>
      <c r="UPF114" s="437"/>
      <c r="UPG114" s="437"/>
      <c r="UPH114" s="437"/>
      <c r="UPI114" s="437"/>
      <c r="UPJ114" s="437"/>
      <c r="UPK114" s="437"/>
      <c r="UPL114" s="437"/>
      <c r="UPM114" s="437"/>
      <c r="UPN114" s="437"/>
      <c r="UPO114" s="437"/>
      <c r="UPP114" s="437"/>
      <c r="UPQ114" s="437"/>
      <c r="UPR114" s="437"/>
      <c r="UPS114" s="437"/>
      <c r="UPT114" s="437"/>
      <c r="UPU114" s="437"/>
      <c r="UPV114" s="437"/>
      <c r="UPW114" s="437"/>
      <c r="UPX114" s="437"/>
      <c r="UPY114" s="437"/>
      <c r="UPZ114" s="437"/>
      <c r="UQA114" s="437"/>
      <c r="UQB114" s="437"/>
      <c r="UQC114" s="437"/>
      <c r="UQD114" s="437"/>
      <c r="UQE114" s="437"/>
      <c r="UQF114" s="437"/>
      <c r="UQG114" s="437"/>
      <c r="UQH114" s="437"/>
      <c r="UQI114" s="437"/>
      <c r="UQJ114" s="437"/>
      <c r="UQK114" s="437"/>
      <c r="UQL114" s="437"/>
      <c r="UQM114" s="437"/>
      <c r="UQN114" s="437"/>
      <c r="UQO114" s="437"/>
      <c r="UQP114" s="437"/>
      <c r="UQQ114" s="437"/>
      <c r="UQR114" s="437"/>
      <c r="UQS114" s="437"/>
      <c r="UQT114" s="437"/>
      <c r="UQU114" s="437"/>
      <c r="UQV114" s="437"/>
      <c r="UQW114" s="437"/>
      <c r="UQX114" s="437"/>
      <c r="UQY114" s="437"/>
      <c r="UQZ114" s="437"/>
      <c r="URA114" s="437"/>
      <c r="URB114" s="437"/>
      <c r="URC114" s="437"/>
      <c r="URD114" s="437"/>
      <c r="URE114" s="437"/>
      <c r="URF114" s="437"/>
      <c r="URG114" s="437"/>
      <c r="URH114" s="437"/>
      <c r="URI114" s="437"/>
      <c r="URJ114" s="437"/>
      <c r="URK114" s="437"/>
      <c r="URL114" s="437"/>
      <c r="URM114" s="437"/>
      <c r="URN114" s="437"/>
      <c r="URO114" s="437"/>
      <c r="URP114" s="437"/>
      <c r="URQ114" s="437"/>
      <c r="URR114" s="437"/>
      <c r="URS114" s="437"/>
      <c r="URT114" s="437"/>
      <c r="URU114" s="437"/>
      <c r="URV114" s="437"/>
      <c r="URW114" s="437"/>
      <c r="URX114" s="437"/>
      <c r="URY114" s="437"/>
      <c r="URZ114" s="437"/>
      <c r="USA114" s="437"/>
      <c r="USB114" s="437"/>
      <c r="USC114" s="437"/>
      <c r="USD114" s="437"/>
      <c r="USE114" s="437"/>
      <c r="USF114" s="437"/>
      <c r="USG114" s="437"/>
      <c r="USH114" s="437"/>
      <c r="USI114" s="437"/>
      <c r="USJ114" s="437"/>
      <c r="USK114" s="437"/>
      <c r="USL114" s="437"/>
      <c r="USM114" s="437"/>
      <c r="USN114" s="437"/>
      <c r="USO114" s="437"/>
      <c r="USP114" s="437"/>
      <c r="USQ114" s="437"/>
      <c r="USR114" s="437"/>
      <c r="USS114" s="437"/>
      <c r="UST114" s="437"/>
      <c r="USU114" s="437"/>
      <c r="USV114" s="437"/>
      <c r="USW114" s="437"/>
      <c r="USX114" s="437"/>
      <c r="USY114" s="437"/>
      <c r="USZ114" s="437"/>
      <c r="UTA114" s="437"/>
      <c r="UTB114" s="437"/>
      <c r="UTC114" s="437"/>
      <c r="UTD114" s="437"/>
      <c r="UTE114" s="437"/>
      <c r="UTF114" s="437"/>
      <c r="UTG114" s="437"/>
      <c r="UTH114" s="437"/>
      <c r="UTI114" s="437"/>
      <c r="UTJ114" s="437"/>
      <c r="UTK114" s="437"/>
      <c r="UTL114" s="437"/>
      <c r="UTM114" s="437"/>
      <c r="UTN114" s="437"/>
      <c r="UTO114" s="437"/>
      <c r="UTP114" s="437"/>
      <c r="UTQ114" s="437"/>
      <c r="UTR114" s="437"/>
      <c r="UTS114" s="437"/>
      <c r="UTT114" s="437"/>
      <c r="UTU114" s="437"/>
      <c r="UTV114" s="437"/>
      <c r="UTW114" s="437"/>
      <c r="UTX114" s="437"/>
      <c r="UTY114" s="437"/>
      <c r="UTZ114" s="437"/>
      <c r="UUA114" s="437"/>
      <c r="UUB114" s="437"/>
      <c r="UUC114" s="437"/>
      <c r="UUD114" s="437"/>
      <c r="UUE114" s="437"/>
      <c r="UUF114" s="437"/>
      <c r="UUG114" s="437"/>
      <c r="UUH114" s="437"/>
      <c r="UUI114" s="437"/>
      <c r="UUJ114" s="437"/>
      <c r="UUK114" s="437"/>
      <c r="UUL114" s="437"/>
      <c r="UUM114" s="437"/>
      <c r="UUN114" s="437"/>
      <c r="UUO114" s="437"/>
      <c r="UUP114" s="437"/>
      <c r="UUQ114" s="437"/>
      <c r="UUR114" s="437"/>
      <c r="UUS114" s="437"/>
      <c r="UUT114" s="437"/>
      <c r="UUU114" s="437"/>
      <c r="UUV114" s="437"/>
      <c r="UUW114" s="437"/>
      <c r="UUX114" s="437"/>
      <c r="UUY114" s="437"/>
      <c r="UUZ114" s="437"/>
      <c r="UVA114" s="437"/>
      <c r="UVB114" s="437"/>
      <c r="UVC114" s="437"/>
      <c r="UVD114" s="437"/>
      <c r="UVE114" s="437"/>
      <c r="UVF114" s="437"/>
      <c r="UVG114" s="437"/>
      <c r="UVH114" s="437"/>
      <c r="UVI114" s="437"/>
      <c r="UVJ114" s="437"/>
      <c r="UVK114" s="437"/>
      <c r="UVL114" s="437"/>
      <c r="UVM114" s="437"/>
      <c r="UVN114" s="437"/>
      <c r="UVO114" s="437"/>
      <c r="UVP114" s="437"/>
      <c r="UVQ114" s="437"/>
      <c r="UVR114" s="437"/>
      <c r="UVS114" s="437"/>
      <c r="UVT114" s="437"/>
      <c r="UVU114" s="437"/>
      <c r="UVV114" s="437"/>
      <c r="UVW114" s="437"/>
      <c r="UVX114" s="437"/>
      <c r="UVY114" s="437"/>
      <c r="UVZ114" s="437"/>
      <c r="UWA114" s="437"/>
      <c r="UWB114" s="437"/>
      <c r="UWC114" s="437"/>
      <c r="UWD114" s="437"/>
      <c r="UWE114" s="437"/>
      <c r="UWF114" s="437"/>
      <c r="UWG114" s="437"/>
      <c r="UWH114" s="437"/>
      <c r="UWI114" s="437"/>
      <c r="UWJ114" s="437"/>
      <c r="UWK114" s="437"/>
      <c r="UWL114" s="437"/>
      <c r="UWM114" s="437"/>
      <c r="UWN114" s="437"/>
      <c r="UWO114" s="437"/>
      <c r="UWP114" s="437"/>
      <c r="UWQ114" s="437"/>
      <c r="UWR114" s="437"/>
      <c r="UWS114" s="437"/>
      <c r="UWT114" s="437"/>
      <c r="UWU114" s="437"/>
      <c r="UWV114" s="437"/>
      <c r="UWW114" s="437"/>
      <c r="UWX114" s="437"/>
      <c r="UWY114" s="437"/>
      <c r="UWZ114" s="437"/>
      <c r="UXA114" s="437"/>
      <c r="UXB114" s="437"/>
      <c r="UXC114" s="437"/>
      <c r="UXD114" s="437"/>
      <c r="UXE114" s="437"/>
      <c r="UXF114" s="437"/>
      <c r="UXG114" s="437"/>
      <c r="UXH114" s="437"/>
      <c r="UXI114" s="437"/>
      <c r="UXJ114" s="437"/>
      <c r="UXK114" s="437"/>
      <c r="UXL114" s="437"/>
      <c r="UXM114" s="437"/>
      <c r="UXN114" s="437"/>
      <c r="UXO114" s="437"/>
      <c r="UXP114" s="437"/>
      <c r="UXQ114" s="437"/>
      <c r="UXR114" s="437"/>
      <c r="UXS114" s="437"/>
      <c r="UXT114" s="437"/>
      <c r="UXU114" s="437"/>
      <c r="UXV114" s="437"/>
      <c r="UXW114" s="437"/>
      <c r="UXX114" s="437"/>
      <c r="UXY114" s="437"/>
      <c r="UXZ114" s="437"/>
      <c r="UYA114" s="437"/>
      <c r="UYB114" s="437"/>
      <c r="UYC114" s="437"/>
      <c r="UYD114" s="437"/>
      <c r="UYE114" s="437"/>
      <c r="UYF114" s="437"/>
      <c r="UYG114" s="437"/>
      <c r="UYH114" s="437"/>
      <c r="UYI114" s="437"/>
      <c r="UYJ114" s="437"/>
      <c r="UYK114" s="437"/>
      <c r="UYL114" s="437"/>
      <c r="UYM114" s="437"/>
      <c r="UYN114" s="437"/>
      <c r="UYO114" s="437"/>
      <c r="UYP114" s="437"/>
      <c r="UYQ114" s="437"/>
      <c r="UYR114" s="437"/>
      <c r="UYS114" s="437"/>
      <c r="UYT114" s="437"/>
      <c r="UYU114" s="437"/>
      <c r="UYV114" s="437"/>
      <c r="UYW114" s="437"/>
      <c r="UYX114" s="437"/>
      <c r="UYY114" s="437"/>
      <c r="UYZ114" s="437"/>
      <c r="UZA114" s="437"/>
      <c r="UZB114" s="437"/>
      <c r="UZC114" s="437"/>
      <c r="UZD114" s="437"/>
      <c r="UZE114" s="437"/>
      <c r="UZF114" s="437"/>
      <c r="UZG114" s="437"/>
      <c r="UZH114" s="437"/>
      <c r="UZI114" s="437"/>
      <c r="UZJ114" s="437"/>
      <c r="UZK114" s="437"/>
      <c r="UZL114" s="437"/>
      <c r="UZM114" s="437"/>
      <c r="UZN114" s="437"/>
      <c r="UZO114" s="437"/>
      <c r="UZP114" s="437"/>
      <c r="UZQ114" s="437"/>
      <c r="UZR114" s="437"/>
      <c r="UZS114" s="437"/>
      <c r="UZT114" s="437"/>
      <c r="UZU114" s="437"/>
      <c r="UZV114" s="437"/>
      <c r="UZW114" s="437"/>
      <c r="UZX114" s="437"/>
      <c r="UZY114" s="437"/>
      <c r="UZZ114" s="437"/>
      <c r="VAA114" s="437"/>
      <c r="VAB114" s="437"/>
      <c r="VAC114" s="437"/>
      <c r="VAD114" s="437"/>
      <c r="VAE114" s="437"/>
      <c r="VAF114" s="437"/>
      <c r="VAG114" s="437"/>
      <c r="VAH114" s="437"/>
      <c r="VAI114" s="437"/>
      <c r="VAJ114" s="437"/>
      <c r="VAK114" s="437"/>
      <c r="VAL114" s="437"/>
      <c r="VAM114" s="437"/>
      <c r="VAN114" s="437"/>
      <c r="VAO114" s="437"/>
      <c r="VAP114" s="437"/>
      <c r="VAQ114" s="437"/>
      <c r="VAR114" s="437"/>
      <c r="VAS114" s="437"/>
      <c r="VAT114" s="437"/>
      <c r="VAU114" s="437"/>
      <c r="VAV114" s="437"/>
      <c r="VAW114" s="437"/>
      <c r="VAX114" s="437"/>
      <c r="VAY114" s="437"/>
      <c r="VAZ114" s="437"/>
      <c r="VBA114" s="437"/>
      <c r="VBB114" s="437"/>
      <c r="VBC114" s="437"/>
      <c r="VBD114" s="437"/>
      <c r="VBE114" s="437"/>
      <c r="VBF114" s="437"/>
      <c r="VBG114" s="437"/>
      <c r="VBH114" s="437"/>
      <c r="VBI114" s="437"/>
      <c r="VBJ114" s="437"/>
      <c r="VBK114" s="437"/>
      <c r="VBL114" s="437"/>
      <c r="VBM114" s="437"/>
      <c r="VBN114" s="437"/>
      <c r="VBO114" s="437"/>
      <c r="VBP114" s="437"/>
      <c r="VBQ114" s="437"/>
      <c r="VBR114" s="437"/>
      <c r="VBS114" s="437"/>
      <c r="VBT114" s="437"/>
      <c r="VBU114" s="437"/>
      <c r="VBV114" s="437"/>
      <c r="VBW114" s="437"/>
      <c r="VBX114" s="437"/>
      <c r="VBY114" s="437"/>
      <c r="VBZ114" s="437"/>
      <c r="VCA114" s="437"/>
      <c r="VCB114" s="437"/>
      <c r="VCC114" s="437"/>
      <c r="VCD114" s="437"/>
      <c r="VCE114" s="437"/>
      <c r="VCF114" s="437"/>
      <c r="VCG114" s="437"/>
      <c r="VCH114" s="437"/>
      <c r="VCI114" s="437"/>
      <c r="VCJ114" s="437"/>
      <c r="VCK114" s="437"/>
      <c r="VCL114" s="437"/>
      <c r="VCM114" s="437"/>
      <c r="VCN114" s="437"/>
      <c r="VCO114" s="437"/>
      <c r="VCP114" s="437"/>
      <c r="VCQ114" s="437"/>
      <c r="VCR114" s="437"/>
      <c r="VCS114" s="437"/>
      <c r="VCT114" s="437"/>
      <c r="VCU114" s="437"/>
      <c r="VCV114" s="437"/>
      <c r="VCW114" s="437"/>
      <c r="VCX114" s="437"/>
      <c r="VCY114" s="437"/>
      <c r="VCZ114" s="437"/>
      <c r="VDA114" s="437"/>
      <c r="VDB114" s="437"/>
      <c r="VDC114" s="437"/>
      <c r="VDD114" s="437"/>
      <c r="VDE114" s="437"/>
      <c r="VDF114" s="437"/>
      <c r="VDG114" s="437"/>
      <c r="VDH114" s="437"/>
      <c r="VDI114" s="437"/>
      <c r="VDJ114" s="437"/>
      <c r="VDK114" s="437"/>
      <c r="VDL114" s="437"/>
      <c r="VDM114" s="437"/>
      <c r="VDN114" s="437"/>
      <c r="VDO114" s="437"/>
      <c r="VDP114" s="437"/>
      <c r="VDQ114" s="437"/>
      <c r="VDR114" s="437"/>
      <c r="VDS114" s="437"/>
      <c r="VDT114" s="437"/>
      <c r="VDU114" s="437"/>
      <c r="VDV114" s="437"/>
      <c r="VDW114" s="437"/>
      <c r="VDX114" s="437"/>
      <c r="VDY114" s="437"/>
      <c r="VDZ114" s="437"/>
      <c r="VEA114" s="437"/>
      <c r="VEB114" s="437"/>
      <c r="VEC114" s="437"/>
      <c r="VED114" s="437"/>
      <c r="VEE114" s="437"/>
      <c r="VEF114" s="437"/>
      <c r="VEG114" s="437"/>
      <c r="VEH114" s="437"/>
      <c r="VEI114" s="437"/>
      <c r="VEJ114" s="437"/>
      <c r="VEK114" s="437"/>
      <c r="VEL114" s="437"/>
      <c r="VEM114" s="437"/>
      <c r="VEN114" s="437"/>
      <c r="VEO114" s="437"/>
      <c r="VEP114" s="437"/>
      <c r="VEQ114" s="437"/>
      <c r="VER114" s="437"/>
      <c r="VES114" s="437"/>
      <c r="VET114" s="437"/>
      <c r="VEU114" s="437"/>
      <c r="VEV114" s="437"/>
      <c r="VEW114" s="437"/>
      <c r="VEX114" s="437"/>
      <c r="VEY114" s="437"/>
      <c r="VEZ114" s="437"/>
      <c r="VFA114" s="437"/>
      <c r="VFB114" s="437"/>
      <c r="VFC114" s="437"/>
      <c r="VFD114" s="437"/>
      <c r="VFE114" s="437"/>
      <c r="VFF114" s="437"/>
      <c r="VFG114" s="437"/>
      <c r="VFH114" s="437"/>
      <c r="VFI114" s="437"/>
      <c r="VFJ114" s="437"/>
      <c r="VFK114" s="437"/>
      <c r="VFL114" s="437"/>
      <c r="VFM114" s="437"/>
      <c r="VFN114" s="437"/>
      <c r="VFO114" s="437"/>
      <c r="VFP114" s="437"/>
      <c r="VFQ114" s="437"/>
      <c r="VFR114" s="437"/>
      <c r="VFS114" s="437"/>
      <c r="VFT114" s="437"/>
      <c r="VFU114" s="437"/>
      <c r="VFV114" s="437"/>
      <c r="VFW114" s="437"/>
      <c r="VFX114" s="437"/>
      <c r="VFY114" s="437"/>
      <c r="VFZ114" s="437"/>
      <c r="VGA114" s="437"/>
      <c r="VGB114" s="437"/>
      <c r="VGC114" s="437"/>
      <c r="VGD114" s="437"/>
      <c r="VGE114" s="437"/>
      <c r="VGF114" s="437"/>
      <c r="VGG114" s="437"/>
      <c r="VGH114" s="437"/>
      <c r="VGI114" s="437"/>
      <c r="VGJ114" s="437"/>
      <c r="VGK114" s="437"/>
      <c r="VGL114" s="437"/>
      <c r="VGM114" s="437"/>
      <c r="VGN114" s="437"/>
      <c r="VGO114" s="437"/>
      <c r="VGP114" s="437"/>
      <c r="VGQ114" s="437"/>
      <c r="VGR114" s="437"/>
      <c r="VGS114" s="437"/>
      <c r="VGT114" s="437"/>
      <c r="VGU114" s="437"/>
      <c r="VGV114" s="437"/>
      <c r="VGW114" s="437"/>
      <c r="VGX114" s="437"/>
      <c r="VGY114" s="437"/>
      <c r="VGZ114" s="437"/>
      <c r="VHA114" s="437"/>
      <c r="VHB114" s="437"/>
      <c r="VHC114" s="437"/>
      <c r="VHD114" s="437"/>
      <c r="VHE114" s="437"/>
      <c r="VHF114" s="437"/>
      <c r="VHG114" s="437"/>
      <c r="VHH114" s="437"/>
      <c r="VHI114" s="437"/>
      <c r="VHJ114" s="437"/>
      <c r="VHK114" s="437"/>
      <c r="VHL114" s="437"/>
      <c r="VHM114" s="437"/>
      <c r="VHN114" s="437"/>
      <c r="VHO114" s="437"/>
      <c r="VHP114" s="437"/>
      <c r="VHQ114" s="437"/>
      <c r="VHR114" s="437"/>
      <c r="VHS114" s="437"/>
      <c r="VHT114" s="437"/>
      <c r="VHU114" s="437"/>
      <c r="VHV114" s="437"/>
      <c r="VHW114" s="437"/>
      <c r="VHX114" s="437"/>
      <c r="VHY114" s="437"/>
      <c r="VHZ114" s="437"/>
      <c r="VIA114" s="437"/>
      <c r="VIB114" s="437"/>
      <c r="VIC114" s="437"/>
      <c r="VID114" s="437"/>
      <c r="VIE114" s="437"/>
      <c r="VIF114" s="437"/>
      <c r="VIG114" s="437"/>
      <c r="VIH114" s="437"/>
      <c r="VII114" s="437"/>
      <c r="VIJ114" s="437"/>
      <c r="VIK114" s="437"/>
      <c r="VIL114" s="437"/>
      <c r="VIM114" s="437"/>
      <c r="VIN114" s="437"/>
      <c r="VIO114" s="437"/>
      <c r="VIP114" s="437"/>
      <c r="VIQ114" s="437"/>
      <c r="VIR114" s="437"/>
      <c r="VIS114" s="437"/>
      <c r="VIT114" s="437"/>
      <c r="VIU114" s="437"/>
      <c r="VIV114" s="437"/>
      <c r="VIW114" s="437"/>
      <c r="VIX114" s="437"/>
      <c r="VIY114" s="437"/>
      <c r="VIZ114" s="437"/>
      <c r="VJA114" s="437"/>
      <c r="VJB114" s="437"/>
      <c r="VJC114" s="437"/>
      <c r="VJD114" s="437"/>
      <c r="VJE114" s="437"/>
      <c r="VJF114" s="437"/>
      <c r="VJG114" s="437"/>
      <c r="VJH114" s="437"/>
      <c r="VJI114" s="437"/>
      <c r="VJJ114" s="437"/>
      <c r="VJK114" s="437"/>
      <c r="VJL114" s="437"/>
      <c r="VJM114" s="437"/>
      <c r="VJN114" s="437"/>
      <c r="VJO114" s="437"/>
      <c r="VJP114" s="437"/>
      <c r="VJQ114" s="437"/>
      <c r="VJR114" s="437"/>
      <c r="VJS114" s="437"/>
      <c r="VJT114" s="437"/>
      <c r="VJU114" s="437"/>
      <c r="VJV114" s="437"/>
      <c r="VJW114" s="437"/>
      <c r="VJX114" s="437"/>
      <c r="VJY114" s="437"/>
      <c r="VJZ114" s="437"/>
      <c r="VKA114" s="437"/>
      <c r="VKB114" s="437"/>
      <c r="VKC114" s="437"/>
      <c r="VKD114" s="437"/>
      <c r="VKE114" s="437"/>
      <c r="VKF114" s="437"/>
      <c r="VKG114" s="437"/>
      <c r="VKH114" s="437"/>
      <c r="VKI114" s="437"/>
      <c r="VKJ114" s="437"/>
      <c r="VKK114" s="437"/>
      <c r="VKL114" s="437"/>
      <c r="VKM114" s="437"/>
      <c r="VKN114" s="437"/>
      <c r="VKO114" s="437"/>
      <c r="VKP114" s="437"/>
      <c r="VKQ114" s="437"/>
      <c r="VKR114" s="437"/>
      <c r="VKS114" s="437"/>
      <c r="VKT114" s="437"/>
      <c r="VKU114" s="437"/>
      <c r="VKV114" s="437"/>
      <c r="VKW114" s="437"/>
      <c r="VKX114" s="437"/>
      <c r="VKY114" s="437"/>
      <c r="VKZ114" s="437"/>
      <c r="VLA114" s="437"/>
      <c r="VLB114" s="437"/>
      <c r="VLC114" s="437"/>
      <c r="VLD114" s="437"/>
      <c r="VLE114" s="437"/>
      <c r="VLF114" s="437"/>
      <c r="VLG114" s="437"/>
      <c r="VLH114" s="437"/>
      <c r="VLI114" s="437"/>
      <c r="VLJ114" s="437"/>
      <c r="VLK114" s="437"/>
      <c r="VLL114" s="437"/>
      <c r="VLM114" s="437"/>
      <c r="VLN114" s="437"/>
      <c r="VLO114" s="437"/>
      <c r="VLP114" s="437"/>
      <c r="VLQ114" s="437"/>
      <c r="VLR114" s="437"/>
      <c r="VLS114" s="437"/>
      <c r="VLT114" s="437"/>
      <c r="VLU114" s="437"/>
      <c r="VLV114" s="437"/>
      <c r="VLW114" s="437"/>
      <c r="VLX114" s="437"/>
      <c r="VLY114" s="437"/>
      <c r="VLZ114" s="437"/>
      <c r="VMA114" s="437"/>
      <c r="VMB114" s="437"/>
      <c r="VMC114" s="437"/>
      <c r="VMD114" s="437"/>
      <c r="VME114" s="437"/>
      <c r="VMF114" s="437"/>
      <c r="VMG114" s="437"/>
      <c r="VMH114" s="437"/>
      <c r="VMI114" s="437"/>
      <c r="VMJ114" s="437"/>
      <c r="VMK114" s="437"/>
      <c r="VML114" s="437"/>
      <c r="VMM114" s="437"/>
      <c r="VMN114" s="437"/>
      <c r="VMO114" s="437"/>
      <c r="VMP114" s="437"/>
      <c r="VMQ114" s="437"/>
      <c r="VMR114" s="437"/>
      <c r="VMS114" s="437"/>
      <c r="VMT114" s="437"/>
      <c r="VMU114" s="437"/>
      <c r="VMV114" s="437"/>
      <c r="VMW114" s="437"/>
      <c r="VMX114" s="437"/>
      <c r="VMY114" s="437"/>
      <c r="VMZ114" s="437"/>
      <c r="VNA114" s="437"/>
      <c r="VNB114" s="437"/>
      <c r="VNC114" s="437"/>
      <c r="VND114" s="437"/>
      <c r="VNE114" s="437"/>
      <c r="VNF114" s="437"/>
      <c r="VNG114" s="437"/>
      <c r="VNH114" s="437"/>
      <c r="VNI114" s="437"/>
      <c r="VNJ114" s="437"/>
      <c r="VNK114" s="437"/>
      <c r="VNL114" s="437"/>
      <c r="VNM114" s="437"/>
      <c r="VNN114" s="437"/>
      <c r="VNO114" s="437"/>
      <c r="VNP114" s="437"/>
      <c r="VNQ114" s="437"/>
      <c r="VNR114" s="437"/>
      <c r="VNS114" s="437"/>
      <c r="VNT114" s="437"/>
      <c r="VNU114" s="437"/>
      <c r="VNV114" s="437"/>
      <c r="VNW114" s="437"/>
      <c r="VNX114" s="437"/>
      <c r="VNY114" s="437"/>
      <c r="VNZ114" s="437"/>
      <c r="VOA114" s="437"/>
      <c r="VOB114" s="437"/>
      <c r="VOC114" s="437"/>
      <c r="VOD114" s="437"/>
      <c r="VOE114" s="437"/>
      <c r="VOF114" s="437"/>
      <c r="VOG114" s="437"/>
      <c r="VOH114" s="437"/>
      <c r="VOI114" s="437"/>
      <c r="VOJ114" s="437"/>
      <c r="VOK114" s="437"/>
      <c r="VOL114" s="437"/>
      <c r="VOM114" s="437"/>
      <c r="VON114" s="437"/>
      <c r="VOO114" s="437"/>
      <c r="VOP114" s="437"/>
      <c r="VOQ114" s="437"/>
      <c r="VOR114" s="437"/>
      <c r="VOS114" s="437"/>
      <c r="VOT114" s="437"/>
      <c r="VOU114" s="437"/>
      <c r="VOV114" s="437"/>
      <c r="VOW114" s="437"/>
      <c r="VOX114" s="437"/>
      <c r="VOY114" s="437"/>
      <c r="VOZ114" s="437"/>
      <c r="VPA114" s="437"/>
      <c r="VPB114" s="437"/>
      <c r="VPC114" s="437"/>
      <c r="VPD114" s="437"/>
      <c r="VPE114" s="437"/>
      <c r="VPF114" s="437"/>
      <c r="VPG114" s="437"/>
      <c r="VPH114" s="437"/>
      <c r="VPI114" s="437"/>
      <c r="VPJ114" s="437"/>
      <c r="VPK114" s="437"/>
      <c r="VPL114" s="437"/>
      <c r="VPM114" s="437"/>
      <c r="VPN114" s="437"/>
      <c r="VPO114" s="437"/>
      <c r="VPP114" s="437"/>
      <c r="VPQ114" s="437"/>
      <c r="VPR114" s="437"/>
      <c r="VPS114" s="437"/>
      <c r="VPT114" s="437"/>
      <c r="VPU114" s="437"/>
      <c r="VPV114" s="437"/>
      <c r="VPW114" s="437"/>
      <c r="VPX114" s="437"/>
      <c r="VPY114" s="437"/>
      <c r="VPZ114" s="437"/>
      <c r="VQA114" s="437"/>
      <c r="VQB114" s="437"/>
      <c r="VQC114" s="437"/>
      <c r="VQD114" s="437"/>
      <c r="VQE114" s="437"/>
      <c r="VQF114" s="437"/>
      <c r="VQG114" s="437"/>
      <c r="VQH114" s="437"/>
      <c r="VQI114" s="437"/>
      <c r="VQJ114" s="437"/>
      <c r="VQK114" s="437"/>
      <c r="VQL114" s="437"/>
      <c r="VQM114" s="437"/>
      <c r="VQN114" s="437"/>
      <c r="VQO114" s="437"/>
      <c r="VQP114" s="437"/>
      <c r="VQQ114" s="437"/>
      <c r="VQR114" s="437"/>
      <c r="VQS114" s="437"/>
      <c r="VQT114" s="437"/>
      <c r="VQU114" s="437"/>
      <c r="VQV114" s="437"/>
      <c r="VQW114" s="437"/>
      <c r="VQX114" s="437"/>
      <c r="VQY114" s="437"/>
      <c r="VQZ114" s="437"/>
      <c r="VRA114" s="437"/>
      <c r="VRB114" s="437"/>
      <c r="VRC114" s="437"/>
      <c r="VRD114" s="437"/>
      <c r="VRE114" s="437"/>
      <c r="VRF114" s="437"/>
      <c r="VRG114" s="437"/>
      <c r="VRH114" s="437"/>
      <c r="VRI114" s="437"/>
      <c r="VRJ114" s="437"/>
      <c r="VRK114" s="437"/>
      <c r="VRL114" s="437"/>
      <c r="VRM114" s="437"/>
      <c r="VRN114" s="437"/>
      <c r="VRO114" s="437"/>
      <c r="VRP114" s="437"/>
      <c r="VRQ114" s="437"/>
      <c r="VRR114" s="437"/>
      <c r="VRS114" s="437"/>
      <c r="VRT114" s="437"/>
      <c r="VRU114" s="437"/>
      <c r="VRV114" s="437"/>
      <c r="VRW114" s="437"/>
      <c r="VRX114" s="437"/>
      <c r="VRY114" s="437"/>
      <c r="VRZ114" s="437"/>
      <c r="VSA114" s="437"/>
      <c r="VSB114" s="437"/>
      <c r="VSC114" s="437"/>
      <c r="VSD114" s="437"/>
      <c r="VSE114" s="437"/>
      <c r="VSF114" s="437"/>
      <c r="VSG114" s="437"/>
      <c r="VSH114" s="437"/>
      <c r="VSI114" s="437"/>
      <c r="VSJ114" s="437"/>
      <c r="VSK114" s="437"/>
      <c r="VSL114" s="437"/>
      <c r="VSM114" s="437"/>
      <c r="VSN114" s="437"/>
      <c r="VSO114" s="437"/>
      <c r="VSP114" s="437"/>
      <c r="VSQ114" s="437"/>
      <c r="VSR114" s="437"/>
      <c r="VSS114" s="437"/>
      <c r="VST114" s="437"/>
      <c r="VSU114" s="437"/>
      <c r="VSV114" s="437"/>
      <c r="VSW114" s="437"/>
      <c r="VSX114" s="437"/>
      <c r="VSY114" s="437"/>
      <c r="VSZ114" s="437"/>
      <c r="VTA114" s="437"/>
      <c r="VTB114" s="437"/>
      <c r="VTC114" s="437"/>
      <c r="VTD114" s="437"/>
      <c r="VTE114" s="437"/>
      <c r="VTF114" s="437"/>
      <c r="VTG114" s="437"/>
      <c r="VTH114" s="437"/>
      <c r="VTI114" s="437"/>
      <c r="VTJ114" s="437"/>
      <c r="VTK114" s="437"/>
      <c r="VTL114" s="437"/>
      <c r="VTM114" s="437"/>
      <c r="VTN114" s="437"/>
      <c r="VTO114" s="437"/>
      <c r="VTP114" s="437"/>
      <c r="VTQ114" s="437"/>
      <c r="VTR114" s="437"/>
      <c r="VTS114" s="437"/>
      <c r="VTT114" s="437"/>
      <c r="VTU114" s="437"/>
      <c r="VTV114" s="437"/>
      <c r="VTW114" s="437"/>
      <c r="VTX114" s="437"/>
      <c r="VTY114" s="437"/>
      <c r="VTZ114" s="437"/>
      <c r="VUA114" s="437"/>
      <c r="VUB114" s="437"/>
      <c r="VUC114" s="437"/>
      <c r="VUD114" s="437"/>
      <c r="VUE114" s="437"/>
      <c r="VUF114" s="437"/>
      <c r="VUG114" s="437"/>
      <c r="VUH114" s="437"/>
      <c r="VUI114" s="437"/>
      <c r="VUJ114" s="437"/>
      <c r="VUK114" s="437"/>
      <c r="VUL114" s="437"/>
      <c r="VUM114" s="437"/>
      <c r="VUN114" s="437"/>
      <c r="VUO114" s="437"/>
      <c r="VUP114" s="437"/>
      <c r="VUQ114" s="437"/>
      <c r="VUR114" s="437"/>
      <c r="VUS114" s="437"/>
      <c r="VUT114" s="437"/>
      <c r="VUU114" s="437"/>
      <c r="VUV114" s="437"/>
      <c r="VUW114" s="437"/>
      <c r="VUX114" s="437"/>
      <c r="VUY114" s="437"/>
      <c r="VUZ114" s="437"/>
      <c r="VVA114" s="437"/>
      <c r="VVB114" s="437"/>
      <c r="VVC114" s="437"/>
      <c r="VVD114" s="437"/>
      <c r="VVE114" s="437"/>
      <c r="VVF114" s="437"/>
      <c r="VVG114" s="437"/>
      <c r="VVH114" s="437"/>
      <c r="VVI114" s="437"/>
      <c r="VVJ114" s="437"/>
      <c r="VVK114" s="437"/>
      <c r="VVL114" s="437"/>
      <c r="VVM114" s="437"/>
      <c r="VVN114" s="437"/>
      <c r="VVO114" s="437"/>
      <c r="VVP114" s="437"/>
      <c r="VVQ114" s="437"/>
      <c r="VVR114" s="437"/>
      <c r="VVS114" s="437"/>
      <c r="VVT114" s="437"/>
      <c r="VVU114" s="437"/>
      <c r="VVV114" s="437"/>
      <c r="VVW114" s="437"/>
      <c r="VVX114" s="437"/>
      <c r="VVY114" s="437"/>
      <c r="VVZ114" s="437"/>
      <c r="VWA114" s="437"/>
      <c r="VWB114" s="437"/>
      <c r="VWC114" s="437"/>
      <c r="VWD114" s="437"/>
      <c r="VWE114" s="437"/>
      <c r="VWF114" s="437"/>
      <c r="VWG114" s="437"/>
      <c r="VWH114" s="437"/>
      <c r="VWI114" s="437"/>
      <c r="VWJ114" s="437"/>
      <c r="VWK114" s="437"/>
      <c r="VWL114" s="437"/>
      <c r="VWM114" s="437"/>
      <c r="VWN114" s="437"/>
      <c r="VWO114" s="437"/>
      <c r="VWP114" s="437"/>
      <c r="VWQ114" s="437"/>
      <c r="VWR114" s="437"/>
      <c r="VWS114" s="437"/>
      <c r="VWT114" s="437"/>
      <c r="VWU114" s="437"/>
      <c r="VWV114" s="437"/>
      <c r="VWW114" s="437"/>
      <c r="VWX114" s="437"/>
      <c r="VWY114" s="437"/>
      <c r="VWZ114" s="437"/>
      <c r="VXA114" s="437"/>
      <c r="VXB114" s="437"/>
      <c r="VXC114" s="437"/>
      <c r="VXD114" s="437"/>
      <c r="VXE114" s="437"/>
      <c r="VXF114" s="437"/>
      <c r="VXG114" s="437"/>
      <c r="VXH114" s="437"/>
      <c r="VXI114" s="437"/>
      <c r="VXJ114" s="437"/>
      <c r="VXK114" s="437"/>
      <c r="VXL114" s="437"/>
      <c r="VXM114" s="437"/>
      <c r="VXN114" s="437"/>
      <c r="VXO114" s="437"/>
      <c r="VXP114" s="437"/>
      <c r="VXQ114" s="437"/>
      <c r="VXR114" s="437"/>
      <c r="VXS114" s="437"/>
      <c r="VXT114" s="437"/>
      <c r="VXU114" s="437"/>
      <c r="VXV114" s="437"/>
      <c r="VXW114" s="437"/>
      <c r="VXX114" s="437"/>
      <c r="VXY114" s="437"/>
      <c r="VXZ114" s="437"/>
      <c r="VYA114" s="437"/>
      <c r="VYB114" s="437"/>
      <c r="VYC114" s="437"/>
      <c r="VYD114" s="437"/>
      <c r="VYE114" s="437"/>
      <c r="VYF114" s="437"/>
      <c r="VYG114" s="437"/>
      <c r="VYH114" s="437"/>
      <c r="VYI114" s="437"/>
      <c r="VYJ114" s="437"/>
      <c r="VYK114" s="437"/>
      <c r="VYL114" s="437"/>
      <c r="VYM114" s="437"/>
      <c r="VYN114" s="437"/>
      <c r="VYO114" s="437"/>
      <c r="VYP114" s="437"/>
      <c r="VYQ114" s="437"/>
      <c r="VYR114" s="437"/>
      <c r="VYS114" s="437"/>
      <c r="VYT114" s="437"/>
      <c r="VYU114" s="437"/>
      <c r="VYV114" s="437"/>
      <c r="VYW114" s="437"/>
      <c r="VYX114" s="437"/>
      <c r="VYY114" s="437"/>
      <c r="VYZ114" s="437"/>
      <c r="VZA114" s="437"/>
      <c r="VZB114" s="437"/>
      <c r="VZC114" s="437"/>
      <c r="VZD114" s="437"/>
      <c r="VZE114" s="437"/>
      <c r="VZF114" s="437"/>
      <c r="VZG114" s="437"/>
      <c r="VZH114" s="437"/>
      <c r="VZI114" s="437"/>
      <c r="VZJ114" s="437"/>
      <c r="VZK114" s="437"/>
      <c r="VZL114" s="437"/>
      <c r="VZM114" s="437"/>
      <c r="VZN114" s="437"/>
      <c r="VZO114" s="437"/>
      <c r="VZP114" s="437"/>
      <c r="VZQ114" s="437"/>
      <c r="VZR114" s="437"/>
      <c r="VZS114" s="437"/>
      <c r="VZT114" s="437"/>
      <c r="VZU114" s="437"/>
      <c r="VZV114" s="437"/>
      <c r="VZW114" s="437"/>
      <c r="VZX114" s="437"/>
      <c r="VZY114" s="437"/>
      <c r="VZZ114" s="437"/>
      <c r="WAA114" s="437"/>
      <c r="WAB114" s="437"/>
      <c r="WAC114" s="437"/>
      <c r="WAD114" s="437"/>
      <c r="WAE114" s="437"/>
      <c r="WAF114" s="437"/>
      <c r="WAG114" s="437"/>
      <c r="WAH114" s="437"/>
      <c r="WAI114" s="437"/>
      <c r="WAJ114" s="437"/>
      <c r="WAK114" s="437"/>
      <c r="WAL114" s="437"/>
      <c r="WAM114" s="437"/>
      <c r="WAN114" s="437"/>
      <c r="WAO114" s="437"/>
      <c r="WAP114" s="437"/>
      <c r="WAQ114" s="437"/>
      <c r="WAR114" s="437"/>
      <c r="WAS114" s="437"/>
      <c r="WAT114" s="437"/>
      <c r="WAU114" s="437"/>
      <c r="WAV114" s="437"/>
      <c r="WAW114" s="437"/>
      <c r="WAX114" s="437"/>
      <c r="WAY114" s="437"/>
      <c r="WAZ114" s="437"/>
      <c r="WBA114" s="437"/>
      <c r="WBB114" s="437"/>
      <c r="WBC114" s="437"/>
      <c r="WBD114" s="437"/>
      <c r="WBE114" s="437"/>
      <c r="WBF114" s="437"/>
      <c r="WBG114" s="437"/>
      <c r="WBH114" s="437"/>
      <c r="WBI114" s="437"/>
      <c r="WBJ114" s="437"/>
      <c r="WBK114" s="437"/>
      <c r="WBL114" s="437"/>
      <c r="WBM114" s="437"/>
      <c r="WBN114" s="437"/>
      <c r="WBO114" s="437"/>
      <c r="WBP114" s="437"/>
      <c r="WBQ114" s="437"/>
      <c r="WBR114" s="437"/>
      <c r="WBS114" s="437"/>
      <c r="WBT114" s="437"/>
      <c r="WBU114" s="437"/>
      <c r="WBV114" s="437"/>
      <c r="WBW114" s="437"/>
      <c r="WBX114" s="437"/>
      <c r="WBY114" s="437"/>
      <c r="WBZ114" s="437"/>
      <c r="WCA114" s="437"/>
      <c r="WCB114" s="437"/>
      <c r="WCC114" s="437"/>
      <c r="WCD114" s="437"/>
      <c r="WCE114" s="437"/>
      <c r="WCF114" s="437"/>
      <c r="WCG114" s="437"/>
      <c r="WCH114" s="437"/>
      <c r="WCI114" s="437"/>
      <c r="WCJ114" s="437"/>
      <c r="WCK114" s="437"/>
      <c r="WCL114" s="437"/>
      <c r="WCM114" s="437"/>
      <c r="WCN114" s="437"/>
      <c r="WCO114" s="437"/>
      <c r="WCP114" s="437"/>
      <c r="WCQ114" s="437"/>
      <c r="WCR114" s="437"/>
      <c r="WCS114" s="437"/>
      <c r="WCT114" s="437"/>
      <c r="WCU114" s="437"/>
      <c r="WCV114" s="437"/>
      <c r="WCW114" s="437"/>
      <c r="WCX114" s="437"/>
      <c r="WCY114" s="437"/>
      <c r="WCZ114" s="437"/>
      <c r="WDA114" s="437"/>
      <c r="WDB114" s="437"/>
      <c r="WDC114" s="437"/>
      <c r="WDD114" s="437"/>
      <c r="WDE114" s="437"/>
      <c r="WDF114" s="437"/>
      <c r="WDG114" s="437"/>
      <c r="WDH114" s="437"/>
      <c r="WDI114" s="437"/>
      <c r="WDJ114" s="437"/>
      <c r="WDK114" s="437"/>
      <c r="WDL114" s="437"/>
      <c r="WDM114" s="437"/>
      <c r="WDN114" s="437"/>
      <c r="WDO114" s="437"/>
      <c r="WDP114" s="437"/>
      <c r="WDQ114" s="437"/>
      <c r="WDR114" s="437"/>
      <c r="WDS114" s="437"/>
      <c r="WDT114" s="437"/>
      <c r="WDU114" s="437"/>
      <c r="WDV114" s="437"/>
      <c r="WDW114" s="437"/>
      <c r="WDX114" s="437"/>
      <c r="WDY114" s="437"/>
      <c r="WDZ114" s="437"/>
      <c r="WEA114" s="437"/>
      <c r="WEB114" s="437"/>
      <c r="WEC114" s="437"/>
      <c r="WED114" s="437"/>
      <c r="WEE114" s="437"/>
      <c r="WEF114" s="437"/>
      <c r="WEG114" s="437"/>
      <c r="WEH114" s="437"/>
      <c r="WEI114" s="437"/>
      <c r="WEJ114" s="437"/>
      <c r="WEK114" s="437"/>
      <c r="WEL114" s="437"/>
      <c r="WEM114" s="437"/>
      <c r="WEN114" s="437"/>
      <c r="WEO114" s="437"/>
      <c r="WEP114" s="437"/>
      <c r="WEQ114" s="437"/>
      <c r="WER114" s="437"/>
      <c r="WES114" s="437"/>
      <c r="WET114" s="437"/>
      <c r="WEU114" s="437"/>
      <c r="WEV114" s="437"/>
      <c r="WEW114" s="437"/>
      <c r="WEX114" s="437"/>
      <c r="WEY114" s="437"/>
      <c r="WEZ114" s="437"/>
      <c r="WFA114" s="437"/>
      <c r="WFB114" s="437"/>
      <c r="WFC114" s="437"/>
      <c r="WFD114" s="437"/>
      <c r="WFE114" s="437"/>
      <c r="WFF114" s="437"/>
      <c r="WFG114" s="437"/>
      <c r="WFH114" s="437"/>
      <c r="WFI114" s="437"/>
      <c r="WFJ114" s="437"/>
      <c r="WFK114" s="437"/>
      <c r="WFL114" s="437"/>
      <c r="WFM114" s="437"/>
      <c r="WFN114" s="437"/>
      <c r="WFO114" s="437"/>
      <c r="WFP114" s="437"/>
      <c r="WFQ114" s="437"/>
      <c r="WFR114" s="437"/>
      <c r="WFS114" s="437"/>
      <c r="WFT114" s="437"/>
      <c r="WFU114" s="437"/>
      <c r="WFV114" s="437"/>
      <c r="WFW114" s="437"/>
      <c r="WFX114" s="437"/>
      <c r="WFY114" s="437"/>
      <c r="WFZ114" s="437"/>
      <c r="WGA114" s="437"/>
      <c r="WGB114" s="437"/>
      <c r="WGC114" s="437"/>
      <c r="WGD114" s="437"/>
      <c r="WGE114" s="437"/>
      <c r="WGF114" s="437"/>
      <c r="WGG114" s="437"/>
      <c r="WGH114" s="437"/>
      <c r="WGI114" s="437"/>
      <c r="WGJ114" s="437"/>
      <c r="WGK114" s="437"/>
      <c r="WGL114" s="437"/>
      <c r="WGM114" s="437"/>
      <c r="WGN114" s="437"/>
      <c r="WGO114" s="437"/>
      <c r="WGP114" s="437"/>
      <c r="WGQ114" s="437"/>
      <c r="WGR114" s="437"/>
      <c r="WGS114" s="437"/>
      <c r="WGT114" s="437"/>
      <c r="WGU114" s="437"/>
      <c r="WGV114" s="437"/>
      <c r="WGW114" s="437"/>
      <c r="WGX114" s="437"/>
      <c r="WGY114" s="437"/>
      <c r="WGZ114" s="437"/>
      <c r="WHA114" s="437"/>
      <c r="WHB114" s="437"/>
      <c r="WHC114" s="437"/>
      <c r="WHD114" s="437"/>
      <c r="WHE114" s="437"/>
      <c r="WHF114" s="437"/>
      <c r="WHG114" s="437"/>
      <c r="WHH114" s="437"/>
      <c r="WHI114" s="437"/>
      <c r="WHJ114" s="437"/>
      <c r="WHK114" s="437"/>
      <c r="WHL114" s="437"/>
      <c r="WHM114" s="437"/>
      <c r="WHN114" s="437"/>
      <c r="WHO114" s="437"/>
      <c r="WHP114" s="437"/>
      <c r="WHQ114" s="437"/>
      <c r="WHR114" s="437"/>
      <c r="WHS114" s="437"/>
      <c r="WHT114" s="437"/>
      <c r="WHU114" s="437"/>
      <c r="WHV114" s="437"/>
      <c r="WHW114" s="437"/>
      <c r="WHX114" s="437"/>
      <c r="WHY114" s="437"/>
      <c r="WHZ114" s="437"/>
      <c r="WIA114" s="437"/>
      <c r="WIB114" s="437"/>
      <c r="WIC114" s="437"/>
      <c r="WID114" s="437"/>
      <c r="WIE114" s="437"/>
      <c r="WIF114" s="437"/>
      <c r="WIG114" s="437"/>
      <c r="WIH114" s="437"/>
      <c r="WII114" s="437"/>
      <c r="WIJ114" s="437"/>
      <c r="WIK114" s="437"/>
      <c r="WIL114" s="437"/>
      <c r="WIM114" s="437"/>
      <c r="WIN114" s="437"/>
      <c r="WIO114" s="437"/>
      <c r="WIP114" s="437"/>
      <c r="WIQ114" s="437"/>
      <c r="WIR114" s="437"/>
      <c r="WIS114" s="437"/>
      <c r="WIT114" s="437"/>
      <c r="WIU114" s="437"/>
      <c r="WIV114" s="437"/>
      <c r="WIW114" s="437"/>
      <c r="WIX114" s="437"/>
      <c r="WIY114" s="437"/>
      <c r="WIZ114" s="437"/>
      <c r="WJA114" s="437"/>
      <c r="WJB114" s="437"/>
      <c r="WJC114" s="437"/>
      <c r="WJD114" s="437"/>
      <c r="WJE114" s="437"/>
      <c r="WJF114" s="437"/>
      <c r="WJG114" s="437"/>
      <c r="WJH114" s="437"/>
      <c r="WJI114" s="437"/>
      <c r="WJJ114" s="437"/>
      <c r="WJK114" s="437"/>
      <c r="WJL114" s="437"/>
      <c r="WJM114" s="437"/>
      <c r="WJN114" s="437"/>
      <c r="WJO114" s="437"/>
      <c r="WJP114" s="437"/>
      <c r="WJQ114" s="437"/>
      <c r="WJR114" s="437"/>
      <c r="WJS114" s="437"/>
      <c r="WJT114" s="437"/>
      <c r="WJU114" s="437"/>
      <c r="WJV114" s="437"/>
      <c r="WJW114" s="437"/>
      <c r="WJX114" s="437"/>
      <c r="WJY114" s="437"/>
      <c r="WJZ114" s="437"/>
      <c r="WKA114" s="437"/>
      <c r="WKB114" s="437"/>
      <c r="WKC114" s="437"/>
      <c r="WKD114" s="437"/>
      <c r="WKE114" s="437"/>
      <c r="WKF114" s="437"/>
      <c r="WKG114" s="437"/>
      <c r="WKH114" s="437"/>
      <c r="WKI114" s="437"/>
      <c r="WKJ114" s="437"/>
      <c r="WKK114" s="437"/>
      <c r="WKL114" s="437"/>
      <c r="WKM114" s="437"/>
      <c r="WKN114" s="437"/>
      <c r="WKO114" s="437"/>
      <c r="WKP114" s="437"/>
      <c r="WKQ114" s="437"/>
      <c r="WKR114" s="437"/>
      <c r="WKS114" s="437"/>
      <c r="WKT114" s="437"/>
      <c r="WKU114" s="437"/>
      <c r="WKV114" s="437"/>
      <c r="WKW114" s="437"/>
      <c r="WKX114" s="437"/>
      <c r="WKY114" s="437"/>
      <c r="WKZ114" s="437"/>
      <c r="WLA114" s="437"/>
      <c r="WLB114" s="437"/>
      <c r="WLC114" s="437"/>
      <c r="WLD114" s="437"/>
      <c r="WLE114" s="437"/>
      <c r="WLF114" s="437"/>
      <c r="WLG114" s="437"/>
      <c r="WLH114" s="437"/>
      <c r="WLI114" s="437"/>
      <c r="WLJ114" s="437"/>
      <c r="WLK114" s="437"/>
      <c r="WLL114" s="437"/>
      <c r="WLM114" s="437"/>
      <c r="WLN114" s="437"/>
      <c r="WLO114" s="437"/>
      <c r="WLP114" s="437"/>
      <c r="WLQ114" s="437"/>
      <c r="WLR114" s="437"/>
      <c r="WLS114" s="437"/>
      <c r="WLT114" s="437"/>
      <c r="WLU114" s="437"/>
      <c r="WLV114" s="437"/>
      <c r="WLW114" s="437"/>
      <c r="WLX114" s="437"/>
      <c r="WLY114" s="437"/>
      <c r="WLZ114" s="437"/>
      <c r="WMA114" s="437"/>
      <c r="WMB114" s="437"/>
      <c r="WMC114" s="437"/>
      <c r="WMD114" s="437"/>
      <c r="WME114" s="437"/>
      <c r="WMF114" s="437"/>
      <c r="WMG114" s="437"/>
      <c r="WMH114" s="437"/>
      <c r="WMI114" s="437"/>
      <c r="WMJ114" s="437"/>
      <c r="WMK114" s="437"/>
      <c r="WML114" s="437"/>
      <c r="WMM114" s="437"/>
      <c r="WMN114" s="437"/>
      <c r="WMO114" s="437"/>
      <c r="WMP114" s="437"/>
      <c r="WMQ114" s="437"/>
      <c r="WMR114" s="437"/>
      <c r="WMS114" s="437"/>
      <c r="WMT114" s="437"/>
      <c r="WMU114" s="437"/>
      <c r="WMV114" s="437"/>
      <c r="WMW114" s="437"/>
      <c r="WMX114" s="437"/>
      <c r="WMY114" s="437"/>
      <c r="WMZ114" s="437"/>
      <c r="WNA114" s="437"/>
      <c r="WNB114" s="437"/>
      <c r="WNC114" s="437"/>
      <c r="WND114" s="437"/>
      <c r="WNE114" s="437"/>
      <c r="WNF114" s="437"/>
      <c r="WNG114" s="437"/>
      <c r="WNH114" s="437"/>
      <c r="WNI114" s="437"/>
      <c r="WNJ114" s="437"/>
      <c r="WNK114" s="437"/>
      <c r="WNL114" s="437"/>
      <c r="WNM114" s="437"/>
      <c r="WNN114" s="437"/>
      <c r="WNO114" s="437"/>
      <c r="WNP114" s="437"/>
      <c r="WNQ114" s="437"/>
      <c r="WNR114" s="437"/>
      <c r="WNS114" s="437"/>
      <c r="WNT114" s="437"/>
      <c r="WNU114" s="437"/>
      <c r="WNV114" s="437"/>
      <c r="WNW114" s="437"/>
      <c r="WNX114" s="437"/>
      <c r="WNY114" s="437"/>
      <c r="WNZ114" s="437"/>
      <c r="WOA114" s="437"/>
      <c r="WOB114" s="437"/>
      <c r="WOC114" s="437"/>
      <c r="WOD114" s="437"/>
      <c r="WOE114" s="437"/>
      <c r="WOF114" s="437"/>
      <c r="WOG114" s="437"/>
      <c r="WOH114" s="437"/>
      <c r="WOI114" s="437"/>
      <c r="WOJ114" s="437"/>
      <c r="WOK114" s="437"/>
      <c r="WOL114" s="437"/>
      <c r="WOM114" s="437"/>
      <c r="WON114" s="437"/>
      <c r="WOO114" s="437"/>
      <c r="WOP114" s="437"/>
      <c r="WOQ114" s="437"/>
      <c r="WOR114" s="437"/>
      <c r="WOS114" s="437"/>
      <c r="WOT114" s="437"/>
      <c r="WOU114" s="437"/>
      <c r="WOV114" s="437"/>
      <c r="WOW114" s="437"/>
      <c r="WOX114" s="437"/>
      <c r="WOY114" s="437"/>
      <c r="WOZ114" s="437"/>
      <c r="WPA114" s="437"/>
      <c r="WPB114" s="437"/>
      <c r="WPC114" s="437"/>
      <c r="WPD114" s="437"/>
      <c r="WPE114" s="437"/>
      <c r="WPF114" s="437"/>
      <c r="WPG114" s="437"/>
      <c r="WPH114" s="437"/>
      <c r="WPI114" s="437"/>
      <c r="WPJ114" s="437"/>
      <c r="WPK114" s="437"/>
      <c r="WPL114" s="437"/>
      <c r="WPM114" s="437"/>
      <c r="WPN114" s="437"/>
      <c r="WPO114" s="437"/>
      <c r="WPP114" s="437"/>
      <c r="WPQ114" s="437"/>
      <c r="WPR114" s="437"/>
      <c r="WPS114" s="437"/>
      <c r="WPT114" s="437"/>
      <c r="WPU114" s="437"/>
      <c r="WPV114" s="437"/>
      <c r="WPW114" s="437"/>
      <c r="WPX114" s="437"/>
      <c r="WPY114" s="437"/>
      <c r="WPZ114" s="437"/>
      <c r="WQA114" s="437"/>
      <c r="WQB114" s="437"/>
      <c r="WQC114" s="437"/>
      <c r="WQD114" s="437"/>
      <c r="WQE114" s="437"/>
      <c r="WQF114" s="437"/>
      <c r="WQG114" s="437"/>
      <c r="WQH114" s="437"/>
      <c r="WQI114" s="437"/>
      <c r="WQJ114" s="437"/>
      <c r="WQK114" s="437"/>
      <c r="WQL114" s="437"/>
      <c r="WQM114" s="437"/>
      <c r="WQN114" s="437"/>
      <c r="WQO114" s="437"/>
      <c r="WQP114" s="437"/>
      <c r="WQQ114" s="437"/>
      <c r="WQR114" s="437"/>
      <c r="WQS114" s="437"/>
      <c r="WQT114" s="437"/>
      <c r="WQU114" s="437"/>
      <c r="WQV114" s="437"/>
      <c r="WQW114" s="437"/>
      <c r="WQX114" s="437"/>
      <c r="WQY114" s="437"/>
      <c r="WQZ114" s="437"/>
      <c r="WRA114" s="437"/>
      <c r="WRB114" s="437"/>
      <c r="WRC114" s="437"/>
      <c r="WRD114" s="437"/>
      <c r="WRE114" s="437"/>
      <c r="WRF114" s="437"/>
      <c r="WRG114" s="437"/>
      <c r="WRH114" s="437"/>
      <c r="WRI114" s="437"/>
      <c r="WRJ114" s="437"/>
      <c r="WRK114" s="437"/>
      <c r="WRL114" s="437"/>
      <c r="WRM114" s="437"/>
      <c r="WRN114" s="437"/>
      <c r="WRO114" s="437"/>
      <c r="WRP114" s="437"/>
      <c r="WRQ114" s="437"/>
      <c r="WRR114" s="437"/>
      <c r="WRS114" s="437"/>
      <c r="WRT114" s="437"/>
      <c r="WRU114" s="437"/>
      <c r="WRV114" s="437"/>
      <c r="WRW114" s="437"/>
      <c r="WRX114" s="437"/>
      <c r="WRY114" s="437"/>
      <c r="WRZ114" s="437"/>
      <c r="WSA114" s="437"/>
      <c r="WSB114" s="437"/>
      <c r="WSC114" s="437"/>
      <c r="WSD114" s="437"/>
      <c r="WSE114" s="437"/>
      <c r="WSF114" s="437"/>
      <c r="WSG114" s="437"/>
      <c r="WSH114" s="437"/>
      <c r="WSI114" s="437"/>
      <c r="WSJ114" s="437"/>
      <c r="WSK114" s="437"/>
      <c r="WSL114" s="437"/>
      <c r="WSM114" s="437"/>
      <c r="WSN114" s="437"/>
      <c r="WSO114" s="437"/>
      <c r="WSP114" s="437"/>
      <c r="WSQ114" s="437"/>
      <c r="WSR114" s="437"/>
      <c r="WSS114" s="437"/>
      <c r="WST114" s="437"/>
      <c r="WSU114" s="437"/>
      <c r="WSV114" s="437"/>
      <c r="WSW114" s="437"/>
      <c r="WSX114" s="437"/>
      <c r="WSY114" s="437"/>
      <c r="WSZ114" s="437"/>
      <c r="WTA114" s="437"/>
      <c r="WTB114" s="437"/>
      <c r="WTC114" s="437"/>
      <c r="WTD114" s="437"/>
      <c r="WTE114" s="437"/>
      <c r="WTF114" s="437"/>
      <c r="WTG114" s="437"/>
      <c r="WTH114" s="437"/>
      <c r="WTI114" s="437"/>
      <c r="WTJ114" s="437"/>
      <c r="WTK114" s="437"/>
      <c r="WTL114" s="437"/>
      <c r="WTM114" s="437"/>
      <c r="WTN114" s="437"/>
      <c r="WTO114" s="437"/>
      <c r="WTP114" s="437"/>
      <c r="WTQ114" s="437"/>
      <c r="WTR114" s="437"/>
      <c r="WTS114" s="437"/>
      <c r="WTT114" s="437"/>
      <c r="WTU114" s="437"/>
      <c r="WTV114" s="437"/>
      <c r="WTW114" s="437"/>
      <c r="WTX114" s="437"/>
      <c r="WTY114" s="437"/>
      <c r="WTZ114" s="437"/>
      <c r="WUA114" s="437"/>
      <c r="WUB114" s="437"/>
      <c r="WUC114" s="437"/>
      <c r="WUD114" s="437"/>
      <c r="WUE114" s="437"/>
      <c r="WUF114" s="437"/>
      <c r="WUG114" s="437"/>
      <c r="WUH114" s="437"/>
      <c r="WUI114" s="437"/>
      <c r="WUJ114" s="437"/>
      <c r="WUK114" s="437"/>
      <c r="WUL114" s="437"/>
      <c r="WUM114" s="437"/>
      <c r="WUN114" s="437"/>
      <c r="WUO114" s="437"/>
      <c r="WUP114" s="437"/>
      <c r="WUQ114" s="437"/>
      <c r="WUR114" s="437"/>
      <c r="WUS114" s="437"/>
      <c r="WUT114" s="437"/>
      <c r="WUU114" s="437"/>
      <c r="WUV114" s="437"/>
      <c r="WUW114" s="437"/>
      <c r="WUX114" s="437"/>
      <c r="WUY114" s="437"/>
      <c r="WUZ114" s="437"/>
      <c r="WVA114" s="437"/>
      <c r="WVB114" s="437"/>
      <c r="WVC114" s="437"/>
      <c r="WVD114" s="437"/>
      <c r="WVE114" s="437"/>
      <c r="WVF114" s="437"/>
      <c r="WVG114" s="437"/>
      <c r="WVH114" s="437"/>
      <c r="WVI114" s="437"/>
      <c r="WVJ114" s="437"/>
      <c r="WVK114" s="437"/>
      <c r="WVL114" s="437"/>
      <c r="WVM114" s="437"/>
      <c r="WVN114" s="437"/>
      <c r="WVO114" s="437"/>
      <c r="WVP114" s="437"/>
      <c r="WVQ114" s="437"/>
      <c r="WVR114" s="437"/>
      <c r="WVS114" s="437"/>
      <c r="WVT114" s="437"/>
      <c r="WVU114" s="437"/>
      <c r="WVV114" s="437"/>
      <c r="WVW114" s="437"/>
      <c r="WVX114" s="437"/>
      <c r="WVY114" s="437"/>
      <c r="WVZ114" s="437"/>
      <c r="WWA114" s="437"/>
      <c r="WWB114" s="437"/>
      <c r="WWC114" s="437"/>
      <c r="WWD114" s="437"/>
      <c r="WWE114" s="437"/>
      <c r="WWF114" s="437"/>
      <c r="WWG114" s="437"/>
      <c r="WWH114" s="437"/>
      <c r="WWI114" s="437"/>
      <c r="WWJ114" s="437"/>
      <c r="WWK114" s="437"/>
      <c r="WWL114" s="437"/>
      <c r="WWM114" s="437"/>
      <c r="WWN114" s="437"/>
      <c r="WWO114" s="437"/>
      <c r="WWP114" s="437"/>
      <c r="WWQ114" s="437"/>
      <c r="WWR114" s="437"/>
      <c r="WWS114" s="437"/>
      <c r="WWT114" s="437"/>
      <c r="WWU114" s="437"/>
      <c r="WWV114" s="437"/>
      <c r="WWW114" s="437"/>
      <c r="WWX114" s="437"/>
      <c r="WWY114" s="437"/>
      <c r="WWZ114" s="437"/>
      <c r="WXA114" s="437"/>
      <c r="WXB114" s="437"/>
      <c r="WXC114" s="437"/>
      <c r="WXD114" s="437"/>
      <c r="WXE114" s="437"/>
      <c r="WXF114" s="437"/>
      <c r="WXG114" s="437"/>
      <c r="WXH114" s="437"/>
      <c r="WXI114" s="437"/>
      <c r="WXJ114" s="437"/>
      <c r="WXK114" s="437"/>
      <c r="WXL114" s="437"/>
      <c r="WXM114" s="437"/>
      <c r="WXN114" s="437"/>
      <c r="WXO114" s="437"/>
      <c r="WXP114" s="437"/>
      <c r="WXQ114" s="437"/>
      <c r="WXR114" s="437"/>
      <c r="WXS114" s="437"/>
      <c r="WXT114" s="437"/>
      <c r="WXU114" s="437"/>
      <c r="WXV114" s="437"/>
      <c r="WXW114" s="437"/>
      <c r="WXX114" s="437"/>
      <c r="WXY114" s="437"/>
      <c r="WXZ114" s="437"/>
      <c r="WYA114" s="437"/>
      <c r="WYB114" s="437"/>
      <c r="WYC114" s="437"/>
      <c r="WYD114" s="437"/>
      <c r="WYE114" s="437"/>
      <c r="WYF114" s="437"/>
      <c r="WYG114" s="437"/>
      <c r="WYH114" s="437"/>
      <c r="WYI114" s="437"/>
      <c r="WYJ114" s="437"/>
      <c r="WYK114" s="437"/>
      <c r="WYL114" s="437"/>
      <c r="WYM114" s="437"/>
      <c r="WYN114" s="437"/>
      <c r="WYO114" s="437"/>
      <c r="WYP114" s="437"/>
      <c r="WYQ114" s="437"/>
      <c r="WYR114" s="437"/>
      <c r="WYS114" s="437"/>
      <c r="WYT114" s="437"/>
      <c r="WYU114" s="437"/>
      <c r="WYV114" s="437"/>
      <c r="WYW114" s="437"/>
      <c r="WYX114" s="437"/>
      <c r="WYY114" s="437"/>
      <c r="WYZ114" s="437"/>
      <c r="WZA114" s="437"/>
      <c r="WZB114" s="437"/>
      <c r="WZC114" s="437"/>
      <c r="WZD114" s="437"/>
      <c r="WZE114" s="437"/>
      <c r="WZF114" s="437"/>
      <c r="WZG114" s="437"/>
      <c r="WZH114" s="437"/>
      <c r="WZI114" s="437"/>
      <c r="WZJ114" s="437"/>
      <c r="WZK114" s="437"/>
      <c r="WZL114" s="437"/>
      <c r="WZM114" s="437"/>
      <c r="WZN114" s="437"/>
      <c r="WZO114" s="437"/>
      <c r="WZP114" s="437"/>
      <c r="WZQ114" s="437"/>
      <c r="WZR114" s="437"/>
      <c r="WZS114" s="437"/>
      <c r="WZT114" s="437"/>
      <c r="WZU114" s="437"/>
      <c r="WZV114" s="437"/>
      <c r="WZW114" s="437"/>
      <c r="WZX114" s="437"/>
      <c r="WZY114" s="437"/>
      <c r="WZZ114" s="437"/>
      <c r="XAA114" s="437"/>
      <c r="XAB114" s="437"/>
      <c r="XAC114" s="437"/>
      <c r="XAD114" s="437"/>
      <c r="XAE114" s="437"/>
      <c r="XAF114" s="437"/>
      <c r="XAG114" s="437"/>
      <c r="XAH114" s="437"/>
      <c r="XAI114" s="437"/>
      <c r="XAJ114" s="437"/>
      <c r="XAK114" s="437"/>
      <c r="XAL114" s="437"/>
      <c r="XAM114" s="437"/>
      <c r="XAN114" s="437"/>
      <c r="XAO114" s="437"/>
      <c r="XAP114" s="437"/>
      <c r="XAQ114" s="437"/>
      <c r="XAR114" s="437"/>
      <c r="XAS114" s="437"/>
      <c r="XAT114" s="437"/>
      <c r="XAU114" s="437"/>
      <c r="XAV114" s="437"/>
      <c r="XAW114" s="437"/>
      <c r="XAX114" s="437"/>
      <c r="XAY114" s="437"/>
      <c r="XAZ114" s="437"/>
      <c r="XBA114" s="437"/>
      <c r="XBB114" s="437"/>
      <c r="XBC114" s="437"/>
      <c r="XBD114" s="437"/>
      <c r="XBE114" s="437"/>
      <c r="XBF114" s="437"/>
      <c r="XBG114" s="437"/>
      <c r="XBH114" s="437"/>
      <c r="XBI114" s="437"/>
      <c r="XBJ114" s="437"/>
      <c r="XBK114" s="437"/>
      <c r="XBL114" s="437"/>
      <c r="XBM114" s="437"/>
    </row>
    <row r="115" spans="1:16289" ht="14.4">
      <c r="A115" s="606" t="s">
        <v>1026</v>
      </c>
      <c r="B115" s="606"/>
      <c r="C115" s="606"/>
      <c r="D115" s="606"/>
      <c r="E115" s="606"/>
      <c r="F115" s="638" t="s">
        <v>335</v>
      </c>
      <c r="G115" s="638" t="s">
        <v>336</v>
      </c>
      <c r="H115" s="638" t="s">
        <v>1015</v>
      </c>
      <c r="I115" s="638" t="s">
        <v>338</v>
      </c>
      <c r="J115" s="638" t="s">
        <v>1027</v>
      </c>
      <c r="K115" s="638" t="s">
        <v>1017</v>
      </c>
      <c r="L115" s="638" t="s">
        <v>1018</v>
      </c>
      <c r="M115" s="638" t="s">
        <v>1019</v>
      </c>
      <c r="N115" s="638" t="s">
        <v>343</v>
      </c>
      <c r="O115" s="638" t="s">
        <v>398</v>
      </c>
      <c r="P115" s="638"/>
      <c r="Q115" s="638"/>
      <c r="R115" s="638"/>
      <c r="S115" s="638" t="s">
        <v>345</v>
      </c>
      <c r="T115" s="638" t="s">
        <v>369</v>
      </c>
      <c r="U115" s="638"/>
      <c r="V115" s="638"/>
      <c r="W115" s="638"/>
      <c r="X115" s="638"/>
      <c r="Y115" s="638" t="s">
        <v>347</v>
      </c>
      <c r="Z115" s="643">
        <v>45747</v>
      </c>
      <c r="AA115" s="638" t="s">
        <v>1020</v>
      </c>
      <c r="AB115" s="645" t="s">
        <v>1021</v>
      </c>
      <c r="AC115" s="638">
        <v>376950</v>
      </c>
      <c r="AD115" s="638">
        <v>404520</v>
      </c>
      <c r="AE115" s="638"/>
      <c r="AF115" s="638"/>
      <c r="AG115" s="638"/>
      <c r="AH115" s="638"/>
      <c r="AI115" s="638"/>
      <c r="AJ115" s="638"/>
      <c r="AK115" s="638"/>
      <c r="AL115" s="638"/>
      <c r="AM115" s="638"/>
      <c r="AN115" s="638"/>
      <c r="AO115" s="638"/>
      <c r="AP115" s="638"/>
      <c r="AQ115" s="638"/>
      <c r="AR115" s="638"/>
      <c r="AS115" s="638"/>
      <c r="AT115" s="638"/>
      <c r="AU115" s="638"/>
      <c r="AV115" s="638"/>
      <c r="AW115" s="638"/>
      <c r="AX115" s="638"/>
      <c r="AY115" s="638"/>
      <c r="AZ115" s="638"/>
      <c r="BA115" s="638"/>
      <c r="BB115" s="638"/>
      <c r="BC115" s="638"/>
      <c r="BD115" s="638"/>
      <c r="BE115" s="638"/>
      <c r="BF115" s="638"/>
      <c r="BG115" s="638"/>
      <c r="BH115" s="638"/>
      <c r="BI115" s="638">
        <v>388565</v>
      </c>
      <c r="BJ115" s="638" t="s">
        <v>1028</v>
      </c>
      <c r="BK115" s="647" t="s">
        <v>1029</v>
      </c>
      <c r="BL115" s="638"/>
      <c r="BM115" s="638">
        <v>101000</v>
      </c>
      <c r="BN115" s="638"/>
      <c r="BO115" s="638"/>
      <c r="BP115" s="638"/>
      <c r="BQ115" s="638"/>
      <c r="BR115" s="638"/>
      <c r="BS115" s="638" t="s">
        <v>355</v>
      </c>
      <c r="BT115" s="638"/>
      <c r="BU115" s="638"/>
      <c r="BV115" s="638"/>
      <c r="BW115" s="638"/>
      <c r="BX115" s="638"/>
      <c r="BY115" s="638"/>
      <c r="BZ115" s="638"/>
      <c r="CA115" s="638"/>
      <c r="CB115" s="638"/>
      <c r="CC115" s="638"/>
      <c r="CD115" s="638"/>
      <c r="CE115" s="638"/>
      <c r="CF115" s="638"/>
      <c r="CG115" s="638"/>
      <c r="CH115" s="649">
        <v>10.199999999999999</v>
      </c>
      <c r="CI115" s="649"/>
      <c r="CJ115" s="649"/>
      <c r="CK115" s="649"/>
      <c r="CL115" s="649"/>
      <c r="CM115" s="638"/>
      <c r="CN115" s="638"/>
      <c r="CO115" s="638" t="s">
        <v>1024</v>
      </c>
      <c r="CP115" s="638"/>
      <c r="CQ115" s="638"/>
      <c r="CR115" s="615">
        <f>36500000/3</f>
        <v>12166666.666666666</v>
      </c>
      <c r="CS115" s="612">
        <v>1</v>
      </c>
      <c r="CT115" s="615">
        <v>1</v>
      </c>
      <c r="CU115" s="605">
        <v>0</v>
      </c>
      <c r="CV115" s="605" t="s">
        <v>352</v>
      </c>
      <c r="CW115" s="605" t="s">
        <v>375</v>
      </c>
      <c r="CX115" s="620">
        <v>9.9999999999999995E-7</v>
      </c>
      <c r="CY115" s="605" t="s">
        <v>1025</v>
      </c>
      <c r="CZ115" s="654"/>
      <c r="DA115" s="437" t="s">
        <v>355</v>
      </c>
      <c r="DB115" s="437"/>
      <c r="DC115" s="437"/>
      <c r="DD115" s="437"/>
      <c r="DE115" s="437"/>
      <c r="DF115" s="437"/>
      <c r="DG115" s="437"/>
      <c r="DH115" s="437"/>
      <c r="DI115" s="437"/>
      <c r="DJ115" s="437"/>
      <c r="DK115" s="437"/>
      <c r="DL115" s="437"/>
      <c r="DM115" s="437"/>
      <c r="DN115" s="437"/>
      <c r="DO115" s="437"/>
      <c r="DP115" s="437"/>
      <c r="DQ115" s="437"/>
      <c r="DR115" s="437"/>
      <c r="DS115" s="437"/>
      <c r="DT115" s="437"/>
      <c r="DU115" s="437"/>
      <c r="DV115" s="437"/>
      <c r="DW115" s="437"/>
      <c r="DX115" s="437"/>
      <c r="DY115" s="437"/>
      <c r="DZ115" s="437"/>
      <c r="EA115" s="437"/>
      <c r="EB115" s="437"/>
      <c r="EC115" s="437"/>
      <c r="ED115" s="437"/>
      <c r="EE115" s="437"/>
      <c r="EF115" s="437"/>
      <c r="EG115" s="437"/>
      <c r="EH115" s="437"/>
      <c r="EI115" s="437"/>
      <c r="EJ115" s="437"/>
      <c r="EK115" s="437"/>
      <c r="EL115" s="437"/>
      <c r="EM115" s="437"/>
      <c r="EN115" s="437"/>
      <c r="EO115" s="437"/>
      <c r="EP115" s="437"/>
      <c r="EQ115" s="437"/>
      <c r="ER115" s="437"/>
      <c r="ES115" s="437"/>
      <c r="ET115" s="437"/>
      <c r="EU115" s="437"/>
      <c r="EV115" s="437"/>
      <c r="EW115" s="437"/>
      <c r="EX115" s="437"/>
      <c r="EY115" s="437"/>
      <c r="EZ115" s="437"/>
      <c r="FA115" s="437"/>
      <c r="FB115" s="437"/>
      <c r="FC115" s="437"/>
      <c r="FD115" s="437"/>
      <c r="FE115" s="437"/>
      <c r="FF115" s="437"/>
      <c r="FG115" s="437"/>
      <c r="FH115" s="437"/>
      <c r="FI115" s="437"/>
      <c r="FJ115" s="437"/>
      <c r="FK115" s="437"/>
      <c r="FL115" s="437"/>
      <c r="FM115" s="437"/>
      <c r="FN115" s="437"/>
      <c r="FO115" s="437"/>
      <c r="FP115" s="437"/>
      <c r="FQ115" s="437"/>
      <c r="FR115" s="437"/>
      <c r="FS115" s="437"/>
      <c r="FT115" s="437"/>
      <c r="FU115" s="437"/>
      <c r="FV115" s="437"/>
      <c r="FW115" s="437"/>
      <c r="FX115" s="437"/>
      <c r="FY115" s="437"/>
      <c r="FZ115" s="437"/>
      <c r="GA115" s="437"/>
      <c r="GB115" s="437"/>
      <c r="GC115" s="437"/>
      <c r="GD115" s="437"/>
      <c r="GE115" s="437"/>
      <c r="GF115" s="437"/>
      <c r="GG115" s="437"/>
      <c r="GH115" s="437"/>
      <c r="GI115" s="437"/>
      <c r="GJ115" s="437"/>
      <c r="GK115" s="437"/>
      <c r="GL115" s="437"/>
      <c r="GM115" s="437"/>
      <c r="GN115" s="437"/>
      <c r="GO115" s="437"/>
      <c r="GP115" s="437"/>
      <c r="GQ115" s="437"/>
      <c r="GR115" s="437"/>
      <c r="GS115" s="437"/>
      <c r="GT115" s="437"/>
      <c r="GU115" s="437"/>
      <c r="GV115" s="437"/>
      <c r="GW115" s="437"/>
      <c r="GX115" s="437"/>
      <c r="GY115" s="437"/>
      <c r="GZ115" s="437"/>
      <c r="HA115" s="437"/>
      <c r="HB115" s="437"/>
      <c r="HC115" s="437"/>
      <c r="HD115" s="437"/>
      <c r="HE115" s="437"/>
      <c r="HF115" s="437"/>
      <c r="HG115" s="437"/>
      <c r="HH115" s="437"/>
      <c r="HI115" s="437"/>
      <c r="HJ115" s="437"/>
      <c r="HK115" s="437"/>
      <c r="HL115" s="437"/>
      <c r="HM115" s="437"/>
      <c r="HN115" s="437"/>
      <c r="HO115" s="437"/>
      <c r="HP115" s="437"/>
      <c r="HQ115" s="437"/>
      <c r="HR115" s="437"/>
      <c r="HS115" s="437"/>
      <c r="HT115" s="437"/>
      <c r="HU115" s="437"/>
      <c r="HV115" s="437"/>
      <c r="HW115" s="437"/>
      <c r="HX115" s="437"/>
      <c r="HY115" s="437"/>
      <c r="HZ115" s="437"/>
      <c r="IA115" s="437"/>
      <c r="IB115" s="437"/>
      <c r="IC115" s="437"/>
      <c r="ID115" s="437"/>
      <c r="IE115" s="437"/>
      <c r="IF115" s="437"/>
      <c r="IG115" s="437"/>
      <c r="IH115" s="437"/>
      <c r="II115" s="437"/>
      <c r="IJ115" s="437"/>
      <c r="IK115" s="437"/>
      <c r="IL115" s="437"/>
      <c r="IM115" s="437"/>
      <c r="IN115" s="437"/>
      <c r="IO115" s="437"/>
      <c r="IP115" s="437"/>
      <c r="IQ115" s="437"/>
      <c r="IR115" s="437"/>
      <c r="IS115" s="437"/>
      <c r="IT115" s="437"/>
      <c r="IU115" s="437"/>
      <c r="IV115" s="437"/>
      <c r="IW115" s="437"/>
      <c r="IX115" s="437"/>
      <c r="IY115" s="437"/>
      <c r="IZ115" s="437"/>
      <c r="JA115" s="437"/>
      <c r="JB115" s="437"/>
      <c r="JC115" s="437"/>
      <c r="JD115" s="437"/>
      <c r="JE115" s="437"/>
      <c r="JF115" s="437"/>
      <c r="JG115" s="437"/>
      <c r="JH115" s="437"/>
      <c r="JI115" s="437"/>
      <c r="JJ115" s="437"/>
      <c r="JK115" s="437"/>
      <c r="JL115" s="437"/>
      <c r="JM115" s="437"/>
      <c r="JN115" s="437"/>
      <c r="JO115" s="437"/>
      <c r="JP115" s="437"/>
      <c r="JQ115" s="437"/>
      <c r="JR115" s="437"/>
      <c r="JS115" s="437"/>
      <c r="JT115" s="437"/>
      <c r="JU115" s="437"/>
      <c r="JV115" s="437"/>
      <c r="JW115" s="437"/>
      <c r="JX115" s="437"/>
      <c r="JY115" s="437"/>
      <c r="JZ115" s="437"/>
      <c r="KA115" s="437"/>
      <c r="KB115" s="437"/>
      <c r="KC115" s="437"/>
      <c r="KD115" s="437"/>
      <c r="KE115" s="437"/>
      <c r="KF115" s="437"/>
      <c r="KG115" s="437"/>
      <c r="KH115" s="437"/>
      <c r="KI115" s="437"/>
      <c r="KJ115" s="437"/>
      <c r="KK115" s="437"/>
      <c r="KL115" s="437"/>
      <c r="KM115" s="437"/>
      <c r="KN115" s="437"/>
      <c r="KO115" s="437"/>
      <c r="KP115" s="437"/>
      <c r="KQ115" s="437"/>
      <c r="KR115" s="437"/>
      <c r="KS115" s="437"/>
      <c r="KT115" s="437"/>
      <c r="KU115" s="437"/>
      <c r="KV115" s="437"/>
      <c r="KW115" s="437"/>
      <c r="KX115" s="437"/>
      <c r="KY115" s="437"/>
      <c r="KZ115" s="437"/>
      <c r="LA115" s="437"/>
      <c r="LB115" s="437"/>
      <c r="LC115" s="437"/>
      <c r="LD115" s="437"/>
      <c r="LE115" s="437"/>
      <c r="LF115" s="437"/>
      <c r="LG115" s="437"/>
      <c r="LH115" s="437"/>
      <c r="LI115" s="437"/>
      <c r="LJ115" s="437"/>
      <c r="LK115" s="437"/>
      <c r="LL115" s="437"/>
      <c r="LM115" s="437"/>
      <c r="LN115" s="437"/>
      <c r="LO115" s="437"/>
      <c r="LP115" s="437"/>
      <c r="LQ115" s="437"/>
      <c r="LR115" s="437"/>
      <c r="LS115" s="437"/>
      <c r="LT115" s="437"/>
      <c r="LU115" s="437"/>
      <c r="LV115" s="437"/>
      <c r="LW115" s="437"/>
      <c r="LX115" s="437"/>
      <c r="LY115" s="437"/>
      <c r="LZ115" s="437"/>
      <c r="MA115" s="437"/>
      <c r="MB115" s="437"/>
      <c r="MC115" s="437"/>
      <c r="MD115" s="437"/>
      <c r="ME115" s="437"/>
      <c r="MF115" s="437"/>
      <c r="MG115" s="437"/>
      <c r="MH115" s="437"/>
      <c r="MI115" s="437"/>
      <c r="MJ115" s="437"/>
      <c r="MK115" s="437"/>
      <c r="ML115" s="437"/>
      <c r="MM115" s="437"/>
      <c r="MN115" s="437"/>
      <c r="MO115" s="437"/>
      <c r="MP115" s="437"/>
      <c r="MQ115" s="437"/>
      <c r="MR115" s="437"/>
      <c r="MS115" s="437"/>
      <c r="MT115" s="437"/>
      <c r="MU115" s="437"/>
      <c r="MV115" s="437"/>
      <c r="MW115" s="437"/>
      <c r="MX115" s="437"/>
      <c r="MY115" s="437"/>
      <c r="MZ115" s="437"/>
      <c r="NA115" s="437"/>
      <c r="NB115" s="437"/>
      <c r="NC115" s="437"/>
      <c r="ND115" s="437"/>
      <c r="NE115" s="437"/>
      <c r="NF115" s="437"/>
      <c r="NG115" s="437"/>
      <c r="NH115" s="437"/>
      <c r="NI115" s="437"/>
      <c r="NJ115" s="437"/>
      <c r="NK115" s="437"/>
      <c r="NL115" s="437"/>
      <c r="NM115" s="437"/>
      <c r="NN115" s="437"/>
      <c r="NO115" s="437"/>
      <c r="NP115" s="437"/>
      <c r="NQ115" s="437"/>
      <c r="NR115" s="437"/>
      <c r="NS115" s="437"/>
      <c r="NT115" s="437"/>
      <c r="NU115" s="437"/>
      <c r="NV115" s="437"/>
      <c r="NW115" s="437"/>
      <c r="NX115" s="437"/>
      <c r="NY115" s="437"/>
      <c r="NZ115" s="437"/>
      <c r="OA115" s="437"/>
      <c r="OB115" s="437"/>
      <c r="OC115" s="437"/>
      <c r="OD115" s="437"/>
      <c r="OE115" s="437"/>
      <c r="OF115" s="437"/>
      <c r="OG115" s="437"/>
      <c r="OH115" s="437"/>
      <c r="OI115" s="437"/>
      <c r="OJ115" s="437"/>
      <c r="OK115" s="437"/>
      <c r="OL115" s="437"/>
      <c r="OM115" s="437"/>
      <c r="ON115" s="437"/>
      <c r="OO115" s="437"/>
      <c r="OP115" s="437"/>
      <c r="OQ115" s="437"/>
      <c r="OR115" s="437"/>
      <c r="OS115" s="437"/>
      <c r="OT115" s="437"/>
      <c r="OU115" s="437"/>
      <c r="OV115" s="437"/>
      <c r="OW115" s="437"/>
      <c r="OX115" s="437"/>
      <c r="OY115" s="437"/>
      <c r="OZ115" s="437"/>
      <c r="PA115" s="437"/>
      <c r="PB115" s="437"/>
      <c r="PC115" s="437"/>
      <c r="PD115" s="437"/>
      <c r="PE115" s="437"/>
      <c r="PF115" s="437"/>
      <c r="PG115" s="437"/>
      <c r="PH115" s="437"/>
      <c r="PI115" s="437"/>
      <c r="PJ115" s="437"/>
      <c r="PK115" s="437"/>
      <c r="PL115" s="437"/>
      <c r="PM115" s="437"/>
      <c r="PN115" s="437"/>
      <c r="PO115" s="437"/>
      <c r="PP115" s="437"/>
      <c r="PQ115" s="437"/>
      <c r="PR115" s="437"/>
      <c r="PS115" s="437"/>
      <c r="PT115" s="437"/>
      <c r="PU115" s="437"/>
      <c r="PV115" s="437"/>
      <c r="PW115" s="437"/>
      <c r="PX115" s="437"/>
      <c r="PY115" s="437"/>
      <c r="PZ115" s="437"/>
      <c r="QA115" s="437"/>
      <c r="QB115" s="437"/>
      <c r="QC115" s="437"/>
      <c r="QD115" s="437"/>
      <c r="QE115" s="437"/>
      <c r="QF115" s="437"/>
      <c r="QG115" s="437"/>
      <c r="QH115" s="437"/>
      <c r="QI115" s="437"/>
      <c r="QJ115" s="437"/>
      <c r="QK115" s="437"/>
      <c r="QL115" s="437"/>
      <c r="QM115" s="437"/>
      <c r="QN115" s="437"/>
      <c r="QO115" s="437"/>
      <c r="QP115" s="437"/>
      <c r="QQ115" s="437"/>
      <c r="QR115" s="437"/>
      <c r="QS115" s="437"/>
      <c r="QT115" s="437"/>
      <c r="QU115" s="437"/>
      <c r="QV115" s="437"/>
      <c r="QW115" s="437"/>
      <c r="QX115" s="437"/>
      <c r="QY115" s="437"/>
      <c r="QZ115" s="437"/>
      <c r="RA115" s="437"/>
      <c r="RB115" s="437"/>
      <c r="RC115" s="437"/>
      <c r="RD115" s="437"/>
      <c r="RE115" s="437"/>
      <c r="RF115" s="437"/>
      <c r="RG115" s="437"/>
      <c r="RH115" s="437"/>
      <c r="RI115" s="437"/>
      <c r="RJ115" s="437"/>
      <c r="RK115" s="437"/>
      <c r="RL115" s="437"/>
      <c r="RM115" s="437"/>
      <c r="RN115" s="437"/>
      <c r="RO115" s="437"/>
      <c r="RP115" s="437"/>
      <c r="RQ115" s="437"/>
      <c r="RR115" s="437"/>
      <c r="RS115" s="437"/>
      <c r="RT115" s="437"/>
      <c r="RU115" s="437"/>
      <c r="RV115" s="437"/>
      <c r="RW115" s="437"/>
      <c r="RX115" s="437"/>
      <c r="RY115" s="437"/>
      <c r="RZ115" s="437"/>
      <c r="SA115" s="437"/>
      <c r="SB115" s="437"/>
      <c r="SC115" s="437"/>
      <c r="SD115" s="437"/>
      <c r="SE115" s="437"/>
      <c r="SF115" s="437"/>
      <c r="SG115" s="437"/>
      <c r="SH115" s="437"/>
      <c r="SI115" s="437"/>
      <c r="SJ115" s="437"/>
      <c r="SK115" s="437"/>
      <c r="SL115" s="437"/>
      <c r="SM115" s="437"/>
      <c r="SN115" s="437"/>
      <c r="SO115" s="437"/>
      <c r="SP115" s="437"/>
      <c r="SQ115" s="437"/>
      <c r="SR115" s="437"/>
      <c r="SS115" s="437"/>
      <c r="ST115" s="437"/>
      <c r="SU115" s="437"/>
      <c r="SV115" s="437"/>
      <c r="SW115" s="437"/>
      <c r="SX115" s="437"/>
      <c r="SY115" s="437"/>
      <c r="SZ115" s="437"/>
      <c r="TA115" s="437"/>
      <c r="TB115" s="437"/>
      <c r="TC115" s="437"/>
      <c r="TD115" s="437"/>
      <c r="TE115" s="437"/>
      <c r="TF115" s="437"/>
      <c r="TG115" s="437"/>
      <c r="TH115" s="437"/>
      <c r="TI115" s="437"/>
      <c r="TJ115" s="437"/>
      <c r="TK115" s="437"/>
      <c r="TL115" s="437"/>
      <c r="TM115" s="437"/>
      <c r="TN115" s="437"/>
      <c r="TO115" s="437"/>
      <c r="TP115" s="437"/>
      <c r="TQ115" s="437"/>
      <c r="TR115" s="437"/>
      <c r="TS115" s="437"/>
      <c r="TT115" s="437"/>
      <c r="TU115" s="437"/>
      <c r="TV115" s="437"/>
      <c r="TW115" s="437"/>
      <c r="TX115" s="437"/>
      <c r="TY115" s="437"/>
      <c r="TZ115" s="437"/>
      <c r="UA115" s="437"/>
      <c r="UB115" s="437"/>
      <c r="UC115" s="437"/>
      <c r="UD115" s="437"/>
      <c r="UE115" s="437"/>
      <c r="UF115" s="437"/>
      <c r="UG115" s="437"/>
      <c r="UH115" s="437"/>
      <c r="UI115" s="437"/>
      <c r="UJ115" s="437"/>
      <c r="UK115" s="437"/>
      <c r="UL115" s="437"/>
      <c r="UM115" s="437"/>
      <c r="UN115" s="437"/>
      <c r="UO115" s="437"/>
      <c r="UP115" s="437"/>
      <c r="UQ115" s="437"/>
      <c r="UR115" s="437"/>
      <c r="US115" s="437"/>
      <c r="UT115" s="437"/>
      <c r="UU115" s="437"/>
      <c r="UV115" s="437"/>
      <c r="UW115" s="437"/>
      <c r="UX115" s="437"/>
      <c r="UY115" s="437"/>
      <c r="UZ115" s="437"/>
      <c r="VA115" s="437"/>
      <c r="VB115" s="437"/>
      <c r="VC115" s="437"/>
      <c r="VD115" s="437"/>
      <c r="VE115" s="437"/>
      <c r="VF115" s="437"/>
      <c r="VG115" s="437"/>
      <c r="VH115" s="437"/>
      <c r="VI115" s="437"/>
      <c r="VJ115" s="437"/>
      <c r="VK115" s="437"/>
      <c r="VL115" s="437"/>
      <c r="VM115" s="437"/>
      <c r="VN115" s="437"/>
      <c r="VO115" s="437"/>
      <c r="VP115" s="437"/>
      <c r="VQ115" s="437"/>
      <c r="VR115" s="437"/>
      <c r="VS115" s="437"/>
      <c r="VT115" s="437"/>
      <c r="VU115" s="437"/>
      <c r="VV115" s="437"/>
      <c r="VW115" s="437"/>
      <c r="VX115" s="437"/>
      <c r="VY115" s="437"/>
      <c r="VZ115" s="437"/>
      <c r="WA115" s="437"/>
      <c r="WB115" s="437"/>
      <c r="WC115" s="437"/>
      <c r="WD115" s="437"/>
      <c r="WE115" s="437"/>
      <c r="WF115" s="437"/>
      <c r="WG115" s="437"/>
      <c r="WH115" s="437"/>
      <c r="WI115" s="437"/>
      <c r="WJ115" s="437"/>
      <c r="WK115" s="437"/>
      <c r="WL115" s="437"/>
      <c r="WM115" s="437"/>
      <c r="WN115" s="437"/>
      <c r="WO115" s="437"/>
      <c r="WP115" s="437"/>
      <c r="WQ115" s="437"/>
      <c r="WR115" s="437"/>
      <c r="WS115" s="437"/>
      <c r="WT115" s="437"/>
      <c r="WU115" s="437"/>
      <c r="WV115" s="437"/>
      <c r="WW115" s="437"/>
      <c r="WX115" s="437"/>
      <c r="WY115" s="437"/>
      <c r="WZ115" s="437"/>
      <c r="XA115" s="437"/>
      <c r="XB115" s="437"/>
      <c r="XC115" s="437"/>
      <c r="XD115" s="437"/>
      <c r="XE115" s="437"/>
      <c r="XF115" s="437"/>
      <c r="XG115" s="437"/>
      <c r="XH115" s="437"/>
      <c r="XI115" s="437"/>
      <c r="XJ115" s="437"/>
      <c r="XK115" s="437"/>
      <c r="XL115" s="437"/>
      <c r="XM115" s="437"/>
      <c r="XN115" s="437"/>
      <c r="XO115" s="437"/>
      <c r="XP115" s="437"/>
      <c r="XQ115" s="437"/>
      <c r="XR115" s="437"/>
      <c r="XS115" s="437"/>
      <c r="XT115" s="437"/>
      <c r="XU115" s="437"/>
      <c r="XV115" s="437"/>
      <c r="XW115" s="437"/>
      <c r="XX115" s="437"/>
      <c r="XY115" s="437"/>
      <c r="XZ115" s="437"/>
      <c r="YA115" s="437"/>
      <c r="YB115" s="437"/>
      <c r="YC115" s="437"/>
      <c r="YD115" s="437"/>
      <c r="YE115" s="437"/>
      <c r="YF115" s="437"/>
      <c r="YG115" s="437"/>
      <c r="YH115" s="437"/>
      <c r="YI115" s="437"/>
      <c r="YJ115" s="437"/>
      <c r="YK115" s="437"/>
      <c r="YL115" s="437"/>
      <c r="YM115" s="437"/>
      <c r="YN115" s="437"/>
      <c r="YO115" s="437"/>
      <c r="YP115" s="437"/>
      <c r="YQ115" s="437"/>
      <c r="YR115" s="437"/>
      <c r="YS115" s="437"/>
      <c r="YT115" s="437"/>
      <c r="YU115" s="437"/>
      <c r="YV115" s="437"/>
      <c r="YW115" s="437"/>
      <c r="YX115" s="437"/>
      <c r="YY115" s="437"/>
      <c r="YZ115" s="437"/>
      <c r="ZA115" s="437"/>
      <c r="ZB115" s="437"/>
      <c r="ZC115" s="437"/>
      <c r="ZD115" s="437"/>
      <c r="ZE115" s="437"/>
      <c r="ZF115" s="437"/>
      <c r="ZG115" s="437"/>
      <c r="ZH115" s="437"/>
      <c r="ZI115" s="437"/>
      <c r="ZJ115" s="437"/>
      <c r="ZK115" s="437"/>
      <c r="ZL115" s="437"/>
      <c r="ZM115" s="437"/>
      <c r="ZN115" s="437"/>
      <c r="ZO115" s="437"/>
      <c r="ZP115" s="437"/>
      <c r="ZQ115" s="437"/>
      <c r="ZR115" s="437"/>
      <c r="ZS115" s="437"/>
      <c r="ZT115" s="437"/>
      <c r="ZU115" s="437"/>
      <c r="ZV115" s="437"/>
      <c r="ZW115" s="437"/>
      <c r="ZX115" s="437"/>
      <c r="ZY115" s="437"/>
      <c r="ZZ115" s="437"/>
      <c r="AAA115" s="437"/>
      <c r="AAB115" s="437"/>
      <c r="AAC115" s="437"/>
      <c r="AAD115" s="437"/>
      <c r="AAE115" s="437"/>
      <c r="AAF115" s="437"/>
      <c r="AAG115" s="437"/>
      <c r="AAH115" s="437"/>
      <c r="AAI115" s="437"/>
      <c r="AAJ115" s="437"/>
      <c r="AAK115" s="437"/>
      <c r="AAL115" s="437"/>
      <c r="AAM115" s="437"/>
      <c r="AAN115" s="437"/>
      <c r="AAO115" s="437"/>
      <c r="AAP115" s="437"/>
      <c r="AAQ115" s="437"/>
      <c r="AAR115" s="437"/>
      <c r="AAS115" s="437"/>
      <c r="AAT115" s="437"/>
      <c r="AAU115" s="437"/>
      <c r="AAV115" s="437"/>
      <c r="AAW115" s="437"/>
      <c r="AAX115" s="437"/>
      <c r="AAY115" s="437"/>
      <c r="AAZ115" s="437"/>
      <c r="ABA115" s="437"/>
      <c r="ABB115" s="437"/>
      <c r="ABC115" s="437"/>
      <c r="ABD115" s="437"/>
      <c r="ABE115" s="437"/>
      <c r="ABF115" s="437"/>
      <c r="ABG115" s="437"/>
      <c r="ABH115" s="437"/>
      <c r="ABI115" s="437"/>
      <c r="ABJ115" s="437"/>
      <c r="ABK115" s="437"/>
      <c r="ABL115" s="437"/>
      <c r="ABM115" s="437"/>
      <c r="ABN115" s="437"/>
      <c r="ABO115" s="437"/>
      <c r="ABP115" s="437"/>
      <c r="ABQ115" s="437"/>
      <c r="ABR115" s="437"/>
      <c r="ABS115" s="437"/>
      <c r="ABT115" s="437"/>
      <c r="ABU115" s="437"/>
      <c r="ABV115" s="437"/>
      <c r="ABW115" s="437"/>
      <c r="ABX115" s="437"/>
      <c r="ABY115" s="437"/>
      <c r="ABZ115" s="437"/>
      <c r="ACA115" s="437"/>
      <c r="ACB115" s="437"/>
      <c r="ACC115" s="437"/>
      <c r="ACD115" s="437"/>
      <c r="ACE115" s="437"/>
      <c r="ACF115" s="437"/>
      <c r="ACG115" s="437"/>
      <c r="ACH115" s="437"/>
      <c r="ACI115" s="437"/>
      <c r="ACJ115" s="437"/>
      <c r="ACK115" s="437"/>
      <c r="ACL115" s="437"/>
      <c r="ACM115" s="437"/>
      <c r="ACN115" s="437"/>
      <c r="ACO115" s="437"/>
      <c r="ACP115" s="437"/>
      <c r="ACQ115" s="437"/>
      <c r="ACR115" s="437"/>
      <c r="ACS115" s="437"/>
      <c r="ACT115" s="437"/>
      <c r="ACU115" s="437"/>
      <c r="ACV115" s="437"/>
      <c r="ACW115" s="437"/>
      <c r="ACX115" s="437"/>
      <c r="ACY115" s="437"/>
      <c r="ACZ115" s="437"/>
      <c r="ADA115" s="437"/>
      <c r="ADB115" s="437"/>
      <c r="ADC115" s="437"/>
      <c r="ADD115" s="437"/>
      <c r="ADE115" s="437"/>
      <c r="ADF115" s="437"/>
      <c r="ADG115" s="437"/>
      <c r="ADH115" s="437"/>
      <c r="ADI115" s="437"/>
      <c r="ADJ115" s="437"/>
      <c r="ADK115" s="437"/>
      <c r="ADL115" s="437"/>
      <c r="ADM115" s="437"/>
      <c r="ADN115" s="437"/>
      <c r="ADO115" s="437"/>
      <c r="ADP115" s="437"/>
      <c r="ADQ115" s="437"/>
      <c r="ADR115" s="437"/>
      <c r="ADS115" s="437"/>
      <c r="ADT115" s="437"/>
      <c r="ADU115" s="437"/>
      <c r="ADV115" s="437"/>
      <c r="ADW115" s="437"/>
      <c r="ADX115" s="437"/>
      <c r="ADY115" s="437"/>
      <c r="ADZ115" s="437"/>
      <c r="AEA115" s="437"/>
      <c r="AEB115" s="437"/>
      <c r="AEC115" s="437"/>
      <c r="AED115" s="437"/>
      <c r="AEE115" s="437"/>
      <c r="AEF115" s="437"/>
      <c r="AEG115" s="437"/>
      <c r="AEH115" s="437"/>
      <c r="AEI115" s="437"/>
      <c r="AEJ115" s="437"/>
      <c r="AEK115" s="437"/>
      <c r="AEL115" s="437"/>
      <c r="AEM115" s="437"/>
      <c r="AEN115" s="437"/>
      <c r="AEO115" s="437"/>
      <c r="AEP115" s="437"/>
      <c r="AEQ115" s="437"/>
      <c r="AER115" s="437"/>
      <c r="AES115" s="437"/>
      <c r="AET115" s="437"/>
      <c r="AEU115" s="437"/>
      <c r="AEV115" s="437"/>
      <c r="AEW115" s="437"/>
      <c r="AEX115" s="437"/>
      <c r="AEY115" s="437"/>
      <c r="AEZ115" s="437"/>
      <c r="AFA115" s="437"/>
      <c r="AFB115" s="437"/>
      <c r="AFC115" s="437"/>
      <c r="AFD115" s="437"/>
      <c r="AFE115" s="437"/>
      <c r="AFF115" s="437"/>
      <c r="AFG115" s="437"/>
      <c r="AFH115" s="437"/>
      <c r="AFI115" s="437"/>
      <c r="AFJ115" s="437"/>
      <c r="AFK115" s="437"/>
      <c r="AFL115" s="437"/>
      <c r="AFM115" s="437"/>
      <c r="AFN115" s="437"/>
      <c r="AFO115" s="437"/>
      <c r="AFP115" s="437"/>
      <c r="AFQ115" s="437"/>
      <c r="AFR115" s="437"/>
      <c r="AFS115" s="437"/>
      <c r="AFT115" s="437"/>
      <c r="AFU115" s="437"/>
      <c r="AFV115" s="437"/>
      <c r="AFW115" s="437"/>
      <c r="AFX115" s="437"/>
      <c r="AFY115" s="437"/>
      <c r="AFZ115" s="437"/>
      <c r="AGA115" s="437"/>
      <c r="AGB115" s="437"/>
      <c r="AGC115" s="437"/>
      <c r="AGD115" s="437"/>
      <c r="AGE115" s="437"/>
      <c r="AGF115" s="437"/>
      <c r="AGG115" s="437"/>
      <c r="AGH115" s="437"/>
      <c r="AGI115" s="437"/>
      <c r="AGJ115" s="437"/>
      <c r="AGK115" s="437"/>
      <c r="AGL115" s="437"/>
      <c r="AGM115" s="437"/>
      <c r="AGN115" s="437"/>
      <c r="AGO115" s="437"/>
      <c r="AGP115" s="437"/>
      <c r="AGQ115" s="437"/>
      <c r="AGR115" s="437"/>
      <c r="AGS115" s="437"/>
      <c r="AGT115" s="437"/>
      <c r="AGU115" s="437"/>
      <c r="AGV115" s="437"/>
      <c r="AGW115" s="437"/>
      <c r="AGX115" s="437"/>
      <c r="AGY115" s="437"/>
      <c r="AGZ115" s="437"/>
      <c r="AHA115" s="437"/>
      <c r="AHB115" s="437"/>
      <c r="AHC115" s="437"/>
      <c r="AHD115" s="437"/>
      <c r="AHE115" s="437"/>
      <c r="AHF115" s="437"/>
      <c r="AHG115" s="437"/>
      <c r="AHH115" s="437"/>
      <c r="AHI115" s="437"/>
      <c r="AHJ115" s="437"/>
      <c r="AHK115" s="437"/>
      <c r="AHL115" s="437"/>
      <c r="AHM115" s="437"/>
      <c r="AHN115" s="437"/>
      <c r="AHO115" s="437"/>
      <c r="AHP115" s="437"/>
      <c r="AHQ115" s="437"/>
      <c r="AHR115" s="437"/>
      <c r="AHS115" s="437"/>
      <c r="AHT115" s="437"/>
      <c r="AHU115" s="437"/>
      <c r="AHV115" s="437"/>
      <c r="AHW115" s="437"/>
      <c r="AHX115" s="437"/>
      <c r="AHY115" s="437"/>
      <c r="AHZ115" s="437"/>
      <c r="AIA115" s="437"/>
      <c r="AIB115" s="437"/>
      <c r="AIC115" s="437"/>
      <c r="AID115" s="437"/>
      <c r="AIE115" s="437"/>
      <c r="AIF115" s="437"/>
      <c r="AIG115" s="437"/>
      <c r="AIH115" s="437"/>
      <c r="AII115" s="437"/>
      <c r="AIJ115" s="437"/>
      <c r="AIK115" s="437"/>
      <c r="AIL115" s="437"/>
      <c r="AIM115" s="437"/>
      <c r="AIN115" s="437"/>
      <c r="AIO115" s="437"/>
      <c r="AIP115" s="437"/>
      <c r="AIQ115" s="437"/>
      <c r="AIR115" s="437"/>
      <c r="AIS115" s="437"/>
      <c r="AIT115" s="437"/>
      <c r="AIU115" s="437"/>
      <c r="AIV115" s="437"/>
      <c r="AIW115" s="437"/>
      <c r="AIX115" s="437"/>
      <c r="AIY115" s="437"/>
      <c r="AIZ115" s="437"/>
      <c r="AJA115" s="437"/>
      <c r="AJB115" s="437"/>
      <c r="AJC115" s="437"/>
      <c r="AJD115" s="437"/>
      <c r="AJE115" s="437"/>
      <c r="AJF115" s="437"/>
      <c r="AJG115" s="437"/>
      <c r="AJH115" s="437"/>
      <c r="AJI115" s="437"/>
      <c r="AJJ115" s="437"/>
      <c r="AJK115" s="437"/>
      <c r="AJL115" s="437"/>
      <c r="AJM115" s="437"/>
      <c r="AJN115" s="437"/>
      <c r="AJO115" s="437"/>
      <c r="AJP115" s="437"/>
      <c r="AJQ115" s="437"/>
      <c r="AJR115" s="437"/>
      <c r="AJS115" s="437"/>
      <c r="AJT115" s="437"/>
      <c r="AJU115" s="437"/>
      <c r="AJV115" s="437"/>
      <c r="AJW115" s="437"/>
      <c r="AJX115" s="437"/>
      <c r="AJY115" s="437"/>
      <c r="AJZ115" s="437"/>
      <c r="AKA115" s="437"/>
      <c r="AKB115" s="437"/>
      <c r="AKC115" s="437"/>
      <c r="AKD115" s="437"/>
      <c r="AKE115" s="437"/>
      <c r="AKF115" s="437"/>
      <c r="AKG115" s="437"/>
      <c r="AKH115" s="437"/>
      <c r="AKI115" s="437"/>
      <c r="AKJ115" s="437"/>
      <c r="AKK115" s="437"/>
      <c r="AKL115" s="437"/>
      <c r="AKM115" s="437"/>
      <c r="AKN115" s="437"/>
      <c r="AKO115" s="437"/>
      <c r="AKP115" s="437"/>
      <c r="AKQ115" s="437"/>
      <c r="AKR115" s="437"/>
      <c r="AKS115" s="437"/>
      <c r="AKT115" s="437"/>
      <c r="AKU115" s="437"/>
      <c r="AKV115" s="437"/>
      <c r="AKW115" s="437"/>
      <c r="AKX115" s="437"/>
      <c r="AKY115" s="437"/>
      <c r="AKZ115" s="437"/>
      <c r="ALA115" s="437"/>
      <c r="ALB115" s="437"/>
      <c r="ALC115" s="437"/>
      <c r="ALD115" s="437"/>
      <c r="ALE115" s="437"/>
      <c r="ALF115" s="437"/>
      <c r="ALG115" s="437"/>
      <c r="ALH115" s="437"/>
      <c r="ALI115" s="437"/>
      <c r="ALJ115" s="437"/>
      <c r="ALK115" s="437"/>
      <c r="ALL115" s="437"/>
      <c r="ALM115" s="437"/>
      <c r="ALN115" s="437"/>
      <c r="ALO115" s="437"/>
      <c r="ALP115" s="437"/>
      <c r="ALQ115" s="437"/>
      <c r="ALR115" s="437"/>
      <c r="ALS115" s="437"/>
      <c r="ALT115" s="437"/>
      <c r="ALU115" s="437"/>
      <c r="ALV115" s="437"/>
      <c r="ALW115" s="437"/>
      <c r="ALX115" s="437"/>
      <c r="ALY115" s="437"/>
      <c r="ALZ115" s="437"/>
      <c r="AMA115" s="437"/>
      <c r="AMB115" s="437"/>
      <c r="AMC115" s="437"/>
      <c r="AMD115" s="437"/>
      <c r="AME115" s="437"/>
      <c r="AMF115" s="437"/>
      <c r="AMG115" s="437"/>
      <c r="AMH115" s="437"/>
      <c r="AMI115" s="437"/>
      <c r="AMJ115" s="437"/>
      <c r="AMK115" s="437"/>
      <c r="AML115" s="437"/>
      <c r="AMM115" s="437"/>
      <c r="AMN115" s="437"/>
      <c r="AMO115" s="437"/>
      <c r="AMP115" s="437"/>
      <c r="AMQ115" s="437"/>
      <c r="AMR115" s="437"/>
      <c r="AMS115" s="437"/>
      <c r="AMT115" s="437"/>
      <c r="AMU115" s="437"/>
      <c r="AMV115" s="437"/>
      <c r="AMW115" s="437"/>
      <c r="AMX115" s="437"/>
      <c r="AMY115" s="437"/>
      <c r="AMZ115" s="437"/>
      <c r="ANA115" s="437"/>
      <c r="ANB115" s="437"/>
      <c r="ANC115" s="437"/>
      <c r="AND115" s="437"/>
      <c r="ANE115" s="437"/>
      <c r="ANF115" s="437"/>
      <c r="ANG115" s="437"/>
      <c r="ANH115" s="437"/>
      <c r="ANI115" s="437"/>
      <c r="ANJ115" s="437"/>
      <c r="ANK115" s="437"/>
      <c r="ANL115" s="437"/>
      <c r="ANM115" s="437"/>
      <c r="ANN115" s="437"/>
      <c r="ANO115" s="437"/>
      <c r="ANP115" s="437"/>
      <c r="ANQ115" s="437"/>
      <c r="ANR115" s="437"/>
      <c r="ANS115" s="437"/>
      <c r="ANT115" s="437"/>
      <c r="ANU115" s="437"/>
      <c r="ANV115" s="437"/>
      <c r="ANW115" s="437"/>
      <c r="ANX115" s="437"/>
      <c r="ANY115" s="437"/>
      <c r="ANZ115" s="437"/>
      <c r="AOA115" s="437"/>
      <c r="AOB115" s="437"/>
      <c r="AOC115" s="437"/>
      <c r="AOD115" s="437"/>
      <c r="AOE115" s="437"/>
      <c r="AOF115" s="437"/>
      <c r="AOG115" s="437"/>
      <c r="AOH115" s="437"/>
      <c r="AOI115" s="437"/>
      <c r="AOJ115" s="437"/>
      <c r="AOK115" s="437"/>
      <c r="AOL115" s="437"/>
      <c r="AOM115" s="437"/>
      <c r="AON115" s="437"/>
      <c r="AOO115" s="437"/>
      <c r="AOP115" s="437"/>
      <c r="AOQ115" s="437"/>
      <c r="AOR115" s="437"/>
      <c r="AOS115" s="437"/>
      <c r="AOT115" s="437"/>
      <c r="AOU115" s="437"/>
      <c r="AOV115" s="437"/>
      <c r="AOW115" s="437"/>
      <c r="AOX115" s="437"/>
      <c r="AOY115" s="437"/>
      <c r="AOZ115" s="437"/>
      <c r="APA115" s="437"/>
      <c r="APB115" s="437"/>
      <c r="APC115" s="437"/>
      <c r="APD115" s="437"/>
      <c r="APE115" s="437"/>
      <c r="APF115" s="437"/>
      <c r="APG115" s="437"/>
      <c r="APH115" s="437"/>
      <c r="API115" s="437"/>
      <c r="APJ115" s="437"/>
      <c r="APK115" s="437"/>
      <c r="APL115" s="437"/>
      <c r="APM115" s="437"/>
      <c r="APN115" s="437"/>
      <c r="APO115" s="437"/>
      <c r="APP115" s="437"/>
      <c r="APQ115" s="437"/>
      <c r="APR115" s="437"/>
      <c r="APS115" s="437"/>
      <c r="APT115" s="437"/>
      <c r="APU115" s="437"/>
      <c r="APV115" s="437"/>
      <c r="APW115" s="437"/>
      <c r="APX115" s="437"/>
      <c r="APY115" s="437"/>
      <c r="APZ115" s="437"/>
      <c r="AQA115" s="437"/>
      <c r="AQB115" s="437"/>
      <c r="AQC115" s="437"/>
      <c r="AQD115" s="437"/>
      <c r="AQE115" s="437"/>
      <c r="AQF115" s="437"/>
      <c r="AQG115" s="437"/>
      <c r="AQH115" s="437"/>
      <c r="AQI115" s="437"/>
      <c r="AQJ115" s="437"/>
      <c r="AQK115" s="437"/>
      <c r="AQL115" s="437"/>
      <c r="AQM115" s="437"/>
      <c r="AQN115" s="437"/>
      <c r="AQO115" s="437"/>
      <c r="AQP115" s="437"/>
      <c r="AQQ115" s="437"/>
      <c r="AQR115" s="437"/>
      <c r="AQS115" s="437"/>
      <c r="AQT115" s="437"/>
      <c r="AQU115" s="437"/>
      <c r="AQV115" s="437"/>
      <c r="AQW115" s="437"/>
      <c r="AQX115" s="437"/>
      <c r="AQY115" s="437"/>
      <c r="AQZ115" s="437"/>
      <c r="ARA115" s="437"/>
      <c r="ARB115" s="437"/>
      <c r="ARC115" s="437"/>
      <c r="ARD115" s="437"/>
      <c r="ARE115" s="437"/>
      <c r="ARF115" s="437"/>
      <c r="ARG115" s="437"/>
      <c r="ARH115" s="437"/>
      <c r="ARI115" s="437"/>
      <c r="ARJ115" s="437"/>
      <c r="ARK115" s="437"/>
      <c r="ARL115" s="437"/>
      <c r="ARM115" s="437"/>
      <c r="ARN115" s="437"/>
      <c r="ARO115" s="437"/>
      <c r="ARP115" s="437"/>
      <c r="ARQ115" s="437"/>
      <c r="ARR115" s="437"/>
      <c r="ARS115" s="437"/>
      <c r="ART115" s="437"/>
      <c r="ARU115" s="437"/>
      <c r="ARV115" s="437"/>
      <c r="ARW115" s="437"/>
      <c r="ARX115" s="437"/>
      <c r="ARY115" s="437"/>
      <c r="ARZ115" s="437"/>
      <c r="ASA115" s="437"/>
      <c r="ASB115" s="437"/>
      <c r="ASC115" s="437"/>
      <c r="ASD115" s="437"/>
      <c r="ASE115" s="437"/>
      <c r="ASF115" s="437"/>
      <c r="ASG115" s="437"/>
      <c r="ASH115" s="437"/>
      <c r="ASI115" s="437"/>
      <c r="ASJ115" s="437"/>
      <c r="ASK115" s="437"/>
      <c r="ASL115" s="437"/>
      <c r="ASM115" s="437"/>
      <c r="ASN115" s="437"/>
      <c r="ASO115" s="437"/>
      <c r="ASP115" s="437"/>
      <c r="ASQ115" s="437"/>
      <c r="ASR115" s="437"/>
      <c r="ASS115" s="437"/>
      <c r="AST115" s="437"/>
      <c r="ASU115" s="437"/>
      <c r="ASV115" s="437"/>
      <c r="ASW115" s="437"/>
      <c r="ASX115" s="437"/>
      <c r="ASY115" s="437"/>
      <c r="ASZ115" s="437"/>
      <c r="ATA115" s="437"/>
      <c r="ATB115" s="437"/>
      <c r="ATC115" s="437"/>
      <c r="ATD115" s="437"/>
      <c r="ATE115" s="437"/>
      <c r="ATF115" s="437"/>
      <c r="ATG115" s="437"/>
      <c r="ATH115" s="437"/>
      <c r="ATI115" s="437"/>
      <c r="ATJ115" s="437"/>
      <c r="ATK115" s="437"/>
      <c r="ATL115" s="437"/>
      <c r="ATM115" s="437"/>
      <c r="ATN115" s="437"/>
      <c r="ATO115" s="437"/>
      <c r="ATP115" s="437"/>
      <c r="ATQ115" s="437"/>
      <c r="ATR115" s="437"/>
      <c r="ATS115" s="437"/>
      <c r="ATT115" s="437"/>
      <c r="ATU115" s="437"/>
      <c r="ATV115" s="437"/>
      <c r="ATW115" s="437"/>
      <c r="ATX115" s="437"/>
      <c r="ATY115" s="437"/>
      <c r="ATZ115" s="437"/>
      <c r="AUA115" s="437"/>
      <c r="AUB115" s="437"/>
      <c r="AUC115" s="437"/>
      <c r="AUD115" s="437"/>
      <c r="AUE115" s="437"/>
      <c r="AUF115" s="437"/>
      <c r="AUG115" s="437"/>
      <c r="AUH115" s="437"/>
      <c r="AUI115" s="437"/>
      <c r="AUJ115" s="437"/>
      <c r="AUK115" s="437"/>
      <c r="AUL115" s="437"/>
      <c r="AUM115" s="437"/>
      <c r="AUN115" s="437"/>
      <c r="AUO115" s="437"/>
      <c r="AUP115" s="437"/>
      <c r="AUQ115" s="437"/>
      <c r="AUR115" s="437"/>
      <c r="AUS115" s="437"/>
      <c r="AUT115" s="437"/>
      <c r="AUU115" s="437"/>
      <c r="AUV115" s="437"/>
      <c r="AUW115" s="437"/>
      <c r="AUX115" s="437"/>
      <c r="AUY115" s="437"/>
      <c r="AUZ115" s="437"/>
      <c r="AVA115" s="437"/>
      <c r="AVB115" s="437"/>
      <c r="AVC115" s="437"/>
      <c r="AVD115" s="437"/>
      <c r="AVE115" s="437"/>
      <c r="AVF115" s="437"/>
      <c r="AVG115" s="437"/>
      <c r="AVH115" s="437"/>
      <c r="AVI115" s="437"/>
      <c r="AVJ115" s="437"/>
      <c r="AVK115" s="437"/>
      <c r="AVL115" s="437"/>
      <c r="AVM115" s="437"/>
      <c r="AVN115" s="437"/>
      <c r="AVO115" s="437"/>
      <c r="AVP115" s="437"/>
      <c r="AVQ115" s="437"/>
      <c r="AVR115" s="437"/>
      <c r="AVS115" s="437"/>
      <c r="AVT115" s="437"/>
      <c r="AVU115" s="437"/>
      <c r="AVV115" s="437"/>
      <c r="AVW115" s="437"/>
      <c r="AVX115" s="437"/>
      <c r="AVY115" s="437"/>
      <c r="AVZ115" s="437"/>
      <c r="AWA115" s="437"/>
      <c r="AWB115" s="437"/>
      <c r="AWC115" s="437"/>
      <c r="AWD115" s="437"/>
      <c r="AWE115" s="437"/>
      <c r="AWF115" s="437"/>
      <c r="AWG115" s="437"/>
      <c r="AWH115" s="437"/>
      <c r="AWI115" s="437"/>
      <c r="AWJ115" s="437"/>
      <c r="AWK115" s="437"/>
      <c r="AWL115" s="437"/>
      <c r="AWM115" s="437"/>
      <c r="AWN115" s="437"/>
      <c r="AWO115" s="437"/>
      <c r="AWP115" s="437"/>
      <c r="AWQ115" s="437"/>
      <c r="AWR115" s="437"/>
      <c r="AWS115" s="437"/>
      <c r="AWT115" s="437"/>
      <c r="AWU115" s="437"/>
      <c r="AWV115" s="437"/>
      <c r="AWW115" s="437"/>
      <c r="AWX115" s="437"/>
      <c r="AWY115" s="437"/>
      <c r="AWZ115" s="437"/>
      <c r="AXA115" s="437"/>
      <c r="AXB115" s="437"/>
      <c r="AXC115" s="437"/>
      <c r="AXD115" s="437"/>
      <c r="AXE115" s="437"/>
      <c r="AXF115" s="437"/>
      <c r="AXG115" s="437"/>
      <c r="AXH115" s="437"/>
      <c r="AXI115" s="437"/>
      <c r="AXJ115" s="437"/>
      <c r="AXK115" s="437"/>
      <c r="AXL115" s="437"/>
      <c r="AXM115" s="437"/>
      <c r="AXN115" s="437"/>
      <c r="AXO115" s="437"/>
      <c r="AXP115" s="437"/>
      <c r="AXQ115" s="437"/>
      <c r="AXR115" s="437"/>
      <c r="AXS115" s="437"/>
      <c r="AXT115" s="437"/>
      <c r="AXU115" s="437"/>
      <c r="AXV115" s="437"/>
      <c r="AXW115" s="437"/>
      <c r="AXX115" s="437"/>
      <c r="AXY115" s="437"/>
      <c r="AXZ115" s="437"/>
      <c r="AYA115" s="437"/>
      <c r="AYB115" s="437"/>
      <c r="AYC115" s="437"/>
      <c r="AYD115" s="437"/>
      <c r="AYE115" s="437"/>
      <c r="AYF115" s="437"/>
      <c r="AYG115" s="437"/>
      <c r="AYH115" s="437"/>
      <c r="AYI115" s="437"/>
      <c r="AYJ115" s="437"/>
      <c r="AYK115" s="437"/>
      <c r="AYL115" s="437"/>
      <c r="AYM115" s="437"/>
      <c r="AYN115" s="437"/>
      <c r="AYO115" s="437"/>
      <c r="AYP115" s="437"/>
      <c r="AYQ115" s="437"/>
      <c r="AYR115" s="437"/>
      <c r="AYS115" s="437"/>
      <c r="AYT115" s="437"/>
      <c r="AYU115" s="437"/>
      <c r="AYV115" s="437"/>
      <c r="AYW115" s="437"/>
      <c r="AYX115" s="437"/>
      <c r="AYY115" s="437"/>
      <c r="AYZ115" s="437"/>
      <c r="AZA115" s="437"/>
      <c r="AZB115" s="437"/>
      <c r="AZC115" s="437"/>
      <c r="AZD115" s="437"/>
      <c r="AZE115" s="437"/>
      <c r="AZF115" s="437"/>
      <c r="AZG115" s="437"/>
      <c r="AZH115" s="437"/>
      <c r="AZI115" s="437"/>
      <c r="AZJ115" s="437"/>
      <c r="AZK115" s="437"/>
      <c r="AZL115" s="437"/>
      <c r="AZM115" s="437"/>
      <c r="AZN115" s="437"/>
      <c r="AZO115" s="437"/>
      <c r="AZP115" s="437"/>
      <c r="AZQ115" s="437"/>
      <c r="AZR115" s="437"/>
      <c r="AZS115" s="437"/>
      <c r="AZT115" s="437"/>
      <c r="AZU115" s="437"/>
      <c r="AZV115" s="437"/>
      <c r="AZW115" s="437"/>
      <c r="AZX115" s="437"/>
      <c r="AZY115" s="437"/>
      <c r="AZZ115" s="437"/>
      <c r="BAA115" s="437"/>
      <c r="BAB115" s="437"/>
      <c r="BAC115" s="437"/>
      <c r="BAD115" s="437"/>
      <c r="BAE115" s="437"/>
      <c r="BAF115" s="437"/>
      <c r="BAG115" s="437"/>
      <c r="BAH115" s="437"/>
      <c r="BAI115" s="437"/>
      <c r="BAJ115" s="437"/>
      <c r="BAK115" s="437"/>
      <c r="BAL115" s="437"/>
      <c r="BAM115" s="437"/>
      <c r="BAN115" s="437"/>
      <c r="BAO115" s="437"/>
      <c r="BAP115" s="437"/>
      <c r="BAQ115" s="437"/>
      <c r="BAR115" s="437"/>
      <c r="BAS115" s="437"/>
      <c r="BAT115" s="437"/>
      <c r="BAU115" s="437"/>
      <c r="BAV115" s="437"/>
      <c r="BAW115" s="437"/>
      <c r="BAX115" s="437"/>
      <c r="BAY115" s="437"/>
      <c r="BAZ115" s="437"/>
      <c r="BBA115" s="437"/>
      <c r="BBB115" s="437"/>
      <c r="BBC115" s="437"/>
      <c r="BBD115" s="437"/>
      <c r="BBE115" s="437"/>
      <c r="BBF115" s="437"/>
      <c r="BBG115" s="437"/>
      <c r="BBH115" s="437"/>
      <c r="BBI115" s="437"/>
      <c r="BBJ115" s="437"/>
      <c r="BBK115" s="437"/>
      <c r="BBL115" s="437"/>
      <c r="BBM115" s="437"/>
      <c r="BBN115" s="437"/>
      <c r="BBO115" s="437"/>
      <c r="BBP115" s="437"/>
      <c r="BBQ115" s="437"/>
      <c r="BBR115" s="437"/>
      <c r="BBS115" s="437"/>
      <c r="BBT115" s="437"/>
      <c r="BBU115" s="437"/>
      <c r="BBV115" s="437"/>
      <c r="BBW115" s="437"/>
      <c r="BBX115" s="437"/>
      <c r="BBY115" s="437"/>
      <c r="BBZ115" s="437"/>
      <c r="BCA115" s="437"/>
      <c r="BCB115" s="437"/>
      <c r="BCC115" s="437"/>
      <c r="BCD115" s="437"/>
      <c r="BCE115" s="437"/>
      <c r="BCF115" s="437"/>
      <c r="BCG115" s="437"/>
      <c r="BCH115" s="437"/>
      <c r="BCI115" s="437"/>
      <c r="BCJ115" s="437"/>
      <c r="BCK115" s="437"/>
      <c r="BCL115" s="437"/>
      <c r="BCM115" s="437"/>
      <c r="BCN115" s="437"/>
      <c r="BCO115" s="437"/>
      <c r="BCP115" s="437"/>
      <c r="BCQ115" s="437"/>
      <c r="BCR115" s="437"/>
      <c r="BCS115" s="437"/>
      <c r="BCT115" s="437"/>
      <c r="BCU115" s="437"/>
      <c r="BCV115" s="437"/>
      <c r="BCW115" s="437"/>
      <c r="BCX115" s="437"/>
      <c r="BCY115" s="437"/>
      <c r="BCZ115" s="437"/>
      <c r="BDA115" s="437"/>
      <c r="BDB115" s="437"/>
      <c r="BDC115" s="437"/>
      <c r="BDD115" s="437"/>
      <c r="BDE115" s="437"/>
      <c r="BDF115" s="437"/>
      <c r="BDG115" s="437"/>
      <c r="BDH115" s="437"/>
      <c r="BDI115" s="437"/>
      <c r="BDJ115" s="437"/>
      <c r="BDK115" s="437"/>
      <c r="BDL115" s="437"/>
      <c r="BDM115" s="437"/>
      <c r="BDN115" s="437"/>
      <c r="BDO115" s="437"/>
      <c r="BDP115" s="437"/>
      <c r="BDQ115" s="437"/>
      <c r="BDR115" s="437"/>
      <c r="BDS115" s="437"/>
      <c r="BDT115" s="437"/>
      <c r="BDU115" s="437"/>
      <c r="BDV115" s="437"/>
      <c r="BDW115" s="437"/>
      <c r="BDX115" s="437"/>
      <c r="BDY115" s="437"/>
      <c r="BDZ115" s="437"/>
      <c r="BEA115" s="437"/>
      <c r="BEB115" s="437"/>
      <c r="BEC115" s="437"/>
      <c r="BED115" s="437"/>
      <c r="BEE115" s="437"/>
      <c r="BEF115" s="437"/>
      <c r="BEG115" s="437"/>
      <c r="BEH115" s="437"/>
      <c r="BEI115" s="437"/>
      <c r="BEJ115" s="437"/>
      <c r="BEK115" s="437"/>
      <c r="BEL115" s="437"/>
      <c r="BEM115" s="437"/>
      <c r="BEN115" s="437"/>
      <c r="BEO115" s="437"/>
      <c r="BEP115" s="437"/>
      <c r="BEQ115" s="437"/>
      <c r="BER115" s="437"/>
      <c r="BES115" s="437"/>
      <c r="BET115" s="437"/>
      <c r="BEU115" s="437"/>
      <c r="BEV115" s="437"/>
      <c r="BEW115" s="437"/>
      <c r="BEX115" s="437"/>
      <c r="BEY115" s="437"/>
      <c r="BEZ115" s="437"/>
      <c r="BFA115" s="437"/>
      <c r="BFB115" s="437"/>
      <c r="BFC115" s="437"/>
      <c r="BFD115" s="437"/>
      <c r="BFE115" s="437"/>
      <c r="BFF115" s="437"/>
      <c r="BFG115" s="437"/>
      <c r="BFH115" s="437"/>
      <c r="BFI115" s="437"/>
      <c r="BFJ115" s="437"/>
      <c r="BFK115" s="437"/>
      <c r="BFL115" s="437"/>
      <c r="BFM115" s="437"/>
      <c r="BFN115" s="437"/>
      <c r="BFO115" s="437"/>
      <c r="BFP115" s="437"/>
      <c r="BFQ115" s="437"/>
      <c r="BFR115" s="437"/>
      <c r="BFS115" s="437"/>
      <c r="BFT115" s="437"/>
      <c r="BFU115" s="437"/>
      <c r="BFV115" s="437"/>
      <c r="BFW115" s="437"/>
      <c r="BFX115" s="437"/>
      <c r="BFY115" s="437"/>
      <c r="BFZ115" s="437"/>
      <c r="BGA115" s="437"/>
      <c r="BGB115" s="437"/>
      <c r="BGC115" s="437"/>
      <c r="BGD115" s="437"/>
      <c r="BGE115" s="437"/>
      <c r="BGF115" s="437"/>
      <c r="BGG115" s="437"/>
      <c r="BGH115" s="437"/>
      <c r="BGI115" s="437"/>
      <c r="BGJ115" s="437"/>
      <c r="BGK115" s="437"/>
      <c r="BGL115" s="437"/>
      <c r="BGM115" s="437"/>
      <c r="BGN115" s="437"/>
      <c r="BGO115" s="437"/>
      <c r="BGP115" s="437"/>
      <c r="BGQ115" s="437"/>
      <c r="BGR115" s="437"/>
      <c r="BGS115" s="437"/>
      <c r="BGT115" s="437"/>
      <c r="BGU115" s="437"/>
      <c r="BGV115" s="437"/>
      <c r="BGW115" s="437"/>
      <c r="BGX115" s="437"/>
      <c r="BGY115" s="437"/>
      <c r="BGZ115" s="437"/>
      <c r="BHA115" s="437"/>
      <c r="BHB115" s="437"/>
      <c r="BHC115" s="437"/>
      <c r="BHD115" s="437"/>
      <c r="BHE115" s="437"/>
      <c r="BHF115" s="437"/>
      <c r="BHG115" s="437"/>
      <c r="BHH115" s="437"/>
      <c r="BHI115" s="437"/>
      <c r="BHJ115" s="437"/>
      <c r="BHK115" s="437"/>
      <c r="BHL115" s="437"/>
      <c r="BHM115" s="437"/>
      <c r="BHN115" s="437"/>
      <c r="BHO115" s="437"/>
      <c r="BHP115" s="437"/>
      <c r="BHQ115" s="437"/>
      <c r="BHR115" s="437"/>
      <c r="BHS115" s="437"/>
      <c r="BHT115" s="437"/>
      <c r="BHU115" s="437"/>
      <c r="BHV115" s="437"/>
      <c r="BHW115" s="437"/>
      <c r="BHX115" s="437"/>
      <c r="BHY115" s="437"/>
      <c r="BHZ115" s="437"/>
      <c r="BIA115" s="437"/>
      <c r="BIB115" s="437"/>
      <c r="BIC115" s="437"/>
      <c r="BID115" s="437"/>
      <c r="BIE115" s="437"/>
      <c r="BIF115" s="437"/>
      <c r="BIG115" s="437"/>
      <c r="BIH115" s="437"/>
      <c r="BII115" s="437"/>
      <c r="BIJ115" s="437"/>
      <c r="BIK115" s="437"/>
      <c r="BIL115" s="437"/>
      <c r="BIM115" s="437"/>
      <c r="BIN115" s="437"/>
      <c r="BIO115" s="437"/>
      <c r="BIP115" s="437"/>
      <c r="BIQ115" s="437"/>
      <c r="BIR115" s="437"/>
      <c r="BIS115" s="437"/>
      <c r="BIT115" s="437"/>
      <c r="BIU115" s="437"/>
      <c r="BIV115" s="437"/>
      <c r="BIW115" s="437"/>
      <c r="BIX115" s="437"/>
      <c r="BIY115" s="437"/>
      <c r="BIZ115" s="437"/>
      <c r="BJA115" s="437"/>
      <c r="BJB115" s="437"/>
      <c r="BJC115" s="437"/>
      <c r="BJD115" s="437"/>
      <c r="BJE115" s="437"/>
      <c r="BJF115" s="437"/>
      <c r="BJG115" s="437"/>
      <c r="BJH115" s="437"/>
      <c r="BJI115" s="437"/>
      <c r="BJJ115" s="437"/>
      <c r="BJK115" s="437"/>
      <c r="BJL115" s="437"/>
      <c r="BJM115" s="437"/>
      <c r="BJN115" s="437"/>
      <c r="BJO115" s="437"/>
      <c r="BJP115" s="437"/>
      <c r="BJQ115" s="437"/>
      <c r="BJR115" s="437"/>
      <c r="BJS115" s="437"/>
      <c r="BJT115" s="437"/>
      <c r="BJU115" s="437"/>
      <c r="BJV115" s="437"/>
      <c r="BJW115" s="437"/>
      <c r="BJX115" s="437"/>
      <c r="BJY115" s="437"/>
      <c r="BJZ115" s="437"/>
      <c r="BKA115" s="437"/>
      <c r="BKB115" s="437"/>
      <c r="BKC115" s="437"/>
      <c r="BKD115" s="437"/>
      <c r="BKE115" s="437"/>
      <c r="BKF115" s="437"/>
      <c r="BKG115" s="437"/>
      <c r="BKH115" s="437"/>
      <c r="BKI115" s="437"/>
      <c r="BKJ115" s="437"/>
      <c r="BKK115" s="437"/>
      <c r="BKL115" s="437"/>
      <c r="BKM115" s="437"/>
      <c r="BKN115" s="437"/>
      <c r="BKO115" s="437"/>
      <c r="BKP115" s="437"/>
      <c r="BKQ115" s="437"/>
      <c r="BKR115" s="437"/>
      <c r="BKS115" s="437"/>
      <c r="BKT115" s="437"/>
      <c r="BKU115" s="437"/>
      <c r="BKV115" s="437"/>
      <c r="BKW115" s="437"/>
      <c r="BKX115" s="437"/>
      <c r="BKY115" s="437"/>
      <c r="BKZ115" s="437"/>
      <c r="BLA115" s="437"/>
      <c r="BLB115" s="437"/>
      <c r="BLC115" s="437"/>
      <c r="BLD115" s="437"/>
      <c r="BLE115" s="437"/>
      <c r="BLF115" s="437"/>
      <c r="BLG115" s="437"/>
      <c r="BLH115" s="437"/>
      <c r="BLI115" s="437"/>
      <c r="BLJ115" s="437"/>
      <c r="BLK115" s="437"/>
      <c r="BLL115" s="437"/>
      <c r="BLM115" s="437"/>
      <c r="BLN115" s="437"/>
      <c r="BLO115" s="437"/>
      <c r="BLP115" s="437"/>
      <c r="BLQ115" s="437"/>
      <c r="BLR115" s="437"/>
      <c r="BLS115" s="437"/>
      <c r="BLT115" s="437"/>
      <c r="BLU115" s="437"/>
      <c r="BLV115" s="437"/>
      <c r="BLW115" s="437"/>
      <c r="BLX115" s="437"/>
      <c r="BLY115" s="437"/>
      <c r="BLZ115" s="437"/>
      <c r="BMA115" s="437"/>
      <c r="BMB115" s="437"/>
      <c r="BMC115" s="437"/>
      <c r="BMD115" s="437"/>
      <c r="BME115" s="437"/>
      <c r="BMF115" s="437"/>
      <c r="BMG115" s="437"/>
      <c r="BMH115" s="437"/>
      <c r="BMI115" s="437"/>
      <c r="BMJ115" s="437"/>
      <c r="BMK115" s="437"/>
      <c r="BML115" s="437"/>
      <c r="BMM115" s="437"/>
      <c r="BMN115" s="437"/>
      <c r="BMO115" s="437"/>
      <c r="BMP115" s="437"/>
      <c r="BMQ115" s="437"/>
      <c r="BMR115" s="437"/>
      <c r="BMS115" s="437"/>
      <c r="BMT115" s="437"/>
      <c r="BMU115" s="437"/>
      <c r="BMV115" s="437"/>
      <c r="BMW115" s="437"/>
      <c r="BMX115" s="437"/>
      <c r="BMY115" s="437"/>
      <c r="BMZ115" s="437"/>
      <c r="BNA115" s="437"/>
      <c r="BNB115" s="437"/>
      <c r="BNC115" s="437"/>
      <c r="BND115" s="437"/>
      <c r="BNE115" s="437"/>
      <c r="BNF115" s="437"/>
      <c r="BNG115" s="437"/>
      <c r="BNH115" s="437"/>
      <c r="BNI115" s="437"/>
      <c r="BNJ115" s="437"/>
      <c r="BNK115" s="437"/>
      <c r="BNL115" s="437"/>
      <c r="BNM115" s="437"/>
      <c r="BNN115" s="437"/>
      <c r="BNO115" s="437"/>
      <c r="BNP115" s="437"/>
      <c r="BNQ115" s="437"/>
      <c r="BNR115" s="437"/>
      <c r="BNS115" s="437"/>
      <c r="BNT115" s="437"/>
      <c r="BNU115" s="437"/>
      <c r="BNV115" s="437"/>
      <c r="BNW115" s="437"/>
      <c r="BNX115" s="437"/>
      <c r="BNY115" s="437"/>
      <c r="BNZ115" s="437"/>
      <c r="BOA115" s="437"/>
      <c r="BOB115" s="437"/>
      <c r="BOC115" s="437"/>
      <c r="BOD115" s="437"/>
      <c r="BOE115" s="437"/>
      <c r="BOF115" s="437"/>
      <c r="BOG115" s="437"/>
      <c r="BOH115" s="437"/>
      <c r="BOI115" s="437"/>
      <c r="BOJ115" s="437"/>
      <c r="BOK115" s="437"/>
      <c r="BOL115" s="437"/>
      <c r="BOM115" s="437"/>
      <c r="BON115" s="437"/>
      <c r="BOO115" s="437"/>
      <c r="BOP115" s="437"/>
      <c r="BOQ115" s="437"/>
      <c r="BOR115" s="437"/>
      <c r="BOS115" s="437"/>
      <c r="BOT115" s="437"/>
      <c r="BOU115" s="437"/>
      <c r="BOV115" s="437"/>
      <c r="BOW115" s="437"/>
      <c r="BOX115" s="437"/>
      <c r="BOY115" s="437"/>
      <c r="BOZ115" s="437"/>
      <c r="BPA115" s="437"/>
      <c r="BPB115" s="437"/>
      <c r="BPC115" s="437"/>
      <c r="BPD115" s="437"/>
      <c r="BPE115" s="437"/>
      <c r="BPF115" s="437"/>
      <c r="BPG115" s="437"/>
      <c r="BPH115" s="437"/>
      <c r="BPI115" s="437"/>
      <c r="BPJ115" s="437"/>
      <c r="BPK115" s="437"/>
      <c r="BPL115" s="437"/>
      <c r="BPM115" s="437"/>
      <c r="BPN115" s="437"/>
      <c r="BPO115" s="437"/>
      <c r="BPP115" s="437"/>
      <c r="BPQ115" s="437"/>
      <c r="BPR115" s="437"/>
      <c r="BPS115" s="437"/>
      <c r="BPT115" s="437"/>
      <c r="BPU115" s="437"/>
      <c r="BPV115" s="437"/>
      <c r="BPW115" s="437"/>
      <c r="BPX115" s="437"/>
      <c r="BPY115" s="437"/>
      <c r="BPZ115" s="437"/>
      <c r="BQA115" s="437"/>
      <c r="BQB115" s="437"/>
      <c r="BQC115" s="437"/>
      <c r="BQD115" s="437"/>
      <c r="BQE115" s="437"/>
      <c r="BQF115" s="437"/>
      <c r="BQG115" s="437"/>
      <c r="BQH115" s="437"/>
      <c r="BQI115" s="437"/>
      <c r="BQJ115" s="437"/>
      <c r="BQK115" s="437"/>
      <c r="BQL115" s="437"/>
      <c r="BQM115" s="437"/>
      <c r="BQN115" s="437"/>
      <c r="BQO115" s="437"/>
      <c r="BQP115" s="437"/>
      <c r="BQQ115" s="437"/>
      <c r="BQR115" s="437"/>
      <c r="BQS115" s="437"/>
      <c r="BQT115" s="437"/>
      <c r="BQU115" s="437"/>
      <c r="BQV115" s="437"/>
      <c r="BQW115" s="437"/>
      <c r="BQX115" s="437"/>
      <c r="BQY115" s="437"/>
      <c r="BQZ115" s="437"/>
      <c r="BRA115" s="437"/>
      <c r="BRB115" s="437"/>
      <c r="BRC115" s="437"/>
      <c r="BRD115" s="437"/>
      <c r="BRE115" s="437"/>
      <c r="BRF115" s="437"/>
      <c r="BRG115" s="437"/>
      <c r="BRH115" s="437"/>
      <c r="BRI115" s="437"/>
      <c r="BRJ115" s="437"/>
      <c r="BRK115" s="437"/>
      <c r="BRL115" s="437"/>
      <c r="BRM115" s="437"/>
      <c r="BRN115" s="437"/>
      <c r="BRO115" s="437"/>
      <c r="BRP115" s="437"/>
      <c r="BRQ115" s="437"/>
      <c r="BRR115" s="437"/>
      <c r="BRS115" s="437"/>
      <c r="BRT115" s="437"/>
      <c r="BRU115" s="437"/>
      <c r="BRV115" s="437"/>
      <c r="BRW115" s="437"/>
      <c r="BRX115" s="437"/>
      <c r="BRY115" s="437"/>
      <c r="BRZ115" s="437"/>
      <c r="BSA115" s="437"/>
      <c r="BSB115" s="437"/>
      <c r="BSC115" s="437"/>
      <c r="BSD115" s="437"/>
      <c r="BSE115" s="437"/>
      <c r="BSF115" s="437"/>
      <c r="BSG115" s="437"/>
      <c r="BSH115" s="437"/>
      <c r="BSI115" s="437"/>
      <c r="BSJ115" s="437"/>
      <c r="BSK115" s="437"/>
      <c r="BSL115" s="437"/>
      <c r="BSM115" s="437"/>
      <c r="BSN115" s="437"/>
      <c r="BSO115" s="437"/>
      <c r="BSP115" s="437"/>
      <c r="BSQ115" s="437"/>
      <c r="BSR115" s="437"/>
      <c r="BSS115" s="437"/>
      <c r="BST115" s="437"/>
      <c r="BSU115" s="437"/>
      <c r="BSV115" s="437"/>
      <c r="BSW115" s="437"/>
      <c r="BSX115" s="437"/>
      <c r="BSY115" s="437"/>
      <c r="BSZ115" s="437"/>
      <c r="BTA115" s="437"/>
      <c r="BTB115" s="437"/>
      <c r="BTC115" s="437"/>
      <c r="BTD115" s="437"/>
      <c r="BTE115" s="437"/>
      <c r="BTF115" s="437"/>
      <c r="BTG115" s="437"/>
      <c r="BTH115" s="437"/>
      <c r="BTI115" s="437"/>
      <c r="BTJ115" s="437"/>
      <c r="BTK115" s="437"/>
      <c r="BTL115" s="437"/>
      <c r="BTM115" s="437"/>
      <c r="BTN115" s="437"/>
      <c r="BTO115" s="437"/>
      <c r="BTP115" s="437"/>
      <c r="BTQ115" s="437"/>
      <c r="BTR115" s="437"/>
      <c r="BTS115" s="437"/>
      <c r="BTT115" s="437"/>
      <c r="BTU115" s="437"/>
      <c r="BTV115" s="437"/>
      <c r="BTW115" s="437"/>
      <c r="BTX115" s="437"/>
      <c r="BTY115" s="437"/>
      <c r="BTZ115" s="437"/>
      <c r="BUA115" s="437"/>
      <c r="BUB115" s="437"/>
      <c r="BUC115" s="437"/>
      <c r="BUD115" s="437"/>
      <c r="BUE115" s="437"/>
      <c r="BUF115" s="437"/>
      <c r="BUG115" s="437"/>
      <c r="BUH115" s="437"/>
      <c r="BUI115" s="437"/>
      <c r="BUJ115" s="437"/>
      <c r="BUK115" s="437"/>
      <c r="BUL115" s="437"/>
      <c r="BUM115" s="437"/>
      <c r="BUN115" s="437"/>
      <c r="BUO115" s="437"/>
      <c r="BUP115" s="437"/>
      <c r="BUQ115" s="437"/>
      <c r="BUR115" s="437"/>
      <c r="BUS115" s="437"/>
      <c r="BUT115" s="437"/>
      <c r="BUU115" s="437"/>
      <c r="BUV115" s="437"/>
      <c r="BUW115" s="437"/>
      <c r="BUX115" s="437"/>
      <c r="BUY115" s="437"/>
      <c r="BUZ115" s="437"/>
      <c r="BVA115" s="437"/>
      <c r="BVB115" s="437"/>
      <c r="BVC115" s="437"/>
      <c r="BVD115" s="437"/>
      <c r="BVE115" s="437"/>
      <c r="BVF115" s="437"/>
      <c r="BVG115" s="437"/>
      <c r="BVH115" s="437"/>
      <c r="BVI115" s="437"/>
      <c r="BVJ115" s="437"/>
      <c r="BVK115" s="437"/>
      <c r="BVL115" s="437"/>
      <c r="BVM115" s="437"/>
      <c r="BVN115" s="437"/>
      <c r="BVO115" s="437"/>
      <c r="BVP115" s="437"/>
      <c r="BVQ115" s="437"/>
      <c r="BVR115" s="437"/>
      <c r="BVS115" s="437"/>
      <c r="BVT115" s="437"/>
      <c r="BVU115" s="437"/>
      <c r="BVV115" s="437"/>
      <c r="BVW115" s="437"/>
      <c r="BVX115" s="437"/>
      <c r="BVY115" s="437"/>
      <c r="BVZ115" s="437"/>
      <c r="BWA115" s="437"/>
      <c r="BWB115" s="437"/>
      <c r="BWC115" s="437"/>
      <c r="BWD115" s="437"/>
      <c r="BWE115" s="437"/>
      <c r="BWF115" s="437"/>
      <c r="BWG115" s="437"/>
      <c r="BWH115" s="437"/>
      <c r="BWI115" s="437"/>
      <c r="BWJ115" s="437"/>
      <c r="BWK115" s="437"/>
      <c r="BWL115" s="437"/>
      <c r="BWM115" s="437"/>
      <c r="BWN115" s="437"/>
      <c r="BWO115" s="437"/>
      <c r="BWP115" s="437"/>
      <c r="BWQ115" s="437"/>
      <c r="BWR115" s="437"/>
      <c r="BWS115" s="437"/>
      <c r="BWT115" s="437"/>
      <c r="BWU115" s="437"/>
      <c r="BWV115" s="437"/>
      <c r="BWW115" s="437"/>
      <c r="BWX115" s="437"/>
      <c r="BWY115" s="437"/>
      <c r="BWZ115" s="437"/>
      <c r="BXA115" s="437"/>
      <c r="BXB115" s="437"/>
      <c r="BXC115" s="437"/>
      <c r="BXD115" s="437"/>
      <c r="BXE115" s="437"/>
      <c r="BXF115" s="437"/>
      <c r="BXG115" s="437"/>
      <c r="BXH115" s="437"/>
      <c r="BXI115" s="437"/>
      <c r="BXJ115" s="437"/>
      <c r="BXK115" s="437"/>
      <c r="BXL115" s="437"/>
      <c r="BXM115" s="437"/>
      <c r="BXN115" s="437"/>
      <c r="BXO115" s="437"/>
      <c r="BXP115" s="437"/>
      <c r="BXQ115" s="437"/>
      <c r="BXR115" s="437"/>
      <c r="BXS115" s="437"/>
      <c r="BXT115" s="437"/>
      <c r="BXU115" s="437"/>
      <c r="BXV115" s="437"/>
      <c r="BXW115" s="437"/>
      <c r="BXX115" s="437"/>
      <c r="BXY115" s="437"/>
      <c r="BXZ115" s="437"/>
      <c r="BYA115" s="437"/>
      <c r="BYB115" s="437"/>
      <c r="BYC115" s="437"/>
      <c r="BYD115" s="437"/>
      <c r="BYE115" s="437"/>
      <c r="BYF115" s="437"/>
      <c r="BYG115" s="437"/>
      <c r="BYH115" s="437"/>
      <c r="BYI115" s="437"/>
      <c r="BYJ115" s="437"/>
      <c r="BYK115" s="437"/>
      <c r="BYL115" s="437"/>
      <c r="BYM115" s="437"/>
      <c r="BYN115" s="437"/>
      <c r="BYO115" s="437"/>
      <c r="BYP115" s="437"/>
      <c r="BYQ115" s="437"/>
      <c r="BYR115" s="437"/>
      <c r="BYS115" s="437"/>
      <c r="BYT115" s="437"/>
      <c r="BYU115" s="437"/>
      <c r="BYV115" s="437"/>
      <c r="BYW115" s="437"/>
      <c r="BYX115" s="437"/>
      <c r="BYY115" s="437"/>
      <c r="BYZ115" s="437"/>
      <c r="BZA115" s="437"/>
      <c r="BZB115" s="437"/>
      <c r="BZC115" s="437"/>
      <c r="BZD115" s="437"/>
      <c r="BZE115" s="437"/>
      <c r="BZF115" s="437"/>
      <c r="BZG115" s="437"/>
      <c r="BZH115" s="437"/>
      <c r="BZI115" s="437"/>
      <c r="BZJ115" s="437"/>
      <c r="BZK115" s="437"/>
      <c r="BZL115" s="437"/>
      <c r="BZM115" s="437"/>
      <c r="BZN115" s="437"/>
      <c r="BZO115" s="437"/>
      <c r="BZP115" s="437"/>
      <c r="BZQ115" s="437"/>
      <c r="BZR115" s="437"/>
      <c r="BZS115" s="437"/>
      <c r="BZT115" s="437"/>
      <c r="BZU115" s="437"/>
      <c r="BZV115" s="437"/>
      <c r="BZW115" s="437"/>
      <c r="BZX115" s="437"/>
      <c r="BZY115" s="437"/>
      <c r="BZZ115" s="437"/>
      <c r="CAA115" s="437"/>
      <c r="CAB115" s="437"/>
      <c r="CAC115" s="437"/>
      <c r="CAD115" s="437"/>
      <c r="CAE115" s="437"/>
      <c r="CAF115" s="437"/>
      <c r="CAG115" s="437"/>
      <c r="CAH115" s="437"/>
      <c r="CAI115" s="437"/>
      <c r="CAJ115" s="437"/>
      <c r="CAK115" s="437"/>
      <c r="CAL115" s="437"/>
      <c r="CAM115" s="437"/>
      <c r="CAN115" s="437"/>
      <c r="CAO115" s="437"/>
      <c r="CAP115" s="437"/>
      <c r="CAQ115" s="437"/>
      <c r="CAR115" s="437"/>
      <c r="CAS115" s="437"/>
      <c r="CAT115" s="437"/>
      <c r="CAU115" s="437"/>
      <c r="CAV115" s="437"/>
      <c r="CAW115" s="437"/>
      <c r="CAX115" s="437"/>
      <c r="CAY115" s="437"/>
      <c r="CAZ115" s="437"/>
      <c r="CBA115" s="437"/>
      <c r="CBB115" s="437"/>
      <c r="CBC115" s="437"/>
      <c r="CBD115" s="437"/>
      <c r="CBE115" s="437"/>
      <c r="CBF115" s="437"/>
      <c r="CBG115" s="437"/>
      <c r="CBH115" s="437"/>
      <c r="CBI115" s="437"/>
      <c r="CBJ115" s="437"/>
      <c r="CBK115" s="437"/>
      <c r="CBL115" s="437"/>
      <c r="CBM115" s="437"/>
      <c r="CBN115" s="437"/>
      <c r="CBO115" s="437"/>
      <c r="CBP115" s="437"/>
      <c r="CBQ115" s="437"/>
      <c r="CBR115" s="437"/>
      <c r="CBS115" s="437"/>
      <c r="CBT115" s="437"/>
      <c r="CBU115" s="437"/>
      <c r="CBV115" s="437"/>
      <c r="CBW115" s="437"/>
      <c r="CBX115" s="437"/>
      <c r="CBY115" s="437"/>
      <c r="CBZ115" s="437"/>
      <c r="CCA115" s="437"/>
      <c r="CCB115" s="437"/>
      <c r="CCC115" s="437"/>
      <c r="CCD115" s="437"/>
      <c r="CCE115" s="437"/>
      <c r="CCF115" s="437"/>
      <c r="CCG115" s="437"/>
      <c r="CCH115" s="437"/>
      <c r="CCI115" s="437"/>
      <c r="CCJ115" s="437"/>
      <c r="CCK115" s="437"/>
      <c r="CCL115" s="437"/>
      <c r="CCM115" s="437"/>
      <c r="CCN115" s="437"/>
      <c r="CCO115" s="437"/>
      <c r="CCP115" s="437"/>
      <c r="CCQ115" s="437"/>
      <c r="CCR115" s="437"/>
      <c r="CCS115" s="437"/>
      <c r="CCT115" s="437"/>
      <c r="CCU115" s="437"/>
      <c r="CCV115" s="437"/>
      <c r="CCW115" s="437"/>
      <c r="CCX115" s="437"/>
      <c r="CCY115" s="437"/>
      <c r="CCZ115" s="437"/>
      <c r="CDA115" s="437"/>
      <c r="CDB115" s="437"/>
      <c r="CDC115" s="437"/>
      <c r="CDD115" s="437"/>
      <c r="CDE115" s="437"/>
      <c r="CDF115" s="437"/>
      <c r="CDG115" s="437"/>
      <c r="CDH115" s="437"/>
      <c r="CDI115" s="437"/>
      <c r="CDJ115" s="437"/>
      <c r="CDK115" s="437"/>
      <c r="CDL115" s="437"/>
      <c r="CDM115" s="437"/>
      <c r="CDN115" s="437"/>
      <c r="CDO115" s="437"/>
      <c r="CDP115" s="437"/>
      <c r="CDQ115" s="437"/>
      <c r="CDR115" s="437"/>
      <c r="CDS115" s="437"/>
      <c r="CDT115" s="437"/>
      <c r="CDU115" s="437"/>
      <c r="CDV115" s="437"/>
      <c r="CDW115" s="437"/>
      <c r="CDX115" s="437"/>
      <c r="CDY115" s="437"/>
      <c r="CDZ115" s="437"/>
      <c r="CEA115" s="437"/>
      <c r="CEB115" s="437"/>
      <c r="CEC115" s="437"/>
      <c r="CED115" s="437"/>
      <c r="CEE115" s="437"/>
      <c r="CEF115" s="437"/>
      <c r="CEG115" s="437"/>
      <c r="CEH115" s="437"/>
      <c r="CEI115" s="437"/>
      <c r="CEJ115" s="437"/>
      <c r="CEK115" s="437"/>
      <c r="CEL115" s="437"/>
      <c r="CEM115" s="437"/>
      <c r="CEN115" s="437"/>
      <c r="CEO115" s="437"/>
      <c r="CEP115" s="437"/>
      <c r="CEQ115" s="437"/>
      <c r="CER115" s="437"/>
      <c r="CES115" s="437"/>
      <c r="CET115" s="437"/>
      <c r="CEU115" s="437"/>
      <c r="CEV115" s="437"/>
      <c r="CEW115" s="437"/>
      <c r="CEX115" s="437"/>
      <c r="CEY115" s="437"/>
      <c r="CEZ115" s="437"/>
      <c r="CFA115" s="437"/>
      <c r="CFB115" s="437"/>
      <c r="CFC115" s="437"/>
      <c r="CFD115" s="437"/>
      <c r="CFE115" s="437"/>
      <c r="CFF115" s="437"/>
      <c r="CFG115" s="437"/>
      <c r="CFH115" s="437"/>
      <c r="CFI115" s="437"/>
      <c r="CFJ115" s="437"/>
      <c r="CFK115" s="437"/>
      <c r="CFL115" s="437"/>
      <c r="CFM115" s="437"/>
      <c r="CFN115" s="437"/>
      <c r="CFO115" s="437"/>
      <c r="CFP115" s="437"/>
      <c r="CFQ115" s="437"/>
      <c r="CFR115" s="437"/>
      <c r="CFS115" s="437"/>
      <c r="CFT115" s="437"/>
      <c r="CFU115" s="437"/>
      <c r="CFV115" s="437"/>
      <c r="CFW115" s="437"/>
      <c r="CFX115" s="437"/>
      <c r="CFY115" s="437"/>
      <c r="CFZ115" s="437"/>
      <c r="CGA115" s="437"/>
      <c r="CGB115" s="437"/>
      <c r="CGC115" s="437"/>
      <c r="CGD115" s="437"/>
      <c r="CGE115" s="437"/>
      <c r="CGF115" s="437"/>
      <c r="CGG115" s="437"/>
      <c r="CGH115" s="437"/>
      <c r="CGI115" s="437"/>
      <c r="CGJ115" s="437"/>
      <c r="CGK115" s="437"/>
      <c r="CGL115" s="437"/>
      <c r="CGM115" s="437"/>
      <c r="CGN115" s="437"/>
      <c r="CGO115" s="437"/>
      <c r="CGP115" s="437"/>
      <c r="CGQ115" s="437"/>
      <c r="CGR115" s="437"/>
      <c r="CGS115" s="437"/>
      <c r="CGT115" s="437"/>
      <c r="CGU115" s="437"/>
      <c r="CGV115" s="437"/>
      <c r="CGW115" s="437"/>
      <c r="CGX115" s="437"/>
      <c r="CGY115" s="437"/>
      <c r="CGZ115" s="437"/>
      <c r="CHA115" s="437"/>
      <c r="CHB115" s="437"/>
      <c r="CHC115" s="437"/>
      <c r="CHD115" s="437"/>
      <c r="CHE115" s="437"/>
      <c r="CHF115" s="437"/>
      <c r="CHG115" s="437"/>
      <c r="CHH115" s="437"/>
      <c r="CHI115" s="437"/>
      <c r="CHJ115" s="437"/>
      <c r="CHK115" s="437"/>
      <c r="CHL115" s="437"/>
      <c r="CHM115" s="437"/>
      <c r="CHN115" s="437"/>
      <c r="CHO115" s="437"/>
      <c r="CHP115" s="437"/>
      <c r="CHQ115" s="437"/>
      <c r="CHR115" s="437"/>
      <c r="CHS115" s="437"/>
      <c r="CHT115" s="437"/>
      <c r="CHU115" s="437"/>
      <c r="CHV115" s="437"/>
      <c r="CHW115" s="437"/>
      <c r="CHX115" s="437"/>
      <c r="CHY115" s="437"/>
      <c r="CHZ115" s="437"/>
      <c r="CIA115" s="437"/>
      <c r="CIB115" s="437"/>
      <c r="CIC115" s="437"/>
      <c r="CID115" s="437"/>
      <c r="CIE115" s="437"/>
      <c r="CIF115" s="437"/>
      <c r="CIG115" s="437"/>
      <c r="CIH115" s="437"/>
      <c r="CII115" s="437"/>
      <c r="CIJ115" s="437"/>
      <c r="CIK115" s="437"/>
      <c r="CIL115" s="437"/>
      <c r="CIM115" s="437"/>
      <c r="CIN115" s="437"/>
      <c r="CIO115" s="437"/>
      <c r="CIP115" s="437"/>
      <c r="CIQ115" s="437"/>
      <c r="CIR115" s="437"/>
      <c r="CIS115" s="437"/>
      <c r="CIT115" s="437"/>
      <c r="CIU115" s="437"/>
      <c r="CIV115" s="437"/>
      <c r="CIW115" s="437"/>
      <c r="CIX115" s="437"/>
      <c r="CIY115" s="437"/>
      <c r="CIZ115" s="437"/>
      <c r="CJA115" s="437"/>
      <c r="CJB115" s="437"/>
      <c r="CJC115" s="437"/>
      <c r="CJD115" s="437"/>
      <c r="CJE115" s="437"/>
      <c r="CJF115" s="437"/>
      <c r="CJG115" s="437"/>
      <c r="CJH115" s="437"/>
      <c r="CJI115" s="437"/>
      <c r="CJJ115" s="437"/>
      <c r="CJK115" s="437"/>
      <c r="CJL115" s="437"/>
      <c r="CJM115" s="437"/>
      <c r="CJN115" s="437"/>
      <c r="CJO115" s="437"/>
      <c r="CJP115" s="437"/>
      <c r="CJQ115" s="437"/>
      <c r="CJR115" s="437"/>
      <c r="CJS115" s="437"/>
      <c r="CJT115" s="437"/>
      <c r="CJU115" s="437"/>
      <c r="CJV115" s="437"/>
      <c r="CJW115" s="437"/>
      <c r="CJX115" s="437"/>
      <c r="CJY115" s="437"/>
      <c r="CJZ115" s="437"/>
      <c r="CKA115" s="437"/>
      <c r="CKB115" s="437"/>
      <c r="CKC115" s="437"/>
      <c r="CKD115" s="437"/>
      <c r="CKE115" s="437"/>
      <c r="CKF115" s="437"/>
      <c r="CKG115" s="437"/>
      <c r="CKH115" s="437"/>
      <c r="CKI115" s="437"/>
      <c r="CKJ115" s="437"/>
      <c r="CKK115" s="437"/>
      <c r="CKL115" s="437"/>
      <c r="CKM115" s="437"/>
      <c r="CKN115" s="437"/>
      <c r="CKO115" s="437"/>
      <c r="CKP115" s="437"/>
      <c r="CKQ115" s="437"/>
      <c r="CKR115" s="437"/>
      <c r="CKS115" s="437"/>
      <c r="CKT115" s="437"/>
      <c r="CKU115" s="437"/>
      <c r="CKV115" s="437"/>
      <c r="CKW115" s="437"/>
      <c r="CKX115" s="437"/>
      <c r="CKY115" s="437"/>
      <c r="CKZ115" s="437"/>
      <c r="CLA115" s="437"/>
      <c r="CLB115" s="437"/>
      <c r="CLC115" s="437"/>
      <c r="CLD115" s="437"/>
      <c r="CLE115" s="437"/>
      <c r="CLF115" s="437"/>
      <c r="CLG115" s="437"/>
      <c r="CLH115" s="437"/>
      <c r="CLI115" s="437"/>
      <c r="CLJ115" s="437"/>
      <c r="CLK115" s="437"/>
      <c r="CLL115" s="437"/>
      <c r="CLM115" s="437"/>
      <c r="CLN115" s="437"/>
      <c r="CLO115" s="437"/>
      <c r="CLP115" s="437"/>
      <c r="CLQ115" s="437"/>
      <c r="CLR115" s="437"/>
      <c r="CLS115" s="437"/>
      <c r="CLT115" s="437"/>
      <c r="CLU115" s="437"/>
      <c r="CLV115" s="437"/>
      <c r="CLW115" s="437"/>
      <c r="CLX115" s="437"/>
      <c r="CLY115" s="437"/>
      <c r="CLZ115" s="437"/>
      <c r="CMA115" s="437"/>
      <c r="CMB115" s="437"/>
      <c r="CMC115" s="437"/>
      <c r="CMD115" s="437"/>
      <c r="CME115" s="437"/>
      <c r="CMF115" s="437"/>
      <c r="CMG115" s="437"/>
      <c r="CMH115" s="437"/>
      <c r="CMI115" s="437"/>
      <c r="CMJ115" s="437"/>
      <c r="CMK115" s="437"/>
      <c r="CML115" s="437"/>
      <c r="CMM115" s="437"/>
      <c r="CMN115" s="437"/>
      <c r="CMO115" s="437"/>
      <c r="CMP115" s="437"/>
      <c r="CMQ115" s="437"/>
      <c r="CMR115" s="437"/>
      <c r="CMS115" s="437"/>
      <c r="CMT115" s="437"/>
      <c r="CMU115" s="437"/>
      <c r="CMV115" s="437"/>
      <c r="CMW115" s="437"/>
      <c r="CMX115" s="437"/>
      <c r="CMY115" s="437"/>
      <c r="CMZ115" s="437"/>
      <c r="CNA115" s="437"/>
      <c r="CNB115" s="437"/>
      <c r="CNC115" s="437"/>
      <c r="CND115" s="437"/>
      <c r="CNE115" s="437"/>
      <c r="CNF115" s="437"/>
      <c r="CNG115" s="437"/>
      <c r="CNH115" s="437"/>
      <c r="CNI115" s="437"/>
      <c r="CNJ115" s="437"/>
      <c r="CNK115" s="437"/>
      <c r="CNL115" s="437"/>
      <c r="CNM115" s="437"/>
      <c r="CNN115" s="437"/>
      <c r="CNO115" s="437"/>
      <c r="CNP115" s="437"/>
      <c r="CNQ115" s="437"/>
      <c r="CNR115" s="437"/>
      <c r="CNS115" s="437"/>
      <c r="CNT115" s="437"/>
      <c r="CNU115" s="437"/>
      <c r="CNV115" s="437"/>
      <c r="CNW115" s="437"/>
      <c r="CNX115" s="437"/>
      <c r="CNY115" s="437"/>
      <c r="CNZ115" s="437"/>
      <c r="COA115" s="437"/>
      <c r="COB115" s="437"/>
      <c r="COC115" s="437"/>
      <c r="COD115" s="437"/>
      <c r="COE115" s="437"/>
      <c r="COF115" s="437"/>
      <c r="COG115" s="437"/>
      <c r="COH115" s="437"/>
      <c r="COI115" s="437"/>
      <c r="COJ115" s="437"/>
      <c r="COK115" s="437"/>
      <c r="COL115" s="437"/>
      <c r="COM115" s="437"/>
      <c r="CON115" s="437"/>
      <c r="COO115" s="437"/>
      <c r="COP115" s="437"/>
      <c r="COQ115" s="437"/>
      <c r="COR115" s="437"/>
      <c r="COS115" s="437"/>
      <c r="COT115" s="437"/>
      <c r="COU115" s="437"/>
      <c r="COV115" s="437"/>
      <c r="COW115" s="437"/>
      <c r="COX115" s="437"/>
      <c r="COY115" s="437"/>
      <c r="COZ115" s="437"/>
      <c r="CPA115" s="437"/>
      <c r="CPB115" s="437"/>
      <c r="CPC115" s="437"/>
      <c r="CPD115" s="437"/>
      <c r="CPE115" s="437"/>
      <c r="CPF115" s="437"/>
      <c r="CPG115" s="437"/>
      <c r="CPH115" s="437"/>
      <c r="CPI115" s="437"/>
      <c r="CPJ115" s="437"/>
      <c r="CPK115" s="437"/>
      <c r="CPL115" s="437"/>
      <c r="CPM115" s="437"/>
      <c r="CPN115" s="437"/>
      <c r="CPO115" s="437"/>
      <c r="CPP115" s="437"/>
      <c r="CPQ115" s="437"/>
      <c r="CPR115" s="437"/>
      <c r="CPS115" s="437"/>
      <c r="CPT115" s="437"/>
      <c r="CPU115" s="437"/>
      <c r="CPV115" s="437"/>
      <c r="CPW115" s="437"/>
      <c r="CPX115" s="437"/>
      <c r="CPY115" s="437"/>
      <c r="CPZ115" s="437"/>
      <c r="CQA115" s="437"/>
      <c r="CQB115" s="437"/>
      <c r="CQC115" s="437"/>
      <c r="CQD115" s="437"/>
      <c r="CQE115" s="437"/>
      <c r="CQF115" s="437"/>
      <c r="CQG115" s="437"/>
      <c r="CQH115" s="437"/>
      <c r="CQI115" s="437"/>
      <c r="CQJ115" s="437"/>
      <c r="CQK115" s="437"/>
      <c r="CQL115" s="437"/>
      <c r="CQM115" s="437"/>
      <c r="CQN115" s="437"/>
      <c r="CQO115" s="437"/>
      <c r="CQP115" s="437"/>
      <c r="CQQ115" s="437"/>
      <c r="CQR115" s="437"/>
      <c r="CQS115" s="437"/>
      <c r="CQT115" s="437"/>
      <c r="CQU115" s="437"/>
      <c r="CQV115" s="437"/>
      <c r="CQW115" s="437"/>
      <c r="CQX115" s="437"/>
      <c r="CQY115" s="437"/>
      <c r="CQZ115" s="437"/>
      <c r="CRA115" s="437"/>
      <c r="CRB115" s="437"/>
      <c r="CRC115" s="437"/>
      <c r="CRD115" s="437"/>
      <c r="CRE115" s="437"/>
      <c r="CRF115" s="437"/>
      <c r="CRG115" s="437"/>
      <c r="CRH115" s="437"/>
      <c r="CRI115" s="437"/>
      <c r="CRJ115" s="437"/>
      <c r="CRK115" s="437"/>
      <c r="CRL115" s="437"/>
      <c r="CRM115" s="437"/>
      <c r="CRN115" s="437"/>
      <c r="CRO115" s="437"/>
      <c r="CRP115" s="437"/>
      <c r="CRQ115" s="437"/>
      <c r="CRR115" s="437"/>
      <c r="CRS115" s="437"/>
      <c r="CRT115" s="437"/>
      <c r="CRU115" s="437"/>
      <c r="CRV115" s="437"/>
      <c r="CRW115" s="437"/>
      <c r="CRX115" s="437"/>
      <c r="CRY115" s="437"/>
      <c r="CRZ115" s="437"/>
      <c r="CSA115" s="437"/>
      <c r="CSB115" s="437"/>
      <c r="CSC115" s="437"/>
      <c r="CSD115" s="437"/>
      <c r="CSE115" s="437"/>
      <c r="CSF115" s="437"/>
      <c r="CSG115" s="437"/>
      <c r="CSH115" s="437"/>
      <c r="CSI115" s="437"/>
      <c r="CSJ115" s="437"/>
      <c r="CSK115" s="437"/>
      <c r="CSL115" s="437"/>
      <c r="CSM115" s="437"/>
      <c r="CSN115" s="437"/>
      <c r="CSO115" s="437"/>
      <c r="CSP115" s="437"/>
      <c r="CSQ115" s="437"/>
      <c r="CSR115" s="437"/>
      <c r="CSS115" s="437"/>
      <c r="CST115" s="437"/>
      <c r="CSU115" s="437"/>
      <c r="CSV115" s="437"/>
      <c r="CSW115" s="437"/>
      <c r="CSX115" s="437"/>
      <c r="CSY115" s="437"/>
      <c r="CSZ115" s="437"/>
      <c r="CTA115" s="437"/>
      <c r="CTB115" s="437"/>
      <c r="CTC115" s="437"/>
      <c r="CTD115" s="437"/>
      <c r="CTE115" s="437"/>
      <c r="CTF115" s="437"/>
      <c r="CTG115" s="437"/>
      <c r="CTH115" s="437"/>
      <c r="CTI115" s="437"/>
      <c r="CTJ115" s="437"/>
      <c r="CTK115" s="437"/>
      <c r="CTL115" s="437"/>
      <c r="CTM115" s="437"/>
      <c r="CTN115" s="437"/>
      <c r="CTO115" s="437"/>
      <c r="CTP115" s="437"/>
      <c r="CTQ115" s="437"/>
      <c r="CTR115" s="437"/>
      <c r="CTS115" s="437"/>
      <c r="CTT115" s="437"/>
      <c r="CTU115" s="437"/>
      <c r="CTV115" s="437"/>
      <c r="CTW115" s="437"/>
      <c r="CTX115" s="437"/>
      <c r="CTY115" s="437"/>
      <c r="CTZ115" s="437"/>
      <c r="CUA115" s="437"/>
      <c r="CUB115" s="437"/>
      <c r="CUC115" s="437"/>
      <c r="CUD115" s="437"/>
      <c r="CUE115" s="437"/>
      <c r="CUF115" s="437"/>
      <c r="CUG115" s="437"/>
      <c r="CUH115" s="437"/>
      <c r="CUI115" s="437"/>
      <c r="CUJ115" s="437"/>
      <c r="CUK115" s="437"/>
      <c r="CUL115" s="437"/>
      <c r="CUM115" s="437"/>
      <c r="CUN115" s="437"/>
      <c r="CUO115" s="437"/>
      <c r="CUP115" s="437"/>
      <c r="CUQ115" s="437"/>
      <c r="CUR115" s="437"/>
      <c r="CUS115" s="437"/>
      <c r="CUT115" s="437"/>
      <c r="CUU115" s="437"/>
      <c r="CUV115" s="437"/>
      <c r="CUW115" s="437"/>
      <c r="CUX115" s="437"/>
      <c r="CUY115" s="437"/>
      <c r="CUZ115" s="437"/>
      <c r="CVA115" s="437"/>
      <c r="CVB115" s="437"/>
      <c r="CVC115" s="437"/>
      <c r="CVD115" s="437"/>
      <c r="CVE115" s="437"/>
      <c r="CVF115" s="437"/>
      <c r="CVG115" s="437"/>
      <c r="CVH115" s="437"/>
      <c r="CVI115" s="437"/>
      <c r="CVJ115" s="437"/>
      <c r="CVK115" s="437"/>
      <c r="CVL115" s="437"/>
      <c r="CVM115" s="437"/>
      <c r="CVN115" s="437"/>
      <c r="CVO115" s="437"/>
      <c r="CVP115" s="437"/>
      <c r="CVQ115" s="437"/>
      <c r="CVR115" s="437"/>
      <c r="CVS115" s="437"/>
      <c r="CVT115" s="437"/>
      <c r="CVU115" s="437"/>
      <c r="CVV115" s="437"/>
      <c r="CVW115" s="437"/>
      <c r="CVX115" s="437"/>
      <c r="CVY115" s="437"/>
      <c r="CVZ115" s="437"/>
      <c r="CWA115" s="437"/>
      <c r="CWB115" s="437"/>
      <c r="CWC115" s="437"/>
      <c r="CWD115" s="437"/>
      <c r="CWE115" s="437"/>
      <c r="CWF115" s="437"/>
      <c r="CWG115" s="437"/>
      <c r="CWH115" s="437"/>
      <c r="CWI115" s="437"/>
      <c r="CWJ115" s="437"/>
      <c r="CWK115" s="437"/>
      <c r="CWL115" s="437"/>
      <c r="CWM115" s="437"/>
      <c r="CWN115" s="437"/>
      <c r="CWO115" s="437"/>
      <c r="CWP115" s="437"/>
      <c r="CWQ115" s="437"/>
      <c r="CWR115" s="437"/>
      <c r="CWS115" s="437"/>
      <c r="CWT115" s="437"/>
      <c r="CWU115" s="437"/>
      <c r="CWV115" s="437"/>
      <c r="CWW115" s="437"/>
      <c r="CWX115" s="437"/>
      <c r="CWY115" s="437"/>
      <c r="CWZ115" s="437"/>
      <c r="CXA115" s="437"/>
      <c r="CXB115" s="437"/>
      <c r="CXC115" s="437"/>
      <c r="CXD115" s="437"/>
      <c r="CXE115" s="437"/>
      <c r="CXF115" s="437"/>
      <c r="CXG115" s="437"/>
      <c r="CXH115" s="437"/>
      <c r="CXI115" s="437"/>
      <c r="CXJ115" s="437"/>
      <c r="CXK115" s="437"/>
      <c r="CXL115" s="437"/>
      <c r="CXM115" s="437"/>
      <c r="CXN115" s="437"/>
      <c r="CXO115" s="437"/>
      <c r="CXP115" s="437"/>
      <c r="CXQ115" s="437"/>
      <c r="CXR115" s="437"/>
      <c r="CXS115" s="437"/>
      <c r="CXT115" s="437"/>
      <c r="CXU115" s="437"/>
      <c r="CXV115" s="437"/>
      <c r="CXW115" s="437"/>
      <c r="CXX115" s="437"/>
      <c r="CXY115" s="437"/>
      <c r="CXZ115" s="437"/>
      <c r="CYA115" s="437"/>
      <c r="CYB115" s="437"/>
      <c r="CYC115" s="437"/>
      <c r="CYD115" s="437"/>
      <c r="CYE115" s="437"/>
      <c r="CYF115" s="437"/>
      <c r="CYG115" s="437"/>
      <c r="CYH115" s="437"/>
      <c r="CYI115" s="437"/>
      <c r="CYJ115" s="437"/>
      <c r="CYK115" s="437"/>
      <c r="CYL115" s="437"/>
      <c r="CYM115" s="437"/>
      <c r="CYN115" s="437"/>
      <c r="CYO115" s="437"/>
      <c r="CYP115" s="437"/>
      <c r="CYQ115" s="437"/>
      <c r="CYR115" s="437"/>
      <c r="CYS115" s="437"/>
      <c r="CYT115" s="437"/>
      <c r="CYU115" s="437"/>
      <c r="CYV115" s="437"/>
      <c r="CYW115" s="437"/>
      <c r="CYX115" s="437"/>
      <c r="CYY115" s="437"/>
      <c r="CYZ115" s="437"/>
      <c r="CZA115" s="437"/>
      <c r="CZB115" s="437"/>
      <c r="CZC115" s="437"/>
      <c r="CZD115" s="437"/>
      <c r="CZE115" s="437"/>
      <c r="CZF115" s="437"/>
      <c r="CZG115" s="437"/>
      <c r="CZH115" s="437"/>
      <c r="CZI115" s="437"/>
      <c r="CZJ115" s="437"/>
      <c r="CZK115" s="437"/>
      <c r="CZL115" s="437"/>
      <c r="CZM115" s="437"/>
      <c r="CZN115" s="437"/>
      <c r="CZO115" s="437"/>
      <c r="CZP115" s="437"/>
      <c r="CZQ115" s="437"/>
      <c r="CZR115" s="437"/>
      <c r="CZS115" s="437"/>
      <c r="CZT115" s="437"/>
      <c r="CZU115" s="437"/>
      <c r="CZV115" s="437"/>
      <c r="CZW115" s="437"/>
      <c r="CZX115" s="437"/>
      <c r="CZY115" s="437"/>
      <c r="CZZ115" s="437"/>
      <c r="DAA115" s="437"/>
      <c r="DAB115" s="437"/>
      <c r="DAC115" s="437"/>
      <c r="DAD115" s="437"/>
      <c r="DAE115" s="437"/>
      <c r="DAF115" s="437"/>
      <c r="DAG115" s="437"/>
      <c r="DAH115" s="437"/>
      <c r="DAI115" s="437"/>
      <c r="DAJ115" s="437"/>
      <c r="DAK115" s="437"/>
      <c r="DAL115" s="437"/>
      <c r="DAM115" s="437"/>
      <c r="DAN115" s="437"/>
      <c r="DAO115" s="437"/>
      <c r="DAP115" s="437"/>
      <c r="DAQ115" s="437"/>
      <c r="DAR115" s="437"/>
      <c r="DAS115" s="437"/>
      <c r="DAT115" s="437"/>
      <c r="DAU115" s="437"/>
      <c r="DAV115" s="437"/>
      <c r="DAW115" s="437"/>
      <c r="DAX115" s="437"/>
      <c r="DAY115" s="437"/>
      <c r="DAZ115" s="437"/>
      <c r="DBA115" s="437"/>
      <c r="DBB115" s="437"/>
      <c r="DBC115" s="437"/>
      <c r="DBD115" s="437"/>
      <c r="DBE115" s="437"/>
      <c r="DBF115" s="437"/>
      <c r="DBG115" s="437"/>
      <c r="DBH115" s="437"/>
      <c r="DBI115" s="437"/>
      <c r="DBJ115" s="437"/>
      <c r="DBK115" s="437"/>
      <c r="DBL115" s="437"/>
      <c r="DBM115" s="437"/>
      <c r="DBN115" s="437"/>
      <c r="DBO115" s="437"/>
      <c r="DBP115" s="437"/>
      <c r="DBQ115" s="437"/>
      <c r="DBR115" s="437"/>
      <c r="DBS115" s="437"/>
      <c r="DBT115" s="437"/>
      <c r="DBU115" s="437"/>
      <c r="DBV115" s="437"/>
      <c r="DBW115" s="437"/>
      <c r="DBX115" s="437"/>
      <c r="DBY115" s="437"/>
      <c r="DBZ115" s="437"/>
      <c r="DCA115" s="437"/>
      <c r="DCB115" s="437"/>
      <c r="DCC115" s="437"/>
      <c r="DCD115" s="437"/>
      <c r="DCE115" s="437"/>
      <c r="DCF115" s="437"/>
      <c r="DCG115" s="437"/>
      <c r="DCH115" s="437"/>
      <c r="DCI115" s="437"/>
      <c r="DCJ115" s="437"/>
      <c r="DCK115" s="437"/>
      <c r="DCL115" s="437"/>
      <c r="DCM115" s="437"/>
      <c r="DCN115" s="437"/>
      <c r="DCO115" s="437"/>
      <c r="DCP115" s="437"/>
      <c r="DCQ115" s="437"/>
      <c r="DCR115" s="437"/>
      <c r="DCS115" s="437"/>
      <c r="DCT115" s="437"/>
      <c r="DCU115" s="437"/>
      <c r="DCV115" s="437"/>
      <c r="DCW115" s="437"/>
      <c r="DCX115" s="437"/>
      <c r="DCY115" s="437"/>
      <c r="DCZ115" s="437"/>
      <c r="DDA115" s="437"/>
      <c r="DDB115" s="437"/>
      <c r="DDC115" s="437"/>
      <c r="DDD115" s="437"/>
      <c r="DDE115" s="437"/>
      <c r="DDF115" s="437"/>
      <c r="DDG115" s="437"/>
      <c r="DDH115" s="437"/>
      <c r="DDI115" s="437"/>
      <c r="DDJ115" s="437"/>
      <c r="DDK115" s="437"/>
      <c r="DDL115" s="437"/>
      <c r="DDM115" s="437"/>
      <c r="DDN115" s="437"/>
      <c r="DDO115" s="437"/>
      <c r="DDP115" s="437"/>
      <c r="DDQ115" s="437"/>
      <c r="DDR115" s="437"/>
      <c r="DDS115" s="437"/>
      <c r="DDT115" s="437"/>
      <c r="DDU115" s="437"/>
      <c r="DDV115" s="437"/>
      <c r="DDW115" s="437"/>
      <c r="DDX115" s="437"/>
      <c r="DDY115" s="437"/>
      <c r="DDZ115" s="437"/>
      <c r="DEA115" s="437"/>
      <c r="DEB115" s="437"/>
      <c r="DEC115" s="437"/>
      <c r="DED115" s="437"/>
      <c r="DEE115" s="437"/>
      <c r="DEF115" s="437"/>
      <c r="DEG115" s="437"/>
      <c r="DEH115" s="437"/>
      <c r="DEI115" s="437"/>
      <c r="DEJ115" s="437"/>
      <c r="DEK115" s="437"/>
      <c r="DEL115" s="437"/>
      <c r="DEM115" s="437"/>
      <c r="DEN115" s="437"/>
      <c r="DEO115" s="437"/>
      <c r="DEP115" s="437"/>
      <c r="DEQ115" s="437"/>
      <c r="DER115" s="437"/>
      <c r="DES115" s="437"/>
      <c r="DET115" s="437"/>
      <c r="DEU115" s="437"/>
      <c r="DEV115" s="437"/>
      <c r="DEW115" s="437"/>
      <c r="DEX115" s="437"/>
      <c r="DEY115" s="437"/>
      <c r="DEZ115" s="437"/>
      <c r="DFA115" s="437"/>
      <c r="DFB115" s="437"/>
      <c r="DFC115" s="437"/>
      <c r="DFD115" s="437"/>
      <c r="DFE115" s="437"/>
      <c r="DFF115" s="437"/>
      <c r="DFG115" s="437"/>
      <c r="DFH115" s="437"/>
      <c r="DFI115" s="437"/>
      <c r="DFJ115" s="437"/>
      <c r="DFK115" s="437"/>
      <c r="DFL115" s="437"/>
      <c r="DFM115" s="437"/>
      <c r="DFN115" s="437"/>
      <c r="DFO115" s="437"/>
      <c r="DFP115" s="437"/>
      <c r="DFQ115" s="437"/>
      <c r="DFR115" s="437"/>
      <c r="DFS115" s="437"/>
      <c r="DFT115" s="437"/>
      <c r="DFU115" s="437"/>
      <c r="DFV115" s="437"/>
      <c r="DFW115" s="437"/>
      <c r="DFX115" s="437"/>
      <c r="DFY115" s="437"/>
      <c r="DFZ115" s="437"/>
      <c r="DGA115" s="437"/>
      <c r="DGB115" s="437"/>
      <c r="DGC115" s="437"/>
      <c r="DGD115" s="437"/>
      <c r="DGE115" s="437"/>
      <c r="DGF115" s="437"/>
      <c r="DGG115" s="437"/>
      <c r="DGH115" s="437"/>
      <c r="DGI115" s="437"/>
      <c r="DGJ115" s="437"/>
      <c r="DGK115" s="437"/>
      <c r="DGL115" s="437"/>
      <c r="DGM115" s="437"/>
      <c r="DGN115" s="437"/>
      <c r="DGO115" s="437"/>
      <c r="DGP115" s="437"/>
      <c r="DGQ115" s="437"/>
      <c r="DGR115" s="437"/>
      <c r="DGS115" s="437"/>
      <c r="DGT115" s="437"/>
      <c r="DGU115" s="437"/>
      <c r="DGV115" s="437"/>
      <c r="DGW115" s="437"/>
      <c r="DGX115" s="437"/>
      <c r="DGY115" s="437"/>
      <c r="DGZ115" s="437"/>
      <c r="DHA115" s="437"/>
      <c r="DHB115" s="437"/>
      <c r="DHC115" s="437"/>
      <c r="DHD115" s="437"/>
      <c r="DHE115" s="437"/>
      <c r="DHF115" s="437"/>
      <c r="DHG115" s="437"/>
      <c r="DHH115" s="437"/>
      <c r="DHI115" s="437"/>
      <c r="DHJ115" s="437"/>
      <c r="DHK115" s="437"/>
      <c r="DHL115" s="437"/>
      <c r="DHM115" s="437"/>
      <c r="DHN115" s="437"/>
      <c r="DHO115" s="437"/>
      <c r="DHP115" s="437"/>
      <c r="DHQ115" s="437"/>
      <c r="DHR115" s="437"/>
      <c r="DHS115" s="437"/>
      <c r="DHT115" s="437"/>
      <c r="DHU115" s="437"/>
      <c r="DHV115" s="437"/>
      <c r="DHW115" s="437"/>
      <c r="DHX115" s="437"/>
      <c r="DHY115" s="437"/>
      <c r="DHZ115" s="437"/>
      <c r="DIA115" s="437"/>
      <c r="DIB115" s="437"/>
      <c r="DIC115" s="437"/>
      <c r="DID115" s="437"/>
      <c r="DIE115" s="437"/>
      <c r="DIF115" s="437"/>
      <c r="DIG115" s="437"/>
      <c r="DIH115" s="437"/>
      <c r="DII115" s="437"/>
      <c r="DIJ115" s="437"/>
      <c r="DIK115" s="437"/>
      <c r="DIL115" s="437"/>
      <c r="DIM115" s="437"/>
      <c r="DIN115" s="437"/>
      <c r="DIO115" s="437"/>
      <c r="DIP115" s="437"/>
      <c r="DIQ115" s="437"/>
      <c r="DIR115" s="437"/>
      <c r="DIS115" s="437"/>
      <c r="DIT115" s="437"/>
      <c r="DIU115" s="437"/>
      <c r="DIV115" s="437"/>
      <c r="DIW115" s="437"/>
      <c r="DIX115" s="437"/>
      <c r="DIY115" s="437"/>
      <c r="DIZ115" s="437"/>
      <c r="DJA115" s="437"/>
      <c r="DJB115" s="437"/>
      <c r="DJC115" s="437"/>
      <c r="DJD115" s="437"/>
      <c r="DJE115" s="437"/>
      <c r="DJF115" s="437"/>
      <c r="DJG115" s="437"/>
      <c r="DJH115" s="437"/>
      <c r="DJI115" s="437"/>
      <c r="DJJ115" s="437"/>
      <c r="DJK115" s="437"/>
      <c r="DJL115" s="437"/>
      <c r="DJM115" s="437"/>
      <c r="DJN115" s="437"/>
      <c r="DJO115" s="437"/>
      <c r="DJP115" s="437"/>
      <c r="DJQ115" s="437"/>
      <c r="DJR115" s="437"/>
      <c r="DJS115" s="437"/>
      <c r="DJT115" s="437"/>
      <c r="DJU115" s="437"/>
      <c r="DJV115" s="437"/>
      <c r="DJW115" s="437"/>
      <c r="DJX115" s="437"/>
      <c r="DJY115" s="437"/>
      <c r="DJZ115" s="437"/>
      <c r="DKA115" s="437"/>
      <c r="DKB115" s="437"/>
      <c r="DKC115" s="437"/>
      <c r="DKD115" s="437"/>
      <c r="DKE115" s="437"/>
      <c r="DKF115" s="437"/>
      <c r="DKG115" s="437"/>
      <c r="DKH115" s="437"/>
      <c r="DKI115" s="437"/>
      <c r="DKJ115" s="437"/>
      <c r="DKK115" s="437"/>
      <c r="DKL115" s="437"/>
      <c r="DKM115" s="437"/>
      <c r="DKN115" s="437"/>
      <c r="DKO115" s="437"/>
      <c r="DKP115" s="437"/>
      <c r="DKQ115" s="437"/>
      <c r="DKR115" s="437"/>
      <c r="DKS115" s="437"/>
      <c r="DKT115" s="437"/>
      <c r="DKU115" s="437"/>
      <c r="DKV115" s="437"/>
      <c r="DKW115" s="437"/>
      <c r="DKX115" s="437"/>
      <c r="DKY115" s="437"/>
      <c r="DKZ115" s="437"/>
      <c r="DLA115" s="437"/>
      <c r="DLB115" s="437"/>
      <c r="DLC115" s="437"/>
      <c r="DLD115" s="437"/>
      <c r="DLE115" s="437"/>
      <c r="DLF115" s="437"/>
      <c r="DLG115" s="437"/>
      <c r="DLH115" s="437"/>
      <c r="DLI115" s="437"/>
      <c r="DLJ115" s="437"/>
      <c r="DLK115" s="437"/>
      <c r="DLL115" s="437"/>
      <c r="DLM115" s="437"/>
      <c r="DLN115" s="437"/>
      <c r="DLO115" s="437"/>
      <c r="DLP115" s="437"/>
      <c r="DLQ115" s="437"/>
      <c r="DLR115" s="437"/>
      <c r="DLS115" s="437"/>
      <c r="DLT115" s="437"/>
      <c r="DLU115" s="437"/>
      <c r="DLV115" s="437"/>
      <c r="DLW115" s="437"/>
      <c r="DLX115" s="437"/>
      <c r="DLY115" s="437"/>
      <c r="DLZ115" s="437"/>
      <c r="DMA115" s="437"/>
      <c r="DMB115" s="437"/>
      <c r="DMC115" s="437"/>
      <c r="DMD115" s="437"/>
      <c r="DME115" s="437"/>
      <c r="DMF115" s="437"/>
      <c r="DMG115" s="437"/>
      <c r="DMH115" s="437"/>
      <c r="DMI115" s="437"/>
      <c r="DMJ115" s="437"/>
      <c r="DMK115" s="437"/>
      <c r="DML115" s="437"/>
      <c r="DMM115" s="437"/>
      <c r="DMN115" s="437"/>
      <c r="DMO115" s="437"/>
      <c r="DMP115" s="437"/>
      <c r="DMQ115" s="437"/>
      <c r="DMR115" s="437"/>
      <c r="DMS115" s="437"/>
      <c r="DMT115" s="437"/>
      <c r="DMU115" s="437"/>
      <c r="DMV115" s="437"/>
      <c r="DMW115" s="437"/>
      <c r="DMX115" s="437"/>
      <c r="DMY115" s="437"/>
      <c r="DMZ115" s="437"/>
      <c r="DNA115" s="437"/>
      <c r="DNB115" s="437"/>
      <c r="DNC115" s="437"/>
      <c r="DND115" s="437"/>
      <c r="DNE115" s="437"/>
      <c r="DNF115" s="437"/>
      <c r="DNG115" s="437"/>
      <c r="DNH115" s="437"/>
      <c r="DNI115" s="437"/>
      <c r="DNJ115" s="437"/>
      <c r="DNK115" s="437"/>
      <c r="DNL115" s="437"/>
      <c r="DNM115" s="437"/>
      <c r="DNN115" s="437"/>
      <c r="DNO115" s="437"/>
      <c r="DNP115" s="437"/>
      <c r="DNQ115" s="437"/>
      <c r="DNR115" s="437"/>
      <c r="DNS115" s="437"/>
      <c r="DNT115" s="437"/>
      <c r="DNU115" s="437"/>
      <c r="DNV115" s="437"/>
      <c r="DNW115" s="437"/>
      <c r="DNX115" s="437"/>
      <c r="DNY115" s="437"/>
      <c r="DNZ115" s="437"/>
      <c r="DOA115" s="437"/>
      <c r="DOB115" s="437"/>
      <c r="DOC115" s="437"/>
      <c r="DOD115" s="437"/>
      <c r="DOE115" s="437"/>
      <c r="DOF115" s="437"/>
      <c r="DOG115" s="437"/>
      <c r="DOH115" s="437"/>
      <c r="DOI115" s="437"/>
      <c r="DOJ115" s="437"/>
      <c r="DOK115" s="437"/>
      <c r="DOL115" s="437"/>
      <c r="DOM115" s="437"/>
      <c r="DON115" s="437"/>
      <c r="DOO115" s="437"/>
      <c r="DOP115" s="437"/>
      <c r="DOQ115" s="437"/>
      <c r="DOR115" s="437"/>
      <c r="DOS115" s="437"/>
      <c r="DOT115" s="437"/>
      <c r="DOU115" s="437"/>
      <c r="DOV115" s="437"/>
      <c r="DOW115" s="437"/>
      <c r="DOX115" s="437"/>
      <c r="DOY115" s="437"/>
      <c r="DOZ115" s="437"/>
      <c r="DPA115" s="437"/>
      <c r="DPB115" s="437"/>
      <c r="DPC115" s="437"/>
      <c r="DPD115" s="437"/>
      <c r="DPE115" s="437"/>
      <c r="DPF115" s="437"/>
      <c r="DPG115" s="437"/>
      <c r="DPH115" s="437"/>
      <c r="DPI115" s="437"/>
      <c r="DPJ115" s="437"/>
      <c r="DPK115" s="437"/>
      <c r="DPL115" s="437"/>
      <c r="DPM115" s="437"/>
      <c r="DPN115" s="437"/>
      <c r="DPO115" s="437"/>
      <c r="DPP115" s="437"/>
      <c r="DPQ115" s="437"/>
      <c r="DPR115" s="437"/>
      <c r="DPS115" s="437"/>
      <c r="DPT115" s="437"/>
      <c r="DPU115" s="437"/>
      <c r="DPV115" s="437"/>
      <c r="DPW115" s="437"/>
      <c r="DPX115" s="437"/>
      <c r="DPY115" s="437"/>
      <c r="DPZ115" s="437"/>
      <c r="DQA115" s="437"/>
      <c r="DQB115" s="437"/>
      <c r="DQC115" s="437"/>
      <c r="DQD115" s="437"/>
      <c r="DQE115" s="437"/>
      <c r="DQF115" s="437"/>
      <c r="DQG115" s="437"/>
      <c r="DQH115" s="437"/>
      <c r="DQI115" s="437"/>
      <c r="DQJ115" s="437"/>
      <c r="DQK115" s="437"/>
      <c r="DQL115" s="437"/>
      <c r="DQM115" s="437"/>
      <c r="DQN115" s="437"/>
      <c r="DQO115" s="437"/>
      <c r="DQP115" s="437"/>
      <c r="DQQ115" s="437"/>
      <c r="DQR115" s="437"/>
      <c r="DQS115" s="437"/>
      <c r="DQT115" s="437"/>
      <c r="DQU115" s="437"/>
      <c r="DQV115" s="437"/>
      <c r="DQW115" s="437"/>
      <c r="DQX115" s="437"/>
      <c r="DQY115" s="437"/>
      <c r="DQZ115" s="437"/>
      <c r="DRA115" s="437"/>
      <c r="DRB115" s="437"/>
      <c r="DRC115" s="437"/>
      <c r="DRD115" s="437"/>
      <c r="DRE115" s="437"/>
      <c r="DRF115" s="437"/>
      <c r="DRG115" s="437"/>
      <c r="DRH115" s="437"/>
      <c r="DRI115" s="437"/>
      <c r="DRJ115" s="437"/>
      <c r="DRK115" s="437"/>
      <c r="DRL115" s="437"/>
      <c r="DRM115" s="437"/>
      <c r="DRN115" s="437"/>
      <c r="DRO115" s="437"/>
      <c r="DRP115" s="437"/>
      <c r="DRQ115" s="437"/>
      <c r="DRR115" s="437"/>
      <c r="DRS115" s="437"/>
      <c r="DRT115" s="437"/>
      <c r="DRU115" s="437"/>
      <c r="DRV115" s="437"/>
      <c r="DRW115" s="437"/>
      <c r="DRX115" s="437"/>
      <c r="DRY115" s="437"/>
      <c r="DRZ115" s="437"/>
      <c r="DSA115" s="437"/>
      <c r="DSB115" s="437"/>
      <c r="DSC115" s="437"/>
      <c r="DSD115" s="437"/>
      <c r="DSE115" s="437"/>
      <c r="DSF115" s="437"/>
      <c r="DSG115" s="437"/>
      <c r="DSH115" s="437"/>
      <c r="DSI115" s="437"/>
      <c r="DSJ115" s="437"/>
      <c r="DSK115" s="437"/>
      <c r="DSL115" s="437"/>
      <c r="DSM115" s="437"/>
      <c r="DSN115" s="437"/>
      <c r="DSO115" s="437"/>
      <c r="DSP115" s="437"/>
      <c r="DSQ115" s="437"/>
      <c r="DSR115" s="437"/>
      <c r="DSS115" s="437"/>
      <c r="DST115" s="437"/>
      <c r="DSU115" s="437"/>
      <c r="DSV115" s="437"/>
      <c r="DSW115" s="437"/>
      <c r="DSX115" s="437"/>
      <c r="DSY115" s="437"/>
      <c r="DSZ115" s="437"/>
      <c r="DTA115" s="437"/>
      <c r="DTB115" s="437"/>
      <c r="DTC115" s="437"/>
      <c r="DTD115" s="437"/>
      <c r="DTE115" s="437"/>
      <c r="DTF115" s="437"/>
      <c r="DTG115" s="437"/>
      <c r="DTH115" s="437"/>
      <c r="DTI115" s="437"/>
      <c r="DTJ115" s="437"/>
      <c r="DTK115" s="437"/>
      <c r="DTL115" s="437"/>
      <c r="DTM115" s="437"/>
      <c r="DTN115" s="437"/>
      <c r="DTO115" s="437"/>
      <c r="DTP115" s="437"/>
      <c r="DTQ115" s="437"/>
      <c r="DTR115" s="437"/>
      <c r="DTS115" s="437"/>
      <c r="DTT115" s="437"/>
      <c r="DTU115" s="437"/>
      <c r="DTV115" s="437"/>
      <c r="DTW115" s="437"/>
      <c r="DTX115" s="437"/>
      <c r="DTY115" s="437"/>
      <c r="DTZ115" s="437"/>
      <c r="DUA115" s="437"/>
      <c r="DUB115" s="437"/>
      <c r="DUC115" s="437"/>
      <c r="DUD115" s="437"/>
      <c r="DUE115" s="437"/>
      <c r="DUF115" s="437"/>
      <c r="DUG115" s="437"/>
      <c r="DUH115" s="437"/>
      <c r="DUI115" s="437"/>
      <c r="DUJ115" s="437"/>
      <c r="DUK115" s="437"/>
      <c r="DUL115" s="437"/>
      <c r="DUM115" s="437"/>
      <c r="DUN115" s="437"/>
      <c r="DUO115" s="437"/>
      <c r="DUP115" s="437"/>
      <c r="DUQ115" s="437"/>
      <c r="DUR115" s="437"/>
      <c r="DUS115" s="437"/>
      <c r="DUT115" s="437"/>
      <c r="DUU115" s="437"/>
      <c r="DUV115" s="437"/>
      <c r="DUW115" s="437"/>
      <c r="DUX115" s="437"/>
      <c r="DUY115" s="437"/>
      <c r="DUZ115" s="437"/>
      <c r="DVA115" s="437"/>
      <c r="DVB115" s="437"/>
      <c r="DVC115" s="437"/>
      <c r="DVD115" s="437"/>
      <c r="DVE115" s="437"/>
      <c r="DVF115" s="437"/>
      <c r="DVG115" s="437"/>
      <c r="DVH115" s="437"/>
      <c r="DVI115" s="437"/>
      <c r="DVJ115" s="437"/>
      <c r="DVK115" s="437"/>
      <c r="DVL115" s="437"/>
      <c r="DVM115" s="437"/>
      <c r="DVN115" s="437"/>
      <c r="DVO115" s="437"/>
      <c r="DVP115" s="437"/>
      <c r="DVQ115" s="437"/>
      <c r="DVR115" s="437"/>
      <c r="DVS115" s="437"/>
      <c r="DVT115" s="437"/>
      <c r="DVU115" s="437"/>
      <c r="DVV115" s="437"/>
      <c r="DVW115" s="437"/>
      <c r="DVX115" s="437"/>
      <c r="DVY115" s="437"/>
      <c r="DVZ115" s="437"/>
      <c r="DWA115" s="437"/>
      <c r="DWB115" s="437"/>
      <c r="DWC115" s="437"/>
      <c r="DWD115" s="437"/>
      <c r="DWE115" s="437"/>
      <c r="DWF115" s="437"/>
      <c r="DWG115" s="437"/>
      <c r="DWH115" s="437"/>
      <c r="DWI115" s="437"/>
      <c r="DWJ115" s="437"/>
      <c r="DWK115" s="437"/>
      <c r="DWL115" s="437"/>
      <c r="DWM115" s="437"/>
      <c r="DWN115" s="437"/>
      <c r="DWO115" s="437"/>
      <c r="DWP115" s="437"/>
      <c r="DWQ115" s="437"/>
      <c r="DWR115" s="437"/>
      <c r="DWS115" s="437"/>
      <c r="DWT115" s="437"/>
      <c r="DWU115" s="437"/>
      <c r="DWV115" s="437"/>
      <c r="DWW115" s="437"/>
      <c r="DWX115" s="437"/>
      <c r="DWY115" s="437"/>
      <c r="DWZ115" s="437"/>
      <c r="DXA115" s="437"/>
      <c r="DXB115" s="437"/>
      <c r="DXC115" s="437"/>
      <c r="DXD115" s="437"/>
      <c r="DXE115" s="437"/>
      <c r="DXF115" s="437"/>
      <c r="DXG115" s="437"/>
      <c r="DXH115" s="437"/>
      <c r="DXI115" s="437"/>
      <c r="DXJ115" s="437"/>
      <c r="DXK115" s="437"/>
      <c r="DXL115" s="437"/>
      <c r="DXM115" s="437"/>
      <c r="DXN115" s="437"/>
      <c r="DXO115" s="437"/>
      <c r="DXP115" s="437"/>
      <c r="DXQ115" s="437"/>
      <c r="DXR115" s="437"/>
      <c r="DXS115" s="437"/>
      <c r="DXT115" s="437"/>
      <c r="DXU115" s="437"/>
      <c r="DXV115" s="437"/>
      <c r="DXW115" s="437"/>
      <c r="DXX115" s="437"/>
      <c r="DXY115" s="437"/>
      <c r="DXZ115" s="437"/>
      <c r="DYA115" s="437"/>
      <c r="DYB115" s="437"/>
      <c r="DYC115" s="437"/>
      <c r="DYD115" s="437"/>
      <c r="DYE115" s="437"/>
      <c r="DYF115" s="437"/>
      <c r="DYG115" s="437"/>
      <c r="DYH115" s="437"/>
      <c r="DYI115" s="437"/>
      <c r="DYJ115" s="437"/>
      <c r="DYK115" s="437"/>
      <c r="DYL115" s="437"/>
      <c r="DYM115" s="437"/>
      <c r="DYN115" s="437"/>
      <c r="DYO115" s="437"/>
      <c r="DYP115" s="437"/>
      <c r="DYQ115" s="437"/>
      <c r="DYR115" s="437"/>
      <c r="DYS115" s="437"/>
      <c r="DYT115" s="437"/>
      <c r="DYU115" s="437"/>
      <c r="DYV115" s="437"/>
      <c r="DYW115" s="437"/>
      <c r="DYX115" s="437"/>
      <c r="DYY115" s="437"/>
      <c r="DYZ115" s="437"/>
      <c r="DZA115" s="437"/>
      <c r="DZB115" s="437"/>
      <c r="DZC115" s="437"/>
      <c r="DZD115" s="437"/>
      <c r="DZE115" s="437"/>
      <c r="DZF115" s="437"/>
      <c r="DZG115" s="437"/>
      <c r="DZH115" s="437"/>
      <c r="DZI115" s="437"/>
      <c r="DZJ115" s="437"/>
      <c r="DZK115" s="437"/>
      <c r="DZL115" s="437"/>
      <c r="DZM115" s="437"/>
      <c r="DZN115" s="437"/>
      <c r="DZO115" s="437"/>
      <c r="DZP115" s="437"/>
      <c r="DZQ115" s="437"/>
      <c r="DZR115" s="437"/>
      <c r="DZS115" s="437"/>
      <c r="DZT115" s="437"/>
      <c r="DZU115" s="437"/>
      <c r="DZV115" s="437"/>
      <c r="DZW115" s="437"/>
      <c r="DZX115" s="437"/>
      <c r="DZY115" s="437"/>
      <c r="DZZ115" s="437"/>
      <c r="EAA115" s="437"/>
      <c r="EAB115" s="437"/>
      <c r="EAC115" s="437"/>
      <c r="EAD115" s="437"/>
      <c r="EAE115" s="437"/>
      <c r="EAF115" s="437"/>
      <c r="EAG115" s="437"/>
      <c r="EAH115" s="437"/>
      <c r="EAI115" s="437"/>
      <c r="EAJ115" s="437"/>
      <c r="EAK115" s="437"/>
      <c r="EAL115" s="437"/>
      <c r="EAM115" s="437"/>
      <c r="EAN115" s="437"/>
      <c r="EAO115" s="437"/>
      <c r="EAP115" s="437"/>
      <c r="EAQ115" s="437"/>
      <c r="EAR115" s="437"/>
      <c r="EAS115" s="437"/>
      <c r="EAT115" s="437"/>
      <c r="EAU115" s="437"/>
      <c r="EAV115" s="437"/>
      <c r="EAW115" s="437"/>
      <c r="EAX115" s="437"/>
      <c r="EAY115" s="437"/>
      <c r="EAZ115" s="437"/>
      <c r="EBA115" s="437"/>
      <c r="EBB115" s="437"/>
      <c r="EBC115" s="437"/>
      <c r="EBD115" s="437"/>
      <c r="EBE115" s="437"/>
      <c r="EBF115" s="437"/>
      <c r="EBG115" s="437"/>
      <c r="EBH115" s="437"/>
      <c r="EBI115" s="437"/>
      <c r="EBJ115" s="437"/>
      <c r="EBK115" s="437"/>
      <c r="EBL115" s="437"/>
      <c r="EBM115" s="437"/>
      <c r="EBN115" s="437"/>
      <c r="EBO115" s="437"/>
      <c r="EBP115" s="437"/>
      <c r="EBQ115" s="437"/>
      <c r="EBR115" s="437"/>
      <c r="EBS115" s="437"/>
      <c r="EBT115" s="437"/>
      <c r="EBU115" s="437"/>
      <c r="EBV115" s="437"/>
      <c r="EBW115" s="437"/>
      <c r="EBX115" s="437"/>
      <c r="EBY115" s="437"/>
      <c r="EBZ115" s="437"/>
      <c r="ECA115" s="437"/>
      <c r="ECB115" s="437"/>
      <c r="ECC115" s="437"/>
      <c r="ECD115" s="437"/>
      <c r="ECE115" s="437"/>
      <c r="ECF115" s="437"/>
      <c r="ECG115" s="437"/>
      <c r="ECH115" s="437"/>
      <c r="ECI115" s="437"/>
      <c r="ECJ115" s="437"/>
      <c r="ECK115" s="437"/>
      <c r="ECL115" s="437"/>
      <c r="ECM115" s="437"/>
      <c r="ECN115" s="437"/>
      <c r="ECO115" s="437"/>
      <c r="ECP115" s="437"/>
      <c r="ECQ115" s="437"/>
      <c r="ECR115" s="437"/>
      <c r="ECS115" s="437"/>
      <c r="ECT115" s="437"/>
      <c r="ECU115" s="437"/>
      <c r="ECV115" s="437"/>
      <c r="ECW115" s="437"/>
      <c r="ECX115" s="437"/>
      <c r="ECY115" s="437"/>
      <c r="ECZ115" s="437"/>
      <c r="EDA115" s="437"/>
      <c r="EDB115" s="437"/>
      <c r="EDC115" s="437"/>
      <c r="EDD115" s="437"/>
      <c r="EDE115" s="437"/>
      <c r="EDF115" s="437"/>
      <c r="EDG115" s="437"/>
      <c r="EDH115" s="437"/>
      <c r="EDI115" s="437"/>
      <c r="EDJ115" s="437"/>
      <c r="EDK115" s="437"/>
      <c r="EDL115" s="437"/>
      <c r="EDM115" s="437"/>
      <c r="EDN115" s="437"/>
      <c r="EDO115" s="437"/>
      <c r="EDP115" s="437"/>
      <c r="EDQ115" s="437"/>
      <c r="EDR115" s="437"/>
      <c r="EDS115" s="437"/>
      <c r="EDT115" s="437"/>
      <c r="EDU115" s="437"/>
      <c r="EDV115" s="437"/>
      <c r="EDW115" s="437"/>
      <c r="EDX115" s="437"/>
      <c r="EDY115" s="437"/>
      <c r="EDZ115" s="437"/>
      <c r="EEA115" s="437"/>
      <c r="EEB115" s="437"/>
      <c r="EEC115" s="437"/>
      <c r="EED115" s="437"/>
      <c r="EEE115" s="437"/>
      <c r="EEF115" s="437"/>
      <c r="EEG115" s="437"/>
      <c r="EEH115" s="437"/>
      <c r="EEI115" s="437"/>
      <c r="EEJ115" s="437"/>
      <c r="EEK115" s="437"/>
      <c r="EEL115" s="437"/>
      <c r="EEM115" s="437"/>
      <c r="EEN115" s="437"/>
      <c r="EEO115" s="437"/>
      <c r="EEP115" s="437"/>
      <c r="EEQ115" s="437"/>
      <c r="EER115" s="437"/>
      <c r="EES115" s="437"/>
      <c r="EET115" s="437"/>
      <c r="EEU115" s="437"/>
      <c r="EEV115" s="437"/>
      <c r="EEW115" s="437"/>
      <c r="EEX115" s="437"/>
      <c r="EEY115" s="437"/>
      <c r="EEZ115" s="437"/>
      <c r="EFA115" s="437"/>
      <c r="EFB115" s="437"/>
      <c r="EFC115" s="437"/>
      <c r="EFD115" s="437"/>
      <c r="EFE115" s="437"/>
      <c r="EFF115" s="437"/>
      <c r="EFG115" s="437"/>
      <c r="EFH115" s="437"/>
      <c r="EFI115" s="437"/>
      <c r="EFJ115" s="437"/>
      <c r="EFK115" s="437"/>
      <c r="EFL115" s="437"/>
      <c r="EFM115" s="437"/>
      <c r="EFN115" s="437"/>
      <c r="EFO115" s="437"/>
      <c r="EFP115" s="437"/>
      <c r="EFQ115" s="437"/>
      <c r="EFR115" s="437"/>
      <c r="EFS115" s="437"/>
      <c r="EFT115" s="437"/>
      <c r="EFU115" s="437"/>
      <c r="EFV115" s="437"/>
      <c r="EFW115" s="437"/>
      <c r="EFX115" s="437"/>
      <c r="EFY115" s="437"/>
      <c r="EFZ115" s="437"/>
      <c r="EGA115" s="437"/>
      <c r="EGB115" s="437"/>
      <c r="EGC115" s="437"/>
      <c r="EGD115" s="437"/>
      <c r="EGE115" s="437"/>
      <c r="EGF115" s="437"/>
      <c r="EGG115" s="437"/>
      <c r="EGH115" s="437"/>
      <c r="EGI115" s="437"/>
      <c r="EGJ115" s="437"/>
      <c r="EGK115" s="437"/>
      <c r="EGL115" s="437"/>
      <c r="EGM115" s="437"/>
      <c r="EGN115" s="437"/>
      <c r="EGO115" s="437"/>
      <c r="EGP115" s="437"/>
      <c r="EGQ115" s="437"/>
      <c r="EGR115" s="437"/>
      <c r="EGS115" s="437"/>
      <c r="EGT115" s="437"/>
      <c r="EGU115" s="437"/>
      <c r="EGV115" s="437"/>
      <c r="EGW115" s="437"/>
      <c r="EGX115" s="437"/>
      <c r="EGY115" s="437"/>
      <c r="EGZ115" s="437"/>
      <c r="EHA115" s="437"/>
      <c r="EHB115" s="437"/>
      <c r="EHC115" s="437"/>
      <c r="EHD115" s="437"/>
      <c r="EHE115" s="437"/>
      <c r="EHF115" s="437"/>
      <c r="EHG115" s="437"/>
      <c r="EHH115" s="437"/>
      <c r="EHI115" s="437"/>
      <c r="EHJ115" s="437"/>
      <c r="EHK115" s="437"/>
      <c r="EHL115" s="437"/>
      <c r="EHM115" s="437"/>
      <c r="EHN115" s="437"/>
      <c r="EHO115" s="437"/>
      <c r="EHP115" s="437"/>
      <c r="EHQ115" s="437"/>
      <c r="EHR115" s="437"/>
      <c r="EHS115" s="437"/>
      <c r="EHT115" s="437"/>
      <c r="EHU115" s="437"/>
      <c r="EHV115" s="437"/>
      <c r="EHW115" s="437"/>
      <c r="EHX115" s="437"/>
      <c r="EHY115" s="437"/>
      <c r="EHZ115" s="437"/>
      <c r="EIA115" s="437"/>
      <c r="EIB115" s="437"/>
      <c r="EIC115" s="437"/>
      <c r="EID115" s="437"/>
      <c r="EIE115" s="437"/>
      <c r="EIF115" s="437"/>
      <c r="EIG115" s="437"/>
      <c r="EIH115" s="437"/>
      <c r="EII115" s="437"/>
      <c r="EIJ115" s="437"/>
      <c r="EIK115" s="437"/>
      <c r="EIL115" s="437"/>
      <c r="EIM115" s="437"/>
      <c r="EIN115" s="437"/>
      <c r="EIO115" s="437"/>
      <c r="EIP115" s="437"/>
      <c r="EIQ115" s="437"/>
      <c r="EIR115" s="437"/>
      <c r="EIS115" s="437"/>
      <c r="EIT115" s="437"/>
      <c r="EIU115" s="437"/>
      <c r="EIV115" s="437"/>
      <c r="EIW115" s="437"/>
      <c r="EIX115" s="437"/>
      <c r="EIY115" s="437"/>
      <c r="EIZ115" s="437"/>
      <c r="EJA115" s="437"/>
      <c r="EJB115" s="437"/>
      <c r="EJC115" s="437"/>
      <c r="EJD115" s="437"/>
      <c r="EJE115" s="437"/>
      <c r="EJF115" s="437"/>
      <c r="EJG115" s="437"/>
      <c r="EJH115" s="437"/>
      <c r="EJI115" s="437"/>
      <c r="EJJ115" s="437"/>
      <c r="EJK115" s="437"/>
      <c r="EJL115" s="437"/>
      <c r="EJM115" s="437"/>
      <c r="EJN115" s="437"/>
      <c r="EJO115" s="437"/>
      <c r="EJP115" s="437"/>
      <c r="EJQ115" s="437"/>
      <c r="EJR115" s="437"/>
      <c r="EJS115" s="437"/>
      <c r="EJT115" s="437"/>
      <c r="EJU115" s="437"/>
      <c r="EJV115" s="437"/>
      <c r="EJW115" s="437"/>
      <c r="EJX115" s="437"/>
      <c r="EJY115" s="437"/>
      <c r="EJZ115" s="437"/>
      <c r="EKA115" s="437"/>
      <c r="EKB115" s="437"/>
      <c r="EKC115" s="437"/>
      <c r="EKD115" s="437"/>
      <c r="EKE115" s="437"/>
      <c r="EKF115" s="437"/>
      <c r="EKG115" s="437"/>
      <c r="EKH115" s="437"/>
      <c r="EKI115" s="437"/>
      <c r="EKJ115" s="437"/>
      <c r="EKK115" s="437"/>
      <c r="EKL115" s="437"/>
      <c r="EKM115" s="437"/>
      <c r="EKN115" s="437"/>
      <c r="EKO115" s="437"/>
      <c r="EKP115" s="437"/>
      <c r="EKQ115" s="437"/>
      <c r="EKR115" s="437"/>
      <c r="EKS115" s="437"/>
      <c r="EKT115" s="437"/>
      <c r="EKU115" s="437"/>
      <c r="EKV115" s="437"/>
      <c r="EKW115" s="437"/>
      <c r="EKX115" s="437"/>
      <c r="EKY115" s="437"/>
      <c r="EKZ115" s="437"/>
      <c r="ELA115" s="437"/>
      <c r="ELB115" s="437"/>
      <c r="ELC115" s="437"/>
      <c r="ELD115" s="437"/>
      <c r="ELE115" s="437"/>
      <c r="ELF115" s="437"/>
      <c r="ELG115" s="437"/>
      <c r="ELH115" s="437"/>
      <c r="ELI115" s="437"/>
      <c r="ELJ115" s="437"/>
      <c r="ELK115" s="437"/>
      <c r="ELL115" s="437"/>
      <c r="ELM115" s="437"/>
      <c r="ELN115" s="437"/>
      <c r="ELO115" s="437"/>
      <c r="ELP115" s="437"/>
      <c r="ELQ115" s="437"/>
      <c r="ELR115" s="437"/>
      <c r="ELS115" s="437"/>
      <c r="ELT115" s="437"/>
      <c r="ELU115" s="437"/>
      <c r="ELV115" s="437"/>
      <c r="ELW115" s="437"/>
      <c r="ELX115" s="437"/>
      <c r="ELY115" s="437"/>
      <c r="ELZ115" s="437"/>
      <c r="EMA115" s="437"/>
      <c r="EMB115" s="437"/>
      <c r="EMC115" s="437"/>
      <c r="EMD115" s="437"/>
      <c r="EME115" s="437"/>
      <c r="EMF115" s="437"/>
      <c r="EMG115" s="437"/>
      <c r="EMH115" s="437"/>
      <c r="EMI115" s="437"/>
      <c r="EMJ115" s="437"/>
      <c r="EMK115" s="437"/>
      <c r="EML115" s="437"/>
      <c r="EMM115" s="437"/>
      <c r="EMN115" s="437"/>
      <c r="EMO115" s="437"/>
      <c r="EMP115" s="437"/>
      <c r="EMQ115" s="437"/>
      <c r="EMR115" s="437"/>
      <c r="EMS115" s="437"/>
      <c r="EMT115" s="437"/>
      <c r="EMU115" s="437"/>
      <c r="EMV115" s="437"/>
      <c r="EMW115" s="437"/>
      <c r="EMX115" s="437"/>
      <c r="EMY115" s="437"/>
      <c r="EMZ115" s="437"/>
      <c r="ENA115" s="437"/>
      <c r="ENB115" s="437"/>
      <c r="ENC115" s="437"/>
      <c r="END115" s="437"/>
      <c r="ENE115" s="437"/>
      <c r="ENF115" s="437"/>
      <c r="ENG115" s="437"/>
      <c r="ENH115" s="437"/>
      <c r="ENI115" s="437"/>
      <c r="ENJ115" s="437"/>
      <c r="ENK115" s="437"/>
      <c r="ENL115" s="437"/>
      <c r="ENM115" s="437"/>
      <c r="ENN115" s="437"/>
      <c r="ENO115" s="437"/>
      <c r="ENP115" s="437"/>
      <c r="ENQ115" s="437"/>
      <c r="ENR115" s="437"/>
      <c r="ENS115" s="437"/>
      <c r="ENT115" s="437"/>
      <c r="ENU115" s="437"/>
      <c r="ENV115" s="437"/>
      <c r="ENW115" s="437"/>
      <c r="ENX115" s="437"/>
      <c r="ENY115" s="437"/>
      <c r="ENZ115" s="437"/>
      <c r="EOA115" s="437"/>
      <c r="EOB115" s="437"/>
      <c r="EOC115" s="437"/>
      <c r="EOD115" s="437"/>
      <c r="EOE115" s="437"/>
      <c r="EOF115" s="437"/>
      <c r="EOG115" s="437"/>
      <c r="EOH115" s="437"/>
      <c r="EOI115" s="437"/>
      <c r="EOJ115" s="437"/>
      <c r="EOK115" s="437"/>
      <c r="EOL115" s="437"/>
      <c r="EOM115" s="437"/>
      <c r="EON115" s="437"/>
      <c r="EOO115" s="437"/>
      <c r="EOP115" s="437"/>
      <c r="EOQ115" s="437"/>
      <c r="EOR115" s="437"/>
      <c r="EOS115" s="437"/>
      <c r="EOT115" s="437"/>
      <c r="EOU115" s="437"/>
      <c r="EOV115" s="437"/>
      <c r="EOW115" s="437"/>
      <c r="EOX115" s="437"/>
      <c r="EOY115" s="437"/>
      <c r="EOZ115" s="437"/>
      <c r="EPA115" s="437"/>
      <c r="EPB115" s="437"/>
      <c r="EPC115" s="437"/>
      <c r="EPD115" s="437"/>
      <c r="EPE115" s="437"/>
      <c r="EPF115" s="437"/>
      <c r="EPG115" s="437"/>
      <c r="EPH115" s="437"/>
      <c r="EPI115" s="437"/>
      <c r="EPJ115" s="437"/>
      <c r="EPK115" s="437"/>
      <c r="EPL115" s="437"/>
      <c r="EPM115" s="437"/>
      <c r="EPN115" s="437"/>
      <c r="EPO115" s="437"/>
      <c r="EPP115" s="437"/>
      <c r="EPQ115" s="437"/>
      <c r="EPR115" s="437"/>
      <c r="EPS115" s="437"/>
      <c r="EPT115" s="437"/>
      <c r="EPU115" s="437"/>
      <c r="EPV115" s="437"/>
      <c r="EPW115" s="437"/>
      <c r="EPX115" s="437"/>
      <c r="EPY115" s="437"/>
      <c r="EPZ115" s="437"/>
      <c r="EQA115" s="437"/>
      <c r="EQB115" s="437"/>
      <c r="EQC115" s="437"/>
      <c r="EQD115" s="437"/>
      <c r="EQE115" s="437"/>
      <c r="EQF115" s="437"/>
      <c r="EQG115" s="437"/>
      <c r="EQH115" s="437"/>
      <c r="EQI115" s="437"/>
      <c r="EQJ115" s="437"/>
      <c r="EQK115" s="437"/>
      <c r="EQL115" s="437"/>
      <c r="EQM115" s="437"/>
      <c r="EQN115" s="437"/>
      <c r="EQO115" s="437"/>
      <c r="EQP115" s="437"/>
      <c r="EQQ115" s="437"/>
      <c r="EQR115" s="437"/>
      <c r="EQS115" s="437"/>
      <c r="EQT115" s="437"/>
      <c r="EQU115" s="437"/>
      <c r="EQV115" s="437"/>
      <c r="EQW115" s="437"/>
      <c r="EQX115" s="437"/>
      <c r="EQY115" s="437"/>
      <c r="EQZ115" s="437"/>
      <c r="ERA115" s="437"/>
      <c r="ERB115" s="437"/>
      <c r="ERC115" s="437"/>
      <c r="ERD115" s="437"/>
      <c r="ERE115" s="437"/>
      <c r="ERF115" s="437"/>
      <c r="ERG115" s="437"/>
      <c r="ERH115" s="437"/>
      <c r="ERI115" s="437"/>
      <c r="ERJ115" s="437"/>
      <c r="ERK115" s="437"/>
      <c r="ERL115" s="437"/>
      <c r="ERM115" s="437"/>
      <c r="ERN115" s="437"/>
      <c r="ERO115" s="437"/>
      <c r="ERP115" s="437"/>
      <c r="ERQ115" s="437"/>
      <c r="ERR115" s="437"/>
      <c r="ERS115" s="437"/>
      <c r="ERT115" s="437"/>
      <c r="ERU115" s="437"/>
      <c r="ERV115" s="437"/>
      <c r="ERW115" s="437"/>
      <c r="ERX115" s="437"/>
      <c r="ERY115" s="437"/>
      <c r="ERZ115" s="437"/>
      <c r="ESA115" s="437"/>
      <c r="ESB115" s="437"/>
      <c r="ESC115" s="437"/>
      <c r="ESD115" s="437"/>
      <c r="ESE115" s="437"/>
      <c r="ESF115" s="437"/>
      <c r="ESG115" s="437"/>
      <c r="ESH115" s="437"/>
      <c r="ESI115" s="437"/>
      <c r="ESJ115" s="437"/>
      <c r="ESK115" s="437"/>
      <c r="ESL115" s="437"/>
      <c r="ESM115" s="437"/>
      <c r="ESN115" s="437"/>
      <c r="ESO115" s="437"/>
      <c r="ESP115" s="437"/>
      <c r="ESQ115" s="437"/>
      <c r="ESR115" s="437"/>
      <c r="ESS115" s="437"/>
      <c r="EST115" s="437"/>
      <c r="ESU115" s="437"/>
      <c r="ESV115" s="437"/>
      <c r="ESW115" s="437"/>
      <c r="ESX115" s="437"/>
      <c r="ESY115" s="437"/>
      <c r="ESZ115" s="437"/>
      <c r="ETA115" s="437"/>
      <c r="ETB115" s="437"/>
      <c r="ETC115" s="437"/>
      <c r="ETD115" s="437"/>
      <c r="ETE115" s="437"/>
      <c r="ETF115" s="437"/>
      <c r="ETG115" s="437"/>
      <c r="ETH115" s="437"/>
      <c r="ETI115" s="437"/>
      <c r="ETJ115" s="437"/>
      <c r="ETK115" s="437"/>
      <c r="ETL115" s="437"/>
      <c r="ETM115" s="437"/>
      <c r="ETN115" s="437"/>
      <c r="ETO115" s="437"/>
      <c r="ETP115" s="437"/>
      <c r="ETQ115" s="437"/>
      <c r="ETR115" s="437"/>
      <c r="ETS115" s="437"/>
      <c r="ETT115" s="437"/>
      <c r="ETU115" s="437"/>
      <c r="ETV115" s="437"/>
      <c r="ETW115" s="437"/>
      <c r="ETX115" s="437"/>
      <c r="ETY115" s="437"/>
      <c r="ETZ115" s="437"/>
      <c r="EUA115" s="437"/>
      <c r="EUB115" s="437"/>
      <c r="EUC115" s="437"/>
      <c r="EUD115" s="437"/>
      <c r="EUE115" s="437"/>
      <c r="EUF115" s="437"/>
      <c r="EUG115" s="437"/>
      <c r="EUH115" s="437"/>
      <c r="EUI115" s="437"/>
      <c r="EUJ115" s="437"/>
      <c r="EUK115" s="437"/>
      <c r="EUL115" s="437"/>
      <c r="EUM115" s="437"/>
      <c r="EUN115" s="437"/>
      <c r="EUO115" s="437"/>
      <c r="EUP115" s="437"/>
      <c r="EUQ115" s="437"/>
      <c r="EUR115" s="437"/>
      <c r="EUS115" s="437"/>
      <c r="EUT115" s="437"/>
      <c r="EUU115" s="437"/>
      <c r="EUV115" s="437"/>
      <c r="EUW115" s="437"/>
      <c r="EUX115" s="437"/>
      <c r="EUY115" s="437"/>
      <c r="EUZ115" s="437"/>
      <c r="EVA115" s="437"/>
      <c r="EVB115" s="437"/>
      <c r="EVC115" s="437"/>
      <c r="EVD115" s="437"/>
      <c r="EVE115" s="437"/>
      <c r="EVF115" s="437"/>
      <c r="EVG115" s="437"/>
      <c r="EVH115" s="437"/>
      <c r="EVI115" s="437"/>
      <c r="EVJ115" s="437"/>
      <c r="EVK115" s="437"/>
      <c r="EVL115" s="437"/>
      <c r="EVM115" s="437"/>
      <c r="EVN115" s="437"/>
      <c r="EVO115" s="437"/>
      <c r="EVP115" s="437"/>
      <c r="EVQ115" s="437"/>
      <c r="EVR115" s="437"/>
      <c r="EVS115" s="437"/>
      <c r="EVT115" s="437"/>
      <c r="EVU115" s="437"/>
      <c r="EVV115" s="437"/>
      <c r="EVW115" s="437"/>
      <c r="EVX115" s="437"/>
      <c r="EVY115" s="437"/>
      <c r="EVZ115" s="437"/>
      <c r="EWA115" s="437"/>
      <c r="EWB115" s="437"/>
      <c r="EWC115" s="437"/>
      <c r="EWD115" s="437"/>
      <c r="EWE115" s="437"/>
      <c r="EWF115" s="437"/>
      <c r="EWG115" s="437"/>
      <c r="EWH115" s="437"/>
      <c r="EWI115" s="437"/>
      <c r="EWJ115" s="437"/>
      <c r="EWK115" s="437"/>
      <c r="EWL115" s="437"/>
      <c r="EWM115" s="437"/>
      <c r="EWN115" s="437"/>
      <c r="EWO115" s="437"/>
      <c r="EWP115" s="437"/>
      <c r="EWQ115" s="437"/>
      <c r="EWR115" s="437"/>
      <c r="EWS115" s="437"/>
      <c r="EWT115" s="437"/>
      <c r="EWU115" s="437"/>
      <c r="EWV115" s="437"/>
      <c r="EWW115" s="437"/>
      <c r="EWX115" s="437"/>
      <c r="EWY115" s="437"/>
      <c r="EWZ115" s="437"/>
      <c r="EXA115" s="437"/>
      <c r="EXB115" s="437"/>
      <c r="EXC115" s="437"/>
      <c r="EXD115" s="437"/>
      <c r="EXE115" s="437"/>
      <c r="EXF115" s="437"/>
      <c r="EXG115" s="437"/>
      <c r="EXH115" s="437"/>
      <c r="EXI115" s="437"/>
      <c r="EXJ115" s="437"/>
      <c r="EXK115" s="437"/>
      <c r="EXL115" s="437"/>
      <c r="EXM115" s="437"/>
      <c r="EXN115" s="437"/>
      <c r="EXO115" s="437"/>
      <c r="EXP115" s="437"/>
      <c r="EXQ115" s="437"/>
      <c r="EXR115" s="437"/>
      <c r="EXS115" s="437"/>
      <c r="EXT115" s="437"/>
      <c r="EXU115" s="437"/>
      <c r="EXV115" s="437"/>
      <c r="EXW115" s="437"/>
      <c r="EXX115" s="437"/>
      <c r="EXY115" s="437"/>
      <c r="EXZ115" s="437"/>
      <c r="EYA115" s="437"/>
      <c r="EYB115" s="437"/>
      <c r="EYC115" s="437"/>
      <c r="EYD115" s="437"/>
      <c r="EYE115" s="437"/>
      <c r="EYF115" s="437"/>
      <c r="EYG115" s="437"/>
      <c r="EYH115" s="437"/>
      <c r="EYI115" s="437"/>
      <c r="EYJ115" s="437"/>
      <c r="EYK115" s="437"/>
      <c r="EYL115" s="437"/>
      <c r="EYM115" s="437"/>
      <c r="EYN115" s="437"/>
      <c r="EYO115" s="437"/>
      <c r="EYP115" s="437"/>
      <c r="EYQ115" s="437"/>
      <c r="EYR115" s="437"/>
      <c r="EYS115" s="437"/>
      <c r="EYT115" s="437"/>
      <c r="EYU115" s="437"/>
      <c r="EYV115" s="437"/>
      <c r="EYW115" s="437"/>
      <c r="EYX115" s="437"/>
      <c r="EYY115" s="437"/>
      <c r="EYZ115" s="437"/>
      <c r="EZA115" s="437"/>
      <c r="EZB115" s="437"/>
      <c r="EZC115" s="437"/>
      <c r="EZD115" s="437"/>
      <c r="EZE115" s="437"/>
      <c r="EZF115" s="437"/>
      <c r="EZG115" s="437"/>
      <c r="EZH115" s="437"/>
      <c r="EZI115" s="437"/>
      <c r="EZJ115" s="437"/>
      <c r="EZK115" s="437"/>
      <c r="EZL115" s="437"/>
      <c r="EZM115" s="437"/>
      <c r="EZN115" s="437"/>
      <c r="EZO115" s="437"/>
      <c r="EZP115" s="437"/>
      <c r="EZQ115" s="437"/>
      <c r="EZR115" s="437"/>
      <c r="EZS115" s="437"/>
      <c r="EZT115" s="437"/>
      <c r="EZU115" s="437"/>
      <c r="EZV115" s="437"/>
      <c r="EZW115" s="437"/>
      <c r="EZX115" s="437"/>
      <c r="EZY115" s="437"/>
      <c r="EZZ115" s="437"/>
      <c r="FAA115" s="437"/>
      <c r="FAB115" s="437"/>
      <c r="FAC115" s="437"/>
      <c r="FAD115" s="437"/>
      <c r="FAE115" s="437"/>
      <c r="FAF115" s="437"/>
      <c r="FAG115" s="437"/>
      <c r="FAH115" s="437"/>
      <c r="FAI115" s="437"/>
      <c r="FAJ115" s="437"/>
      <c r="FAK115" s="437"/>
      <c r="FAL115" s="437"/>
      <c r="FAM115" s="437"/>
      <c r="FAN115" s="437"/>
      <c r="FAO115" s="437"/>
      <c r="FAP115" s="437"/>
      <c r="FAQ115" s="437"/>
      <c r="FAR115" s="437"/>
      <c r="FAS115" s="437"/>
      <c r="FAT115" s="437"/>
      <c r="FAU115" s="437"/>
      <c r="FAV115" s="437"/>
      <c r="FAW115" s="437"/>
      <c r="FAX115" s="437"/>
      <c r="FAY115" s="437"/>
      <c r="FAZ115" s="437"/>
      <c r="FBA115" s="437"/>
      <c r="FBB115" s="437"/>
      <c r="FBC115" s="437"/>
      <c r="FBD115" s="437"/>
      <c r="FBE115" s="437"/>
      <c r="FBF115" s="437"/>
      <c r="FBG115" s="437"/>
      <c r="FBH115" s="437"/>
      <c r="FBI115" s="437"/>
      <c r="FBJ115" s="437"/>
      <c r="FBK115" s="437"/>
      <c r="FBL115" s="437"/>
      <c r="FBM115" s="437"/>
      <c r="FBN115" s="437"/>
      <c r="FBO115" s="437"/>
      <c r="FBP115" s="437"/>
      <c r="FBQ115" s="437"/>
      <c r="FBR115" s="437"/>
      <c r="FBS115" s="437"/>
      <c r="FBT115" s="437"/>
      <c r="FBU115" s="437"/>
      <c r="FBV115" s="437"/>
      <c r="FBW115" s="437"/>
      <c r="FBX115" s="437"/>
      <c r="FBY115" s="437"/>
      <c r="FBZ115" s="437"/>
      <c r="FCA115" s="437"/>
      <c r="FCB115" s="437"/>
      <c r="FCC115" s="437"/>
      <c r="FCD115" s="437"/>
      <c r="FCE115" s="437"/>
      <c r="FCF115" s="437"/>
      <c r="FCG115" s="437"/>
      <c r="FCH115" s="437"/>
      <c r="FCI115" s="437"/>
      <c r="FCJ115" s="437"/>
      <c r="FCK115" s="437"/>
      <c r="FCL115" s="437"/>
      <c r="FCM115" s="437"/>
      <c r="FCN115" s="437"/>
      <c r="FCO115" s="437"/>
      <c r="FCP115" s="437"/>
      <c r="FCQ115" s="437"/>
      <c r="FCR115" s="437"/>
      <c r="FCS115" s="437"/>
      <c r="FCT115" s="437"/>
      <c r="FCU115" s="437"/>
      <c r="FCV115" s="437"/>
      <c r="FCW115" s="437"/>
      <c r="FCX115" s="437"/>
      <c r="FCY115" s="437"/>
      <c r="FCZ115" s="437"/>
      <c r="FDA115" s="437"/>
      <c r="FDB115" s="437"/>
      <c r="FDC115" s="437"/>
      <c r="FDD115" s="437"/>
      <c r="FDE115" s="437"/>
      <c r="FDF115" s="437"/>
      <c r="FDG115" s="437"/>
      <c r="FDH115" s="437"/>
      <c r="FDI115" s="437"/>
      <c r="FDJ115" s="437"/>
      <c r="FDK115" s="437"/>
      <c r="FDL115" s="437"/>
      <c r="FDM115" s="437"/>
      <c r="FDN115" s="437"/>
      <c r="FDO115" s="437"/>
      <c r="FDP115" s="437"/>
      <c r="FDQ115" s="437"/>
      <c r="FDR115" s="437"/>
      <c r="FDS115" s="437"/>
      <c r="FDT115" s="437"/>
      <c r="FDU115" s="437"/>
      <c r="FDV115" s="437"/>
      <c r="FDW115" s="437"/>
      <c r="FDX115" s="437"/>
      <c r="FDY115" s="437"/>
      <c r="FDZ115" s="437"/>
      <c r="FEA115" s="437"/>
      <c r="FEB115" s="437"/>
      <c r="FEC115" s="437"/>
      <c r="FED115" s="437"/>
      <c r="FEE115" s="437"/>
      <c r="FEF115" s="437"/>
      <c r="FEG115" s="437"/>
      <c r="FEH115" s="437"/>
      <c r="FEI115" s="437"/>
      <c r="FEJ115" s="437"/>
      <c r="FEK115" s="437"/>
      <c r="FEL115" s="437"/>
      <c r="FEM115" s="437"/>
      <c r="FEN115" s="437"/>
      <c r="FEO115" s="437"/>
      <c r="FEP115" s="437"/>
      <c r="FEQ115" s="437"/>
      <c r="FER115" s="437"/>
      <c r="FES115" s="437"/>
      <c r="FET115" s="437"/>
      <c r="FEU115" s="437"/>
      <c r="FEV115" s="437"/>
      <c r="FEW115" s="437"/>
      <c r="FEX115" s="437"/>
      <c r="FEY115" s="437"/>
      <c r="FEZ115" s="437"/>
      <c r="FFA115" s="437"/>
      <c r="FFB115" s="437"/>
      <c r="FFC115" s="437"/>
      <c r="FFD115" s="437"/>
      <c r="FFE115" s="437"/>
      <c r="FFF115" s="437"/>
      <c r="FFG115" s="437"/>
      <c r="FFH115" s="437"/>
      <c r="FFI115" s="437"/>
      <c r="FFJ115" s="437"/>
      <c r="FFK115" s="437"/>
      <c r="FFL115" s="437"/>
      <c r="FFM115" s="437"/>
      <c r="FFN115" s="437"/>
      <c r="FFO115" s="437"/>
      <c r="FFP115" s="437"/>
      <c r="FFQ115" s="437"/>
      <c r="FFR115" s="437"/>
      <c r="FFS115" s="437"/>
      <c r="FFT115" s="437"/>
      <c r="FFU115" s="437"/>
      <c r="FFV115" s="437"/>
      <c r="FFW115" s="437"/>
      <c r="FFX115" s="437"/>
      <c r="FFY115" s="437"/>
      <c r="FFZ115" s="437"/>
      <c r="FGA115" s="437"/>
      <c r="FGB115" s="437"/>
      <c r="FGC115" s="437"/>
      <c r="FGD115" s="437"/>
      <c r="FGE115" s="437"/>
      <c r="FGF115" s="437"/>
      <c r="FGG115" s="437"/>
      <c r="FGH115" s="437"/>
      <c r="FGI115" s="437"/>
      <c r="FGJ115" s="437"/>
      <c r="FGK115" s="437"/>
      <c r="FGL115" s="437"/>
      <c r="FGM115" s="437"/>
      <c r="FGN115" s="437"/>
      <c r="FGO115" s="437"/>
      <c r="FGP115" s="437"/>
      <c r="FGQ115" s="437"/>
      <c r="FGR115" s="437"/>
      <c r="FGS115" s="437"/>
      <c r="FGT115" s="437"/>
      <c r="FGU115" s="437"/>
      <c r="FGV115" s="437"/>
      <c r="FGW115" s="437"/>
      <c r="FGX115" s="437"/>
      <c r="FGY115" s="437"/>
      <c r="FGZ115" s="437"/>
      <c r="FHA115" s="437"/>
      <c r="FHB115" s="437"/>
      <c r="FHC115" s="437"/>
      <c r="FHD115" s="437"/>
      <c r="FHE115" s="437"/>
      <c r="FHF115" s="437"/>
      <c r="FHG115" s="437"/>
      <c r="FHH115" s="437"/>
      <c r="FHI115" s="437"/>
      <c r="FHJ115" s="437"/>
      <c r="FHK115" s="437"/>
      <c r="FHL115" s="437"/>
      <c r="FHM115" s="437"/>
      <c r="FHN115" s="437"/>
      <c r="FHO115" s="437"/>
      <c r="FHP115" s="437"/>
      <c r="FHQ115" s="437"/>
      <c r="FHR115" s="437"/>
      <c r="FHS115" s="437"/>
      <c r="FHT115" s="437"/>
      <c r="FHU115" s="437"/>
      <c r="FHV115" s="437"/>
      <c r="FHW115" s="437"/>
      <c r="FHX115" s="437"/>
      <c r="FHY115" s="437"/>
      <c r="FHZ115" s="437"/>
      <c r="FIA115" s="437"/>
      <c r="FIB115" s="437"/>
      <c r="FIC115" s="437"/>
      <c r="FID115" s="437"/>
      <c r="FIE115" s="437"/>
      <c r="FIF115" s="437"/>
      <c r="FIG115" s="437"/>
      <c r="FIH115" s="437"/>
      <c r="FII115" s="437"/>
      <c r="FIJ115" s="437"/>
      <c r="FIK115" s="437"/>
      <c r="FIL115" s="437"/>
      <c r="FIM115" s="437"/>
      <c r="FIN115" s="437"/>
      <c r="FIO115" s="437"/>
      <c r="FIP115" s="437"/>
      <c r="FIQ115" s="437"/>
      <c r="FIR115" s="437"/>
      <c r="FIS115" s="437"/>
      <c r="FIT115" s="437"/>
      <c r="FIU115" s="437"/>
      <c r="FIV115" s="437"/>
      <c r="FIW115" s="437"/>
      <c r="FIX115" s="437"/>
      <c r="FIY115" s="437"/>
      <c r="FIZ115" s="437"/>
      <c r="FJA115" s="437"/>
      <c r="FJB115" s="437"/>
      <c r="FJC115" s="437"/>
      <c r="FJD115" s="437"/>
      <c r="FJE115" s="437"/>
      <c r="FJF115" s="437"/>
      <c r="FJG115" s="437"/>
      <c r="FJH115" s="437"/>
      <c r="FJI115" s="437"/>
      <c r="FJJ115" s="437"/>
      <c r="FJK115" s="437"/>
      <c r="FJL115" s="437"/>
      <c r="FJM115" s="437"/>
      <c r="FJN115" s="437"/>
      <c r="FJO115" s="437"/>
      <c r="FJP115" s="437"/>
      <c r="FJQ115" s="437"/>
      <c r="FJR115" s="437"/>
      <c r="FJS115" s="437"/>
      <c r="FJT115" s="437"/>
      <c r="FJU115" s="437"/>
      <c r="FJV115" s="437"/>
      <c r="FJW115" s="437"/>
      <c r="FJX115" s="437"/>
      <c r="FJY115" s="437"/>
      <c r="FJZ115" s="437"/>
      <c r="FKA115" s="437"/>
      <c r="FKB115" s="437"/>
      <c r="FKC115" s="437"/>
      <c r="FKD115" s="437"/>
      <c r="FKE115" s="437"/>
      <c r="FKF115" s="437"/>
      <c r="FKG115" s="437"/>
      <c r="FKH115" s="437"/>
      <c r="FKI115" s="437"/>
      <c r="FKJ115" s="437"/>
      <c r="FKK115" s="437"/>
      <c r="FKL115" s="437"/>
      <c r="FKM115" s="437"/>
      <c r="FKN115" s="437"/>
      <c r="FKO115" s="437"/>
      <c r="FKP115" s="437"/>
      <c r="FKQ115" s="437"/>
      <c r="FKR115" s="437"/>
      <c r="FKS115" s="437"/>
      <c r="FKT115" s="437"/>
      <c r="FKU115" s="437"/>
      <c r="FKV115" s="437"/>
      <c r="FKW115" s="437"/>
      <c r="FKX115" s="437"/>
      <c r="FKY115" s="437"/>
      <c r="FKZ115" s="437"/>
      <c r="FLA115" s="437"/>
      <c r="FLB115" s="437"/>
      <c r="FLC115" s="437"/>
      <c r="FLD115" s="437"/>
      <c r="FLE115" s="437"/>
      <c r="FLF115" s="437"/>
      <c r="FLG115" s="437"/>
      <c r="FLH115" s="437"/>
      <c r="FLI115" s="437"/>
      <c r="FLJ115" s="437"/>
      <c r="FLK115" s="437"/>
      <c r="FLL115" s="437"/>
      <c r="FLM115" s="437"/>
      <c r="FLN115" s="437"/>
      <c r="FLO115" s="437"/>
      <c r="FLP115" s="437"/>
      <c r="FLQ115" s="437"/>
      <c r="FLR115" s="437"/>
      <c r="FLS115" s="437"/>
      <c r="FLT115" s="437"/>
      <c r="FLU115" s="437"/>
      <c r="FLV115" s="437"/>
      <c r="FLW115" s="437"/>
      <c r="FLX115" s="437"/>
      <c r="FLY115" s="437"/>
      <c r="FLZ115" s="437"/>
      <c r="FMA115" s="437"/>
      <c r="FMB115" s="437"/>
      <c r="FMC115" s="437"/>
      <c r="FMD115" s="437"/>
      <c r="FME115" s="437"/>
      <c r="FMF115" s="437"/>
      <c r="FMG115" s="437"/>
      <c r="FMH115" s="437"/>
      <c r="FMI115" s="437"/>
      <c r="FMJ115" s="437"/>
      <c r="FMK115" s="437"/>
      <c r="FML115" s="437"/>
      <c r="FMM115" s="437"/>
      <c r="FMN115" s="437"/>
      <c r="FMO115" s="437"/>
      <c r="FMP115" s="437"/>
      <c r="FMQ115" s="437"/>
      <c r="FMR115" s="437"/>
      <c r="FMS115" s="437"/>
      <c r="FMT115" s="437"/>
      <c r="FMU115" s="437"/>
      <c r="FMV115" s="437"/>
      <c r="FMW115" s="437"/>
      <c r="FMX115" s="437"/>
      <c r="FMY115" s="437"/>
      <c r="FMZ115" s="437"/>
      <c r="FNA115" s="437"/>
      <c r="FNB115" s="437"/>
      <c r="FNC115" s="437"/>
      <c r="FND115" s="437"/>
      <c r="FNE115" s="437"/>
      <c r="FNF115" s="437"/>
      <c r="FNG115" s="437"/>
      <c r="FNH115" s="437"/>
      <c r="FNI115" s="437"/>
      <c r="FNJ115" s="437"/>
      <c r="FNK115" s="437"/>
      <c r="FNL115" s="437"/>
      <c r="FNM115" s="437"/>
      <c r="FNN115" s="437"/>
      <c r="FNO115" s="437"/>
      <c r="FNP115" s="437"/>
      <c r="FNQ115" s="437"/>
      <c r="FNR115" s="437"/>
      <c r="FNS115" s="437"/>
      <c r="FNT115" s="437"/>
      <c r="FNU115" s="437"/>
      <c r="FNV115" s="437"/>
      <c r="FNW115" s="437"/>
      <c r="FNX115" s="437"/>
      <c r="FNY115" s="437"/>
      <c r="FNZ115" s="437"/>
      <c r="FOA115" s="437"/>
      <c r="FOB115" s="437"/>
      <c r="FOC115" s="437"/>
      <c r="FOD115" s="437"/>
      <c r="FOE115" s="437"/>
      <c r="FOF115" s="437"/>
      <c r="FOG115" s="437"/>
      <c r="FOH115" s="437"/>
      <c r="FOI115" s="437"/>
      <c r="FOJ115" s="437"/>
      <c r="FOK115" s="437"/>
      <c r="FOL115" s="437"/>
      <c r="FOM115" s="437"/>
      <c r="FON115" s="437"/>
      <c r="FOO115" s="437"/>
      <c r="FOP115" s="437"/>
      <c r="FOQ115" s="437"/>
      <c r="FOR115" s="437"/>
      <c r="FOS115" s="437"/>
      <c r="FOT115" s="437"/>
      <c r="FOU115" s="437"/>
      <c r="FOV115" s="437"/>
      <c r="FOW115" s="437"/>
      <c r="FOX115" s="437"/>
      <c r="FOY115" s="437"/>
      <c r="FOZ115" s="437"/>
      <c r="FPA115" s="437"/>
      <c r="FPB115" s="437"/>
      <c r="FPC115" s="437"/>
      <c r="FPD115" s="437"/>
      <c r="FPE115" s="437"/>
      <c r="FPF115" s="437"/>
      <c r="FPG115" s="437"/>
      <c r="FPH115" s="437"/>
      <c r="FPI115" s="437"/>
      <c r="FPJ115" s="437"/>
      <c r="FPK115" s="437"/>
      <c r="FPL115" s="437"/>
      <c r="FPM115" s="437"/>
      <c r="FPN115" s="437"/>
      <c r="FPO115" s="437"/>
      <c r="FPP115" s="437"/>
      <c r="FPQ115" s="437"/>
      <c r="FPR115" s="437"/>
      <c r="FPS115" s="437"/>
      <c r="FPT115" s="437"/>
      <c r="FPU115" s="437"/>
      <c r="FPV115" s="437"/>
      <c r="FPW115" s="437"/>
      <c r="FPX115" s="437"/>
      <c r="FPY115" s="437"/>
      <c r="FPZ115" s="437"/>
      <c r="FQA115" s="437"/>
      <c r="FQB115" s="437"/>
      <c r="FQC115" s="437"/>
      <c r="FQD115" s="437"/>
      <c r="FQE115" s="437"/>
      <c r="FQF115" s="437"/>
      <c r="FQG115" s="437"/>
      <c r="FQH115" s="437"/>
      <c r="FQI115" s="437"/>
      <c r="FQJ115" s="437"/>
      <c r="FQK115" s="437"/>
      <c r="FQL115" s="437"/>
      <c r="FQM115" s="437"/>
      <c r="FQN115" s="437"/>
      <c r="FQO115" s="437"/>
      <c r="FQP115" s="437"/>
      <c r="FQQ115" s="437"/>
      <c r="FQR115" s="437"/>
      <c r="FQS115" s="437"/>
      <c r="FQT115" s="437"/>
      <c r="FQU115" s="437"/>
      <c r="FQV115" s="437"/>
      <c r="FQW115" s="437"/>
      <c r="FQX115" s="437"/>
      <c r="FQY115" s="437"/>
      <c r="FQZ115" s="437"/>
      <c r="FRA115" s="437"/>
      <c r="FRB115" s="437"/>
      <c r="FRC115" s="437"/>
      <c r="FRD115" s="437"/>
      <c r="FRE115" s="437"/>
      <c r="FRF115" s="437"/>
      <c r="FRG115" s="437"/>
      <c r="FRH115" s="437"/>
      <c r="FRI115" s="437"/>
      <c r="FRJ115" s="437"/>
      <c r="FRK115" s="437"/>
      <c r="FRL115" s="437"/>
      <c r="FRM115" s="437"/>
      <c r="FRN115" s="437"/>
      <c r="FRO115" s="437"/>
      <c r="FRP115" s="437"/>
      <c r="FRQ115" s="437"/>
      <c r="FRR115" s="437"/>
      <c r="FRS115" s="437"/>
      <c r="FRT115" s="437"/>
      <c r="FRU115" s="437"/>
      <c r="FRV115" s="437"/>
      <c r="FRW115" s="437"/>
      <c r="FRX115" s="437"/>
      <c r="FRY115" s="437"/>
      <c r="FRZ115" s="437"/>
      <c r="FSA115" s="437"/>
      <c r="FSB115" s="437"/>
      <c r="FSC115" s="437"/>
      <c r="FSD115" s="437"/>
      <c r="FSE115" s="437"/>
      <c r="FSF115" s="437"/>
      <c r="FSG115" s="437"/>
      <c r="FSH115" s="437"/>
      <c r="FSI115" s="437"/>
      <c r="FSJ115" s="437"/>
      <c r="FSK115" s="437"/>
      <c r="FSL115" s="437"/>
      <c r="FSM115" s="437"/>
      <c r="FSN115" s="437"/>
      <c r="FSO115" s="437"/>
      <c r="FSP115" s="437"/>
      <c r="FSQ115" s="437"/>
      <c r="FSR115" s="437"/>
      <c r="FSS115" s="437"/>
      <c r="FST115" s="437"/>
      <c r="FSU115" s="437"/>
      <c r="FSV115" s="437"/>
      <c r="FSW115" s="437"/>
      <c r="FSX115" s="437"/>
      <c r="FSY115" s="437"/>
      <c r="FSZ115" s="437"/>
      <c r="FTA115" s="437"/>
      <c r="FTB115" s="437"/>
      <c r="FTC115" s="437"/>
      <c r="FTD115" s="437"/>
      <c r="FTE115" s="437"/>
      <c r="FTF115" s="437"/>
      <c r="FTG115" s="437"/>
      <c r="FTH115" s="437"/>
      <c r="FTI115" s="437"/>
      <c r="FTJ115" s="437"/>
      <c r="FTK115" s="437"/>
      <c r="FTL115" s="437"/>
      <c r="FTM115" s="437"/>
      <c r="FTN115" s="437"/>
      <c r="FTO115" s="437"/>
      <c r="FTP115" s="437"/>
      <c r="FTQ115" s="437"/>
      <c r="FTR115" s="437"/>
      <c r="FTS115" s="437"/>
      <c r="FTT115" s="437"/>
      <c r="FTU115" s="437"/>
      <c r="FTV115" s="437"/>
      <c r="FTW115" s="437"/>
      <c r="FTX115" s="437"/>
      <c r="FTY115" s="437"/>
      <c r="FTZ115" s="437"/>
      <c r="FUA115" s="437"/>
      <c r="FUB115" s="437"/>
      <c r="FUC115" s="437"/>
      <c r="FUD115" s="437"/>
      <c r="FUE115" s="437"/>
      <c r="FUF115" s="437"/>
      <c r="FUG115" s="437"/>
      <c r="FUH115" s="437"/>
      <c r="FUI115" s="437"/>
      <c r="FUJ115" s="437"/>
      <c r="FUK115" s="437"/>
      <c r="FUL115" s="437"/>
      <c r="FUM115" s="437"/>
      <c r="FUN115" s="437"/>
      <c r="FUO115" s="437"/>
      <c r="FUP115" s="437"/>
      <c r="FUQ115" s="437"/>
      <c r="FUR115" s="437"/>
      <c r="FUS115" s="437"/>
      <c r="FUT115" s="437"/>
      <c r="FUU115" s="437"/>
      <c r="FUV115" s="437"/>
      <c r="FUW115" s="437"/>
      <c r="FUX115" s="437"/>
      <c r="FUY115" s="437"/>
      <c r="FUZ115" s="437"/>
      <c r="FVA115" s="437"/>
      <c r="FVB115" s="437"/>
      <c r="FVC115" s="437"/>
      <c r="FVD115" s="437"/>
      <c r="FVE115" s="437"/>
      <c r="FVF115" s="437"/>
      <c r="FVG115" s="437"/>
      <c r="FVH115" s="437"/>
      <c r="FVI115" s="437"/>
      <c r="FVJ115" s="437"/>
      <c r="FVK115" s="437"/>
      <c r="FVL115" s="437"/>
      <c r="FVM115" s="437"/>
      <c r="FVN115" s="437"/>
      <c r="FVO115" s="437"/>
      <c r="FVP115" s="437"/>
      <c r="FVQ115" s="437"/>
      <c r="FVR115" s="437"/>
      <c r="FVS115" s="437"/>
      <c r="FVT115" s="437"/>
      <c r="FVU115" s="437"/>
      <c r="FVV115" s="437"/>
      <c r="FVW115" s="437"/>
      <c r="FVX115" s="437"/>
      <c r="FVY115" s="437"/>
      <c r="FVZ115" s="437"/>
      <c r="FWA115" s="437"/>
      <c r="FWB115" s="437"/>
      <c r="FWC115" s="437"/>
      <c r="FWD115" s="437"/>
      <c r="FWE115" s="437"/>
      <c r="FWF115" s="437"/>
      <c r="FWG115" s="437"/>
      <c r="FWH115" s="437"/>
      <c r="FWI115" s="437"/>
      <c r="FWJ115" s="437"/>
      <c r="FWK115" s="437"/>
      <c r="FWL115" s="437"/>
      <c r="FWM115" s="437"/>
      <c r="FWN115" s="437"/>
      <c r="FWO115" s="437"/>
      <c r="FWP115" s="437"/>
      <c r="FWQ115" s="437"/>
      <c r="FWR115" s="437"/>
      <c r="FWS115" s="437"/>
      <c r="FWT115" s="437"/>
      <c r="FWU115" s="437"/>
      <c r="FWV115" s="437"/>
      <c r="FWW115" s="437"/>
      <c r="FWX115" s="437"/>
      <c r="FWY115" s="437"/>
      <c r="FWZ115" s="437"/>
      <c r="FXA115" s="437"/>
      <c r="FXB115" s="437"/>
      <c r="FXC115" s="437"/>
      <c r="FXD115" s="437"/>
      <c r="FXE115" s="437"/>
      <c r="FXF115" s="437"/>
      <c r="FXG115" s="437"/>
      <c r="FXH115" s="437"/>
      <c r="FXI115" s="437"/>
      <c r="FXJ115" s="437"/>
      <c r="FXK115" s="437"/>
      <c r="FXL115" s="437"/>
      <c r="FXM115" s="437"/>
      <c r="FXN115" s="437"/>
      <c r="FXO115" s="437"/>
      <c r="FXP115" s="437"/>
      <c r="FXQ115" s="437"/>
      <c r="FXR115" s="437"/>
      <c r="FXS115" s="437"/>
      <c r="FXT115" s="437"/>
      <c r="FXU115" s="437"/>
      <c r="FXV115" s="437"/>
      <c r="FXW115" s="437"/>
      <c r="FXX115" s="437"/>
      <c r="FXY115" s="437"/>
      <c r="FXZ115" s="437"/>
      <c r="FYA115" s="437"/>
      <c r="FYB115" s="437"/>
      <c r="FYC115" s="437"/>
      <c r="FYD115" s="437"/>
      <c r="FYE115" s="437"/>
      <c r="FYF115" s="437"/>
      <c r="FYG115" s="437"/>
      <c r="FYH115" s="437"/>
      <c r="FYI115" s="437"/>
      <c r="FYJ115" s="437"/>
      <c r="FYK115" s="437"/>
      <c r="FYL115" s="437"/>
      <c r="FYM115" s="437"/>
      <c r="FYN115" s="437"/>
      <c r="FYO115" s="437"/>
      <c r="FYP115" s="437"/>
      <c r="FYQ115" s="437"/>
      <c r="FYR115" s="437"/>
      <c r="FYS115" s="437"/>
      <c r="FYT115" s="437"/>
      <c r="FYU115" s="437"/>
      <c r="FYV115" s="437"/>
      <c r="FYW115" s="437"/>
      <c r="FYX115" s="437"/>
      <c r="FYY115" s="437"/>
      <c r="FYZ115" s="437"/>
      <c r="FZA115" s="437"/>
      <c r="FZB115" s="437"/>
      <c r="FZC115" s="437"/>
      <c r="FZD115" s="437"/>
      <c r="FZE115" s="437"/>
      <c r="FZF115" s="437"/>
      <c r="FZG115" s="437"/>
      <c r="FZH115" s="437"/>
      <c r="FZI115" s="437"/>
      <c r="FZJ115" s="437"/>
      <c r="FZK115" s="437"/>
      <c r="FZL115" s="437"/>
      <c r="FZM115" s="437"/>
      <c r="FZN115" s="437"/>
      <c r="FZO115" s="437"/>
      <c r="FZP115" s="437"/>
      <c r="FZQ115" s="437"/>
      <c r="FZR115" s="437"/>
      <c r="FZS115" s="437"/>
      <c r="FZT115" s="437"/>
      <c r="FZU115" s="437"/>
      <c r="FZV115" s="437"/>
      <c r="FZW115" s="437"/>
      <c r="FZX115" s="437"/>
      <c r="FZY115" s="437"/>
      <c r="FZZ115" s="437"/>
      <c r="GAA115" s="437"/>
      <c r="GAB115" s="437"/>
      <c r="GAC115" s="437"/>
      <c r="GAD115" s="437"/>
      <c r="GAE115" s="437"/>
      <c r="GAF115" s="437"/>
      <c r="GAG115" s="437"/>
      <c r="GAH115" s="437"/>
      <c r="GAI115" s="437"/>
      <c r="GAJ115" s="437"/>
      <c r="GAK115" s="437"/>
      <c r="GAL115" s="437"/>
      <c r="GAM115" s="437"/>
      <c r="GAN115" s="437"/>
      <c r="GAO115" s="437"/>
      <c r="GAP115" s="437"/>
      <c r="GAQ115" s="437"/>
      <c r="GAR115" s="437"/>
      <c r="GAS115" s="437"/>
      <c r="GAT115" s="437"/>
      <c r="GAU115" s="437"/>
      <c r="GAV115" s="437"/>
      <c r="GAW115" s="437"/>
      <c r="GAX115" s="437"/>
      <c r="GAY115" s="437"/>
      <c r="GAZ115" s="437"/>
      <c r="GBA115" s="437"/>
      <c r="GBB115" s="437"/>
      <c r="GBC115" s="437"/>
      <c r="GBD115" s="437"/>
      <c r="GBE115" s="437"/>
      <c r="GBF115" s="437"/>
      <c r="GBG115" s="437"/>
      <c r="GBH115" s="437"/>
      <c r="GBI115" s="437"/>
      <c r="GBJ115" s="437"/>
      <c r="GBK115" s="437"/>
      <c r="GBL115" s="437"/>
      <c r="GBM115" s="437"/>
      <c r="GBN115" s="437"/>
      <c r="GBO115" s="437"/>
      <c r="GBP115" s="437"/>
      <c r="GBQ115" s="437"/>
      <c r="GBR115" s="437"/>
      <c r="GBS115" s="437"/>
      <c r="GBT115" s="437"/>
      <c r="GBU115" s="437"/>
      <c r="GBV115" s="437"/>
      <c r="GBW115" s="437"/>
      <c r="GBX115" s="437"/>
      <c r="GBY115" s="437"/>
      <c r="GBZ115" s="437"/>
      <c r="GCA115" s="437"/>
      <c r="GCB115" s="437"/>
      <c r="GCC115" s="437"/>
      <c r="GCD115" s="437"/>
      <c r="GCE115" s="437"/>
      <c r="GCF115" s="437"/>
      <c r="GCG115" s="437"/>
      <c r="GCH115" s="437"/>
      <c r="GCI115" s="437"/>
      <c r="GCJ115" s="437"/>
      <c r="GCK115" s="437"/>
      <c r="GCL115" s="437"/>
      <c r="GCM115" s="437"/>
      <c r="GCN115" s="437"/>
      <c r="GCO115" s="437"/>
      <c r="GCP115" s="437"/>
      <c r="GCQ115" s="437"/>
      <c r="GCR115" s="437"/>
      <c r="GCS115" s="437"/>
      <c r="GCT115" s="437"/>
      <c r="GCU115" s="437"/>
      <c r="GCV115" s="437"/>
      <c r="GCW115" s="437"/>
      <c r="GCX115" s="437"/>
      <c r="GCY115" s="437"/>
      <c r="GCZ115" s="437"/>
      <c r="GDA115" s="437"/>
      <c r="GDB115" s="437"/>
      <c r="GDC115" s="437"/>
      <c r="GDD115" s="437"/>
      <c r="GDE115" s="437"/>
      <c r="GDF115" s="437"/>
      <c r="GDG115" s="437"/>
      <c r="GDH115" s="437"/>
      <c r="GDI115" s="437"/>
      <c r="GDJ115" s="437"/>
      <c r="GDK115" s="437"/>
      <c r="GDL115" s="437"/>
      <c r="GDM115" s="437"/>
      <c r="GDN115" s="437"/>
      <c r="GDO115" s="437"/>
      <c r="GDP115" s="437"/>
      <c r="GDQ115" s="437"/>
      <c r="GDR115" s="437"/>
      <c r="GDS115" s="437"/>
      <c r="GDT115" s="437"/>
      <c r="GDU115" s="437"/>
      <c r="GDV115" s="437"/>
      <c r="GDW115" s="437"/>
      <c r="GDX115" s="437"/>
      <c r="GDY115" s="437"/>
      <c r="GDZ115" s="437"/>
      <c r="GEA115" s="437"/>
      <c r="GEB115" s="437"/>
      <c r="GEC115" s="437"/>
      <c r="GED115" s="437"/>
      <c r="GEE115" s="437"/>
      <c r="GEF115" s="437"/>
      <c r="GEG115" s="437"/>
      <c r="GEH115" s="437"/>
      <c r="GEI115" s="437"/>
      <c r="GEJ115" s="437"/>
      <c r="GEK115" s="437"/>
      <c r="GEL115" s="437"/>
      <c r="GEM115" s="437"/>
      <c r="GEN115" s="437"/>
      <c r="GEO115" s="437"/>
      <c r="GEP115" s="437"/>
      <c r="GEQ115" s="437"/>
      <c r="GER115" s="437"/>
      <c r="GES115" s="437"/>
      <c r="GET115" s="437"/>
      <c r="GEU115" s="437"/>
      <c r="GEV115" s="437"/>
      <c r="GEW115" s="437"/>
      <c r="GEX115" s="437"/>
      <c r="GEY115" s="437"/>
      <c r="GEZ115" s="437"/>
      <c r="GFA115" s="437"/>
      <c r="GFB115" s="437"/>
      <c r="GFC115" s="437"/>
      <c r="GFD115" s="437"/>
      <c r="GFE115" s="437"/>
      <c r="GFF115" s="437"/>
      <c r="GFG115" s="437"/>
      <c r="GFH115" s="437"/>
      <c r="GFI115" s="437"/>
      <c r="GFJ115" s="437"/>
      <c r="GFK115" s="437"/>
      <c r="GFL115" s="437"/>
      <c r="GFM115" s="437"/>
      <c r="GFN115" s="437"/>
      <c r="GFO115" s="437"/>
      <c r="GFP115" s="437"/>
      <c r="GFQ115" s="437"/>
      <c r="GFR115" s="437"/>
      <c r="GFS115" s="437"/>
      <c r="GFT115" s="437"/>
      <c r="GFU115" s="437"/>
      <c r="GFV115" s="437"/>
      <c r="GFW115" s="437"/>
      <c r="GFX115" s="437"/>
      <c r="GFY115" s="437"/>
      <c r="GFZ115" s="437"/>
      <c r="GGA115" s="437"/>
      <c r="GGB115" s="437"/>
      <c r="GGC115" s="437"/>
      <c r="GGD115" s="437"/>
      <c r="GGE115" s="437"/>
      <c r="GGF115" s="437"/>
      <c r="GGG115" s="437"/>
      <c r="GGH115" s="437"/>
      <c r="GGI115" s="437"/>
      <c r="GGJ115" s="437"/>
      <c r="GGK115" s="437"/>
      <c r="GGL115" s="437"/>
      <c r="GGM115" s="437"/>
      <c r="GGN115" s="437"/>
      <c r="GGO115" s="437"/>
      <c r="GGP115" s="437"/>
      <c r="GGQ115" s="437"/>
      <c r="GGR115" s="437"/>
      <c r="GGS115" s="437"/>
      <c r="GGT115" s="437"/>
      <c r="GGU115" s="437"/>
      <c r="GGV115" s="437"/>
      <c r="GGW115" s="437"/>
      <c r="GGX115" s="437"/>
      <c r="GGY115" s="437"/>
      <c r="GGZ115" s="437"/>
      <c r="GHA115" s="437"/>
      <c r="GHB115" s="437"/>
      <c r="GHC115" s="437"/>
      <c r="GHD115" s="437"/>
      <c r="GHE115" s="437"/>
      <c r="GHF115" s="437"/>
      <c r="GHG115" s="437"/>
      <c r="GHH115" s="437"/>
      <c r="GHI115" s="437"/>
      <c r="GHJ115" s="437"/>
      <c r="GHK115" s="437"/>
      <c r="GHL115" s="437"/>
      <c r="GHM115" s="437"/>
      <c r="GHN115" s="437"/>
      <c r="GHO115" s="437"/>
      <c r="GHP115" s="437"/>
      <c r="GHQ115" s="437"/>
      <c r="GHR115" s="437"/>
      <c r="GHS115" s="437"/>
      <c r="GHT115" s="437"/>
      <c r="GHU115" s="437"/>
      <c r="GHV115" s="437"/>
      <c r="GHW115" s="437"/>
      <c r="GHX115" s="437"/>
      <c r="GHY115" s="437"/>
      <c r="GHZ115" s="437"/>
      <c r="GIA115" s="437"/>
      <c r="GIB115" s="437"/>
      <c r="GIC115" s="437"/>
      <c r="GID115" s="437"/>
      <c r="GIE115" s="437"/>
      <c r="GIF115" s="437"/>
      <c r="GIG115" s="437"/>
      <c r="GIH115" s="437"/>
      <c r="GII115" s="437"/>
      <c r="GIJ115" s="437"/>
      <c r="GIK115" s="437"/>
      <c r="GIL115" s="437"/>
      <c r="GIM115" s="437"/>
      <c r="GIN115" s="437"/>
      <c r="GIO115" s="437"/>
      <c r="GIP115" s="437"/>
      <c r="GIQ115" s="437"/>
      <c r="GIR115" s="437"/>
      <c r="GIS115" s="437"/>
      <c r="GIT115" s="437"/>
      <c r="GIU115" s="437"/>
      <c r="GIV115" s="437"/>
      <c r="GIW115" s="437"/>
      <c r="GIX115" s="437"/>
      <c r="GIY115" s="437"/>
      <c r="GIZ115" s="437"/>
      <c r="GJA115" s="437"/>
      <c r="GJB115" s="437"/>
      <c r="GJC115" s="437"/>
      <c r="GJD115" s="437"/>
      <c r="GJE115" s="437"/>
      <c r="GJF115" s="437"/>
      <c r="GJG115" s="437"/>
      <c r="GJH115" s="437"/>
      <c r="GJI115" s="437"/>
      <c r="GJJ115" s="437"/>
      <c r="GJK115" s="437"/>
      <c r="GJL115" s="437"/>
      <c r="GJM115" s="437"/>
      <c r="GJN115" s="437"/>
      <c r="GJO115" s="437"/>
      <c r="GJP115" s="437"/>
      <c r="GJQ115" s="437"/>
      <c r="GJR115" s="437"/>
      <c r="GJS115" s="437"/>
      <c r="GJT115" s="437"/>
      <c r="GJU115" s="437"/>
      <c r="GJV115" s="437"/>
      <c r="GJW115" s="437"/>
      <c r="GJX115" s="437"/>
      <c r="GJY115" s="437"/>
      <c r="GJZ115" s="437"/>
      <c r="GKA115" s="437"/>
      <c r="GKB115" s="437"/>
      <c r="GKC115" s="437"/>
      <c r="GKD115" s="437"/>
      <c r="GKE115" s="437"/>
      <c r="GKF115" s="437"/>
      <c r="GKG115" s="437"/>
      <c r="GKH115" s="437"/>
      <c r="GKI115" s="437"/>
      <c r="GKJ115" s="437"/>
      <c r="GKK115" s="437"/>
      <c r="GKL115" s="437"/>
      <c r="GKM115" s="437"/>
      <c r="GKN115" s="437"/>
      <c r="GKO115" s="437"/>
      <c r="GKP115" s="437"/>
      <c r="GKQ115" s="437"/>
      <c r="GKR115" s="437"/>
      <c r="GKS115" s="437"/>
      <c r="GKT115" s="437"/>
      <c r="GKU115" s="437"/>
      <c r="GKV115" s="437"/>
      <c r="GKW115" s="437"/>
      <c r="GKX115" s="437"/>
      <c r="GKY115" s="437"/>
      <c r="GKZ115" s="437"/>
      <c r="GLA115" s="437"/>
      <c r="GLB115" s="437"/>
      <c r="GLC115" s="437"/>
      <c r="GLD115" s="437"/>
      <c r="GLE115" s="437"/>
      <c r="GLF115" s="437"/>
      <c r="GLG115" s="437"/>
      <c r="GLH115" s="437"/>
      <c r="GLI115" s="437"/>
      <c r="GLJ115" s="437"/>
      <c r="GLK115" s="437"/>
      <c r="GLL115" s="437"/>
      <c r="GLM115" s="437"/>
      <c r="GLN115" s="437"/>
      <c r="GLO115" s="437"/>
      <c r="GLP115" s="437"/>
      <c r="GLQ115" s="437"/>
      <c r="GLR115" s="437"/>
      <c r="GLS115" s="437"/>
      <c r="GLT115" s="437"/>
      <c r="GLU115" s="437"/>
      <c r="GLV115" s="437"/>
      <c r="GLW115" s="437"/>
      <c r="GLX115" s="437"/>
      <c r="GLY115" s="437"/>
      <c r="GLZ115" s="437"/>
      <c r="GMA115" s="437"/>
      <c r="GMB115" s="437"/>
      <c r="GMC115" s="437"/>
      <c r="GMD115" s="437"/>
      <c r="GME115" s="437"/>
      <c r="GMF115" s="437"/>
      <c r="GMG115" s="437"/>
      <c r="GMH115" s="437"/>
      <c r="GMI115" s="437"/>
      <c r="GMJ115" s="437"/>
      <c r="GMK115" s="437"/>
      <c r="GML115" s="437"/>
      <c r="GMM115" s="437"/>
      <c r="GMN115" s="437"/>
      <c r="GMO115" s="437"/>
      <c r="GMP115" s="437"/>
      <c r="GMQ115" s="437"/>
      <c r="GMR115" s="437"/>
      <c r="GMS115" s="437"/>
      <c r="GMT115" s="437"/>
      <c r="GMU115" s="437"/>
      <c r="GMV115" s="437"/>
      <c r="GMW115" s="437"/>
      <c r="GMX115" s="437"/>
      <c r="GMY115" s="437"/>
      <c r="GMZ115" s="437"/>
      <c r="GNA115" s="437"/>
      <c r="GNB115" s="437"/>
      <c r="GNC115" s="437"/>
      <c r="GND115" s="437"/>
      <c r="GNE115" s="437"/>
      <c r="GNF115" s="437"/>
      <c r="GNG115" s="437"/>
      <c r="GNH115" s="437"/>
      <c r="GNI115" s="437"/>
      <c r="GNJ115" s="437"/>
      <c r="GNK115" s="437"/>
      <c r="GNL115" s="437"/>
      <c r="GNM115" s="437"/>
      <c r="GNN115" s="437"/>
      <c r="GNO115" s="437"/>
      <c r="GNP115" s="437"/>
      <c r="GNQ115" s="437"/>
      <c r="GNR115" s="437"/>
      <c r="GNS115" s="437"/>
      <c r="GNT115" s="437"/>
      <c r="GNU115" s="437"/>
      <c r="GNV115" s="437"/>
      <c r="GNW115" s="437"/>
      <c r="GNX115" s="437"/>
      <c r="GNY115" s="437"/>
      <c r="GNZ115" s="437"/>
      <c r="GOA115" s="437"/>
      <c r="GOB115" s="437"/>
      <c r="GOC115" s="437"/>
      <c r="GOD115" s="437"/>
      <c r="GOE115" s="437"/>
      <c r="GOF115" s="437"/>
      <c r="GOG115" s="437"/>
      <c r="GOH115" s="437"/>
      <c r="GOI115" s="437"/>
      <c r="GOJ115" s="437"/>
      <c r="GOK115" s="437"/>
      <c r="GOL115" s="437"/>
      <c r="GOM115" s="437"/>
      <c r="GON115" s="437"/>
      <c r="GOO115" s="437"/>
      <c r="GOP115" s="437"/>
      <c r="GOQ115" s="437"/>
      <c r="GOR115" s="437"/>
      <c r="GOS115" s="437"/>
      <c r="GOT115" s="437"/>
      <c r="GOU115" s="437"/>
      <c r="GOV115" s="437"/>
      <c r="GOW115" s="437"/>
      <c r="GOX115" s="437"/>
      <c r="GOY115" s="437"/>
      <c r="GOZ115" s="437"/>
      <c r="GPA115" s="437"/>
      <c r="GPB115" s="437"/>
      <c r="GPC115" s="437"/>
      <c r="GPD115" s="437"/>
      <c r="GPE115" s="437"/>
      <c r="GPF115" s="437"/>
      <c r="GPG115" s="437"/>
      <c r="GPH115" s="437"/>
      <c r="GPI115" s="437"/>
      <c r="GPJ115" s="437"/>
      <c r="GPK115" s="437"/>
      <c r="GPL115" s="437"/>
      <c r="GPM115" s="437"/>
      <c r="GPN115" s="437"/>
      <c r="GPO115" s="437"/>
      <c r="GPP115" s="437"/>
      <c r="GPQ115" s="437"/>
      <c r="GPR115" s="437"/>
      <c r="GPS115" s="437"/>
      <c r="GPT115" s="437"/>
      <c r="GPU115" s="437"/>
      <c r="GPV115" s="437"/>
      <c r="GPW115" s="437"/>
      <c r="GPX115" s="437"/>
      <c r="GPY115" s="437"/>
      <c r="GPZ115" s="437"/>
      <c r="GQA115" s="437"/>
      <c r="GQB115" s="437"/>
      <c r="GQC115" s="437"/>
      <c r="GQD115" s="437"/>
      <c r="GQE115" s="437"/>
      <c r="GQF115" s="437"/>
      <c r="GQG115" s="437"/>
      <c r="GQH115" s="437"/>
      <c r="GQI115" s="437"/>
      <c r="GQJ115" s="437"/>
      <c r="GQK115" s="437"/>
      <c r="GQL115" s="437"/>
      <c r="GQM115" s="437"/>
      <c r="GQN115" s="437"/>
      <c r="GQO115" s="437"/>
      <c r="GQP115" s="437"/>
      <c r="GQQ115" s="437"/>
      <c r="GQR115" s="437"/>
      <c r="GQS115" s="437"/>
      <c r="GQT115" s="437"/>
      <c r="GQU115" s="437"/>
      <c r="GQV115" s="437"/>
      <c r="GQW115" s="437"/>
      <c r="GQX115" s="437"/>
      <c r="GQY115" s="437"/>
      <c r="GQZ115" s="437"/>
      <c r="GRA115" s="437"/>
      <c r="GRB115" s="437"/>
      <c r="GRC115" s="437"/>
      <c r="GRD115" s="437"/>
      <c r="GRE115" s="437"/>
      <c r="GRF115" s="437"/>
      <c r="GRG115" s="437"/>
      <c r="GRH115" s="437"/>
      <c r="GRI115" s="437"/>
      <c r="GRJ115" s="437"/>
      <c r="GRK115" s="437"/>
      <c r="GRL115" s="437"/>
      <c r="GRM115" s="437"/>
      <c r="GRN115" s="437"/>
      <c r="GRO115" s="437"/>
      <c r="GRP115" s="437"/>
      <c r="GRQ115" s="437"/>
      <c r="GRR115" s="437"/>
      <c r="GRS115" s="437"/>
      <c r="GRT115" s="437"/>
      <c r="GRU115" s="437"/>
      <c r="GRV115" s="437"/>
      <c r="GRW115" s="437"/>
      <c r="GRX115" s="437"/>
      <c r="GRY115" s="437"/>
      <c r="GRZ115" s="437"/>
      <c r="GSA115" s="437"/>
      <c r="GSB115" s="437"/>
      <c r="GSC115" s="437"/>
      <c r="GSD115" s="437"/>
      <c r="GSE115" s="437"/>
      <c r="GSF115" s="437"/>
      <c r="GSG115" s="437"/>
      <c r="GSH115" s="437"/>
      <c r="GSI115" s="437"/>
      <c r="GSJ115" s="437"/>
      <c r="GSK115" s="437"/>
      <c r="GSL115" s="437"/>
      <c r="GSM115" s="437"/>
      <c r="GSN115" s="437"/>
      <c r="GSO115" s="437"/>
      <c r="GSP115" s="437"/>
      <c r="GSQ115" s="437"/>
      <c r="GSR115" s="437"/>
      <c r="GSS115" s="437"/>
      <c r="GST115" s="437"/>
      <c r="GSU115" s="437"/>
      <c r="GSV115" s="437"/>
      <c r="GSW115" s="437"/>
      <c r="GSX115" s="437"/>
      <c r="GSY115" s="437"/>
      <c r="GSZ115" s="437"/>
      <c r="GTA115" s="437"/>
      <c r="GTB115" s="437"/>
      <c r="GTC115" s="437"/>
      <c r="GTD115" s="437"/>
      <c r="GTE115" s="437"/>
      <c r="GTF115" s="437"/>
      <c r="GTG115" s="437"/>
      <c r="GTH115" s="437"/>
      <c r="GTI115" s="437"/>
      <c r="GTJ115" s="437"/>
      <c r="GTK115" s="437"/>
      <c r="GTL115" s="437"/>
      <c r="GTM115" s="437"/>
      <c r="GTN115" s="437"/>
      <c r="GTO115" s="437"/>
      <c r="GTP115" s="437"/>
      <c r="GTQ115" s="437"/>
      <c r="GTR115" s="437"/>
      <c r="GTS115" s="437"/>
      <c r="GTT115" s="437"/>
      <c r="GTU115" s="437"/>
      <c r="GTV115" s="437"/>
      <c r="GTW115" s="437"/>
      <c r="GTX115" s="437"/>
      <c r="GTY115" s="437"/>
      <c r="GTZ115" s="437"/>
      <c r="GUA115" s="437"/>
      <c r="GUB115" s="437"/>
      <c r="GUC115" s="437"/>
      <c r="GUD115" s="437"/>
      <c r="GUE115" s="437"/>
      <c r="GUF115" s="437"/>
      <c r="GUG115" s="437"/>
      <c r="GUH115" s="437"/>
      <c r="GUI115" s="437"/>
      <c r="GUJ115" s="437"/>
      <c r="GUK115" s="437"/>
      <c r="GUL115" s="437"/>
      <c r="GUM115" s="437"/>
      <c r="GUN115" s="437"/>
      <c r="GUO115" s="437"/>
      <c r="GUP115" s="437"/>
      <c r="GUQ115" s="437"/>
      <c r="GUR115" s="437"/>
      <c r="GUS115" s="437"/>
      <c r="GUT115" s="437"/>
      <c r="GUU115" s="437"/>
      <c r="GUV115" s="437"/>
      <c r="GUW115" s="437"/>
      <c r="GUX115" s="437"/>
      <c r="GUY115" s="437"/>
      <c r="GUZ115" s="437"/>
      <c r="GVA115" s="437"/>
      <c r="GVB115" s="437"/>
      <c r="GVC115" s="437"/>
      <c r="GVD115" s="437"/>
      <c r="GVE115" s="437"/>
      <c r="GVF115" s="437"/>
      <c r="GVG115" s="437"/>
      <c r="GVH115" s="437"/>
      <c r="GVI115" s="437"/>
      <c r="GVJ115" s="437"/>
      <c r="GVK115" s="437"/>
      <c r="GVL115" s="437"/>
      <c r="GVM115" s="437"/>
      <c r="GVN115" s="437"/>
      <c r="GVO115" s="437"/>
      <c r="GVP115" s="437"/>
      <c r="GVQ115" s="437"/>
      <c r="GVR115" s="437"/>
      <c r="GVS115" s="437"/>
      <c r="GVT115" s="437"/>
      <c r="GVU115" s="437"/>
      <c r="GVV115" s="437"/>
      <c r="GVW115" s="437"/>
      <c r="GVX115" s="437"/>
      <c r="GVY115" s="437"/>
      <c r="GVZ115" s="437"/>
      <c r="GWA115" s="437"/>
      <c r="GWB115" s="437"/>
      <c r="GWC115" s="437"/>
      <c r="GWD115" s="437"/>
      <c r="GWE115" s="437"/>
      <c r="GWF115" s="437"/>
      <c r="GWG115" s="437"/>
      <c r="GWH115" s="437"/>
      <c r="GWI115" s="437"/>
      <c r="GWJ115" s="437"/>
      <c r="GWK115" s="437"/>
      <c r="GWL115" s="437"/>
      <c r="GWM115" s="437"/>
      <c r="GWN115" s="437"/>
      <c r="GWO115" s="437"/>
      <c r="GWP115" s="437"/>
      <c r="GWQ115" s="437"/>
      <c r="GWR115" s="437"/>
      <c r="GWS115" s="437"/>
      <c r="GWT115" s="437"/>
      <c r="GWU115" s="437"/>
      <c r="GWV115" s="437"/>
      <c r="GWW115" s="437"/>
      <c r="GWX115" s="437"/>
      <c r="GWY115" s="437"/>
      <c r="GWZ115" s="437"/>
      <c r="GXA115" s="437"/>
      <c r="GXB115" s="437"/>
      <c r="GXC115" s="437"/>
      <c r="GXD115" s="437"/>
      <c r="GXE115" s="437"/>
      <c r="GXF115" s="437"/>
      <c r="GXG115" s="437"/>
      <c r="GXH115" s="437"/>
      <c r="GXI115" s="437"/>
      <c r="GXJ115" s="437"/>
      <c r="GXK115" s="437"/>
      <c r="GXL115" s="437"/>
      <c r="GXM115" s="437"/>
      <c r="GXN115" s="437"/>
      <c r="GXO115" s="437"/>
      <c r="GXP115" s="437"/>
      <c r="GXQ115" s="437"/>
      <c r="GXR115" s="437"/>
      <c r="GXS115" s="437"/>
      <c r="GXT115" s="437"/>
      <c r="GXU115" s="437"/>
      <c r="GXV115" s="437"/>
      <c r="GXW115" s="437"/>
      <c r="GXX115" s="437"/>
      <c r="GXY115" s="437"/>
      <c r="GXZ115" s="437"/>
      <c r="GYA115" s="437"/>
      <c r="GYB115" s="437"/>
      <c r="GYC115" s="437"/>
      <c r="GYD115" s="437"/>
      <c r="GYE115" s="437"/>
      <c r="GYF115" s="437"/>
      <c r="GYG115" s="437"/>
      <c r="GYH115" s="437"/>
      <c r="GYI115" s="437"/>
      <c r="GYJ115" s="437"/>
      <c r="GYK115" s="437"/>
      <c r="GYL115" s="437"/>
      <c r="GYM115" s="437"/>
      <c r="GYN115" s="437"/>
      <c r="GYO115" s="437"/>
      <c r="GYP115" s="437"/>
      <c r="GYQ115" s="437"/>
      <c r="GYR115" s="437"/>
      <c r="GYS115" s="437"/>
      <c r="GYT115" s="437"/>
      <c r="GYU115" s="437"/>
      <c r="GYV115" s="437"/>
      <c r="GYW115" s="437"/>
      <c r="GYX115" s="437"/>
      <c r="GYY115" s="437"/>
      <c r="GYZ115" s="437"/>
      <c r="GZA115" s="437"/>
      <c r="GZB115" s="437"/>
      <c r="GZC115" s="437"/>
      <c r="GZD115" s="437"/>
      <c r="GZE115" s="437"/>
      <c r="GZF115" s="437"/>
      <c r="GZG115" s="437"/>
      <c r="GZH115" s="437"/>
      <c r="GZI115" s="437"/>
      <c r="GZJ115" s="437"/>
      <c r="GZK115" s="437"/>
      <c r="GZL115" s="437"/>
      <c r="GZM115" s="437"/>
      <c r="GZN115" s="437"/>
      <c r="GZO115" s="437"/>
      <c r="GZP115" s="437"/>
      <c r="GZQ115" s="437"/>
      <c r="GZR115" s="437"/>
      <c r="GZS115" s="437"/>
      <c r="GZT115" s="437"/>
      <c r="GZU115" s="437"/>
      <c r="GZV115" s="437"/>
      <c r="GZW115" s="437"/>
      <c r="GZX115" s="437"/>
      <c r="GZY115" s="437"/>
      <c r="GZZ115" s="437"/>
      <c r="HAA115" s="437"/>
      <c r="HAB115" s="437"/>
      <c r="HAC115" s="437"/>
      <c r="HAD115" s="437"/>
      <c r="HAE115" s="437"/>
      <c r="HAF115" s="437"/>
      <c r="HAG115" s="437"/>
      <c r="HAH115" s="437"/>
      <c r="HAI115" s="437"/>
      <c r="HAJ115" s="437"/>
      <c r="HAK115" s="437"/>
      <c r="HAL115" s="437"/>
      <c r="HAM115" s="437"/>
      <c r="HAN115" s="437"/>
      <c r="HAO115" s="437"/>
      <c r="HAP115" s="437"/>
      <c r="HAQ115" s="437"/>
      <c r="HAR115" s="437"/>
      <c r="HAS115" s="437"/>
      <c r="HAT115" s="437"/>
      <c r="HAU115" s="437"/>
      <c r="HAV115" s="437"/>
      <c r="HAW115" s="437"/>
      <c r="HAX115" s="437"/>
      <c r="HAY115" s="437"/>
      <c r="HAZ115" s="437"/>
      <c r="HBA115" s="437"/>
      <c r="HBB115" s="437"/>
      <c r="HBC115" s="437"/>
      <c r="HBD115" s="437"/>
      <c r="HBE115" s="437"/>
      <c r="HBF115" s="437"/>
      <c r="HBG115" s="437"/>
      <c r="HBH115" s="437"/>
      <c r="HBI115" s="437"/>
      <c r="HBJ115" s="437"/>
      <c r="HBK115" s="437"/>
      <c r="HBL115" s="437"/>
      <c r="HBM115" s="437"/>
      <c r="HBN115" s="437"/>
      <c r="HBO115" s="437"/>
      <c r="HBP115" s="437"/>
      <c r="HBQ115" s="437"/>
      <c r="HBR115" s="437"/>
      <c r="HBS115" s="437"/>
      <c r="HBT115" s="437"/>
      <c r="HBU115" s="437"/>
      <c r="HBV115" s="437"/>
      <c r="HBW115" s="437"/>
      <c r="HBX115" s="437"/>
      <c r="HBY115" s="437"/>
      <c r="HBZ115" s="437"/>
      <c r="HCA115" s="437"/>
      <c r="HCB115" s="437"/>
      <c r="HCC115" s="437"/>
      <c r="HCD115" s="437"/>
      <c r="HCE115" s="437"/>
      <c r="HCF115" s="437"/>
      <c r="HCG115" s="437"/>
      <c r="HCH115" s="437"/>
      <c r="HCI115" s="437"/>
      <c r="HCJ115" s="437"/>
      <c r="HCK115" s="437"/>
      <c r="HCL115" s="437"/>
      <c r="HCM115" s="437"/>
      <c r="HCN115" s="437"/>
      <c r="HCO115" s="437"/>
      <c r="HCP115" s="437"/>
      <c r="HCQ115" s="437"/>
      <c r="HCR115" s="437"/>
      <c r="HCS115" s="437"/>
      <c r="HCT115" s="437"/>
      <c r="HCU115" s="437"/>
      <c r="HCV115" s="437"/>
      <c r="HCW115" s="437"/>
      <c r="HCX115" s="437"/>
      <c r="HCY115" s="437"/>
      <c r="HCZ115" s="437"/>
      <c r="HDA115" s="437"/>
      <c r="HDB115" s="437"/>
      <c r="HDC115" s="437"/>
      <c r="HDD115" s="437"/>
      <c r="HDE115" s="437"/>
      <c r="HDF115" s="437"/>
      <c r="HDG115" s="437"/>
      <c r="HDH115" s="437"/>
      <c r="HDI115" s="437"/>
      <c r="HDJ115" s="437"/>
      <c r="HDK115" s="437"/>
      <c r="HDL115" s="437"/>
      <c r="HDM115" s="437"/>
      <c r="HDN115" s="437"/>
      <c r="HDO115" s="437"/>
      <c r="HDP115" s="437"/>
      <c r="HDQ115" s="437"/>
      <c r="HDR115" s="437"/>
      <c r="HDS115" s="437"/>
      <c r="HDT115" s="437"/>
      <c r="HDU115" s="437"/>
      <c r="HDV115" s="437"/>
      <c r="HDW115" s="437"/>
      <c r="HDX115" s="437"/>
      <c r="HDY115" s="437"/>
      <c r="HDZ115" s="437"/>
      <c r="HEA115" s="437"/>
      <c r="HEB115" s="437"/>
      <c r="HEC115" s="437"/>
      <c r="HED115" s="437"/>
      <c r="HEE115" s="437"/>
      <c r="HEF115" s="437"/>
      <c r="HEG115" s="437"/>
      <c r="HEH115" s="437"/>
      <c r="HEI115" s="437"/>
      <c r="HEJ115" s="437"/>
      <c r="HEK115" s="437"/>
      <c r="HEL115" s="437"/>
      <c r="HEM115" s="437"/>
      <c r="HEN115" s="437"/>
      <c r="HEO115" s="437"/>
      <c r="HEP115" s="437"/>
      <c r="HEQ115" s="437"/>
      <c r="HER115" s="437"/>
      <c r="HES115" s="437"/>
      <c r="HET115" s="437"/>
      <c r="HEU115" s="437"/>
      <c r="HEV115" s="437"/>
      <c r="HEW115" s="437"/>
      <c r="HEX115" s="437"/>
      <c r="HEY115" s="437"/>
      <c r="HEZ115" s="437"/>
      <c r="HFA115" s="437"/>
      <c r="HFB115" s="437"/>
      <c r="HFC115" s="437"/>
      <c r="HFD115" s="437"/>
      <c r="HFE115" s="437"/>
      <c r="HFF115" s="437"/>
      <c r="HFG115" s="437"/>
      <c r="HFH115" s="437"/>
      <c r="HFI115" s="437"/>
      <c r="HFJ115" s="437"/>
      <c r="HFK115" s="437"/>
      <c r="HFL115" s="437"/>
      <c r="HFM115" s="437"/>
      <c r="HFN115" s="437"/>
      <c r="HFO115" s="437"/>
      <c r="HFP115" s="437"/>
      <c r="HFQ115" s="437"/>
      <c r="HFR115" s="437"/>
      <c r="HFS115" s="437"/>
      <c r="HFT115" s="437"/>
      <c r="HFU115" s="437"/>
      <c r="HFV115" s="437"/>
      <c r="HFW115" s="437"/>
      <c r="HFX115" s="437"/>
      <c r="HFY115" s="437"/>
      <c r="HFZ115" s="437"/>
      <c r="HGA115" s="437"/>
      <c r="HGB115" s="437"/>
      <c r="HGC115" s="437"/>
      <c r="HGD115" s="437"/>
      <c r="HGE115" s="437"/>
      <c r="HGF115" s="437"/>
      <c r="HGG115" s="437"/>
      <c r="HGH115" s="437"/>
      <c r="HGI115" s="437"/>
      <c r="HGJ115" s="437"/>
      <c r="HGK115" s="437"/>
      <c r="HGL115" s="437"/>
      <c r="HGM115" s="437"/>
      <c r="HGN115" s="437"/>
      <c r="HGO115" s="437"/>
      <c r="HGP115" s="437"/>
      <c r="HGQ115" s="437"/>
      <c r="HGR115" s="437"/>
      <c r="HGS115" s="437"/>
      <c r="HGT115" s="437"/>
      <c r="HGU115" s="437"/>
      <c r="HGV115" s="437"/>
      <c r="HGW115" s="437"/>
      <c r="HGX115" s="437"/>
      <c r="HGY115" s="437"/>
      <c r="HGZ115" s="437"/>
      <c r="HHA115" s="437"/>
      <c r="HHB115" s="437"/>
      <c r="HHC115" s="437"/>
      <c r="HHD115" s="437"/>
      <c r="HHE115" s="437"/>
      <c r="HHF115" s="437"/>
      <c r="HHG115" s="437"/>
      <c r="HHH115" s="437"/>
      <c r="HHI115" s="437"/>
      <c r="HHJ115" s="437"/>
      <c r="HHK115" s="437"/>
      <c r="HHL115" s="437"/>
      <c r="HHM115" s="437"/>
      <c r="HHN115" s="437"/>
      <c r="HHO115" s="437"/>
      <c r="HHP115" s="437"/>
      <c r="HHQ115" s="437"/>
      <c r="HHR115" s="437"/>
      <c r="HHS115" s="437"/>
      <c r="HHT115" s="437"/>
      <c r="HHU115" s="437"/>
      <c r="HHV115" s="437"/>
      <c r="HHW115" s="437"/>
      <c r="HHX115" s="437"/>
      <c r="HHY115" s="437"/>
      <c r="HHZ115" s="437"/>
      <c r="HIA115" s="437"/>
      <c r="HIB115" s="437"/>
      <c r="HIC115" s="437"/>
      <c r="HID115" s="437"/>
      <c r="HIE115" s="437"/>
      <c r="HIF115" s="437"/>
      <c r="HIG115" s="437"/>
      <c r="HIH115" s="437"/>
      <c r="HII115" s="437"/>
      <c r="HIJ115" s="437"/>
      <c r="HIK115" s="437"/>
      <c r="HIL115" s="437"/>
      <c r="HIM115" s="437"/>
      <c r="HIN115" s="437"/>
      <c r="HIO115" s="437"/>
      <c r="HIP115" s="437"/>
      <c r="HIQ115" s="437"/>
      <c r="HIR115" s="437"/>
      <c r="HIS115" s="437"/>
      <c r="HIT115" s="437"/>
      <c r="HIU115" s="437"/>
      <c r="HIV115" s="437"/>
      <c r="HIW115" s="437"/>
      <c r="HIX115" s="437"/>
      <c r="HIY115" s="437"/>
      <c r="HIZ115" s="437"/>
      <c r="HJA115" s="437"/>
      <c r="HJB115" s="437"/>
      <c r="HJC115" s="437"/>
      <c r="HJD115" s="437"/>
      <c r="HJE115" s="437"/>
      <c r="HJF115" s="437"/>
      <c r="HJG115" s="437"/>
      <c r="HJH115" s="437"/>
      <c r="HJI115" s="437"/>
      <c r="HJJ115" s="437"/>
      <c r="HJK115" s="437"/>
      <c r="HJL115" s="437"/>
      <c r="HJM115" s="437"/>
      <c r="HJN115" s="437"/>
      <c r="HJO115" s="437"/>
      <c r="HJP115" s="437"/>
      <c r="HJQ115" s="437"/>
      <c r="HJR115" s="437"/>
      <c r="HJS115" s="437"/>
      <c r="HJT115" s="437"/>
      <c r="HJU115" s="437"/>
      <c r="HJV115" s="437"/>
      <c r="HJW115" s="437"/>
      <c r="HJX115" s="437"/>
      <c r="HJY115" s="437"/>
      <c r="HJZ115" s="437"/>
      <c r="HKA115" s="437"/>
      <c r="HKB115" s="437"/>
      <c r="HKC115" s="437"/>
      <c r="HKD115" s="437"/>
      <c r="HKE115" s="437"/>
      <c r="HKF115" s="437"/>
      <c r="HKG115" s="437"/>
      <c r="HKH115" s="437"/>
      <c r="HKI115" s="437"/>
      <c r="HKJ115" s="437"/>
      <c r="HKK115" s="437"/>
      <c r="HKL115" s="437"/>
      <c r="HKM115" s="437"/>
      <c r="HKN115" s="437"/>
      <c r="HKO115" s="437"/>
      <c r="HKP115" s="437"/>
      <c r="HKQ115" s="437"/>
      <c r="HKR115" s="437"/>
      <c r="HKS115" s="437"/>
      <c r="HKT115" s="437"/>
      <c r="HKU115" s="437"/>
      <c r="HKV115" s="437"/>
      <c r="HKW115" s="437"/>
      <c r="HKX115" s="437"/>
      <c r="HKY115" s="437"/>
      <c r="HKZ115" s="437"/>
      <c r="HLA115" s="437"/>
      <c r="HLB115" s="437"/>
      <c r="HLC115" s="437"/>
      <c r="HLD115" s="437"/>
      <c r="HLE115" s="437"/>
      <c r="HLF115" s="437"/>
      <c r="HLG115" s="437"/>
      <c r="HLH115" s="437"/>
      <c r="HLI115" s="437"/>
      <c r="HLJ115" s="437"/>
      <c r="HLK115" s="437"/>
      <c r="HLL115" s="437"/>
      <c r="HLM115" s="437"/>
      <c r="HLN115" s="437"/>
      <c r="HLO115" s="437"/>
      <c r="HLP115" s="437"/>
      <c r="HLQ115" s="437"/>
      <c r="HLR115" s="437"/>
      <c r="HLS115" s="437"/>
      <c r="HLT115" s="437"/>
      <c r="HLU115" s="437"/>
      <c r="HLV115" s="437"/>
      <c r="HLW115" s="437"/>
      <c r="HLX115" s="437"/>
      <c r="HLY115" s="437"/>
      <c r="HLZ115" s="437"/>
      <c r="HMA115" s="437"/>
      <c r="HMB115" s="437"/>
      <c r="HMC115" s="437"/>
      <c r="HMD115" s="437"/>
      <c r="HME115" s="437"/>
      <c r="HMF115" s="437"/>
      <c r="HMG115" s="437"/>
      <c r="HMH115" s="437"/>
      <c r="HMI115" s="437"/>
      <c r="HMJ115" s="437"/>
      <c r="HMK115" s="437"/>
      <c r="HML115" s="437"/>
      <c r="HMM115" s="437"/>
      <c r="HMN115" s="437"/>
      <c r="HMO115" s="437"/>
      <c r="HMP115" s="437"/>
      <c r="HMQ115" s="437"/>
      <c r="HMR115" s="437"/>
      <c r="HMS115" s="437"/>
      <c r="HMT115" s="437"/>
      <c r="HMU115" s="437"/>
      <c r="HMV115" s="437"/>
      <c r="HMW115" s="437"/>
      <c r="HMX115" s="437"/>
      <c r="HMY115" s="437"/>
      <c r="HMZ115" s="437"/>
      <c r="HNA115" s="437"/>
      <c r="HNB115" s="437"/>
      <c r="HNC115" s="437"/>
      <c r="HND115" s="437"/>
      <c r="HNE115" s="437"/>
      <c r="HNF115" s="437"/>
      <c r="HNG115" s="437"/>
      <c r="HNH115" s="437"/>
      <c r="HNI115" s="437"/>
      <c r="HNJ115" s="437"/>
      <c r="HNK115" s="437"/>
      <c r="HNL115" s="437"/>
      <c r="HNM115" s="437"/>
      <c r="HNN115" s="437"/>
      <c r="HNO115" s="437"/>
      <c r="HNP115" s="437"/>
      <c r="HNQ115" s="437"/>
      <c r="HNR115" s="437"/>
      <c r="HNS115" s="437"/>
      <c r="HNT115" s="437"/>
      <c r="HNU115" s="437"/>
      <c r="HNV115" s="437"/>
      <c r="HNW115" s="437"/>
      <c r="HNX115" s="437"/>
      <c r="HNY115" s="437"/>
      <c r="HNZ115" s="437"/>
      <c r="HOA115" s="437"/>
      <c r="HOB115" s="437"/>
      <c r="HOC115" s="437"/>
      <c r="HOD115" s="437"/>
      <c r="HOE115" s="437"/>
      <c r="HOF115" s="437"/>
      <c r="HOG115" s="437"/>
      <c r="HOH115" s="437"/>
      <c r="HOI115" s="437"/>
      <c r="HOJ115" s="437"/>
      <c r="HOK115" s="437"/>
      <c r="HOL115" s="437"/>
      <c r="HOM115" s="437"/>
      <c r="HON115" s="437"/>
      <c r="HOO115" s="437"/>
      <c r="HOP115" s="437"/>
      <c r="HOQ115" s="437"/>
      <c r="HOR115" s="437"/>
      <c r="HOS115" s="437"/>
      <c r="HOT115" s="437"/>
      <c r="HOU115" s="437"/>
      <c r="HOV115" s="437"/>
      <c r="HOW115" s="437"/>
      <c r="HOX115" s="437"/>
      <c r="HOY115" s="437"/>
      <c r="HOZ115" s="437"/>
      <c r="HPA115" s="437"/>
      <c r="HPB115" s="437"/>
      <c r="HPC115" s="437"/>
      <c r="HPD115" s="437"/>
      <c r="HPE115" s="437"/>
      <c r="HPF115" s="437"/>
      <c r="HPG115" s="437"/>
      <c r="HPH115" s="437"/>
      <c r="HPI115" s="437"/>
      <c r="HPJ115" s="437"/>
      <c r="HPK115" s="437"/>
      <c r="HPL115" s="437"/>
      <c r="HPM115" s="437"/>
      <c r="HPN115" s="437"/>
      <c r="HPO115" s="437"/>
      <c r="HPP115" s="437"/>
      <c r="HPQ115" s="437"/>
      <c r="HPR115" s="437"/>
      <c r="HPS115" s="437"/>
      <c r="HPT115" s="437"/>
      <c r="HPU115" s="437"/>
      <c r="HPV115" s="437"/>
      <c r="HPW115" s="437"/>
      <c r="HPX115" s="437"/>
      <c r="HPY115" s="437"/>
      <c r="HPZ115" s="437"/>
      <c r="HQA115" s="437"/>
      <c r="HQB115" s="437"/>
      <c r="HQC115" s="437"/>
      <c r="HQD115" s="437"/>
      <c r="HQE115" s="437"/>
      <c r="HQF115" s="437"/>
      <c r="HQG115" s="437"/>
      <c r="HQH115" s="437"/>
      <c r="HQI115" s="437"/>
      <c r="HQJ115" s="437"/>
      <c r="HQK115" s="437"/>
      <c r="HQL115" s="437"/>
      <c r="HQM115" s="437"/>
      <c r="HQN115" s="437"/>
      <c r="HQO115" s="437"/>
      <c r="HQP115" s="437"/>
      <c r="HQQ115" s="437"/>
      <c r="HQR115" s="437"/>
      <c r="HQS115" s="437"/>
      <c r="HQT115" s="437"/>
      <c r="HQU115" s="437"/>
      <c r="HQV115" s="437"/>
      <c r="HQW115" s="437"/>
      <c r="HQX115" s="437"/>
      <c r="HQY115" s="437"/>
      <c r="HQZ115" s="437"/>
      <c r="HRA115" s="437"/>
      <c r="HRB115" s="437"/>
      <c r="HRC115" s="437"/>
      <c r="HRD115" s="437"/>
      <c r="HRE115" s="437"/>
      <c r="HRF115" s="437"/>
      <c r="HRG115" s="437"/>
      <c r="HRH115" s="437"/>
      <c r="HRI115" s="437"/>
      <c r="HRJ115" s="437"/>
      <c r="HRK115" s="437"/>
      <c r="HRL115" s="437"/>
      <c r="HRM115" s="437"/>
      <c r="HRN115" s="437"/>
      <c r="HRO115" s="437"/>
      <c r="HRP115" s="437"/>
      <c r="HRQ115" s="437"/>
      <c r="HRR115" s="437"/>
      <c r="HRS115" s="437"/>
      <c r="HRT115" s="437"/>
      <c r="HRU115" s="437"/>
      <c r="HRV115" s="437"/>
      <c r="HRW115" s="437"/>
      <c r="HRX115" s="437"/>
      <c r="HRY115" s="437"/>
      <c r="HRZ115" s="437"/>
      <c r="HSA115" s="437"/>
      <c r="HSB115" s="437"/>
      <c r="HSC115" s="437"/>
      <c r="HSD115" s="437"/>
      <c r="HSE115" s="437"/>
      <c r="HSF115" s="437"/>
      <c r="HSG115" s="437"/>
      <c r="HSH115" s="437"/>
      <c r="HSI115" s="437"/>
      <c r="HSJ115" s="437"/>
      <c r="HSK115" s="437"/>
      <c r="HSL115" s="437"/>
      <c r="HSM115" s="437"/>
      <c r="HSN115" s="437"/>
      <c r="HSO115" s="437"/>
      <c r="HSP115" s="437"/>
      <c r="HSQ115" s="437"/>
      <c r="HSR115" s="437"/>
      <c r="HSS115" s="437"/>
      <c r="HST115" s="437"/>
      <c r="HSU115" s="437"/>
      <c r="HSV115" s="437"/>
      <c r="HSW115" s="437"/>
      <c r="HSX115" s="437"/>
      <c r="HSY115" s="437"/>
      <c r="HSZ115" s="437"/>
      <c r="HTA115" s="437"/>
      <c r="HTB115" s="437"/>
      <c r="HTC115" s="437"/>
      <c r="HTD115" s="437"/>
      <c r="HTE115" s="437"/>
      <c r="HTF115" s="437"/>
      <c r="HTG115" s="437"/>
      <c r="HTH115" s="437"/>
      <c r="HTI115" s="437"/>
      <c r="HTJ115" s="437"/>
      <c r="HTK115" s="437"/>
      <c r="HTL115" s="437"/>
      <c r="HTM115" s="437"/>
      <c r="HTN115" s="437"/>
      <c r="HTO115" s="437"/>
      <c r="HTP115" s="437"/>
      <c r="HTQ115" s="437"/>
      <c r="HTR115" s="437"/>
      <c r="HTS115" s="437"/>
      <c r="HTT115" s="437"/>
      <c r="HTU115" s="437"/>
      <c r="HTV115" s="437"/>
      <c r="HTW115" s="437"/>
      <c r="HTX115" s="437"/>
      <c r="HTY115" s="437"/>
      <c r="HTZ115" s="437"/>
      <c r="HUA115" s="437"/>
      <c r="HUB115" s="437"/>
      <c r="HUC115" s="437"/>
      <c r="HUD115" s="437"/>
      <c r="HUE115" s="437"/>
      <c r="HUF115" s="437"/>
      <c r="HUG115" s="437"/>
      <c r="HUH115" s="437"/>
      <c r="HUI115" s="437"/>
      <c r="HUJ115" s="437"/>
      <c r="HUK115" s="437"/>
      <c r="HUL115" s="437"/>
      <c r="HUM115" s="437"/>
      <c r="HUN115" s="437"/>
      <c r="HUO115" s="437"/>
      <c r="HUP115" s="437"/>
      <c r="HUQ115" s="437"/>
      <c r="HUR115" s="437"/>
      <c r="HUS115" s="437"/>
      <c r="HUT115" s="437"/>
      <c r="HUU115" s="437"/>
      <c r="HUV115" s="437"/>
      <c r="HUW115" s="437"/>
      <c r="HUX115" s="437"/>
      <c r="HUY115" s="437"/>
      <c r="HUZ115" s="437"/>
      <c r="HVA115" s="437"/>
      <c r="HVB115" s="437"/>
      <c r="HVC115" s="437"/>
      <c r="HVD115" s="437"/>
      <c r="HVE115" s="437"/>
      <c r="HVF115" s="437"/>
      <c r="HVG115" s="437"/>
      <c r="HVH115" s="437"/>
      <c r="HVI115" s="437"/>
      <c r="HVJ115" s="437"/>
      <c r="HVK115" s="437"/>
      <c r="HVL115" s="437"/>
      <c r="HVM115" s="437"/>
      <c r="HVN115" s="437"/>
      <c r="HVO115" s="437"/>
      <c r="HVP115" s="437"/>
      <c r="HVQ115" s="437"/>
      <c r="HVR115" s="437"/>
      <c r="HVS115" s="437"/>
      <c r="HVT115" s="437"/>
      <c r="HVU115" s="437"/>
      <c r="HVV115" s="437"/>
      <c r="HVW115" s="437"/>
      <c r="HVX115" s="437"/>
      <c r="HVY115" s="437"/>
      <c r="HVZ115" s="437"/>
      <c r="HWA115" s="437"/>
      <c r="HWB115" s="437"/>
      <c r="HWC115" s="437"/>
      <c r="HWD115" s="437"/>
      <c r="HWE115" s="437"/>
      <c r="HWF115" s="437"/>
      <c r="HWG115" s="437"/>
      <c r="HWH115" s="437"/>
      <c r="HWI115" s="437"/>
      <c r="HWJ115" s="437"/>
      <c r="HWK115" s="437"/>
      <c r="HWL115" s="437"/>
      <c r="HWM115" s="437"/>
      <c r="HWN115" s="437"/>
      <c r="HWO115" s="437"/>
      <c r="HWP115" s="437"/>
      <c r="HWQ115" s="437"/>
      <c r="HWR115" s="437"/>
      <c r="HWS115" s="437"/>
      <c r="HWT115" s="437"/>
      <c r="HWU115" s="437"/>
      <c r="HWV115" s="437"/>
      <c r="HWW115" s="437"/>
      <c r="HWX115" s="437"/>
      <c r="HWY115" s="437"/>
      <c r="HWZ115" s="437"/>
      <c r="HXA115" s="437"/>
      <c r="HXB115" s="437"/>
      <c r="HXC115" s="437"/>
      <c r="HXD115" s="437"/>
      <c r="HXE115" s="437"/>
      <c r="HXF115" s="437"/>
      <c r="HXG115" s="437"/>
      <c r="HXH115" s="437"/>
      <c r="HXI115" s="437"/>
      <c r="HXJ115" s="437"/>
      <c r="HXK115" s="437"/>
      <c r="HXL115" s="437"/>
      <c r="HXM115" s="437"/>
      <c r="HXN115" s="437"/>
      <c r="HXO115" s="437"/>
      <c r="HXP115" s="437"/>
      <c r="HXQ115" s="437"/>
      <c r="HXR115" s="437"/>
      <c r="HXS115" s="437"/>
      <c r="HXT115" s="437"/>
      <c r="HXU115" s="437"/>
      <c r="HXV115" s="437"/>
      <c r="HXW115" s="437"/>
      <c r="HXX115" s="437"/>
      <c r="HXY115" s="437"/>
      <c r="HXZ115" s="437"/>
      <c r="HYA115" s="437"/>
      <c r="HYB115" s="437"/>
      <c r="HYC115" s="437"/>
      <c r="HYD115" s="437"/>
      <c r="HYE115" s="437"/>
      <c r="HYF115" s="437"/>
      <c r="HYG115" s="437"/>
      <c r="HYH115" s="437"/>
      <c r="HYI115" s="437"/>
      <c r="HYJ115" s="437"/>
      <c r="HYK115" s="437"/>
      <c r="HYL115" s="437"/>
      <c r="HYM115" s="437"/>
      <c r="HYN115" s="437"/>
      <c r="HYO115" s="437"/>
      <c r="HYP115" s="437"/>
      <c r="HYQ115" s="437"/>
      <c r="HYR115" s="437"/>
      <c r="HYS115" s="437"/>
      <c r="HYT115" s="437"/>
      <c r="HYU115" s="437"/>
      <c r="HYV115" s="437"/>
      <c r="HYW115" s="437"/>
      <c r="HYX115" s="437"/>
      <c r="HYY115" s="437"/>
      <c r="HYZ115" s="437"/>
      <c r="HZA115" s="437"/>
      <c r="HZB115" s="437"/>
      <c r="HZC115" s="437"/>
      <c r="HZD115" s="437"/>
      <c r="HZE115" s="437"/>
      <c r="HZF115" s="437"/>
      <c r="HZG115" s="437"/>
      <c r="HZH115" s="437"/>
      <c r="HZI115" s="437"/>
      <c r="HZJ115" s="437"/>
      <c r="HZK115" s="437"/>
      <c r="HZL115" s="437"/>
      <c r="HZM115" s="437"/>
      <c r="HZN115" s="437"/>
      <c r="HZO115" s="437"/>
      <c r="HZP115" s="437"/>
      <c r="HZQ115" s="437"/>
      <c r="HZR115" s="437"/>
      <c r="HZS115" s="437"/>
      <c r="HZT115" s="437"/>
      <c r="HZU115" s="437"/>
      <c r="HZV115" s="437"/>
      <c r="HZW115" s="437"/>
      <c r="HZX115" s="437"/>
      <c r="HZY115" s="437"/>
      <c r="HZZ115" s="437"/>
      <c r="IAA115" s="437"/>
      <c r="IAB115" s="437"/>
      <c r="IAC115" s="437"/>
      <c r="IAD115" s="437"/>
      <c r="IAE115" s="437"/>
      <c r="IAF115" s="437"/>
      <c r="IAG115" s="437"/>
      <c r="IAH115" s="437"/>
      <c r="IAI115" s="437"/>
      <c r="IAJ115" s="437"/>
      <c r="IAK115" s="437"/>
      <c r="IAL115" s="437"/>
      <c r="IAM115" s="437"/>
      <c r="IAN115" s="437"/>
      <c r="IAO115" s="437"/>
      <c r="IAP115" s="437"/>
      <c r="IAQ115" s="437"/>
      <c r="IAR115" s="437"/>
      <c r="IAS115" s="437"/>
      <c r="IAT115" s="437"/>
      <c r="IAU115" s="437"/>
      <c r="IAV115" s="437"/>
      <c r="IAW115" s="437"/>
      <c r="IAX115" s="437"/>
      <c r="IAY115" s="437"/>
      <c r="IAZ115" s="437"/>
      <c r="IBA115" s="437"/>
      <c r="IBB115" s="437"/>
      <c r="IBC115" s="437"/>
      <c r="IBD115" s="437"/>
      <c r="IBE115" s="437"/>
      <c r="IBF115" s="437"/>
      <c r="IBG115" s="437"/>
      <c r="IBH115" s="437"/>
      <c r="IBI115" s="437"/>
      <c r="IBJ115" s="437"/>
      <c r="IBK115" s="437"/>
      <c r="IBL115" s="437"/>
      <c r="IBM115" s="437"/>
      <c r="IBN115" s="437"/>
      <c r="IBO115" s="437"/>
      <c r="IBP115" s="437"/>
      <c r="IBQ115" s="437"/>
      <c r="IBR115" s="437"/>
      <c r="IBS115" s="437"/>
      <c r="IBT115" s="437"/>
      <c r="IBU115" s="437"/>
      <c r="IBV115" s="437"/>
      <c r="IBW115" s="437"/>
      <c r="IBX115" s="437"/>
      <c r="IBY115" s="437"/>
      <c r="IBZ115" s="437"/>
      <c r="ICA115" s="437"/>
      <c r="ICB115" s="437"/>
      <c r="ICC115" s="437"/>
      <c r="ICD115" s="437"/>
      <c r="ICE115" s="437"/>
      <c r="ICF115" s="437"/>
      <c r="ICG115" s="437"/>
      <c r="ICH115" s="437"/>
      <c r="ICI115" s="437"/>
      <c r="ICJ115" s="437"/>
      <c r="ICK115" s="437"/>
      <c r="ICL115" s="437"/>
      <c r="ICM115" s="437"/>
      <c r="ICN115" s="437"/>
      <c r="ICO115" s="437"/>
      <c r="ICP115" s="437"/>
      <c r="ICQ115" s="437"/>
      <c r="ICR115" s="437"/>
      <c r="ICS115" s="437"/>
      <c r="ICT115" s="437"/>
      <c r="ICU115" s="437"/>
      <c r="ICV115" s="437"/>
      <c r="ICW115" s="437"/>
      <c r="ICX115" s="437"/>
      <c r="ICY115" s="437"/>
      <c r="ICZ115" s="437"/>
      <c r="IDA115" s="437"/>
      <c r="IDB115" s="437"/>
      <c r="IDC115" s="437"/>
      <c r="IDD115" s="437"/>
      <c r="IDE115" s="437"/>
      <c r="IDF115" s="437"/>
      <c r="IDG115" s="437"/>
      <c r="IDH115" s="437"/>
      <c r="IDI115" s="437"/>
      <c r="IDJ115" s="437"/>
      <c r="IDK115" s="437"/>
      <c r="IDL115" s="437"/>
      <c r="IDM115" s="437"/>
      <c r="IDN115" s="437"/>
      <c r="IDO115" s="437"/>
      <c r="IDP115" s="437"/>
      <c r="IDQ115" s="437"/>
      <c r="IDR115" s="437"/>
      <c r="IDS115" s="437"/>
      <c r="IDT115" s="437"/>
      <c r="IDU115" s="437"/>
      <c r="IDV115" s="437"/>
      <c r="IDW115" s="437"/>
      <c r="IDX115" s="437"/>
      <c r="IDY115" s="437"/>
      <c r="IDZ115" s="437"/>
      <c r="IEA115" s="437"/>
      <c r="IEB115" s="437"/>
      <c r="IEC115" s="437"/>
      <c r="IED115" s="437"/>
      <c r="IEE115" s="437"/>
      <c r="IEF115" s="437"/>
      <c r="IEG115" s="437"/>
      <c r="IEH115" s="437"/>
      <c r="IEI115" s="437"/>
      <c r="IEJ115" s="437"/>
      <c r="IEK115" s="437"/>
      <c r="IEL115" s="437"/>
      <c r="IEM115" s="437"/>
      <c r="IEN115" s="437"/>
      <c r="IEO115" s="437"/>
      <c r="IEP115" s="437"/>
      <c r="IEQ115" s="437"/>
      <c r="IER115" s="437"/>
      <c r="IES115" s="437"/>
      <c r="IET115" s="437"/>
      <c r="IEU115" s="437"/>
      <c r="IEV115" s="437"/>
      <c r="IEW115" s="437"/>
      <c r="IEX115" s="437"/>
      <c r="IEY115" s="437"/>
      <c r="IEZ115" s="437"/>
      <c r="IFA115" s="437"/>
      <c r="IFB115" s="437"/>
      <c r="IFC115" s="437"/>
      <c r="IFD115" s="437"/>
      <c r="IFE115" s="437"/>
      <c r="IFF115" s="437"/>
      <c r="IFG115" s="437"/>
      <c r="IFH115" s="437"/>
      <c r="IFI115" s="437"/>
      <c r="IFJ115" s="437"/>
      <c r="IFK115" s="437"/>
      <c r="IFL115" s="437"/>
      <c r="IFM115" s="437"/>
      <c r="IFN115" s="437"/>
      <c r="IFO115" s="437"/>
      <c r="IFP115" s="437"/>
      <c r="IFQ115" s="437"/>
      <c r="IFR115" s="437"/>
      <c r="IFS115" s="437"/>
      <c r="IFT115" s="437"/>
      <c r="IFU115" s="437"/>
      <c r="IFV115" s="437"/>
      <c r="IFW115" s="437"/>
      <c r="IFX115" s="437"/>
      <c r="IFY115" s="437"/>
      <c r="IFZ115" s="437"/>
      <c r="IGA115" s="437"/>
      <c r="IGB115" s="437"/>
      <c r="IGC115" s="437"/>
      <c r="IGD115" s="437"/>
      <c r="IGE115" s="437"/>
      <c r="IGF115" s="437"/>
      <c r="IGG115" s="437"/>
      <c r="IGH115" s="437"/>
      <c r="IGI115" s="437"/>
      <c r="IGJ115" s="437"/>
      <c r="IGK115" s="437"/>
      <c r="IGL115" s="437"/>
      <c r="IGM115" s="437"/>
      <c r="IGN115" s="437"/>
      <c r="IGO115" s="437"/>
      <c r="IGP115" s="437"/>
      <c r="IGQ115" s="437"/>
      <c r="IGR115" s="437"/>
      <c r="IGS115" s="437"/>
      <c r="IGT115" s="437"/>
      <c r="IGU115" s="437"/>
      <c r="IGV115" s="437"/>
      <c r="IGW115" s="437"/>
      <c r="IGX115" s="437"/>
      <c r="IGY115" s="437"/>
      <c r="IGZ115" s="437"/>
      <c r="IHA115" s="437"/>
      <c r="IHB115" s="437"/>
      <c r="IHC115" s="437"/>
      <c r="IHD115" s="437"/>
      <c r="IHE115" s="437"/>
      <c r="IHF115" s="437"/>
      <c r="IHG115" s="437"/>
      <c r="IHH115" s="437"/>
      <c r="IHI115" s="437"/>
      <c r="IHJ115" s="437"/>
      <c r="IHK115" s="437"/>
      <c r="IHL115" s="437"/>
      <c r="IHM115" s="437"/>
      <c r="IHN115" s="437"/>
      <c r="IHO115" s="437"/>
      <c r="IHP115" s="437"/>
      <c r="IHQ115" s="437"/>
      <c r="IHR115" s="437"/>
      <c r="IHS115" s="437"/>
      <c r="IHT115" s="437"/>
      <c r="IHU115" s="437"/>
      <c r="IHV115" s="437"/>
      <c r="IHW115" s="437"/>
      <c r="IHX115" s="437"/>
      <c r="IHY115" s="437"/>
      <c r="IHZ115" s="437"/>
      <c r="IIA115" s="437"/>
      <c r="IIB115" s="437"/>
      <c r="IIC115" s="437"/>
      <c r="IID115" s="437"/>
      <c r="IIE115" s="437"/>
      <c r="IIF115" s="437"/>
      <c r="IIG115" s="437"/>
      <c r="IIH115" s="437"/>
      <c r="III115" s="437"/>
      <c r="IIJ115" s="437"/>
      <c r="IIK115" s="437"/>
      <c r="IIL115" s="437"/>
      <c r="IIM115" s="437"/>
      <c r="IIN115" s="437"/>
      <c r="IIO115" s="437"/>
      <c r="IIP115" s="437"/>
      <c r="IIQ115" s="437"/>
      <c r="IIR115" s="437"/>
      <c r="IIS115" s="437"/>
      <c r="IIT115" s="437"/>
      <c r="IIU115" s="437"/>
      <c r="IIV115" s="437"/>
      <c r="IIW115" s="437"/>
      <c r="IIX115" s="437"/>
      <c r="IIY115" s="437"/>
      <c r="IIZ115" s="437"/>
      <c r="IJA115" s="437"/>
      <c r="IJB115" s="437"/>
      <c r="IJC115" s="437"/>
      <c r="IJD115" s="437"/>
      <c r="IJE115" s="437"/>
      <c r="IJF115" s="437"/>
      <c r="IJG115" s="437"/>
      <c r="IJH115" s="437"/>
      <c r="IJI115" s="437"/>
      <c r="IJJ115" s="437"/>
      <c r="IJK115" s="437"/>
      <c r="IJL115" s="437"/>
      <c r="IJM115" s="437"/>
      <c r="IJN115" s="437"/>
      <c r="IJO115" s="437"/>
      <c r="IJP115" s="437"/>
      <c r="IJQ115" s="437"/>
      <c r="IJR115" s="437"/>
      <c r="IJS115" s="437"/>
      <c r="IJT115" s="437"/>
      <c r="IJU115" s="437"/>
      <c r="IJV115" s="437"/>
      <c r="IJW115" s="437"/>
      <c r="IJX115" s="437"/>
      <c r="IJY115" s="437"/>
      <c r="IJZ115" s="437"/>
      <c r="IKA115" s="437"/>
      <c r="IKB115" s="437"/>
      <c r="IKC115" s="437"/>
      <c r="IKD115" s="437"/>
      <c r="IKE115" s="437"/>
      <c r="IKF115" s="437"/>
      <c r="IKG115" s="437"/>
      <c r="IKH115" s="437"/>
      <c r="IKI115" s="437"/>
      <c r="IKJ115" s="437"/>
      <c r="IKK115" s="437"/>
      <c r="IKL115" s="437"/>
      <c r="IKM115" s="437"/>
      <c r="IKN115" s="437"/>
      <c r="IKO115" s="437"/>
      <c r="IKP115" s="437"/>
      <c r="IKQ115" s="437"/>
      <c r="IKR115" s="437"/>
      <c r="IKS115" s="437"/>
      <c r="IKT115" s="437"/>
      <c r="IKU115" s="437"/>
      <c r="IKV115" s="437"/>
      <c r="IKW115" s="437"/>
      <c r="IKX115" s="437"/>
      <c r="IKY115" s="437"/>
      <c r="IKZ115" s="437"/>
      <c r="ILA115" s="437"/>
      <c r="ILB115" s="437"/>
      <c r="ILC115" s="437"/>
      <c r="ILD115" s="437"/>
      <c r="ILE115" s="437"/>
      <c r="ILF115" s="437"/>
      <c r="ILG115" s="437"/>
      <c r="ILH115" s="437"/>
      <c r="ILI115" s="437"/>
      <c r="ILJ115" s="437"/>
      <c r="ILK115" s="437"/>
      <c r="ILL115" s="437"/>
      <c r="ILM115" s="437"/>
      <c r="ILN115" s="437"/>
      <c r="ILO115" s="437"/>
      <c r="ILP115" s="437"/>
      <c r="ILQ115" s="437"/>
      <c r="ILR115" s="437"/>
      <c r="ILS115" s="437"/>
      <c r="ILT115" s="437"/>
      <c r="ILU115" s="437"/>
      <c r="ILV115" s="437"/>
      <c r="ILW115" s="437"/>
      <c r="ILX115" s="437"/>
      <c r="ILY115" s="437"/>
      <c r="ILZ115" s="437"/>
      <c r="IMA115" s="437"/>
      <c r="IMB115" s="437"/>
      <c r="IMC115" s="437"/>
      <c r="IMD115" s="437"/>
      <c r="IME115" s="437"/>
      <c r="IMF115" s="437"/>
      <c r="IMG115" s="437"/>
      <c r="IMH115" s="437"/>
      <c r="IMI115" s="437"/>
      <c r="IMJ115" s="437"/>
      <c r="IMK115" s="437"/>
      <c r="IML115" s="437"/>
      <c r="IMM115" s="437"/>
      <c r="IMN115" s="437"/>
      <c r="IMO115" s="437"/>
      <c r="IMP115" s="437"/>
      <c r="IMQ115" s="437"/>
      <c r="IMR115" s="437"/>
      <c r="IMS115" s="437"/>
      <c r="IMT115" s="437"/>
      <c r="IMU115" s="437"/>
      <c r="IMV115" s="437"/>
      <c r="IMW115" s="437"/>
      <c r="IMX115" s="437"/>
      <c r="IMY115" s="437"/>
      <c r="IMZ115" s="437"/>
      <c r="INA115" s="437"/>
      <c r="INB115" s="437"/>
      <c r="INC115" s="437"/>
      <c r="IND115" s="437"/>
      <c r="INE115" s="437"/>
      <c r="INF115" s="437"/>
      <c r="ING115" s="437"/>
      <c r="INH115" s="437"/>
      <c r="INI115" s="437"/>
      <c r="INJ115" s="437"/>
      <c r="INK115" s="437"/>
      <c r="INL115" s="437"/>
      <c r="INM115" s="437"/>
      <c r="INN115" s="437"/>
      <c r="INO115" s="437"/>
      <c r="INP115" s="437"/>
      <c r="INQ115" s="437"/>
      <c r="INR115" s="437"/>
      <c r="INS115" s="437"/>
      <c r="INT115" s="437"/>
      <c r="INU115" s="437"/>
      <c r="INV115" s="437"/>
      <c r="INW115" s="437"/>
      <c r="INX115" s="437"/>
      <c r="INY115" s="437"/>
      <c r="INZ115" s="437"/>
      <c r="IOA115" s="437"/>
      <c r="IOB115" s="437"/>
      <c r="IOC115" s="437"/>
      <c r="IOD115" s="437"/>
      <c r="IOE115" s="437"/>
      <c r="IOF115" s="437"/>
      <c r="IOG115" s="437"/>
      <c r="IOH115" s="437"/>
      <c r="IOI115" s="437"/>
      <c r="IOJ115" s="437"/>
      <c r="IOK115" s="437"/>
      <c r="IOL115" s="437"/>
      <c r="IOM115" s="437"/>
      <c r="ION115" s="437"/>
      <c r="IOO115" s="437"/>
      <c r="IOP115" s="437"/>
      <c r="IOQ115" s="437"/>
      <c r="IOR115" s="437"/>
      <c r="IOS115" s="437"/>
      <c r="IOT115" s="437"/>
      <c r="IOU115" s="437"/>
      <c r="IOV115" s="437"/>
      <c r="IOW115" s="437"/>
      <c r="IOX115" s="437"/>
      <c r="IOY115" s="437"/>
      <c r="IOZ115" s="437"/>
      <c r="IPA115" s="437"/>
      <c r="IPB115" s="437"/>
      <c r="IPC115" s="437"/>
      <c r="IPD115" s="437"/>
      <c r="IPE115" s="437"/>
      <c r="IPF115" s="437"/>
      <c r="IPG115" s="437"/>
      <c r="IPH115" s="437"/>
      <c r="IPI115" s="437"/>
      <c r="IPJ115" s="437"/>
      <c r="IPK115" s="437"/>
      <c r="IPL115" s="437"/>
      <c r="IPM115" s="437"/>
      <c r="IPN115" s="437"/>
      <c r="IPO115" s="437"/>
      <c r="IPP115" s="437"/>
      <c r="IPQ115" s="437"/>
      <c r="IPR115" s="437"/>
      <c r="IPS115" s="437"/>
      <c r="IPT115" s="437"/>
      <c r="IPU115" s="437"/>
      <c r="IPV115" s="437"/>
      <c r="IPW115" s="437"/>
      <c r="IPX115" s="437"/>
      <c r="IPY115" s="437"/>
      <c r="IPZ115" s="437"/>
      <c r="IQA115" s="437"/>
      <c r="IQB115" s="437"/>
      <c r="IQC115" s="437"/>
      <c r="IQD115" s="437"/>
      <c r="IQE115" s="437"/>
      <c r="IQF115" s="437"/>
      <c r="IQG115" s="437"/>
      <c r="IQH115" s="437"/>
      <c r="IQI115" s="437"/>
      <c r="IQJ115" s="437"/>
      <c r="IQK115" s="437"/>
      <c r="IQL115" s="437"/>
      <c r="IQM115" s="437"/>
      <c r="IQN115" s="437"/>
      <c r="IQO115" s="437"/>
      <c r="IQP115" s="437"/>
      <c r="IQQ115" s="437"/>
      <c r="IQR115" s="437"/>
      <c r="IQS115" s="437"/>
      <c r="IQT115" s="437"/>
      <c r="IQU115" s="437"/>
      <c r="IQV115" s="437"/>
      <c r="IQW115" s="437"/>
      <c r="IQX115" s="437"/>
      <c r="IQY115" s="437"/>
      <c r="IQZ115" s="437"/>
      <c r="IRA115" s="437"/>
      <c r="IRB115" s="437"/>
      <c r="IRC115" s="437"/>
      <c r="IRD115" s="437"/>
      <c r="IRE115" s="437"/>
      <c r="IRF115" s="437"/>
      <c r="IRG115" s="437"/>
      <c r="IRH115" s="437"/>
      <c r="IRI115" s="437"/>
      <c r="IRJ115" s="437"/>
      <c r="IRK115" s="437"/>
      <c r="IRL115" s="437"/>
      <c r="IRM115" s="437"/>
      <c r="IRN115" s="437"/>
      <c r="IRO115" s="437"/>
      <c r="IRP115" s="437"/>
      <c r="IRQ115" s="437"/>
      <c r="IRR115" s="437"/>
      <c r="IRS115" s="437"/>
      <c r="IRT115" s="437"/>
      <c r="IRU115" s="437"/>
      <c r="IRV115" s="437"/>
      <c r="IRW115" s="437"/>
      <c r="IRX115" s="437"/>
      <c r="IRY115" s="437"/>
      <c r="IRZ115" s="437"/>
      <c r="ISA115" s="437"/>
      <c r="ISB115" s="437"/>
      <c r="ISC115" s="437"/>
      <c r="ISD115" s="437"/>
      <c r="ISE115" s="437"/>
      <c r="ISF115" s="437"/>
      <c r="ISG115" s="437"/>
      <c r="ISH115" s="437"/>
      <c r="ISI115" s="437"/>
      <c r="ISJ115" s="437"/>
      <c r="ISK115" s="437"/>
      <c r="ISL115" s="437"/>
      <c r="ISM115" s="437"/>
      <c r="ISN115" s="437"/>
      <c r="ISO115" s="437"/>
      <c r="ISP115" s="437"/>
      <c r="ISQ115" s="437"/>
      <c r="ISR115" s="437"/>
      <c r="ISS115" s="437"/>
      <c r="IST115" s="437"/>
      <c r="ISU115" s="437"/>
      <c r="ISV115" s="437"/>
      <c r="ISW115" s="437"/>
      <c r="ISX115" s="437"/>
      <c r="ISY115" s="437"/>
      <c r="ISZ115" s="437"/>
      <c r="ITA115" s="437"/>
      <c r="ITB115" s="437"/>
      <c r="ITC115" s="437"/>
      <c r="ITD115" s="437"/>
      <c r="ITE115" s="437"/>
      <c r="ITF115" s="437"/>
      <c r="ITG115" s="437"/>
      <c r="ITH115" s="437"/>
      <c r="ITI115" s="437"/>
      <c r="ITJ115" s="437"/>
      <c r="ITK115" s="437"/>
      <c r="ITL115" s="437"/>
      <c r="ITM115" s="437"/>
      <c r="ITN115" s="437"/>
      <c r="ITO115" s="437"/>
      <c r="ITP115" s="437"/>
      <c r="ITQ115" s="437"/>
      <c r="ITR115" s="437"/>
      <c r="ITS115" s="437"/>
      <c r="ITT115" s="437"/>
      <c r="ITU115" s="437"/>
      <c r="ITV115" s="437"/>
      <c r="ITW115" s="437"/>
      <c r="ITX115" s="437"/>
      <c r="ITY115" s="437"/>
      <c r="ITZ115" s="437"/>
      <c r="IUA115" s="437"/>
      <c r="IUB115" s="437"/>
      <c r="IUC115" s="437"/>
      <c r="IUD115" s="437"/>
      <c r="IUE115" s="437"/>
      <c r="IUF115" s="437"/>
      <c r="IUG115" s="437"/>
      <c r="IUH115" s="437"/>
      <c r="IUI115" s="437"/>
      <c r="IUJ115" s="437"/>
      <c r="IUK115" s="437"/>
      <c r="IUL115" s="437"/>
      <c r="IUM115" s="437"/>
      <c r="IUN115" s="437"/>
      <c r="IUO115" s="437"/>
      <c r="IUP115" s="437"/>
      <c r="IUQ115" s="437"/>
      <c r="IUR115" s="437"/>
      <c r="IUS115" s="437"/>
      <c r="IUT115" s="437"/>
      <c r="IUU115" s="437"/>
      <c r="IUV115" s="437"/>
      <c r="IUW115" s="437"/>
      <c r="IUX115" s="437"/>
      <c r="IUY115" s="437"/>
      <c r="IUZ115" s="437"/>
      <c r="IVA115" s="437"/>
      <c r="IVB115" s="437"/>
      <c r="IVC115" s="437"/>
      <c r="IVD115" s="437"/>
      <c r="IVE115" s="437"/>
      <c r="IVF115" s="437"/>
      <c r="IVG115" s="437"/>
      <c r="IVH115" s="437"/>
      <c r="IVI115" s="437"/>
      <c r="IVJ115" s="437"/>
      <c r="IVK115" s="437"/>
      <c r="IVL115" s="437"/>
      <c r="IVM115" s="437"/>
      <c r="IVN115" s="437"/>
      <c r="IVO115" s="437"/>
      <c r="IVP115" s="437"/>
      <c r="IVQ115" s="437"/>
      <c r="IVR115" s="437"/>
      <c r="IVS115" s="437"/>
      <c r="IVT115" s="437"/>
      <c r="IVU115" s="437"/>
      <c r="IVV115" s="437"/>
      <c r="IVW115" s="437"/>
      <c r="IVX115" s="437"/>
      <c r="IVY115" s="437"/>
      <c r="IVZ115" s="437"/>
      <c r="IWA115" s="437"/>
      <c r="IWB115" s="437"/>
      <c r="IWC115" s="437"/>
      <c r="IWD115" s="437"/>
      <c r="IWE115" s="437"/>
      <c r="IWF115" s="437"/>
      <c r="IWG115" s="437"/>
      <c r="IWH115" s="437"/>
      <c r="IWI115" s="437"/>
      <c r="IWJ115" s="437"/>
      <c r="IWK115" s="437"/>
      <c r="IWL115" s="437"/>
      <c r="IWM115" s="437"/>
      <c r="IWN115" s="437"/>
      <c r="IWO115" s="437"/>
      <c r="IWP115" s="437"/>
      <c r="IWQ115" s="437"/>
      <c r="IWR115" s="437"/>
      <c r="IWS115" s="437"/>
      <c r="IWT115" s="437"/>
      <c r="IWU115" s="437"/>
      <c r="IWV115" s="437"/>
      <c r="IWW115" s="437"/>
      <c r="IWX115" s="437"/>
      <c r="IWY115" s="437"/>
      <c r="IWZ115" s="437"/>
      <c r="IXA115" s="437"/>
      <c r="IXB115" s="437"/>
      <c r="IXC115" s="437"/>
      <c r="IXD115" s="437"/>
      <c r="IXE115" s="437"/>
      <c r="IXF115" s="437"/>
      <c r="IXG115" s="437"/>
      <c r="IXH115" s="437"/>
      <c r="IXI115" s="437"/>
      <c r="IXJ115" s="437"/>
      <c r="IXK115" s="437"/>
      <c r="IXL115" s="437"/>
      <c r="IXM115" s="437"/>
      <c r="IXN115" s="437"/>
      <c r="IXO115" s="437"/>
      <c r="IXP115" s="437"/>
      <c r="IXQ115" s="437"/>
      <c r="IXR115" s="437"/>
      <c r="IXS115" s="437"/>
      <c r="IXT115" s="437"/>
      <c r="IXU115" s="437"/>
      <c r="IXV115" s="437"/>
      <c r="IXW115" s="437"/>
      <c r="IXX115" s="437"/>
      <c r="IXY115" s="437"/>
      <c r="IXZ115" s="437"/>
      <c r="IYA115" s="437"/>
      <c r="IYB115" s="437"/>
      <c r="IYC115" s="437"/>
      <c r="IYD115" s="437"/>
      <c r="IYE115" s="437"/>
      <c r="IYF115" s="437"/>
      <c r="IYG115" s="437"/>
      <c r="IYH115" s="437"/>
      <c r="IYI115" s="437"/>
      <c r="IYJ115" s="437"/>
      <c r="IYK115" s="437"/>
      <c r="IYL115" s="437"/>
      <c r="IYM115" s="437"/>
      <c r="IYN115" s="437"/>
      <c r="IYO115" s="437"/>
      <c r="IYP115" s="437"/>
      <c r="IYQ115" s="437"/>
      <c r="IYR115" s="437"/>
      <c r="IYS115" s="437"/>
      <c r="IYT115" s="437"/>
      <c r="IYU115" s="437"/>
      <c r="IYV115" s="437"/>
      <c r="IYW115" s="437"/>
      <c r="IYX115" s="437"/>
      <c r="IYY115" s="437"/>
      <c r="IYZ115" s="437"/>
      <c r="IZA115" s="437"/>
      <c r="IZB115" s="437"/>
      <c r="IZC115" s="437"/>
      <c r="IZD115" s="437"/>
      <c r="IZE115" s="437"/>
      <c r="IZF115" s="437"/>
      <c r="IZG115" s="437"/>
      <c r="IZH115" s="437"/>
      <c r="IZI115" s="437"/>
      <c r="IZJ115" s="437"/>
      <c r="IZK115" s="437"/>
      <c r="IZL115" s="437"/>
      <c r="IZM115" s="437"/>
      <c r="IZN115" s="437"/>
      <c r="IZO115" s="437"/>
      <c r="IZP115" s="437"/>
      <c r="IZQ115" s="437"/>
      <c r="IZR115" s="437"/>
      <c r="IZS115" s="437"/>
      <c r="IZT115" s="437"/>
      <c r="IZU115" s="437"/>
      <c r="IZV115" s="437"/>
      <c r="IZW115" s="437"/>
      <c r="IZX115" s="437"/>
      <c r="IZY115" s="437"/>
      <c r="IZZ115" s="437"/>
      <c r="JAA115" s="437"/>
      <c r="JAB115" s="437"/>
      <c r="JAC115" s="437"/>
      <c r="JAD115" s="437"/>
      <c r="JAE115" s="437"/>
      <c r="JAF115" s="437"/>
      <c r="JAG115" s="437"/>
      <c r="JAH115" s="437"/>
      <c r="JAI115" s="437"/>
      <c r="JAJ115" s="437"/>
      <c r="JAK115" s="437"/>
      <c r="JAL115" s="437"/>
      <c r="JAM115" s="437"/>
      <c r="JAN115" s="437"/>
      <c r="JAO115" s="437"/>
      <c r="JAP115" s="437"/>
      <c r="JAQ115" s="437"/>
      <c r="JAR115" s="437"/>
      <c r="JAS115" s="437"/>
      <c r="JAT115" s="437"/>
      <c r="JAU115" s="437"/>
      <c r="JAV115" s="437"/>
      <c r="JAW115" s="437"/>
      <c r="JAX115" s="437"/>
      <c r="JAY115" s="437"/>
      <c r="JAZ115" s="437"/>
      <c r="JBA115" s="437"/>
      <c r="JBB115" s="437"/>
      <c r="JBC115" s="437"/>
      <c r="JBD115" s="437"/>
      <c r="JBE115" s="437"/>
      <c r="JBF115" s="437"/>
      <c r="JBG115" s="437"/>
      <c r="JBH115" s="437"/>
      <c r="JBI115" s="437"/>
      <c r="JBJ115" s="437"/>
      <c r="JBK115" s="437"/>
      <c r="JBL115" s="437"/>
      <c r="JBM115" s="437"/>
      <c r="JBN115" s="437"/>
      <c r="JBO115" s="437"/>
      <c r="JBP115" s="437"/>
      <c r="JBQ115" s="437"/>
      <c r="JBR115" s="437"/>
      <c r="JBS115" s="437"/>
      <c r="JBT115" s="437"/>
      <c r="JBU115" s="437"/>
      <c r="JBV115" s="437"/>
      <c r="JBW115" s="437"/>
      <c r="JBX115" s="437"/>
      <c r="JBY115" s="437"/>
      <c r="JBZ115" s="437"/>
      <c r="JCA115" s="437"/>
      <c r="JCB115" s="437"/>
      <c r="JCC115" s="437"/>
      <c r="JCD115" s="437"/>
      <c r="JCE115" s="437"/>
      <c r="JCF115" s="437"/>
      <c r="JCG115" s="437"/>
      <c r="JCH115" s="437"/>
      <c r="JCI115" s="437"/>
      <c r="JCJ115" s="437"/>
      <c r="JCK115" s="437"/>
      <c r="JCL115" s="437"/>
      <c r="JCM115" s="437"/>
      <c r="JCN115" s="437"/>
      <c r="JCO115" s="437"/>
      <c r="JCP115" s="437"/>
      <c r="JCQ115" s="437"/>
      <c r="JCR115" s="437"/>
      <c r="JCS115" s="437"/>
      <c r="JCT115" s="437"/>
      <c r="JCU115" s="437"/>
      <c r="JCV115" s="437"/>
      <c r="JCW115" s="437"/>
      <c r="JCX115" s="437"/>
      <c r="JCY115" s="437"/>
      <c r="JCZ115" s="437"/>
      <c r="JDA115" s="437"/>
      <c r="JDB115" s="437"/>
      <c r="JDC115" s="437"/>
      <c r="JDD115" s="437"/>
      <c r="JDE115" s="437"/>
      <c r="JDF115" s="437"/>
      <c r="JDG115" s="437"/>
      <c r="JDH115" s="437"/>
      <c r="JDI115" s="437"/>
      <c r="JDJ115" s="437"/>
      <c r="JDK115" s="437"/>
      <c r="JDL115" s="437"/>
      <c r="JDM115" s="437"/>
      <c r="JDN115" s="437"/>
      <c r="JDO115" s="437"/>
      <c r="JDP115" s="437"/>
      <c r="JDQ115" s="437"/>
      <c r="JDR115" s="437"/>
      <c r="JDS115" s="437"/>
      <c r="JDT115" s="437"/>
      <c r="JDU115" s="437"/>
      <c r="JDV115" s="437"/>
      <c r="JDW115" s="437"/>
      <c r="JDX115" s="437"/>
      <c r="JDY115" s="437"/>
      <c r="JDZ115" s="437"/>
      <c r="JEA115" s="437"/>
      <c r="JEB115" s="437"/>
      <c r="JEC115" s="437"/>
      <c r="JED115" s="437"/>
      <c r="JEE115" s="437"/>
      <c r="JEF115" s="437"/>
      <c r="JEG115" s="437"/>
      <c r="JEH115" s="437"/>
      <c r="JEI115" s="437"/>
      <c r="JEJ115" s="437"/>
      <c r="JEK115" s="437"/>
      <c r="JEL115" s="437"/>
      <c r="JEM115" s="437"/>
      <c r="JEN115" s="437"/>
      <c r="JEO115" s="437"/>
      <c r="JEP115" s="437"/>
      <c r="JEQ115" s="437"/>
      <c r="JER115" s="437"/>
      <c r="JES115" s="437"/>
      <c r="JET115" s="437"/>
      <c r="JEU115" s="437"/>
      <c r="JEV115" s="437"/>
      <c r="JEW115" s="437"/>
      <c r="JEX115" s="437"/>
      <c r="JEY115" s="437"/>
      <c r="JEZ115" s="437"/>
      <c r="JFA115" s="437"/>
      <c r="JFB115" s="437"/>
      <c r="JFC115" s="437"/>
      <c r="JFD115" s="437"/>
      <c r="JFE115" s="437"/>
      <c r="JFF115" s="437"/>
      <c r="JFG115" s="437"/>
      <c r="JFH115" s="437"/>
      <c r="JFI115" s="437"/>
      <c r="JFJ115" s="437"/>
      <c r="JFK115" s="437"/>
      <c r="JFL115" s="437"/>
      <c r="JFM115" s="437"/>
      <c r="JFN115" s="437"/>
      <c r="JFO115" s="437"/>
      <c r="JFP115" s="437"/>
      <c r="JFQ115" s="437"/>
      <c r="JFR115" s="437"/>
      <c r="JFS115" s="437"/>
      <c r="JFT115" s="437"/>
      <c r="JFU115" s="437"/>
      <c r="JFV115" s="437"/>
      <c r="JFW115" s="437"/>
      <c r="JFX115" s="437"/>
      <c r="JFY115" s="437"/>
      <c r="JFZ115" s="437"/>
      <c r="JGA115" s="437"/>
      <c r="JGB115" s="437"/>
      <c r="JGC115" s="437"/>
      <c r="JGD115" s="437"/>
      <c r="JGE115" s="437"/>
      <c r="JGF115" s="437"/>
      <c r="JGG115" s="437"/>
      <c r="JGH115" s="437"/>
      <c r="JGI115" s="437"/>
      <c r="JGJ115" s="437"/>
      <c r="JGK115" s="437"/>
      <c r="JGL115" s="437"/>
      <c r="JGM115" s="437"/>
      <c r="JGN115" s="437"/>
      <c r="JGO115" s="437"/>
      <c r="JGP115" s="437"/>
      <c r="JGQ115" s="437"/>
      <c r="JGR115" s="437"/>
      <c r="JGS115" s="437"/>
      <c r="JGT115" s="437"/>
      <c r="JGU115" s="437"/>
      <c r="JGV115" s="437"/>
      <c r="JGW115" s="437"/>
      <c r="JGX115" s="437"/>
      <c r="JGY115" s="437"/>
      <c r="JGZ115" s="437"/>
      <c r="JHA115" s="437"/>
      <c r="JHB115" s="437"/>
      <c r="JHC115" s="437"/>
      <c r="JHD115" s="437"/>
      <c r="JHE115" s="437"/>
      <c r="JHF115" s="437"/>
      <c r="JHG115" s="437"/>
      <c r="JHH115" s="437"/>
      <c r="JHI115" s="437"/>
      <c r="JHJ115" s="437"/>
      <c r="JHK115" s="437"/>
      <c r="JHL115" s="437"/>
      <c r="JHM115" s="437"/>
      <c r="JHN115" s="437"/>
      <c r="JHO115" s="437"/>
      <c r="JHP115" s="437"/>
      <c r="JHQ115" s="437"/>
      <c r="JHR115" s="437"/>
      <c r="JHS115" s="437"/>
      <c r="JHT115" s="437"/>
      <c r="JHU115" s="437"/>
      <c r="JHV115" s="437"/>
      <c r="JHW115" s="437"/>
      <c r="JHX115" s="437"/>
      <c r="JHY115" s="437"/>
      <c r="JHZ115" s="437"/>
      <c r="JIA115" s="437"/>
      <c r="JIB115" s="437"/>
      <c r="JIC115" s="437"/>
      <c r="JID115" s="437"/>
      <c r="JIE115" s="437"/>
      <c r="JIF115" s="437"/>
      <c r="JIG115" s="437"/>
      <c r="JIH115" s="437"/>
      <c r="JII115" s="437"/>
      <c r="JIJ115" s="437"/>
      <c r="JIK115" s="437"/>
      <c r="JIL115" s="437"/>
      <c r="JIM115" s="437"/>
      <c r="JIN115" s="437"/>
      <c r="JIO115" s="437"/>
      <c r="JIP115" s="437"/>
      <c r="JIQ115" s="437"/>
      <c r="JIR115" s="437"/>
      <c r="JIS115" s="437"/>
      <c r="JIT115" s="437"/>
      <c r="JIU115" s="437"/>
      <c r="JIV115" s="437"/>
      <c r="JIW115" s="437"/>
      <c r="JIX115" s="437"/>
      <c r="JIY115" s="437"/>
      <c r="JIZ115" s="437"/>
      <c r="JJA115" s="437"/>
      <c r="JJB115" s="437"/>
      <c r="JJC115" s="437"/>
      <c r="JJD115" s="437"/>
      <c r="JJE115" s="437"/>
      <c r="JJF115" s="437"/>
      <c r="JJG115" s="437"/>
      <c r="JJH115" s="437"/>
      <c r="JJI115" s="437"/>
      <c r="JJJ115" s="437"/>
      <c r="JJK115" s="437"/>
      <c r="JJL115" s="437"/>
      <c r="JJM115" s="437"/>
      <c r="JJN115" s="437"/>
      <c r="JJO115" s="437"/>
      <c r="JJP115" s="437"/>
      <c r="JJQ115" s="437"/>
      <c r="JJR115" s="437"/>
      <c r="JJS115" s="437"/>
      <c r="JJT115" s="437"/>
      <c r="JJU115" s="437"/>
      <c r="JJV115" s="437"/>
      <c r="JJW115" s="437"/>
      <c r="JJX115" s="437"/>
      <c r="JJY115" s="437"/>
      <c r="JJZ115" s="437"/>
      <c r="JKA115" s="437"/>
      <c r="JKB115" s="437"/>
      <c r="JKC115" s="437"/>
      <c r="JKD115" s="437"/>
      <c r="JKE115" s="437"/>
      <c r="JKF115" s="437"/>
      <c r="JKG115" s="437"/>
      <c r="JKH115" s="437"/>
      <c r="JKI115" s="437"/>
      <c r="JKJ115" s="437"/>
      <c r="JKK115" s="437"/>
      <c r="JKL115" s="437"/>
      <c r="JKM115" s="437"/>
      <c r="JKN115" s="437"/>
      <c r="JKO115" s="437"/>
      <c r="JKP115" s="437"/>
      <c r="JKQ115" s="437"/>
      <c r="JKR115" s="437"/>
      <c r="JKS115" s="437"/>
      <c r="JKT115" s="437"/>
      <c r="JKU115" s="437"/>
      <c r="JKV115" s="437"/>
      <c r="JKW115" s="437"/>
      <c r="JKX115" s="437"/>
      <c r="JKY115" s="437"/>
      <c r="JKZ115" s="437"/>
      <c r="JLA115" s="437"/>
      <c r="JLB115" s="437"/>
      <c r="JLC115" s="437"/>
      <c r="JLD115" s="437"/>
      <c r="JLE115" s="437"/>
      <c r="JLF115" s="437"/>
      <c r="JLG115" s="437"/>
      <c r="JLH115" s="437"/>
      <c r="JLI115" s="437"/>
      <c r="JLJ115" s="437"/>
      <c r="JLK115" s="437"/>
      <c r="JLL115" s="437"/>
      <c r="JLM115" s="437"/>
      <c r="JLN115" s="437"/>
      <c r="JLO115" s="437"/>
      <c r="JLP115" s="437"/>
      <c r="JLQ115" s="437"/>
      <c r="JLR115" s="437"/>
      <c r="JLS115" s="437"/>
      <c r="JLT115" s="437"/>
      <c r="JLU115" s="437"/>
      <c r="JLV115" s="437"/>
      <c r="JLW115" s="437"/>
      <c r="JLX115" s="437"/>
      <c r="JLY115" s="437"/>
      <c r="JLZ115" s="437"/>
      <c r="JMA115" s="437"/>
      <c r="JMB115" s="437"/>
      <c r="JMC115" s="437"/>
      <c r="JMD115" s="437"/>
      <c r="JME115" s="437"/>
      <c r="JMF115" s="437"/>
      <c r="JMG115" s="437"/>
      <c r="JMH115" s="437"/>
      <c r="JMI115" s="437"/>
      <c r="JMJ115" s="437"/>
      <c r="JMK115" s="437"/>
      <c r="JML115" s="437"/>
      <c r="JMM115" s="437"/>
      <c r="JMN115" s="437"/>
      <c r="JMO115" s="437"/>
      <c r="JMP115" s="437"/>
      <c r="JMQ115" s="437"/>
      <c r="JMR115" s="437"/>
      <c r="JMS115" s="437"/>
      <c r="JMT115" s="437"/>
      <c r="JMU115" s="437"/>
      <c r="JMV115" s="437"/>
      <c r="JMW115" s="437"/>
      <c r="JMX115" s="437"/>
      <c r="JMY115" s="437"/>
      <c r="JMZ115" s="437"/>
      <c r="JNA115" s="437"/>
      <c r="JNB115" s="437"/>
      <c r="JNC115" s="437"/>
      <c r="JND115" s="437"/>
      <c r="JNE115" s="437"/>
      <c r="JNF115" s="437"/>
      <c r="JNG115" s="437"/>
      <c r="JNH115" s="437"/>
      <c r="JNI115" s="437"/>
      <c r="JNJ115" s="437"/>
      <c r="JNK115" s="437"/>
      <c r="JNL115" s="437"/>
      <c r="JNM115" s="437"/>
      <c r="JNN115" s="437"/>
      <c r="JNO115" s="437"/>
      <c r="JNP115" s="437"/>
      <c r="JNQ115" s="437"/>
      <c r="JNR115" s="437"/>
      <c r="JNS115" s="437"/>
      <c r="JNT115" s="437"/>
      <c r="JNU115" s="437"/>
      <c r="JNV115" s="437"/>
      <c r="JNW115" s="437"/>
      <c r="JNX115" s="437"/>
      <c r="JNY115" s="437"/>
      <c r="JNZ115" s="437"/>
      <c r="JOA115" s="437"/>
      <c r="JOB115" s="437"/>
      <c r="JOC115" s="437"/>
      <c r="JOD115" s="437"/>
      <c r="JOE115" s="437"/>
      <c r="JOF115" s="437"/>
      <c r="JOG115" s="437"/>
      <c r="JOH115" s="437"/>
      <c r="JOI115" s="437"/>
      <c r="JOJ115" s="437"/>
      <c r="JOK115" s="437"/>
      <c r="JOL115" s="437"/>
      <c r="JOM115" s="437"/>
      <c r="JON115" s="437"/>
      <c r="JOO115" s="437"/>
      <c r="JOP115" s="437"/>
      <c r="JOQ115" s="437"/>
      <c r="JOR115" s="437"/>
      <c r="JOS115" s="437"/>
      <c r="JOT115" s="437"/>
      <c r="JOU115" s="437"/>
      <c r="JOV115" s="437"/>
      <c r="JOW115" s="437"/>
      <c r="JOX115" s="437"/>
      <c r="JOY115" s="437"/>
      <c r="JOZ115" s="437"/>
      <c r="JPA115" s="437"/>
      <c r="JPB115" s="437"/>
      <c r="JPC115" s="437"/>
      <c r="JPD115" s="437"/>
      <c r="JPE115" s="437"/>
      <c r="JPF115" s="437"/>
      <c r="JPG115" s="437"/>
      <c r="JPH115" s="437"/>
      <c r="JPI115" s="437"/>
      <c r="JPJ115" s="437"/>
      <c r="JPK115" s="437"/>
      <c r="JPL115" s="437"/>
      <c r="JPM115" s="437"/>
      <c r="JPN115" s="437"/>
      <c r="JPO115" s="437"/>
      <c r="JPP115" s="437"/>
      <c r="JPQ115" s="437"/>
      <c r="JPR115" s="437"/>
      <c r="JPS115" s="437"/>
      <c r="JPT115" s="437"/>
      <c r="JPU115" s="437"/>
      <c r="JPV115" s="437"/>
      <c r="JPW115" s="437"/>
      <c r="JPX115" s="437"/>
      <c r="JPY115" s="437"/>
      <c r="JPZ115" s="437"/>
      <c r="JQA115" s="437"/>
      <c r="JQB115" s="437"/>
      <c r="JQC115" s="437"/>
      <c r="JQD115" s="437"/>
      <c r="JQE115" s="437"/>
      <c r="JQF115" s="437"/>
      <c r="JQG115" s="437"/>
      <c r="JQH115" s="437"/>
      <c r="JQI115" s="437"/>
      <c r="JQJ115" s="437"/>
      <c r="JQK115" s="437"/>
      <c r="JQL115" s="437"/>
      <c r="JQM115" s="437"/>
      <c r="JQN115" s="437"/>
      <c r="JQO115" s="437"/>
      <c r="JQP115" s="437"/>
      <c r="JQQ115" s="437"/>
      <c r="JQR115" s="437"/>
      <c r="JQS115" s="437"/>
      <c r="JQT115" s="437"/>
      <c r="JQU115" s="437"/>
      <c r="JQV115" s="437"/>
      <c r="JQW115" s="437"/>
      <c r="JQX115" s="437"/>
      <c r="JQY115" s="437"/>
      <c r="JQZ115" s="437"/>
      <c r="JRA115" s="437"/>
      <c r="JRB115" s="437"/>
      <c r="JRC115" s="437"/>
      <c r="JRD115" s="437"/>
      <c r="JRE115" s="437"/>
      <c r="JRF115" s="437"/>
      <c r="JRG115" s="437"/>
      <c r="JRH115" s="437"/>
      <c r="JRI115" s="437"/>
      <c r="JRJ115" s="437"/>
      <c r="JRK115" s="437"/>
      <c r="JRL115" s="437"/>
      <c r="JRM115" s="437"/>
      <c r="JRN115" s="437"/>
      <c r="JRO115" s="437"/>
      <c r="JRP115" s="437"/>
      <c r="JRQ115" s="437"/>
      <c r="JRR115" s="437"/>
      <c r="JRS115" s="437"/>
      <c r="JRT115" s="437"/>
      <c r="JRU115" s="437"/>
      <c r="JRV115" s="437"/>
      <c r="JRW115" s="437"/>
      <c r="JRX115" s="437"/>
      <c r="JRY115" s="437"/>
      <c r="JRZ115" s="437"/>
      <c r="JSA115" s="437"/>
      <c r="JSB115" s="437"/>
      <c r="JSC115" s="437"/>
      <c r="JSD115" s="437"/>
      <c r="JSE115" s="437"/>
      <c r="JSF115" s="437"/>
      <c r="JSG115" s="437"/>
      <c r="JSH115" s="437"/>
      <c r="JSI115" s="437"/>
      <c r="JSJ115" s="437"/>
      <c r="JSK115" s="437"/>
      <c r="JSL115" s="437"/>
      <c r="JSM115" s="437"/>
      <c r="JSN115" s="437"/>
      <c r="JSO115" s="437"/>
      <c r="JSP115" s="437"/>
      <c r="JSQ115" s="437"/>
      <c r="JSR115" s="437"/>
      <c r="JSS115" s="437"/>
      <c r="JST115" s="437"/>
      <c r="JSU115" s="437"/>
      <c r="JSV115" s="437"/>
      <c r="JSW115" s="437"/>
      <c r="JSX115" s="437"/>
      <c r="JSY115" s="437"/>
      <c r="JSZ115" s="437"/>
      <c r="JTA115" s="437"/>
      <c r="JTB115" s="437"/>
      <c r="JTC115" s="437"/>
      <c r="JTD115" s="437"/>
      <c r="JTE115" s="437"/>
      <c r="JTF115" s="437"/>
      <c r="JTG115" s="437"/>
      <c r="JTH115" s="437"/>
      <c r="JTI115" s="437"/>
      <c r="JTJ115" s="437"/>
      <c r="JTK115" s="437"/>
      <c r="JTL115" s="437"/>
      <c r="JTM115" s="437"/>
      <c r="JTN115" s="437"/>
      <c r="JTO115" s="437"/>
      <c r="JTP115" s="437"/>
      <c r="JTQ115" s="437"/>
      <c r="JTR115" s="437"/>
      <c r="JTS115" s="437"/>
      <c r="JTT115" s="437"/>
      <c r="JTU115" s="437"/>
      <c r="JTV115" s="437"/>
      <c r="JTW115" s="437"/>
      <c r="JTX115" s="437"/>
      <c r="JTY115" s="437"/>
      <c r="JTZ115" s="437"/>
      <c r="JUA115" s="437"/>
      <c r="JUB115" s="437"/>
      <c r="JUC115" s="437"/>
      <c r="JUD115" s="437"/>
      <c r="JUE115" s="437"/>
      <c r="JUF115" s="437"/>
      <c r="JUG115" s="437"/>
      <c r="JUH115" s="437"/>
      <c r="JUI115" s="437"/>
      <c r="JUJ115" s="437"/>
      <c r="JUK115" s="437"/>
      <c r="JUL115" s="437"/>
      <c r="JUM115" s="437"/>
      <c r="JUN115" s="437"/>
      <c r="JUO115" s="437"/>
      <c r="JUP115" s="437"/>
      <c r="JUQ115" s="437"/>
      <c r="JUR115" s="437"/>
      <c r="JUS115" s="437"/>
      <c r="JUT115" s="437"/>
      <c r="JUU115" s="437"/>
      <c r="JUV115" s="437"/>
      <c r="JUW115" s="437"/>
      <c r="JUX115" s="437"/>
      <c r="JUY115" s="437"/>
      <c r="JUZ115" s="437"/>
      <c r="JVA115" s="437"/>
      <c r="JVB115" s="437"/>
      <c r="JVC115" s="437"/>
      <c r="JVD115" s="437"/>
      <c r="JVE115" s="437"/>
      <c r="JVF115" s="437"/>
      <c r="JVG115" s="437"/>
      <c r="JVH115" s="437"/>
      <c r="JVI115" s="437"/>
      <c r="JVJ115" s="437"/>
      <c r="JVK115" s="437"/>
      <c r="JVL115" s="437"/>
      <c r="JVM115" s="437"/>
      <c r="JVN115" s="437"/>
      <c r="JVO115" s="437"/>
      <c r="JVP115" s="437"/>
      <c r="JVQ115" s="437"/>
      <c r="JVR115" s="437"/>
      <c r="JVS115" s="437"/>
      <c r="JVT115" s="437"/>
      <c r="JVU115" s="437"/>
      <c r="JVV115" s="437"/>
      <c r="JVW115" s="437"/>
      <c r="JVX115" s="437"/>
      <c r="JVY115" s="437"/>
      <c r="JVZ115" s="437"/>
      <c r="JWA115" s="437"/>
      <c r="JWB115" s="437"/>
      <c r="JWC115" s="437"/>
      <c r="JWD115" s="437"/>
      <c r="JWE115" s="437"/>
      <c r="JWF115" s="437"/>
      <c r="JWG115" s="437"/>
      <c r="JWH115" s="437"/>
      <c r="JWI115" s="437"/>
      <c r="JWJ115" s="437"/>
      <c r="JWK115" s="437"/>
      <c r="JWL115" s="437"/>
      <c r="JWM115" s="437"/>
      <c r="JWN115" s="437"/>
      <c r="JWO115" s="437"/>
      <c r="JWP115" s="437"/>
      <c r="JWQ115" s="437"/>
      <c r="JWR115" s="437"/>
      <c r="JWS115" s="437"/>
      <c r="JWT115" s="437"/>
      <c r="JWU115" s="437"/>
      <c r="JWV115" s="437"/>
      <c r="JWW115" s="437"/>
      <c r="JWX115" s="437"/>
      <c r="JWY115" s="437"/>
      <c r="JWZ115" s="437"/>
      <c r="JXA115" s="437"/>
      <c r="JXB115" s="437"/>
      <c r="JXC115" s="437"/>
      <c r="JXD115" s="437"/>
      <c r="JXE115" s="437"/>
      <c r="JXF115" s="437"/>
      <c r="JXG115" s="437"/>
      <c r="JXH115" s="437"/>
      <c r="JXI115" s="437"/>
      <c r="JXJ115" s="437"/>
      <c r="JXK115" s="437"/>
      <c r="JXL115" s="437"/>
      <c r="JXM115" s="437"/>
      <c r="JXN115" s="437"/>
      <c r="JXO115" s="437"/>
      <c r="JXP115" s="437"/>
      <c r="JXQ115" s="437"/>
      <c r="JXR115" s="437"/>
      <c r="JXS115" s="437"/>
      <c r="JXT115" s="437"/>
      <c r="JXU115" s="437"/>
      <c r="JXV115" s="437"/>
      <c r="JXW115" s="437"/>
      <c r="JXX115" s="437"/>
      <c r="JXY115" s="437"/>
      <c r="JXZ115" s="437"/>
      <c r="JYA115" s="437"/>
      <c r="JYB115" s="437"/>
      <c r="JYC115" s="437"/>
      <c r="JYD115" s="437"/>
      <c r="JYE115" s="437"/>
      <c r="JYF115" s="437"/>
      <c r="JYG115" s="437"/>
      <c r="JYH115" s="437"/>
      <c r="JYI115" s="437"/>
      <c r="JYJ115" s="437"/>
      <c r="JYK115" s="437"/>
      <c r="JYL115" s="437"/>
      <c r="JYM115" s="437"/>
      <c r="JYN115" s="437"/>
      <c r="JYO115" s="437"/>
      <c r="JYP115" s="437"/>
      <c r="JYQ115" s="437"/>
      <c r="JYR115" s="437"/>
      <c r="JYS115" s="437"/>
      <c r="JYT115" s="437"/>
      <c r="JYU115" s="437"/>
      <c r="JYV115" s="437"/>
      <c r="JYW115" s="437"/>
      <c r="JYX115" s="437"/>
      <c r="JYY115" s="437"/>
      <c r="JYZ115" s="437"/>
      <c r="JZA115" s="437"/>
      <c r="JZB115" s="437"/>
      <c r="JZC115" s="437"/>
      <c r="JZD115" s="437"/>
      <c r="JZE115" s="437"/>
      <c r="JZF115" s="437"/>
      <c r="JZG115" s="437"/>
      <c r="JZH115" s="437"/>
      <c r="JZI115" s="437"/>
      <c r="JZJ115" s="437"/>
      <c r="JZK115" s="437"/>
      <c r="JZL115" s="437"/>
      <c r="JZM115" s="437"/>
      <c r="JZN115" s="437"/>
      <c r="JZO115" s="437"/>
      <c r="JZP115" s="437"/>
      <c r="JZQ115" s="437"/>
      <c r="JZR115" s="437"/>
      <c r="JZS115" s="437"/>
      <c r="JZT115" s="437"/>
      <c r="JZU115" s="437"/>
      <c r="JZV115" s="437"/>
      <c r="JZW115" s="437"/>
      <c r="JZX115" s="437"/>
      <c r="JZY115" s="437"/>
      <c r="JZZ115" s="437"/>
      <c r="KAA115" s="437"/>
      <c r="KAB115" s="437"/>
      <c r="KAC115" s="437"/>
      <c r="KAD115" s="437"/>
      <c r="KAE115" s="437"/>
      <c r="KAF115" s="437"/>
      <c r="KAG115" s="437"/>
      <c r="KAH115" s="437"/>
      <c r="KAI115" s="437"/>
      <c r="KAJ115" s="437"/>
      <c r="KAK115" s="437"/>
      <c r="KAL115" s="437"/>
      <c r="KAM115" s="437"/>
      <c r="KAN115" s="437"/>
      <c r="KAO115" s="437"/>
      <c r="KAP115" s="437"/>
      <c r="KAQ115" s="437"/>
      <c r="KAR115" s="437"/>
      <c r="KAS115" s="437"/>
      <c r="KAT115" s="437"/>
      <c r="KAU115" s="437"/>
      <c r="KAV115" s="437"/>
      <c r="KAW115" s="437"/>
      <c r="KAX115" s="437"/>
      <c r="KAY115" s="437"/>
      <c r="KAZ115" s="437"/>
      <c r="KBA115" s="437"/>
      <c r="KBB115" s="437"/>
      <c r="KBC115" s="437"/>
      <c r="KBD115" s="437"/>
      <c r="KBE115" s="437"/>
      <c r="KBF115" s="437"/>
      <c r="KBG115" s="437"/>
      <c r="KBH115" s="437"/>
      <c r="KBI115" s="437"/>
      <c r="KBJ115" s="437"/>
      <c r="KBK115" s="437"/>
      <c r="KBL115" s="437"/>
      <c r="KBM115" s="437"/>
      <c r="KBN115" s="437"/>
      <c r="KBO115" s="437"/>
      <c r="KBP115" s="437"/>
      <c r="KBQ115" s="437"/>
      <c r="KBR115" s="437"/>
      <c r="KBS115" s="437"/>
      <c r="KBT115" s="437"/>
      <c r="KBU115" s="437"/>
      <c r="KBV115" s="437"/>
      <c r="KBW115" s="437"/>
      <c r="KBX115" s="437"/>
      <c r="KBY115" s="437"/>
      <c r="KBZ115" s="437"/>
      <c r="KCA115" s="437"/>
      <c r="KCB115" s="437"/>
      <c r="KCC115" s="437"/>
      <c r="KCD115" s="437"/>
      <c r="KCE115" s="437"/>
      <c r="KCF115" s="437"/>
      <c r="KCG115" s="437"/>
      <c r="KCH115" s="437"/>
      <c r="KCI115" s="437"/>
      <c r="KCJ115" s="437"/>
      <c r="KCK115" s="437"/>
      <c r="KCL115" s="437"/>
      <c r="KCM115" s="437"/>
      <c r="KCN115" s="437"/>
      <c r="KCO115" s="437"/>
      <c r="KCP115" s="437"/>
      <c r="KCQ115" s="437"/>
      <c r="KCR115" s="437"/>
      <c r="KCS115" s="437"/>
      <c r="KCT115" s="437"/>
      <c r="KCU115" s="437"/>
      <c r="KCV115" s="437"/>
      <c r="KCW115" s="437"/>
      <c r="KCX115" s="437"/>
      <c r="KCY115" s="437"/>
      <c r="KCZ115" s="437"/>
      <c r="KDA115" s="437"/>
      <c r="KDB115" s="437"/>
      <c r="KDC115" s="437"/>
      <c r="KDD115" s="437"/>
      <c r="KDE115" s="437"/>
      <c r="KDF115" s="437"/>
      <c r="KDG115" s="437"/>
      <c r="KDH115" s="437"/>
      <c r="KDI115" s="437"/>
      <c r="KDJ115" s="437"/>
      <c r="KDK115" s="437"/>
      <c r="KDL115" s="437"/>
      <c r="KDM115" s="437"/>
      <c r="KDN115" s="437"/>
      <c r="KDO115" s="437"/>
      <c r="KDP115" s="437"/>
      <c r="KDQ115" s="437"/>
      <c r="KDR115" s="437"/>
      <c r="KDS115" s="437"/>
      <c r="KDT115" s="437"/>
      <c r="KDU115" s="437"/>
      <c r="KDV115" s="437"/>
      <c r="KDW115" s="437"/>
      <c r="KDX115" s="437"/>
      <c r="KDY115" s="437"/>
      <c r="KDZ115" s="437"/>
      <c r="KEA115" s="437"/>
      <c r="KEB115" s="437"/>
      <c r="KEC115" s="437"/>
      <c r="KED115" s="437"/>
      <c r="KEE115" s="437"/>
      <c r="KEF115" s="437"/>
      <c r="KEG115" s="437"/>
      <c r="KEH115" s="437"/>
      <c r="KEI115" s="437"/>
      <c r="KEJ115" s="437"/>
      <c r="KEK115" s="437"/>
      <c r="KEL115" s="437"/>
      <c r="KEM115" s="437"/>
      <c r="KEN115" s="437"/>
      <c r="KEO115" s="437"/>
      <c r="KEP115" s="437"/>
      <c r="KEQ115" s="437"/>
      <c r="KER115" s="437"/>
      <c r="KES115" s="437"/>
      <c r="KET115" s="437"/>
      <c r="KEU115" s="437"/>
      <c r="KEV115" s="437"/>
      <c r="KEW115" s="437"/>
      <c r="KEX115" s="437"/>
      <c r="KEY115" s="437"/>
      <c r="KEZ115" s="437"/>
      <c r="KFA115" s="437"/>
      <c r="KFB115" s="437"/>
      <c r="KFC115" s="437"/>
      <c r="KFD115" s="437"/>
      <c r="KFE115" s="437"/>
      <c r="KFF115" s="437"/>
      <c r="KFG115" s="437"/>
      <c r="KFH115" s="437"/>
      <c r="KFI115" s="437"/>
      <c r="KFJ115" s="437"/>
      <c r="KFK115" s="437"/>
      <c r="KFL115" s="437"/>
      <c r="KFM115" s="437"/>
      <c r="KFN115" s="437"/>
      <c r="KFO115" s="437"/>
      <c r="KFP115" s="437"/>
      <c r="KFQ115" s="437"/>
      <c r="KFR115" s="437"/>
      <c r="KFS115" s="437"/>
      <c r="KFT115" s="437"/>
      <c r="KFU115" s="437"/>
      <c r="KFV115" s="437"/>
      <c r="KFW115" s="437"/>
      <c r="KFX115" s="437"/>
      <c r="KFY115" s="437"/>
      <c r="KFZ115" s="437"/>
      <c r="KGA115" s="437"/>
      <c r="KGB115" s="437"/>
      <c r="KGC115" s="437"/>
      <c r="KGD115" s="437"/>
      <c r="KGE115" s="437"/>
      <c r="KGF115" s="437"/>
      <c r="KGG115" s="437"/>
      <c r="KGH115" s="437"/>
      <c r="KGI115" s="437"/>
      <c r="KGJ115" s="437"/>
      <c r="KGK115" s="437"/>
      <c r="KGL115" s="437"/>
      <c r="KGM115" s="437"/>
      <c r="KGN115" s="437"/>
      <c r="KGO115" s="437"/>
      <c r="KGP115" s="437"/>
      <c r="KGQ115" s="437"/>
      <c r="KGR115" s="437"/>
      <c r="KGS115" s="437"/>
      <c r="KGT115" s="437"/>
      <c r="KGU115" s="437"/>
      <c r="KGV115" s="437"/>
      <c r="KGW115" s="437"/>
      <c r="KGX115" s="437"/>
      <c r="KGY115" s="437"/>
      <c r="KGZ115" s="437"/>
      <c r="KHA115" s="437"/>
      <c r="KHB115" s="437"/>
      <c r="KHC115" s="437"/>
      <c r="KHD115" s="437"/>
      <c r="KHE115" s="437"/>
      <c r="KHF115" s="437"/>
      <c r="KHG115" s="437"/>
      <c r="KHH115" s="437"/>
      <c r="KHI115" s="437"/>
      <c r="KHJ115" s="437"/>
      <c r="KHK115" s="437"/>
      <c r="KHL115" s="437"/>
      <c r="KHM115" s="437"/>
      <c r="KHN115" s="437"/>
      <c r="KHO115" s="437"/>
      <c r="KHP115" s="437"/>
      <c r="KHQ115" s="437"/>
      <c r="KHR115" s="437"/>
      <c r="KHS115" s="437"/>
      <c r="KHT115" s="437"/>
      <c r="KHU115" s="437"/>
      <c r="KHV115" s="437"/>
      <c r="KHW115" s="437"/>
      <c r="KHX115" s="437"/>
      <c r="KHY115" s="437"/>
      <c r="KHZ115" s="437"/>
      <c r="KIA115" s="437"/>
      <c r="KIB115" s="437"/>
      <c r="KIC115" s="437"/>
      <c r="KID115" s="437"/>
      <c r="KIE115" s="437"/>
      <c r="KIF115" s="437"/>
      <c r="KIG115" s="437"/>
      <c r="KIH115" s="437"/>
      <c r="KII115" s="437"/>
      <c r="KIJ115" s="437"/>
      <c r="KIK115" s="437"/>
      <c r="KIL115" s="437"/>
      <c r="KIM115" s="437"/>
      <c r="KIN115" s="437"/>
      <c r="KIO115" s="437"/>
      <c r="KIP115" s="437"/>
      <c r="KIQ115" s="437"/>
      <c r="KIR115" s="437"/>
      <c r="KIS115" s="437"/>
      <c r="KIT115" s="437"/>
      <c r="KIU115" s="437"/>
      <c r="KIV115" s="437"/>
      <c r="KIW115" s="437"/>
      <c r="KIX115" s="437"/>
      <c r="KIY115" s="437"/>
      <c r="KIZ115" s="437"/>
      <c r="KJA115" s="437"/>
      <c r="KJB115" s="437"/>
      <c r="KJC115" s="437"/>
      <c r="KJD115" s="437"/>
      <c r="KJE115" s="437"/>
      <c r="KJF115" s="437"/>
      <c r="KJG115" s="437"/>
      <c r="KJH115" s="437"/>
      <c r="KJI115" s="437"/>
      <c r="KJJ115" s="437"/>
      <c r="KJK115" s="437"/>
      <c r="KJL115" s="437"/>
      <c r="KJM115" s="437"/>
      <c r="KJN115" s="437"/>
      <c r="KJO115" s="437"/>
      <c r="KJP115" s="437"/>
      <c r="KJQ115" s="437"/>
      <c r="KJR115" s="437"/>
      <c r="KJS115" s="437"/>
      <c r="KJT115" s="437"/>
      <c r="KJU115" s="437"/>
      <c r="KJV115" s="437"/>
      <c r="KJW115" s="437"/>
      <c r="KJX115" s="437"/>
      <c r="KJY115" s="437"/>
      <c r="KJZ115" s="437"/>
      <c r="KKA115" s="437"/>
      <c r="KKB115" s="437"/>
      <c r="KKC115" s="437"/>
      <c r="KKD115" s="437"/>
      <c r="KKE115" s="437"/>
      <c r="KKF115" s="437"/>
      <c r="KKG115" s="437"/>
      <c r="KKH115" s="437"/>
      <c r="KKI115" s="437"/>
      <c r="KKJ115" s="437"/>
      <c r="KKK115" s="437"/>
      <c r="KKL115" s="437"/>
      <c r="KKM115" s="437"/>
      <c r="KKN115" s="437"/>
      <c r="KKO115" s="437"/>
      <c r="KKP115" s="437"/>
      <c r="KKQ115" s="437"/>
      <c r="KKR115" s="437"/>
      <c r="KKS115" s="437"/>
      <c r="KKT115" s="437"/>
      <c r="KKU115" s="437"/>
      <c r="KKV115" s="437"/>
      <c r="KKW115" s="437"/>
      <c r="KKX115" s="437"/>
      <c r="KKY115" s="437"/>
      <c r="KKZ115" s="437"/>
      <c r="KLA115" s="437"/>
      <c r="KLB115" s="437"/>
      <c r="KLC115" s="437"/>
      <c r="KLD115" s="437"/>
      <c r="KLE115" s="437"/>
      <c r="KLF115" s="437"/>
      <c r="KLG115" s="437"/>
      <c r="KLH115" s="437"/>
      <c r="KLI115" s="437"/>
      <c r="KLJ115" s="437"/>
      <c r="KLK115" s="437"/>
      <c r="KLL115" s="437"/>
      <c r="KLM115" s="437"/>
      <c r="KLN115" s="437"/>
      <c r="KLO115" s="437"/>
      <c r="KLP115" s="437"/>
      <c r="KLQ115" s="437"/>
      <c r="KLR115" s="437"/>
      <c r="KLS115" s="437"/>
      <c r="KLT115" s="437"/>
      <c r="KLU115" s="437"/>
      <c r="KLV115" s="437"/>
      <c r="KLW115" s="437"/>
      <c r="KLX115" s="437"/>
      <c r="KLY115" s="437"/>
      <c r="KLZ115" s="437"/>
      <c r="KMA115" s="437"/>
      <c r="KMB115" s="437"/>
      <c r="KMC115" s="437"/>
      <c r="KMD115" s="437"/>
      <c r="KME115" s="437"/>
      <c r="KMF115" s="437"/>
      <c r="KMG115" s="437"/>
      <c r="KMH115" s="437"/>
      <c r="KMI115" s="437"/>
      <c r="KMJ115" s="437"/>
      <c r="KMK115" s="437"/>
      <c r="KML115" s="437"/>
      <c r="KMM115" s="437"/>
      <c r="KMN115" s="437"/>
      <c r="KMO115" s="437"/>
      <c r="KMP115" s="437"/>
      <c r="KMQ115" s="437"/>
      <c r="KMR115" s="437"/>
      <c r="KMS115" s="437"/>
      <c r="KMT115" s="437"/>
      <c r="KMU115" s="437"/>
      <c r="KMV115" s="437"/>
      <c r="KMW115" s="437"/>
      <c r="KMX115" s="437"/>
      <c r="KMY115" s="437"/>
      <c r="KMZ115" s="437"/>
      <c r="KNA115" s="437"/>
      <c r="KNB115" s="437"/>
      <c r="KNC115" s="437"/>
      <c r="KND115" s="437"/>
      <c r="KNE115" s="437"/>
      <c r="KNF115" s="437"/>
      <c r="KNG115" s="437"/>
      <c r="KNH115" s="437"/>
      <c r="KNI115" s="437"/>
      <c r="KNJ115" s="437"/>
      <c r="KNK115" s="437"/>
      <c r="KNL115" s="437"/>
      <c r="KNM115" s="437"/>
      <c r="KNN115" s="437"/>
      <c r="KNO115" s="437"/>
      <c r="KNP115" s="437"/>
      <c r="KNQ115" s="437"/>
      <c r="KNR115" s="437"/>
      <c r="KNS115" s="437"/>
      <c r="KNT115" s="437"/>
      <c r="KNU115" s="437"/>
      <c r="KNV115" s="437"/>
      <c r="KNW115" s="437"/>
      <c r="KNX115" s="437"/>
      <c r="KNY115" s="437"/>
      <c r="KNZ115" s="437"/>
      <c r="KOA115" s="437"/>
      <c r="KOB115" s="437"/>
      <c r="KOC115" s="437"/>
      <c r="KOD115" s="437"/>
      <c r="KOE115" s="437"/>
      <c r="KOF115" s="437"/>
      <c r="KOG115" s="437"/>
      <c r="KOH115" s="437"/>
      <c r="KOI115" s="437"/>
      <c r="KOJ115" s="437"/>
      <c r="KOK115" s="437"/>
      <c r="KOL115" s="437"/>
      <c r="KOM115" s="437"/>
      <c r="KON115" s="437"/>
      <c r="KOO115" s="437"/>
      <c r="KOP115" s="437"/>
      <c r="KOQ115" s="437"/>
      <c r="KOR115" s="437"/>
      <c r="KOS115" s="437"/>
      <c r="KOT115" s="437"/>
      <c r="KOU115" s="437"/>
      <c r="KOV115" s="437"/>
      <c r="KOW115" s="437"/>
      <c r="KOX115" s="437"/>
      <c r="KOY115" s="437"/>
      <c r="KOZ115" s="437"/>
      <c r="KPA115" s="437"/>
      <c r="KPB115" s="437"/>
      <c r="KPC115" s="437"/>
      <c r="KPD115" s="437"/>
      <c r="KPE115" s="437"/>
      <c r="KPF115" s="437"/>
      <c r="KPG115" s="437"/>
      <c r="KPH115" s="437"/>
      <c r="KPI115" s="437"/>
      <c r="KPJ115" s="437"/>
      <c r="KPK115" s="437"/>
      <c r="KPL115" s="437"/>
      <c r="KPM115" s="437"/>
      <c r="KPN115" s="437"/>
      <c r="KPO115" s="437"/>
      <c r="KPP115" s="437"/>
      <c r="KPQ115" s="437"/>
      <c r="KPR115" s="437"/>
      <c r="KPS115" s="437"/>
      <c r="KPT115" s="437"/>
      <c r="KPU115" s="437"/>
      <c r="KPV115" s="437"/>
      <c r="KPW115" s="437"/>
      <c r="KPX115" s="437"/>
      <c r="KPY115" s="437"/>
      <c r="KPZ115" s="437"/>
      <c r="KQA115" s="437"/>
      <c r="KQB115" s="437"/>
      <c r="KQC115" s="437"/>
      <c r="KQD115" s="437"/>
      <c r="KQE115" s="437"/>
      <c r="KQF115" s="437"/>
      <c r="KQG115" s="437"/>
      <c r="KQH115" s="437"/>
      <c r="KQI115" s="437"/>
      <c r="KQJ115" s="437"/>
      <c r="KQK115" s="437"/>
      <c r="KQL115" s="437"/>
      <c r="KQM115" s="437"/>
      <c r="KQN115" s="437"/>
      <c r="KQO115" s="437"/>
      <c r="KQP115" s="437"/>
      <c r="KQQ115" s="437"/>
      <c r="KQR115" s="437"/>
      <c r="KQS115" s="437"/>
      <c r="KQT115" s="437"/>
      <c r="KQU115" s="437"/>
      <c r="KQV115" s="437"/>
      <c r="KQW115" s="437"/>
      <c r="KQX115" s="437"/>
      <c r="KQY115" s="437"/>
      <c r="KQZ115" s="437"/>
      <c r="KRA115" s="437"/>
      <c r="KRB115" s="437"/>
      <c r="KRC115" s="437"/>
      <c r="KRD115" s="437"/>
      <c r="KRE115" s="437"/>
      <c r="KRF115" s="437"/>
      <c r="KRG115" s="437"/>
      <c r="KRH115" s="437"/>
      <c r="KRI115" s="437"/>
      <c r="KRJ115" s="437"/>
      <c r="KRK115" s="437"/>
      <c r="KRL115" s="437"/>
      <c r="KRM115" s="437"/>
      <c r="KRN115" s="437"/>
      <c r="KRO115" s="437"/>
      <c r="KRP115" s="437"/>
      <c r="KRQ115" s="437"/>
      <c r="KRR115" s="437"/>
      <c r="KRS115" s="437"/>
      <c r="KRT115" s="437"/>
      <c r="KRU115" s="437"/>
      <c r="KRV115" s="437"/>
      <c r="KRW115" s="437"/>
      <c r="KRX115" s="437"/>
      <c r="KRY115" s="437"/>
      <c r="KRZ115" s="437"/>
      <c r="KSA115" s="437"/>
      <c r="KSB115" s="437"/>
      <c r="KSC115" s="437"/>
      <c r="KSD115" s="437"/>
      <c r="KSE115" s="437"/>
      <c r="KSF115" s="437"/>
      <c r="KSG115" s="437"/>
      <c r="KSH115" s="437"/>
      <c r="KSI115" s="437"/>
      <c r="KSJ115" s="437"/>
      <c r="KSK115" s="437"/>
      <c r="KSL115" s="437"/>
      <c r="KSM115" s="437"/>
      <c r="KSN115" s="437"/>
      <c r="KSO115" s="437"/>
      <c r="KSP115" s="437"/>
      <c r="KSQ115" s="437"/>
      <c r="KSR115" s="437"/>
      <c r="KSS115" s="437"/>
      <c r="KST115" s="437"/>
      <c r="KSU115" s="437"/>
      <c r="KSV115" s="437"/>
      <c r="KSW115" s="437"/>
      <c r="KSX115" s="437"/>
      <c r="KSY115" s="437"/>
      <c r="KSZ115" s="437"/>
      <c r="KTA115" s="437"/>
      <c r="KTB115" s="437"/>
      <c r="KTC115" s="437"/>
      <c r="KTD115" s="437"/>
      <c r="KTE115" s="437"/>
      <c r="KTF115" s="437"/>
      <c r="KTG115" s="437"/>
      <c r="KTH115" s="437"/>
      <c r="KTI115" s="437"/>
      <c r="KTJ115" s="437"/>
      <c r="KTK115" s="437"/>
      <c r="KTL115" s="437"/>
      <c r="KTM115" s="437"/>
      <c r="KTN115" s="437"/>
      <c r="KTO115" s="437"/>
      <c r="KTP115" s="437"/>
      <c r="KTQ115" s="437"/>
      <c r="KTR115" s="437"/>
      <c r="KTS115" s="437"/>
      <c r="KTT115" s="437"/>
      <c r="KTU115" s="437"/>
      <c r="KTV115" s="437"/>
      <c r="KTW115" s="437"/>
      <c r="KTX115" s="437"/>
      <c r="KTY115" s="437"/>
      <c r="KTZ115" s="437"/>
      <c r="KUA115" s="437"/>
      <c r="KUB115" s="437"/>
      <c r="KUC115" s="437"/>
      <c r="KUD115" s="437"/>
      <c r="KUE115" s="437"/>
      <c r="KUF115" s="437"/>
      <c r="KUG115" s="437"/>
      <c r="KUH115" s="437"/>
      <c r="KUI115" s="437"/>
      <c r="KUJ115" s="437"/>
      <c r="KUK115" s="437"/>
      <c r="KUL115" s="437"/>
      <c r="KUM115" s="437"/>
      <c r="KUN115" s="437"/>
      <c r="KUO115" s="437"/>
      <c r="KUP115" s="437"/>
      <c r="KUQ115" s="437"/>
      <c r="KUR115" s="437"/>
      <c r="KUS115" s="437"/>
      <c r="KUT115" s="437"/>
      <c r="KUU115" s="437"/>
      <c r="KUV115" s="437"/>
      <c r="KUW115" s="437"/>
      <c r="KUX115" s="437"/>
      <c r="KUY115" s="437"/>
      <c r="KUZ115" s="437"/>
      <c r="KVA115" s="437"/>
      <c r="KVB115" s="437"/>
      <c r="KVC115" s="437"/>
      <c r="KVD115" s="437"/>
      <c r="KVE115" s="437"/>
      <c r="KVF115" s="437"/>
      <c r="KVG115" s="437"/>
      <c r="KVH115" s="437"/>
      <c r="KVI115" s="437"/>
      <c r="KVJ115" s="437"/>
      <c r="KVK115" s="437"/>
      <c r="KVL115" s="437"/>
      <c r="KVM115" s="437"/>
      <c r="KVN115" s="437"/>
      <c r="KVO115" s="437"/>
      <c r="KVP115" s="437"/>
      <c r="KVQ115" s="437"/>
      <c r="KVR115" s="437"/>
      <c r="KVS115" s="437"/>
      <c r="KVT115" s="437"/>
      <c r="KVU115" s="437"/>
      <c r="KVV115" s="437"/>
      <c r="KVW115" s="437"/>
      <c r="KVX115" s="437"/>
      <c r="KVY115" s="437"/>
      <c r="KVZ115" s="437"/>
      <c r="KWA115" s="437"/>
      <c r="KWB115" s="437"/>
      <c r="KWC115" s="437"/>
      <c r="KWD115" s="437"/>
      <c r="KWE115" s="437"/>
      <c r="KWF115" s="437"/>
      <c r="KWG115" s="437"/>
      <c r="KWH115" s="437"/>
      <c r="KWI115" s="437"/>
      <c r="KWJ115" s="437"/>
      <c r="KWK115" s="437"/>
      <c r="KWL115" s="437"/>
      <c r="KWM115" s="437"/>
      <c r="KWN115" s="437"/>
      <c r="KWO115" s="437"/>
      <c r="KWP115" s="437"/>
      <c r="KWQ115" s="437"/>
      <c r="KWR115" s="437"/>
      <c r="KWS115" s="437"/>
      <c r="KWT115" s="437"/>
      <c r="KWU115" s="437"/>
      <c r="KWV115" s="437"/>
      <c r="KWW115" s="437"/>
      <c r="KWX115" s="437"/>
      <c r="KWY115" s="437"/>
      <c r="KWZ115" s="437"/>
      <c r="KXA115" s="437"/>
      <c r="KXB115" s="437"/>
      <c r="KXC115" s="437"/>
      <c r="KXD115" s="437"/>
      <c r="KXE115" s="437"/>
      <c r="KXF115" s="437"/>
      <c r="KXG115" s="437"/>
      <c r="KXH115" s="437"/>
      <c r="KXI115" s="437"/>
      <c r="KXJ115" s="437"/>
      <c r="KXK115" s="437"/>
      <c r="KXL115" s="437"/>
      <c r="KXM115" s="437"/>
      <c r="KXN115" s="437"/>
      <c r="KXO115" s="437"/>
      <c r="KXP115" s="437"/>
      <c r="KXQ115" s="437"/>
      <c r="KXR115" s="437"/>
      <c r="KXS115" s="437"/>
      <c r="KXT115" s="437"/>
      <c r="KXU115" s="437"/>
      <c r="KXV115" s="437"/>
      <c r="KXW115" s="437"/>
      <c r="KXX115" s="437"/>
      <c r="KXY115" s="437"/>
      <c r="KXZ115" s="437"/>
      <c r="KYA115" s="437"/>
      <c r="KYB115" s="437"/>
      <c r="KYC115" s="437"/>
      <c r="KYD115" s="437"/>
      <c r="KYE115" s="437"/>
      <c r="KYF115" s="437"/>
      <c r="KYG115" s="437"/>
      <c r="KYH115" s="437"/>
      <c r="KYI115" s="437"/>
      <c r="KYJ115" s="437"/>
      <c r="KYK115" s="437"/>
      <c r="KYL115" s="437"/>
      <c r="KYM115" s="437"/>
      <c r="KYN115" s="437"/>
      <c r="KYO115" s="437"/>
      <c r="KYP115" s="437"/>
      <c r="KYQ115" s="437"/>
      <c r="KYR115" s="437"/>
      <c r="KYS115" s="437"/>
      <c r="KYT115" s="437"/>
      <c r="KYU115" s="437"/>
      <c r="KYV115" s="437"/>
      <c r="KYW115" s="437"/>
      <c r="KYX115" s="437"/>
      <c r="KYY115" s="437"/>
      <c r="KYZ115" s="437"/>
      <c r="KZA115" s="437"/>
      <c r="KZB115" s="437"/>
      <c r="KZC115" s="437"/>
      <c r="KZD115" s="437"/>
      <c r="KZE115" s="437"/>
      <c r="KZF115" s="437"/>
      <c r="KZG115" s="437"/>
      <c r="KZH115" s="437"/>
      <c r="KZI115" s="437"/>
      <c r="KZJ115" s="437"/>
      <c r="KZK115" s="437"/>
      <c r="KZL115" s="437"/>
      <c r="KZM115" s="437"/>
      <c r="KZN115" s="437"/>
      <c r="KZO115" s="437"/>
      <c r="KZP115" s="437"/>
      <c r="KZQ115" s="437"/>
      <c r="KZR115" s="437"/>
      <c r="KZS115" s="437"/>
      <c r="KZT115" s="437"/>
      <c r="KZU115" s="437"/>
      <c r="KZV115" s="437"/>
      <c r="KZW115" s="437"/>
      <c r="KZX115" s="437"/>
      <c r="KZY115" s="437"/>
      <c r="KZZ115" s="437"/>
      <c r="LAA115" s="437"/>
      <c r="LAB115" s="437"/>
      <c r="LAC115" s="437"/>
      <c r="LAD115" s="437"/>
      <c r="LAE115" s="437"/>
      <c r="LAF115" s="437"/>
      <c r="LAG115" s="437"/>
      <c r="LAH115" s="437"/>
      <c r="LAI115" s="437"/>
      <c r="LAJ115" s="437"/>
      <c r="LAK115" s="437"/>
      <c r="LAL115" s="437"/>
      <c r="LAM115" s="437"/>
      <c r="LAN115" s="437"/>
      <c r="LAO115" s="437"/>
      <c r="LAP115" s="437"/>
      <c r="LAQ115" s="437"/>
      <c r="LAR115" s="437"/>
      <c r="LAS115" s="437"/>
      <c r="LAT115" s="437"/>
      <c r="LAU115" s="437"/>
      <c r="LAV115" s="437"/>
      <c r="LAW115" s="437"/>
      <c r="LAX115" s="437"/>
      <c r="LAY115" s="437"/>
      <c r="LAZ115" s="437"/>
      <c r="LBA115" s="437"/>
      <c r="LBB115" s="437"/>
      <c r="LBC115" s="437"/>
      <c r="LBD115" s="437"/>
      <c r="LBE115" s="437"/>
      <c r="LBF115" s="437"/>
      <c r="LBG115" s="437"/>
      <c r="LBH115" s="437"/>
      <c r="LBI115" s="437"/>
      <c r="LBJ115" s="437"/>
      <c r="LBK115" s="437"/>
      <c r="LBL115" s="437"/>
      <c r="LBM115" s="437"/>
      <c r="LBN115" s="437"/>
      <c r="LBO115" s="437"/>
      <c r="LBP115" s="437"/>
      <c r="LBQ115" s="437"/>
      <c r="LBR115" s="437"/>
      <c r="LBS115" s="437"/>
      <c r="LBT115" s="437"/>
      <c r="LBU115" s="437"/>
      <c r="LBV115" s="437"/>
      <c r="LBW115" s="437"/>
      <c r="LBX115" s="437"/>
      <c r="LBY115" s="437"/>
      <c r="LBZ115" s="437"/>
      <c r="LCA115" s="437"/>
      <c r="LCB115" s="437"/>
      <c r="LCC115" s="437"/>
      <c r="LCD115" s="437"/>
      <c r="LCE115" s="437"/>
      <c r="LCF115" s="437"/>
      <c r="LCG115" s="437"/>
      <c r="LCH115" s="437"/>
      <c r="LCI115" s="437"/>
      <c r="LCJ115" s="437"/>
      <c r="LCK115" s="437"/>
      <c r="LCL115" s="437"/>
      <c r="LCM115" s="437"/>
      <c r="LCN115" s="437"/>
      <c r="LCO115" s="437"/>
      <c r="LCP115" s="437"/>
      <c r="LCQ115" s="437"/>
      <c r="LCR115" s="437"/>
      <c r="LCS115" s="437"/>
      <c r="LCT115" s="437"/>
      <c r="LCU115" s="437"/>
      <c r="LCV115" s="437"/>
      <c r="LCW115" s="437"/>
      <c r="LCX115" s="437"/>
      <c r="LCY115" s="437"/>
      <c r="LCZ115" s="437"/>
      <c r="LDA115" s="437"/>
      <c r="LDB115" s="437"/>
      <c r="LDC115" s="437"/>
      <c r="LDD115" s="437"/>
      <c r="LDE115" s="437"/>
      <c r="LDF115" s="437"/>
      <c r="LDG115" s="437"/>
      <c r="LDH115" s="437"/>
      <c r="LDI115" s="437"/>
      <c r="LDJ115" s="437"/>
      <c r="LDK115" s="437"/>
      <c r="LDL115" s="437"/>
      <c r="LDM115" s="437"/>
      <c r="LDN115" s="437"/>
      <c r="LDO115" s="437"/>
      <c r="LDP115" s="437"/>
      <c r="LDQ115" s="437"/>
      <c r="LDR115" s="437"/>
      <c r="LDS115" s="437"/>
      <c r="LDT115" s="437"/>
      <c r="LDU115" s="437"/>
      <c r="LDV115" s="437"/>
      <c r="LDW115" s="437"/>
      <c r="LDX115" s="437"/>
      <c r="LDY115" s="437"/>
      <c r="LDZ115" s="437"/>
      <c r="LEA115" s="437"/>
      <c r="LEB115" s="437"/>
      <c r="LEC115" s="437"/>
      <c r="LED115" s="437"/>
      <c r="LEE115" s="437"/>
      <c r="LEF115" s="437"/>
      <c r="LEG115" s="437"/>
      <c r="LEH115" s="437"/>
      <c r="LEI115" s="437"/>
      <c r="LEJ115" s="437"/>
      <c r="LEK115" s="437"/>
      <c r="LEL115" s="437"/>
      <c r="LEM115" s="437"/>
      <c r="LEN115" s="437"/>
      <c r="LEO115" s="437"/>
      <c r="LEP115" s="437"/>
      <c r="LEQ115" s="437"/>
      <c r="LER115" s="437"/>
      <c r="LES115" s="437"/>
      <c r="LET115" s="437"/>
      <c r="LEU115" s="437"/>
      <c r="LEV115" s="437"/>
      <c r="LEW115" s="437"/>
      <c r="LEX115" s="437"/>
      <c r="LEY115" s="437"/>
      <c r="LEZ115" s="437"/>
      <c r="LFA115" s="437"/>
      <c r="LFB115" s="437"/>
      <c r="LFC115" s="437"/>
      <c r="LFD115" s="437"/>
      <c r="LFE115" s="437"/>
      <c r="LFF115" s="437"/>
      <c r="LFG115" s="437"/>
      <c r="LFH115" s="437"/>
      <c r="LFI115" s="437"/>
      <c r="LFJ115" s="437"/>
      <c r="LFK115" s="437"/>
      <c r="LFL115" s="437"/>
      <c r="LFM115" s="437"/>
      <c r="LFN115" s="437"/>
      <c r="LFO115" s="437"/>
      <c r="LFP115" s="437"/>
      <c r="LFQ115" s="437"/>
      <c r="LFR115" s="437"/>
      <c r="LFS115" s="437"/>
      <c r="LFT115" s="437"/>
      <c r="LFU115" s="437"/>
      <c r="LFV115" s="437"/>
      <c r="LFW115" s="437"/>
      <c r="LFX115" s="437"/>
      <c r="LFY115" s="437"/>
      <c r="LFZ115" s="437"/>
      <c r="LGA115" s="437"/>
      <c r="LGB115" s="437"/>
      <c r="LGC115" s="437"/>
      <c r="LGD115" s="437"/>
      <c r="LGE115" s="437"/>
      <c r="LGF115" s="437"/>
      <c r="LGG115" s="437"/>
      <c r="LGH115" s="437"/>
      <c r="LGI115" s="437"/>
      <c r="LGJ115" s="437"/>
      <c r="LGK115" s="437"/>
      <c r="LGL115" s="437"/>
      <c r="LGM115" s="437"/>
      <c r="LGN115" s="437"/>
      <c r="LGO115" s="437"/>
      <c r="LGP115" s="437"/>
      <c r="LGQ115" s="437"/>
      <c r="LGR115" s="437"/>
      <c r="LGS115" s="437"/>
      <c r="LGT115" s="437"/>
      <c r="LGU115" s="437"/>
      <c r="LGV115" s="437"/>
      <c r="LGW115" s="437"/>
      <c r="LGX115" s="437"/>
      <c r="LGY115" s="437"/>
      <c r="LGZ115" s="437"/>
      <c r="LHA115" s="437"/>
      <c r="LHB115" s="437"/>
      <c r="LHC115" s="437"/>
      <c r="LHD115" s="437"/>
      <c r="LHE115" s="437"/>
      <c r="LHF115" s="437"/>
      <c r="LHG115" s="437"/>
      <c r="LHH115" s="437"/>
      <c r="LHI115" s="437"/>
      <c r="LHJ115" s="437"/>
      <c r="LHK115" s="437"/>
      <c r="LHL115" s="437"/>
      <c r="LHM115" s="437"/>
      <c r="LHN115" s="437"/>
      <c r="LHO115" s="437"/>
      <c r="LHP115" s="437"/>
      <c r="LHQ115" s="437"/>
      <c r="LHR115" s="437"/>
      <c r="LHS115" s="437"/>
      <c r="LHT115" s="437"/>
      <c r="LHU115" s="437"/>
      <c r="LHV115" s="437"/>
      <c r="LHW115" s="437"/>
      <c r="LHX115" s="437"/>
      <c r="LHY115" s="437"/>
      <c r="LHZ115" s="437"/>
      <c r="LIA115" s="437"/>
      <c r="LIB115" s="437"/>
      <c r="LIC115" s="437"/>
      <c r="LID115" s="437"/>
      <c r="LIE115" s="437"/>
      <c r="LIF115" s="437"/>
      <c r="LIG115" s="437"/>
      <c r="LIH115" s="437"/>
      <c r="LII115" s="437"/>
      <c r="LIJ115" s="437"/>
      <c r="LIK115" s="437"/>
      <c r="LIL115" s="437"/>
      <c r="LIM115" s="437"/>
      <c r="LIN115" s="437"/>
      <c r="LIO115" s="437"/>
      <c r="LIP115" s="437"/>
      <c r="LIQ115" s="437"/>
      <c r="LIR115" s="437"/>
      <c r="LIS115" s="437"/>
      <c r="LIT115" s="437"/>
      <c r="LIU115" s="437"/>
      <c r="LIV115" s="437"/>
      <c r="LIW115" s="437"/>
      <c r="LIX115" s="437"/>
      <c r="LIY115" s="437"/>
      <c r="LIZ115" s="437"/>
      <c r="LJA115" s="437"/>
      <c r="LJB115" s="437"/>
      <c r="LJC115" s="437"/>
      <c r="LJD115" s="437"/>
      <c r="LJE115" s="437"/>
      <c r="LJF115" s="437"/>
      <c r="LJG115" s="437"/>
      <c r="LJH115" s="437"/>
      <c r="LJI115" s="437"/>
      <c r="LJJ115" s="437"/>
      <c r="LJK115" s="437"/>
      <c r="LJL115" s="437"/>
      <c r="LJM115" s="437"/>
      <c r="LJN115" s="437"/>
      <c r="LJO115" s="437"/>
      <c r="LJP115" s="437"/>
      <c r="LJQ115" s="437"/>
      <c r="LJR115" s="437"/>
      <c r="LJS115" s="437"/>
      <c r="LJT115" s="437"/>
      <c r="LJU115" s="437"/>
      <c r="LJV115" s="437"/>
      <c r="LJW115" s="437"/>
      <c r="LJX115" s="437"/>
      <c r="LJY115" s="437"/>
      <c r="LJZ115" s="437"/>
      <c r="LKA115" s="437"/>
      <c r="LKB115" s="437"/>
      <c r="LKC115" s="437"/>
      <c r="LKD115" s="437"/>
      <c r="LKE115" s="437"/>
      <c r="LKF115" s="437"/>
      <c r="LKG115" s="437"/>
      <c r="LKH115" s="437"/>
      <c r="LKI115" s="437"/>
      <c r="LKJ115" s="437"/>
      <c r="LKK115" s="437"/>
      <c r="LKL115" s="437"/>
      <c r="LKM115" s="437"/>
      <c r="LKN115" s="437"/>
      <c r="LKO115" s="437"/>
      <c r="LKP115" s="437"/>
      <c r="LKQ115" s="437"/>
      <c r="LKR115" s="437"/>
      <c r="LKS115" s="437"/>
      <c r="LKT115" s="437"/>
      <c r="LKU115" s="437"/>
      <c r="LKV115" s="437"/>
      <c r="LKW115" s="437"/>
      <c r="LKX115" s="437"/>
      <c r="LKY115" s="437"/>
      <c r="LKZ115" s="437"/>
      <c r="LLA115" s="437"/>
      <c r="LLB115" s="437"/>
      <c r="LLC115" s="437"/>
      <c r="LLD115" s="437"/>
      <c r="LLE115" s="437"/>
      <c r="LLF115" s="437"/>
      <c r="LLG115" s="437"/>
      <c r="LLH115" s="437"/>
      <c r="LLI115" s="437"/>
      <c r="LLJ115" s="437"/>
      <c r="LLK115" s="437"/>
      <c r="LLL115" s="437"/>
      <c r="LLM115" s="437"/>
      <c r="LLN115" s="437"/>
      <c r="LLO115" s="437"/>
      <c r="LLP115" s="437"/>
      <c r="LLQ115" s="437"/>
      <c r="LLR115" s="437"/>
      <c r="LLS115" s="437"/>
      <c r="LLT115" s="437"/>
      <c r="LLU115" s="437"/>
      <c r="LLV115" s="437"/>
      <c r="LLW115" s="437"/>
      <c r="LLX115" s="437"/>
      <c r="LLY115" s="437"/>
      <c r="LLZ115" s="437"/>
      <c r="LMA115" s="437"/>
      <c r="LMB115" s="437"/>
      <c r="LMC115" s="437"/>
      <c r="LMD115" s="437"/>
      <c r="LME115" s="437"/>
      <c r="LMF115" s="437"/>
      <c r="LMG115" s="437"/>
      <c r="LMH115" s="437"/>
      <c r="LMI115" s="437"/>
      <c r="LMJ115" s="437"/>
      <c r="LMK115" s="437"/>
      <c r="LML115" s="437"/>
      <c r="LMM115" s="437"/>
      <c r="LMN115" s="437"/>
      <c r="LMO115" s="437"/>
      <c r="LMP115" s="437"/>
      <c r="LMQ115" s="437"/>
      <c r="LMR115" s="437"/>
      <c r="LMS115" s="437"/>
      <c r="LMT115" s="437"/>
      <c r="LMU115" s="437"/>
      <c r="LMV115" s="437"/>
      <c r="LMW115" s="437"/>
      <c r="LMX115" s="437"/>
      <c r="LMY115" s="437"/>
      <c r="LMZ115" s="437"/>
      <c r="LNA115" s="437"/>
      <c r="LNB115" s="437"/>
      <c r="LNC115" s="437"/>
      <c r="LND115" s="437"/>
      <c r="LNE115" s="437"/>
      <c r="LNF115" s="437"/>
      <c r="LNG115" s="437"/>
      <c r="LNH115" s="437"/>
      <c r="LNI115" s="437"/>
      <c r="LNJ115" s="437"/>
      <c r="LNK115" s="437"/>
      <c r="LNL115" s="437"/>
      <c r="LNM115" s="437"/>
      <c r="LNN115" s="437"/>
      <c r="LNO115" s="437"/>
      <c r="LNP115" s="437"/>
      <c r="LNQ115" s="437"/>
      <c r="LNR115" s="437"/>
      <c r="LNS115" s="437"/>
      <c r="LNT115" s="437"/>
      <c r="LNU115" s="437"/>
      <c r="LNV115" s="437"/>
      <c r="LNW115" s="437"/>
      <c r="LNX115" s="437"/>
      <c r="LNY115" s="437"/>
      <c r="LNZ115" s="437"/>
      <c r="LOA115" s="437"/>
      <c r="LOB115" s="437"/>
      <c r="LOC115" s="437"/>
      <c r="LOD115" s="437"/>
      <c r="LOE115" s="437"/>
      <c r="LOF115" s="437"/>
      <c r="LOG115" s="437"/>
      <c r="LOH115" s="437"/>
      <c r="LOI115" s="437"/>
      <c r="LOJ115" s="437"/>
      <c r="LOK115" s="437"/>
      <c r="LOL115" s="437"/>
      <c r="LOM115" s="437"/>
      <c r="LON115" s="437"/>
      <c r="LOO115" s="437"/>
      <c r="LOP115" s="437"/>
      <c r="LOQ115" s="437"/>
      <c r="LOR115" s="437"/>
      <c r="LOS115" s="437"/>
      <c r="LOT115" s="437"/>
      <c r="LOU115" s="437"/>
      <c r="LOV115" s="437"/>
      <c r="LOW115" s="437"/>
      <c r="LOX115" s="437"/>
      <c r="LOY115" s="437"/>
      <c r="LOZ115" s="437"/>
      <c r="LPA115" s="437"/>
      <c r="LPB115" s="437"/>
      <c r="LPC115" s="437"/>
      <c r="LPD115" s="437"/>
      <c r="LPE115" s="437"/>
      <c r="LPF115" s="437"/>
      <c r="LPG115" s="437"/>
      <c r="LPH115" s="437"/>
      <c r="LPI115" s="437"/>
      <c r="LPJ115" s="437"/>
      <c r="LPK115" s="437"/>
      <c r="LPL115" s="437"/>
      <c r="LPM115" s="437"/>
      <c r="LPN115" s="437"/>
      <c r="LPO115" s="437"/>
      <c r="LPP115" s="437"/>
      <c r="LPQ115" s="437"/>
      <c r="LPR115" s="437"/>
      <c r="LPS115" s="437"/>
      <c r="LPT115" s="437"/>
      <c r="LPU115" s="437"/>
      <c r="LPV115" s="437"/>
      <c r="LPW115" s="437"/>
      <c r="LPX115" s="437"/>
      <c r="LPY115" s="437"/>
      <c r="LPZ115" s="437"/>
      <c r="LQA115" s="437"/>
      <c r="LQB115" s="437"/>
      <c r="LQC115" s="437"/>
      <c r="LQD115" s="437"/>
      <c r="LQE115" s="437"/>
      <c r="LQF115" s="437"/>
      <c r="LQG115" s="437"/>
      <c r="LQH115" s="437"/>
      <c r="LQI115" s="437"/>
      <c r="LQJ115" s="437"/>
      <c r="LQK115" s="437"/>
      <c r="LQL115" s="437"/>
      <c r="LQM115" s="437"/>
      <c r="LQN115" s="437"/>
      <c r="LQO115" s="437"/>
      <c r="LQP115" s="437"/>
      <c r="LQQ115" s="437"/>
      <c r="LQR115" s="437"/>
      <c r="LQS115" s="437"/>
      <c r="LQT115" s="437"/>
      <c r="LQU115" s="437"/>
      <c r="LQV115" s="437"/>
      <c r="LQW115" s="437"/>
      <c r="LQX115" s="437"/>
      <c r="LQY115" s="437"/>
      <c r="LQZ115" s="437"/>
      <c r="LRA115" s="437"/>
      <c r="LRB115" s="437"/>
      <c r="LRC115" s="437"/>
      <c r="LRD115" s="437"/>
      <c r="LRE115" s="437"/>
      <c r="LRF115" s="437"/>
      <c r="LRG115" s="437"/>
      <c r="LRH115" s="437"/>
      <c r="LRI115" s="437"/>
      <c r="LRJ115" s="437"/>
      <c r="LRK115" s="437"/>
      <c r="LRL115" s="437"/>
      <c r="LRM115" s="437"/>
      <c r="LRN115" s="437"/>
      <c r="LRO115" s="437"/>
      <c r="LRP115" s="437"/>
      <c r="LRQ115" s="437"/>
      <c r="LRR115" s="437"/>
      <c r="LRS115" s="437"/>
      <c r="LRT115" s="437"/>
      <c r="LRU115" s="437"/>
      <c r="LRV115" s="437"/>
      <c r="LRW115" s="437"/>
      <c r="LRX115" s="437"/>
      <c r="LRY115" s="437"/>
      <c r="LRZ115" s="437"/>
      <c r="LSA115" s="437"/>
      <c r="LSB115" s="437"/>
      <c r="LSC115" s="437"/>
      <c r="LSD115" s="437"/>
      <c r="LSE115" s="437"/>
      <c r="LSF115" s="437"/>
      <c r="LSG115" s="437"/>
      <c r="LSH115" s="437"/>
      <c r="LSI115" s="437"/>
      <c r="LSJ115" s="437"/>
      <c r="LSK115" s="437"/>
      <c r="LSL115" s="437"/>
      <c r="LSM115" s="437"/>
      <c r="LSN115" s="437"/>
      <c r="LSO115" s="437"/>
      <c r="LSP115" s="437"/>
      <c r="LSQ115" s="437"/>
      <c r="LSR115" s="437"/>
      <c r="LSS115" s="437"/>
      <c r="LST115" s="437"/>
      <c r="LSU115" s="437"/>
      <c r="LSV115" s="437"/>
      <c r="LSW115" s="437"/>
      <c r="LSX115" s="437"/>
      <c r="LSY115" s="437"/>
      <c r="LSZ115" s="437"/>
      <c r="LTA115" s="437"/>
      <c r="LTB115" s="437"/>
      <c r="LTC115" s="437"/>
      <c r="LTD115" s="437"/>
      <c r="LTE115" s="437"/>
      <c r="LTF115" s="437"/>
      <c r="LTG115" s="437"/>
      <c r="LTH115" s="437"/>
      <c r="LTI115" s="437"/>
      <c r="LTJ115" s="437"/>
      <c r="LTK115" s="437"/>
      <c r="LTL115" s="437"/>
      <c r="LTM115" s="437"/>
      <c r="LTN115" s="437"/>
      <c r="LTO115" s="437"/>
      <c r="LTP115" s="437"/>
      <c r="LTQ115" s="437"/>
      <c r="LTR115" s="437"/>
      <c r="LTS115" s="437"/>
      <c r="LTT115" s="437"/>
      <c r="LTU115" s="437"/>
      <c r="LTV115" s="437"/>
      <c r="LTW115" s="437"/>
      <c r="LTX115" s="437"/>
      <c r="LTY115" s="437"/>
      <c r="LTZ115" s="437"/>
      <c r="LUA115" s="437"/>
      <c r="LUB115" s="437"/>
      <c r="LUC115" s="437"/>
      <c r="LUD115" s="437"/>
      <c r="LUE115" s="437"/>
      <c r="LUF115" s="437"/>
      <c r="LUG115" s="437"/>
      <c r="LUH115" s="437"/>
      <c r="LUI115" s="437"/>
      <c r="LUJ115" s="437"/>
      <c r="LUK115" s="437"/>
      <c r="LUL115" s="437"/>
      <c r="LUM115" s="437"/>
      <c r="LUN115" s="437"/>
      <c r="LUO115" s="437"/>
      <c r="LUP115" s="437"/>
      <c r="LUQ115" s="437"/>
      <c r="LUR115" s="437"/>
      <c r="LUS115" s="437"/>
      <c r="LUT115" s="437"/>
      <c r="LUU115" s="437"/>
      <c r="LUV115" s="437"/>
      <c r="LUW115" s="437"/>
      <c r="LUX115" s="437"/>
      <c r="LUY115" s="437"/>
      <c r="LUZ115" s="437"/>
      <c r="LVA115" s="437"/>
      <c r="LVB115" s="437"/>
      <c r="LVC115" s="437"/>
      <c r="LVD115" s="437"/>
      <c r="LVE115" s="437"/>
      <c r="LVF115" s="437"/>
      <c r="LVG115" s="437"/>
      <c r="LVH115" s="437"/>
      <c r="LVI115" s="437"/>
      <c r="LVJ115" s="437"/>
      <c r="LVK115" s="437"/>
      <c r="LVL115" s="437"/>
      <c r="LVM115" s="437"/>
      <c r="LVN115" s="437"/>
      <c r="LVO115" s="437"/>
      <c r="LVP115" s="437"/>
      <c r="LVQ115" s="437"/>
      <c r="LVR115" s="437"/>
      <c r="LVS115" s="437"/>
      <c r="LVT115" s="437"/>
      <c r="LVU115" s="437"/>
      <c r="LVV115" s="437"/>
      <c r="LVW115" s="437"/>
      <c r="LVX115" s="437"/>
      <c r="LVY115" s="437"/>
      <c r="LVZ115" s="437"/>
      <c r="LWA115" s="437"/>
      <c r="LWB115" s="437"/>
      <c r="LWC115" s="437"/>
      <c r="LWD115" s="437"/>
      <c r="LWE115" s="437"/>
      <c r="LWF115" s="437"/>
      <c r="LWG115" s="437"/>
      <c r="LWH115" s="437"/>
      <c r="LWI115" s="437"/>
      <c r="LWJ115" s="437"/>
      <c r="LWK115" s="437"/>
      <c r="LWL115" s="437"/>
      <c r="LWM115" s="437"/>
      <c r="LWN115" s="437"/>
      <c r="LWO115" s="437"/>
      <c r="LWP115" s="437"/>
      <c r="LWQ115" s="437"/>
      <c r="LWR115" s="437"/>
      <c r="LWS115" s="437"/>
      <c r="LWT115" s="437"/>
      <c r="LWU115" s="437"/>
      <c r="LWV115" s="437"/>
      <c r="LWW115" s="437"/>
      <c r="LWX115" s="437"/>
      <c r="LWY115" s="437"/>
      <c r="LWZ115" s="437"/>
      <c r="LXA115" s="437"/>
      <c r="LXB115" s="437"/>
      <c r="LXC115" s="437"/>
      <c r="LXD115" s="437"/>
      <c r="LXE115" s="437"/>
      <c r="LXF115" s="437"/>
      <c r="LXG115" s="437"/>
      <c r="LXH115" s="437"/>
      <c r="LXI115" s="437"/>
      <c r="LXJ115" s="437"/>
      <c r="LXK115" s="437"/>
      <c r="LXL115" s="437"/>
      <c r="LXM115" s="437"/>
      <c r="LXN115" s="437"/>
      <c r="LXO115" s="437"/>
      <c r="LXP115" s="437"/>
      <c r="LXQ115" s="437"/>
      <c r="LXR115" s="437"/>
      <c r="LXS115" s="437"/>
      <c r="LXT115" s="437"/>
      <c r="LXU115" s="437"/>
      <c r="LXV115" s="437"/>
      <c r="LXW115" s="437"/>
      <c r="LXX115" s="437"/>
      <c r="LXY115" s="437"/>
      <c r="LXZ115" s="437"/>
      <c r="LYA115" s="437"/>
      <c r="LYB115" s="437"/>
      <c r="LYC115" s="437"/>
      <c r="LYD115" s="437"/>
      <c r="LYE115" s="437"/>
      <c r="LYF115" s="437"/>
      <c r="LYG115" s="437"/>
      <c r="LYH115" s="437"/>
      <c r="LYI115" s="437"/>
      <c r="LYJ115" s="437"/>
      <c r="LYK115" s="437"/>
      <c r="LYL115" s="437"/>
      <c r="LYM115" s="437"/>
      <c r="LYN115" s="437"/>
      <c r="LYO115" s="437"/>
      <c r="LYP115" s="437"/>
      <c r="LYQ115" s="437"/>
      <c r="LYR115" s="437"/>
      <c r="LYS115" s="437"/>
      <c r="LYT115" s="437"/>
      <c r="LYU115" s="437"/>
      <c r="LYV115" s="437"/>
      <c r="LYW115" s="437"/>
      <c r="LYX115" s="437"/>
      <c r="LYY115" s="437"/>
      <c r="LYZ115" s="437"/>
      <c r="LZA115" s="437"/>
      <c r="LZB115" s="437"/>
      <c r="LZC115" s="437"/>
      <c r="LZD115" s="437"/>
      <c r="LZE115" s="437"/>
      <c r="LZF115" s="437"/>
      <c r="LZG115" s="437"/>
      <c r="LZH115" s="437"/>
      <c r="LZI115" s="437"/>
      <c r="LZJ115" s="437"/>
      <c r="LZK115" s="437"/>
      <c r="LZL115" s="437"/>
      <c r="LZM115" s="437"/>
      <c r="LZN115" s="437"/>
      <c r="LZO115" s="437"/>
      <c r="LZP115" s="437"/>
      <c r="LZQ115" s="437"/>
      <c r="LZR115" s="437"/>
      <c r="LZS115" s="437"/>
      <c r="LZT115" s="437"/>
      <c r="LZU115" s="437"/>
      <c r="LZV115" s="437"/>
      <c r="LZW115" s="437"/>
      <c r="LZX115" s="437"/>
      <c r="LZY115" s="437"/>
      <c r="LZZ115" s="437"/>
      <c r="MAA115" s="437"/>
      <c r="MAB115" s="437"/>
      <c r="MAC115" s="437"/>
      <c r="MAD115" s="437"/>
      <c r="MAE115" s="437"/>
      <c r="MAF115" s="437"/>
      <c r="MAG115" s="437"/>
      <c r="MAH115" s="437"/>
      <c r="MAI115" s="437"/>
      <c r="MAJ115" s="437"/>
      <c r="MAK115" s="437"/>
      <c r="MAL115" s="437"/>
      <c r="MAM115" s="437"/>
      <c r="MAN115" s="437"/>
      <c r="MAO115" s="437"/>
      <c r="MAP115" s="437"/>
      <c r="MAQ115" s="437"/>
      <c r="MAR115" s="437"/>
      <c r="MAS115" s="437"/>
      <c r="MAT115" s="437"/>
      <c r="MAU115" s="437"/>
      <c r="MAV115" s="437"/>
      <c r="MAW115" s="437"/>
      <c r="MAX115" s="437"/>
      <c r="MAY115" s="437"/>
      <c r="MAZ115" s="437"/>
      <c r="MBA115" s="437"/>
      <c r="MBB115" s="437"/>
      <c r="MBC115" s="437"/>
      <c r="MBD115" s="437"/>
      <c r="MBE115" s="437"/>
      <c r="MBF115" s="437"/>
      <c r="MBG115" s="437"/>
      <c r="MBH115" s="437"/>
      <c r="MBI115" s="437"/>
      <c r="MBJ115" s="437"/>
      <c r="MBK115" s="437"/>
      <c r="MBL115" s="437"/>
      <c r="MBM115" s="437"/>
      <c r="MBN115" s="437"/>
      <c r="MBO115" s="437"/>
      <c r="MBP115" s="437"/>
      <c r="MBQ115" s="437"/>
      <c r="MBR115" s="437"/>
      <c r="MBS115" s="437"/>
      <c r="MBT115" s="437"/>
      <c r="MBU115" s="437"/>
      <c r="MBV115" s="437"/>
      <c r="MBW115" s="437"/>
      <c r="MBX115" s="437"/>
      <c r="MBY115" s="437"/>
      <c r="MBZ115" s="437"/>
      <c r="MCA115" s="437"/>
      <c r="MCB115" s="437"/>
      <c r="MCC115" s="437"/>
      <c r="MCD115" s="437"/>
      <c r="MCE115" s="437"/>
      <c r="MCF115" s="437"/>
      <c r="MCG115" s="437"/>
      <c r="MCH115" s="437"/>
      <c r="MCI115" s="437"/>
      <c r="MCJ115" s="437"/>
      <c r="MCK115" s="437"/>
      <c r="MCL115" s="437"/>
      <c r="MCM115" s="437"/>
      <c r="MCN115" s="437"/>
      <c r="MCO115" s="437"/>
      <c r="MCP115" s="437"/>
      <c r="MCQ115" s="437"/>
      <c r="MCR115" s="437"/>
      <c r="MCS115" s="437"/>
      <c r="MCT115" s="437"/>
      <c r="MCU115" s="437"/>
      <c r="MCV115" s="437"/>
      <c r="MCW115" s="437"/>
      <c r="MCX115" s="437"/>
      <c r="MCY115" s="437"/>
      <c r="MCZ115" s="437"/>
      <c r="MDA115" s="437"/>
      <c r="MDB115" s="437"/>
      <c r="MDC115" s="437"/>
      <c r="MDD115" s="437"/>
      <c r="MDE115" s="437"/>
      <c r="MDF115" s="437"/>
      <c r="MDG115" s="437"/>
      <c r="MDH115" s="437"/>
      <c r="MDI115" s="437"/>
      <c r="MDJ115" s="437"/>
      <c r="MDK115" s="437"/>
      <c r="MDL115" s="437"/>
      <c r="MDM115" s="437"/>
      <c r="MDN115" s="437"/>
      <c r="MDO115" s="437"/>
      <c r="MDP115" s="437"/>
      <c r="MDQ115" s="437"/>
      <c r="MDR115" s="437"/>
      <c r="MDS115" s="437"/>
      <c r="MDT115" s="437"/>
      <c r="MDU115" s="437"/>
      <c r="MDV115" s="437"/>
      <c r="MDW115" s="437"/>
      <c r="MDX115" s="437"/>
      <c r="MDY115" s="437"/>
      <c r="MDZ115" s="437"/>
      <c r="MEA115" s="437"/>
      <c r="MEB115" s="437"/>
      <c r="MEC115" s="437"/>
      <c r="MED115" s="437"/>
      <c r="MEE115" s="437"/>
      <c r="MEF115" s="437"/>
      <c r="MEG115" s="437"/>
      <c r="MEH115" s="437"/>
      <c r="MEI115" s="437"/>
      <c r="MEJ115" s="437"/>
      <c r="MEK115" s="437"/>
      <c r="MEL115" s="437"/>
      <c r="MEM115" s="437"/>
      <c r="MEN115" s="437"/>
      <c r="MEO115" s="437"/>
      <c r="MEP115" s="437"/>
      <c r="MEQ115" s="437"/>
      <c r="MER115" s="437"/>
      <c r="MES115" s="437"/>
      <c r="MET115" s="437"/>
      <c r="MEU115" s="437"/>
      <c r="MEV115" s="437"/>
      <c r="MEW115" s="437"/>
      <c r="MEX115" s="437"/>
      <c r="MEY115" s="437"/>
      <c r="MEZ115" s="437"/>
      <c r="MFA115" s="437"/>
      <c r="MFB115" s="437"/>
      <c r="MFC115" s="437"/>
      <c r="MFD115" s="437"/>
      <c r="MFE115" s="437"/>
      <c r="MFF115" s="437"/>
      <c r="MFG115" s="437"/>
      <c r="MFH115" s="437"/>
      <c r="MFI115" s="437"/>
      <c r="MFJ115" s="437"/>
      <c r="MFK115" s="437"/>
      <c r="MFL115" s="437"/>
      <c r="MFM115" s="437"/>
      <c r="MFN115" s="437"/>
      <c r="MFO115" s="437"/>
      <c r="MFP115" s="437"/>
      <c r="MFQ115" s="437"/>
      <c r="MFR115" s="437"/>
      <c r="MFS115" s="437"/>
      <c r="MFT115" s="437"/>
      <c r="MFU115" s="437"/>
      <c r="MFV115" s="437"/>
      <c r="MFW115" s="437"/>
      <c r="MFX115" s="437"/>
      <c r="MFY115" s="437"/>
      <c r="MFZ115" s="437"/>
      <c r="MGA115" s="437"/>
      <c r="MGB115" s="437"/>
      <c r="MGC115" s="437"/>
      <c r="MGD115" s="437"/>
      <c r="MGE115" s="437"/>
      <c r="MGF115" s="437"/>
      <c r="MGG115" s="437"/>
      <c r="MGH115" s="437"/>
      <c r="MGI115" s="437"/>
      <c r="MGJ115" s="437"/>
      <c r="MGK115" s="437"/>
      <c r="MGL115" s="437"/>
      <c r="MGM115" s="437"/>
      <c r="MGN115" s="437"/>
      <c r="MGO115" s="437"/>
      <c r="MGP115" s="437"/>
      <c r="MGQ115" s="437"/>
      <c r="MGR115" s="437"/>
      <c r="MGS115" s="437"/>
      <c r="MGT115" s="437"/>
      <c r="MGU115" s="437"/>
      <c r="MGV115" s="437"/>
      <c r="MGW115" s="437"/>
      <c r="MGX115" s="437"/>
      <c r="MGY115" s="437"/>
      <c r="MGZ115" s="437"/>
      <c r="MHA115" s="437"/>
      <c r="MHB115" s="437"/>
      <c r="MHC115" s="437"/>
      <c r="MHD115" s="437"/>
      <c r="MHE115" s="437"/>
      <c r="MHF115" s="437"/>
      <c r="MHG115" s="437"/>
      <c r="MHH115" s="437"/>
      <c r="MHI115" s="437"/>
      <c r="MHJ115" s="437"/>
      <c r="MHK115" s="437"/>
      <c r="MHL115" s="437"/>
      <c r="MHM115" s="437"/>
      <c r="MHN115" s="437"/>
      <c r="MHO115" s="437"/>
      <c r="MHP115" s="437"/>
      <c r="MHQ115" s="437"/>
      <c r="MHR115" s="437"/>
      <c r="MHS115" s="437"/>
      <c r="MHT115" s="437"/>
      <c r="MHU115" s="437"/>
      <c r="MHV115" s="437"/>
      <c r="MHW115" s="437"/>
      <c r="MHX115" s="437"/>
      <c r="MHY115" s="437"/>
      <c r="MHZ115" s="437"/>
      <c r="MIA115" s="437"/>
      <c r="MIB115" s="437"/>
      <c r="MIC115" s="437"/>
      <c r="MID115" s="437"/>
      <c r="MIE115" s="437"/>
      <c r="MIF115" s="437"/>
      <c r="MIG115" s="437"/>
      <c r="MIH115" s="437"/>
      <c r="MII115" s="437"/>
      <c r="MIJ115" s="437"/>
      <c r="MIK115" s="437"/>
      <c r="MIL115" s="437"/>
      <c r="MIM115" s="437"/>
      <c r="MIN115" s="437"/>
      <c r="MIO115" s="437"/>
      <c r="MIP115" s="437"/>
      <c r="MIQ115" s="437"/>
      <c r="MIR115" s="437"/>
      <c r="MIS115" s="437"/>
      <c r="MIT115" s="437"/>
      <c r="MIU115" s="437"/>
      <c r="MIV115" s="437"/>
      <c r="MIW115" s="437"/>
      <c r="MIX115" s="437"/>
      <c r="MIY115" s="437"/>
      <c r="MIZ115" s="437"/>
      <c r="MJA115" s="437"/>
      <c r="MJB115" s="437"/>
      <c r="MJC115" s="437"/>
      <c r="MJD115" s="437"/>
      <c r="MJE115" s="437"/>
      <c r="MJF115" s="437"/>
      <c r="MJG115" s="437"/>
      <c r="MJH115" s="437"/>
      <c r="MJI115" s="437"/>
      <c r="MJJ115" s="437"/>
      <c r="MJK115" s="437"/>
      <c r="MJL115" s="437"/>
      <c r="MJM115" s="437"/>
      <c r="MJN115" s="437"/>
      <c r="MJO115" s="437"/>
      <c r="MJP115" s="437"/>
      <c r="MJQ115" s="437"/>
      <c r="MJR115" s="437"/>
      <c r="MJS115" s="437"/>
      <c r="MJT115" s="437"/>
      <c r="MJU115" s="437"/>
      <c r="MJV115" s="437"/>
      <c r="MJW115" s="437"/>
      <c r="MJX115" s="437"/>
      <c r="MJY115" s="437"/>
      <c r="MJZ115" s="437"/>
      <c r="MKA115" s="437"/>
      <c r="MKB115" s="437"/>
      <c r="MKC115" s="437"/>
      <c r="MKD115" s="437"/>
      <c r="MKE115" s="437"/>
      <c r="MKF115" s="437"/>
      <c r="MKG115" s="437"/>
      <c r="MKH115" s="437"/>
      <c r="MKI115" s="437"/>
      <c r="MKJ115" s="437"/>
      <c r="MKK115" s="437"/>
      <c r="MKL115" s="437"/>
      <c r="MKM115" s="437"/>
      <c r="MKN115" s="437"/>
      <c r="MKO115" s="437"/>
      <c r="MKP115" s="437"/>
      <c r="MKQ115" s="437"/>
      <c r="MKR115" s="437"/>
      <c r="MKS115" s="437"/>
      <c r="MKT115" s="437"/>
      <c r="MKU115" s="437"/>
      <c r="MKV115" s="437"/>
      <c r="MKW115" s="437"/>
      <c r="MKX115" s="437"/>
      <c r="MKY115" s="437"/>
      <c r="MKZ115" s="437"/>
      <c r="MLA115" s="437"/>
      <c r="MLB115" s="437"/>
      <c r="MLC115" s="437"/>
      <c r="MLD115" s="437"/>
      <c r="MLE115" s="437"/>
      <c r="MLF115" s="437"/>
      <c r="MLG115" s="437"/>
      <c r="MLH115" s="437"/>
      <c r="MLI115" s="437"/>
      <c r="MLJ115" s="437"/>
      <c r="MLK115" s="437"/>
      <c r="MLL115" s="437"/>
      <c r="MLM115" s="437"/>
      <c r="MLN115" s="437"/>
      <c r="MLO115" s="437"/>
      <c r="MLP115" s="437"/>
      <c r="MLQ115" s="437"/>
      <c r="MLR115" s="437"/>
      <c r="MLS115" s="437"/>
      <c r="MLT115" s="437"/>
      <c r="MLU115" s="437"/>
      <c r="MLV115" s="437"/>
      <c r="MLW115" s="437"/>
      <c r="MLX115" s="437"/>
      <c r="MLY115" s="437"/>
      <c r="MLZ115" s="437"/>
      <c r="MMA115" s="437"/>
      <c r="MMB115" s="437"/>
      <c r="MMC115" s="437"/>
      <c r="MMD115" s="437"/>
      <c r="MME115" s="437"/>
      <c r="MMF115" s="437"/>
      <c r="MMG115" s="437"/>
      <c r="MMH115" s="437"/>
      <c r="MMI115" s="437"/>
      <c r="MMJ115" s="437"/>
      <c r="MMK115" s="437"/>
      <c r="MML115" s="437"/>
      <c r="MMM115" s="437"/>
      <c r="MMN115" s="437"/>
      <c r="MMO115" s="437"/>
      <c r="MMP115" s="437"/>
      <c r="MMQ115" s="437"/>
      <c r="MMR115" s="437"/>
      <c r="MMS115" s="437"/>
      <c r="MMT115" s="437"/>
      <c r="MMU115" s="437"/>
      <c r="MMV115" s="437"/>
      <c r="MMW115" s="437"/>
      <c r="MMX115" s="437"/>
      <c r="MMY115" s="437"/>
      <c r="MMZ115" s="437"/>
      <c r="MNA115" s="437"/>
      <c r="MNB115" s="437"/>
      <c r="MNC115" s="437"/>
      <c r="MND115" s="437"/>
      <c r="MNE115" s="437"/>
      <c r="MNF115" s="437"/>
      <c r="MNG115" s="437"/>
      <c r="MNH115" s="437"/>
      <c r="MNI115" s="437"/>
      <c r="MNJ115" s="437"/>
      <c r="MNK115" s="437"/>
      <c r="MNL115" s="437"/>
      <c r="MNM115" s="437"/>
      <c r="MNN115" s="437"/>
      <c r="MNO115" s="437"/>
      <c r="MNP115" s="437"/>
      <c r="MNQ115" s="437"/>
      <c r="MNR115" s="437"/>
      <c r="MNS115" s="437"/>
      <c r="MNT115" s="437"/>
      <c r="MNU115" s="437"/>
      <c r="MNV115" s="437"/>
      <c r="MNW115" s="437"/>
      <c r="MNX115" s="437"/>
      <c r="MNY115" s="437"/>
      <c r="MNZ115" s="437"/>
      <c r="MOA115" s="437"/>
      <c r="MOB115" s="437"/>
      <c r="MOC115" s="437"/>
      <c r="MOD115" s="437"/>
      <c r="MOE115" s="437"/>
      <c r="MOF115" s="437"/>
      <c r="MOG115" s="437"/>
      <c r="MOH115" s="437"/>
      <c r="MOI115" s="437"/>
      <c r="MOJ115" s="437"/>
      <c r="MOK115" s="437"/>
      <c r="MOL115" s="437"/>
      <c r="MOM115" s="437"/>
      <c r="MON115" s="437"/>
      <c r="MOO115" s="437"/>
      <c r="MOP115" s="437"/>
      <c r="MOQ115" s="437"/>
      <c r="MOR115" s="437"/>
      <c r="MOS115" s="437"/>
      <c r="MOT115" s="437"/>
      <c r="MOU115" s="437"/>
      <c r="MOV115" s="437"/>
      <c r="MOW115" s="437"/>
      <c r="MOX115" s="437"/>
      <c r="MOY115" s="437"/>
      <c r="MOZ115" s="437"/>
      <c r="MPA115" s="437"/>
      <c r="MPB115" s="437"/>
      <c r="MPC115" s="437"/>
      <c r="MPD115" s="437"/>
      <c r="MPE115" s="437"/>
      <c r="MPF115" s="437"/>
      <c r="MPG115" s="437"/>
      <c r="MPH115" s="437"/>
      <c r="MPI115" s="437"/>
      <c r="MPJ115" s="437"/>
      <c r="MPK115" s="437"/>
      <c r="MPL115" s="437"/>
      <c r="MPM115" s="437"/>
      <c r="MPN115" s="437"/>
      <c r="MPO115" s="437"/>
      <c r="MPP115" s="437"/>
      <c r="MPQ115" s="437"/>
      <c r="MPR115" s="437"/>
      <c r="MPS115" s="437"/>
      <c r="MPT115" s="437"/>
      <c r="MPU115" s="437"/>
      <c r="MPV115" s="437"/>
      <c r="MPW115" s="437"/>
      <c r="MPX115" s="437"/>
      <c r="MPY115" s="437"/>
      <c r="MPZ115" s="437"/>
      <c r="MQA115" s="437"/>
      <c r="MQB115" s="437"/>
      <c r="MQC115" s="437"/>
      <c r="MQD115" s="437"/>
      <c r="MQE115" s="437"/>
      <c r="MQF115" s="437"/>
      <c r="MQG115" s="437"/>
      <c r="MQH115" s="437"/>
      <c r="MQI115" s="437"/>
      <c r="MQJ115" s="437"/>
      <c r="MQK115" s="437"/>
      <c r="MQL115" s="437"/>
      <c r="MQM115" s="437"/>
      <c r="MQN115" s="437"/>
      <c r="MQO115" s="437"/>
      <c r="MQP115" s="437"/>
      <c r="MQQ115" s="437"/>
      <c r="MQR115" s="437"/>
      <c r="MQS115" s="437"/>
      <c r="MQT115" s="437"/>
      <c r="MQU115" s="437"/>
      <c r="MQV115" s="437"/>
      <c r="MQW115" s="437"/>
      <c r="MQX115" s="437"/>
      <c r="MQY115" s="437"/>
      <c r="MQZ115" s="437"/>
      <c r="MRA115" s="437"/>
      <c r="MRB115" s="437"/>
      <c r="MRC115" s="437"/>
      <c r="MRD115" s="437"/>
      <c r="MRE115" s="437"/>
      <c r="MRF115" s="437"/>
      <c r="MRG115" s="437"/>
      <c r="MRH115" s="437"/>
      <c r="MRI115" s="437"/>
      <c r="MRJ115" s="437"/>
      <c r="MRK115" s="437"/>
      <c r="MRL115" s="437"/>
      <c r="MRM115" s="437"/>
      <c r="MRN115" s="437"/>
      <c r="MRO115" s="437"/>
      <c r="MRP115" s="437"/>
      <c r="MRQ115" s="437"/>
      <c r="MRR115" s="437"/>
      <c r="MRS115" s="437"/>
      <c r="MRT115" s="437"/>
      <c r="MRU115" s="437"/>
      <c r="MRV115" s="437"/>
      <c r="MRW115" s="437"/>
      <c r="MRX115" s="437"/>
      <c r="MRY115" s="437"/>
      <c r="MRZ115" s="437"/>
      <c r="MSA115" s="437"/>
      <c r="MSB115" s="437"/>
      <c r="MSC115" s="437"/>
      <c r="MSD115" s="437"/>
      <c r="MSE115" s="437"/>
      <c r="MSF115" s="437"/>
      <c r="MSG115" s="437"/>
      <c r="MSH115" s="437"/>
      <c r="MSI115" s="437"/>
      <c r="MSJ115" s="437"/>
      <c r="MSK115" s="437"/>
      <c r="MSL115" s="437"/>
      <c r="MSM115" s="437"/>
      <c r="MSN115" s="437"/>
      <c r="MSO115" s="437"/>
      <c r="MSP115" s="437"/>
      <c r="MSQ115" s="437"/>
      <c r="MSR115" s="437"/>
      <c r="MSS115" s="437"/>
      <c r="MST115" s="437"/>
      <c r="MSU115" s="437"/>
      <c r="MSV115" s="437"/>
      <c r="MSW115" s="437"/>
      <c r="MSX115" s="437"/>
      <c r="MSY115" s="437"/>
      <c r="MSZ115" s="437"/>
      <c r="MTA115" s="437"/>
      <c r="MTB115" s="437"/>
      <c r="MTC115" s="437"/>
      <c r="MTD115" s="437"/>
      <c r="MTE115" s="437"/>
      <c r="MTF115" s="437"/>
      <c r="MTG115" s="437"/>
      <c r="MTH115" s="437"/>
      <c r="MTI115" s="437"/>
      <c r="MTJ115" s="437"/>
      <c r="MTK115" s="437"/>
      <c r="MTL115" s="437"/>
      <c r="MTM115" s="437"/>
      <c r="MTN115" s="437"/>
      <c r="MTO115" s="437"/>
      <c r="MTP115" s="437"/>
      <c r="MTQ115" s="437"/>
      <c r="MTR115" s="437"/>
      <c r="MTS115" s="437"/>
      <c r="MTT115" s="437"/>
      <c r="MTU115" s="437"/>
      <c r="MTV115" s="437"/>
      <c r="MTW115" s="437"/>
      <c r="MTX115" s="437"/>
      <c r="MTY115" s="437"/>
      <c r="MTZ115" s="437"/>
      <c r="MUA115" s="437"/>
      <c r="MUB115" s="437"/>
      <c r="MUC115" s="437"/>
      <c r="MUD115" s="437"/>
      <c r="MUE115" s="437"/>
      <c r="MUF115" s="437"/>
      <c r="MUG115" s="437"/>
      <c r="MUH115" s="437"/>
      <c r="MUI115" s="437"/>
      <c r="MUJ115" s="437"/>
      <c r="MUK115" s="437"/>
      <c r="MUL115" s="437"/>
      <c r="MUM115" s="437"/>
      <c r="MUN115" s="437"/>
      <c r="MUO115" s="437"/>
      <c r="MUP115" s="437"/>
      <c r="MUQ115" s="437"/>
      <c r="MUR115" s="437"/>
      <c r="MUS115" s="437"/>
      <c r="MUT115" s="437"/>
      <c r="MUU115" s="437"/>
      <c r="MUV115" s="437"/>
      <c r="MUW115" s="437"/>
      <c r="MUX115" s="437"/>
      <c r="MUY115" s="437"/>
      <c r="MUZ115" s="437"/>
      <c r="MVA115" s="437"/>
      <c r="MVB115" s="437"/>
      <c r="MVC115" s="437"/>
      <c r="MVD115" s="437"/>
      <c r="MVE115" s="437"/>
      <c r="MVF115" s="437"/>
      <c r="MVG115" s="437"/>
      <c r="MVH115" s="437"/>
      <c r="MVI115" s="437"/>
      <c r="MVJ115" s="437"/>
      <c r="MVK115" s="437"/>
      <c r="MVL115" s="437"/>
      <c r="MVM115" s="437"/>
      <c r="MVN115" s="437"/>
      <c r="MVO115" s="437"/>
      <c r="MVP115" s="437"/>
      <c r="MVQ115" s="437"/>
      <c r="MVR115" s="437"/>
      <c r="MVS115" s="437"/>
      <c r="MVT115" s="437"/>
      <c r="MVU115" s="437"/>
      <c r="MVV115" s="437"/>
      <c r="MVW115" s="437"/>
      <c r="MVX115" s="437"/>
      <c r="MVY115" s="437"/>
      <c r="MVZ115" s="437"/>
      <c r="MWA115" s="437"/>
      <c r="MWB115" s="437"/>
      <c r="MWC115" s="437"/>
      <c r="MWD115" s="437"/>
      <c r="MWE115" s="437"/>
      <c r="MWF115" s="437"/>
      <c r="MWG115" s="437"/>
      <c r="MWH115" s="437"/>
      <c r="MWI115" s="437"/>
      <c r="MWJ115" s="437"/>
      <c r="MWK115" s="437"/>
      <c r="MWL115" s="437"/>
      <c r="MWM115" s="437"/>
      <c r="MWN115" s="437"/>
      <c r="MWO115" s="437"/>
      <c r="MWP115" s="437"/>
      <c r="MWQ115" s="437"/>
      <c r="MWR115" s="437"/>
      <c r="MWS115" s="437"/>
      <c r="MWT115" s="437"/>
      <c r="MWU115" s="437"/>
      <c r="MWV115" s="437"/>
      <c r="MWW115" s="437"/>
      <c r="MWX115" s="437"/>
      <c r="MWY115" s="437"/>
      <c r="MWZ115" s="437"/>
      <c r="MXA115" s="437"/>
      <c r="MXB115" s="437"/>
      <c r="MXC115" s="437"/>
      <c r="MXD115" s="437"/>
      <c r="MXE115" s="437"/>
      <c r="MXF115" s="437"/>
      <c r="MXG115" s="437"/>
      <c r="MXH115" s="437"/>
      <c r="MXI115" s="437"/>
      <c r="MXJ115" s="437"/>
      <c r="MXK115" s="437"/>
      <c r="MXL115" s="437"/>
      <c r="MXM115" s="437"/>
      <c r="MXN115" s="437"/>
      <c r="MXO115" s="437"/>
      <c r="MXP115" s="437"/>
      <c r="MXQ115" s="437"/>
      <c r="MXR115" s="437"/>
      <c r="MXS115" s="437"/>
      <c r="MXT115" s="437"/>
      <c r="MXU115" s="437"/>
      <c r="MXV115" s="437"/>
      <c r="MXW115" s="437"/>
      <c r="MXX115" s="437"/>
      <c r="MXY115" s="437"/>
      <c r="MXZ115" s="437"/>
      <c r="MYA115" s="437"/>
      <c r="MYB115" s="437"/>
      <c r="MYC115" s="437"/>
      <c r="MYD115" s="437"/>
      <c r="MYE115" s="437"/>
      <c r="MYF115" s="437"/>
      <c r="MYG115" s="437"/>
      <c r="MYH115" s="437"/>
      <c r="MYI115" s="437"/>
      <c r="MYJ115" s="437"/>
      <c r="MYK115" s="437"/>
      <c r="MYL115" s="437"/>
      <c r="MYM115" s="437"/>
      <c r="MYN115" s="437"/>
      <c r="MYO115" s="437"/>
      <c r="MYP115" s="437"/>
      <c r="MYQ115" s="437"/>
      <c r="MYR115" s="437"/>
      <c r="MYS115" s="437"/>
      <c r="MYT115" s="437"/>
      <c r="MYU115" s="437"/>
      <c r="MYV115" s="437"/>
      <c r="MYW115" s="437"/>
      <c r="MYX115" s="437"/>
      <c r="MYY115" s="437"/>
      <c r="MYZ115" s="437"/>
      <c r="MZA115" s="437"/>
      <c r="MZB115" s="437"/>
      <c r="MZC115" s="437"/>
      <c r="MZD115" s="437"/>
      <c r="MZE115" s="437"/>
      <c r="MZF115" s="437"/>
      <c r="MZG115" s="437"/>
      <c r="MZH115" s="437"/>
      <c r="MZI115" s="437"/>
      <c r="MZJ115" s="437"/>
      <c r="MZK115" s="437"/>
      <c r="MZL115" s="437"/>
      <c r="MZM115" s="437"/>
      <c r="MZN115" s="437"/>
      <c r="MZO115" s="437"/>
      <c r="MZP115" s="437"/>
      <c r="MZQ115" s="437"/>
      <c r="MZR115" s="437"/>
      <c r="MZS115" s="437"/>
      <c r="MZT115" s="437"/>
      <c r="MZU115" s="437"/>
      <c r="MZV115" s="437"/>
      <c r="MZW115" s="437"/>
      <c r="MZX115" s="437"/>
      <c r="MZY115" s="437"/>
      <c r="MZZ115" s="437"/>
      <c r="NAA115" s="437"/>
      <c r="NAB115" s="437"/>
      <c r="NAC115" s="437"/>
      <c r="NAD115" s="437"/>
      <c r="NAE115" s="437"/>
      <c r="NAF115" s="437"/>
      <c r="NAG115" s="437"/>
      <c r="NAH115" s="437"/>
      <c r="NAI115" s="437"/>
      <c r="NAJ115" s="437"/>
      <c r="NAK115" s="437"/>
      <c r="NAL115" s="437"/>
      <c r="NAM115" s="437"/>
      <c r="NAN115" s="437"/>
      <c r="NAO115" s="437"/>
      <c r="NAP115" s="437"/>
      <c r="NAQ115" s="437"/>
      <c r="NAR115" s="437"/>
      <c r="NAS115" s="437"/>
      <c r="NAT115" s="437"/>
      <c r="NAU115" s="437"/>
      <c r="NAV115" s="437"/>
      <c r="NAW115" s="437"/>
      <c r="NAX115" s="437"/>
      <c r="NAY115" s="437"/>
      <c r="NAZ115" s="437"/>
      <c r="NBA115" s="437"/>
      <c r="NBB115" s="437"/>
      <c r="NBC115" s="437"/>
      <c r="NBD115" s="437"/>
      <c r="NBE115" s="437"/>
      <c r="NBF115" s="437"/>
      <c r="NBG115" s="437"/>
      <c r="NBH115" s="437"/>
      <c r="NBI115" s="437"/>
      <c r="NBJ115" s="437"/>
      <c r="NBK115" s="437"/>
      <c r="NBL115" s="437"/>
      <c r="NBM115" s="437"/>
      <c r="NBN115" s="437"/>
      <c r="NBO115" s="437"/>
      <c r="NBP115" s="437"/>
      <c r="NBQ115" s="437"/>
      <c r="NBR115" s="437"/>
      <c r="NBS115" s="437"/>
      <c r="NBT115" s="437"/>
      <c r="NBU115" s="437"/>
      <c r="NBV115" s="437"/>
      <c r="NBW115" s="437"/>
      <c r="NBX115" s="437"/>
      <c r="NBY115" s="437"/>
      <c r="NBZ115" s="437"/>
      <c r="NCA115" s="437"/>
      <c r="NCB115" s="437"/>
      <c r="NCC115" s="437"/>
      <c r="NCD115" s="437"/>
      <c r="NCE115" s="437"/>
      <c r="NCF115" s="437"/>
      <c r="NCG115" s="437"/>
      <c r="NCH115" s="437"/>
      <c r="NCI115" s="437"/>
      <c r="NCJ115" s="437"/>
      <c r="NCK115" s="437"/>
      <c r="NCL115" s="437"/>
      <c r="NCM115" s="437"/>
      <c r="NCN115" s="437"/>
      <c r="NCO115" s="437"/>
      <c r="NCP115" s="437"/>
      <c r="NCQ115" s="437"/>
      <c r="NCR115" s="437"/>
      <c r="NCS115" s="437"/>
      <c r="NCT115" s="437"/>
      <c r="NCU115" s="437"/>
      <c r="NCV115" s="437"/>
      <c r="NCW115" s="437"/>
      <c r="NCX115" s="437"/>
      <c r="NCY115" s="437"/>
      <c r="NCZ115" s="437"/>
      <c r="NDA115" s="437"/>
      <c r="NDB115" s="437"/>
      <c r="NDC115" s="437"/>
      <c r="NDD115" s="437"/>
      <c r="NDE115" s="437"/>
      <c r="NDF115" s="437"/>
      <c r="NDG115" s="437"/>
      <c r="NDH115" s="437"/>
      <c r="NDI115" s="437"/>
      <c r="NDJ115" s="437"/>
      <c r="NDK115" s="437"/>
      <c r="NDL115" s="437"/>
      <c r="NDM115" s="437"/>
      <c r="NDN115" s="437"/>
      <c r="NDO115" s="437"/>
      <c r="NDP115" s="437"/>
      <c r="NDQ115" s="437"/>
      <c r="NDR115" s="437"/>
      <c r="NDS115" s="437"/>
      <c r="NDT115" s="437"/>
      <c r="NDU115" s="437"/>
      <c r="NDV115" s="437"/>
      <c r="NDW115" s="437"/>
      <c r="NDX115" s="437"/>
      <c r="NDY115" s="437"/>
      <c r="NDZ115" s="437"/>
      <c r="NEA115" s="437"/>
      <c r="NEB115" s="437"/>
      <c r="NEC115" s="437"/>
      <c r="NED115" s="437"/>
      <c r="NEE115" s="437"/>
      <c r="NEF115" s="437"/>
      <c r="NEG115" s="437"/>
      <c r="NEH115" s="437"/>
      <c r="NEI115" s="437"/>
      <c r="NEJ115" s="437"/>
      <c r="NEK115" s="437"/>
      <c r="NEL115" s="437"/>
      <c r="NEM115" s="437"/>
      <c r="NEN115" s="437"/>
      <c r="NEO115" s="437"/>
      <c r="NEP115" s="437"/>
      <c r="NEQ115" s="437"/>
      <c r="NER115" s="437"/>
      <c r="NES115" s="437"/>
      <c r="NET115" s="437"/>
      <c r="NEU115" s="437"/>
      <c r="NEV115" s="437"/>
      <c r="NEW115" s="437"/>
      <c r="NEX115" s="437"/>
      <c r="NEY115" s="437"/>
      <c r="NEZ115" s="437"/>
      <c r="NFA115" s="437"/>
      <c r="NFB115" s="437"/>
      <c r="NFC115" s="437"/>
      <c r="NFD115" s="437"/>
      <c r="NFE115" s="437"/>
      <c r="NFF115" s="437"/>
      <c r="NFG115" s="437"/>
      <c r="NFH115" s="437"/>
      <c r="NFI115" s="437"/>
      <c r="NFJ115" s="437"/>
      <c r="NFK115" s="437"/>
      <c r="NFL115" s="437"/>
      <c r="NFM115" s="437"/>
      <c r="NFN115" s="437"/>
      <c r="NFO115" s="437"/>
      <c r="NFP115" s="437"/>
      <c r="NFQ115" s="437"/>
      <c r="NFR115" s="437"/>
      <c r="NFS115" s="437"/>
      <c r="NFT115" s="437"/>
      <c r="NFU115" s="437"/>
      <c r="NFV115" s="437"/>
      <c r="NFW115" s="437"/>
      <c r="NFX115" s="437"/>
      <c r="NFY115" s="437"/>
      <c r="NFZ115" s="437"/>
      <c r="NGA115" s="437"/>
      <c r="NGB115" s="437"/>
      <c r="NGC115" s="437"/>
      <c r="NGD115" s="437"/>
      <c r="NGE115" s="437"/>
      <c r="NGF115" s="437"/>
      <c r="NGG115" s="437"/>
      <c r="NGH115" s="437"/>
      <c r="NGI115" s="437"/>
      <c r="NGJ115" s="437"/>
      <c r="NGK115" s="437"/>
      <c r="NGL115" s="437"/>
      <c r="NGM115" s="437"/>
      <c r="NGN115" s="437"/>
      <c r="NGO115" s="437"/>
      <c r="NGP115" s="437"/>
      <c r="NGQ115" s="437"/>
      <c r="NGR115" s="437"/>
      <c r="NGS115" s="437"/>
      <c r="NGT115" s="437"/>
      <c r="NGU115" s="437"/>
      <c r="NGV115" s="437"/>
      <c r="NGW115" s="437"/>
      <c r="NGX115" s="437"/>
      <c r="NGY115" s="437"/>
      <c r="NGZ115" s="437"/>
      <c r="NHA115" s="437"/>
      <c r="NHB115" s="437"/>
      <c r="NHC115" s="437"/>
      <c r="NHD115" s="437"/>
      <c r="NHE115" s="437"/>
      <c r="NHF115" s="437"/>
      <c r="NHG115" s="437"/>
      <c r="NHH115" s="437"/>
      <c r="NHI115" s="437"/>
      <c r="NHJ115" s="437"/>
      <c r="NHK115" s="437"/>
      <c r="NHL115" s="437"/>
      <c r="NHM115" s="437"/>
      <c r="NHN115" s="437"/>
      <c r="NHO115" s="437"/>
      <c r="NHP115" s="437"/>
      <c r="NHQ115" s="437"/>
      <c r="NHR115" s="437"/>
      <c r="NHS115" s="437"/>
      <c r="NHT115" s="437"/>
      <c r="NHU115" s="437"/>
      <c r="NHV115" s="437"/>
      <c r="NHW115" s="437"/>
      <c r="NHX115" s="437"/>
      <c r="NHY115" s="437"/>
      <c r="NHZ115" s="437"/>
      <c r="NIA115" s="437"/>
      <c r="NIB115" s="437"/>
      <c r="NIC115" s="437"/>
      <c r="NID115" s="437"/>
      <c r="NIE115" s="437"/>
      <c r="NIF115" s="437"/>
      <c r="NIG115" s="437"/>
      <c r="NIH115" s="437"/>
      <c r="NII115" s="437"/>
      <c r="NIJ115" s="437"/>
      <c r="NIK115" s="437"/>
      <c r="NIL115" s="437"/>
      <c r="NIM115" s="437"/>
      <c r="NIN115" s="437"/>
      <c r="NIO115" s="437"/>
      <c r="NIP115" s="437"/>
      <c r="NIQ115" s="437"/>
      <c r="NIR115" s="437"/>
      <c r="NIS115" s="437"/>
      <c r="NIT115" s="437"/>
      <c r="NIU115" s="437"/>
      <c r="NIV115" s="437"/>
      <c r="NIW115" s="437"/>
      <c r="NIX115" s="437"/>
      <c r="NIY115" s="437"/>
      <c r="NIZ115" s="437"/>
      <c r="NJA115" s="437"/>
      <c r="NJB115" s="437"/>
      <c r="NJC115" s="437"/>
      <c r="NJD115" s="437"/>
      <c r="NJE115" s="437"/>
      <c r="NJF115" s="437"/>
      <c r="NJG115" s="437"/>
      <c r="NJH115" s="437"/>
      <c r="NJI115" s="437"/>
      <c r="NJJ115" s="437"/>
      <c r="NJK115" s="437"/>
      <c r="NJL115" s="437"/>
      <c r="NJM115" s="437"/>
      <c r="NJN115" s="437"/>
      <c r="NJO115" s="437"/>
      <c r="NJP115" s="437"/>
      <c r="NJQ115" s="437"/>
      <c r="NJR115" s="437"/>
      <c r="NJS115" s="437"/>
      <c r="NJT115" s="437"/>
      <c r="NJU115" s="437"/>
      <c r="NJV115" s="437"/>
      <c r="NJW115" s="437"/>
      <c r="NJX115" s="437"/>
      <c r="NJY115" s="437"/>
      <c r="NJZ115" s="437"/>
      <c r="NKA115" s="437"/>
      <c r="NKB115" s="437"/>
      <c r="NKC115" s="437"/>
      <c r="NKD115" s="437"/>
      <c r="NKE115" s="437"/>
      <c r="NKF115" s="437"/>
      <c r="NKG115" s="437"/>
      <c r="NKH115" s="437"/>
      <c r="NKI115" s="437"/>
      <c r="NKJ115" s="437"/>
      <c r="NKK115" s="437"/>
      <c r="NKL115" s="437"/>
      <c r="NKM115" s="437"/>
      <c r="NKN115" s="437"/>
      <c r="NKO115" s="437"/>
      <c r="NKP115" s="437"/>
      <c r="NKQ115" s="437"/>
      <c r="NKR115" s="437"/>
      <c r="NKS115" s="437"/>
      <c r="NKT115" s="437"/>
      <c r="NKU115" s="437"/>
      <c r="NKV115" s="437"/>
      <c r="NKW115" s="437"/>
      <c r="NKX115" s="437"/>
      <c r="NKY115" s="437"/>
      <c r="NKZ115" s="437"/>
      <c r="NLA115" s="437"/>
      <c r="NLB115" s="437"/>
      <c r="NLC115" s="437"/>
      <c r="NLD115" s="437"/>
      <c r="NLE115" s="437"/>
      <c r="NLF115" s="437"/>
      <c r="NLG115" s="437"/>
      <c r="NLH115" s="437"/>
      <c r="NLI115" s="437"/>
      <c r="NLJ115" s="437"/>
      <c r="NLK115" s="437"/>
      <c r="NLL115" s="437"/>
      <c r="NLM115" s="437"/>
      <c r="NLN115" s="437"/>
      <c r="NLO115" s="437"/>
      <c r="NLP115" s="437"/>
      <c r="NLQ115" s="437"/>
      <c r="NLR115" s="437"/>
      <c r="NLS115" s="437"/>
      <c r="NLT115" s="437"/>
      <c r="NLU115" s="437"/>
      <c r="NLV115" s="437"/>
      <c r="NLW115" s="437"/>
      <c r="NLX115" s="437"/>
      <c r="NLY115" s="437"/>
      <c r="NLZ115" s="437"/>
      <c r="NMA115" s="437"/>
      <c r="NMB115" s="437"/>
      <c r="NMC115" s="437"/>
      <c r="NMD115" s="437"/>
      <c r="NME115" s="437"/>
      <c r="NMF115" s="437"/>
      <c r="NMG115" s="437"/>
      <c r="NMH115" s="437"/>
      <c r="NMI115" s="437"/>
      <c r="NMJ115" s="437"/>
      <c r="NMK115" s="437"/>
      <c r="NML115" s="437"/>
      <c r="NMM115" s="437"/>
      <c r="NMN115" s="437"/>
      <c r="NMO115" s="437"/>
      <c r="NMP115" s="437"/>
      <c r="NMQ115" s="437"/>
      <c r="NMR115" s="437"/>
      <c r="NMS115" s="437"/>
      <c r="NMT115" s="437"/>
      <c r="NMU115" s="437"/>
      <c r="NMV115" s="437"/>
      <c r="NMW115" s="437"/>
      <c r="NMX115" s="437"/>
      <c r="NMY115" s="437"/>
      <c r="NMZ115" s="437"/>
      <c r="NNA115" s="437"/>
      <c r="NNB115" s="437"/>
      <c r="NNC115" s="437"/>
      <c r="NND115" s="437"/>
      <c r="NNE115" s="437"/>
      <c r="NNF115" s="437"/>
      <c r="NNG115" s="437"/>
      <c r="NNH115" s="437"/>
      <c r="NNI115" s="437"/>
      <c r="NNJ115" s="437"/>
      <c r="NNK115" s="437"/>
      <c r="NNL115" s="437"/>
      <c r="NNM115" s="437"/>
      <c r="NNN115" s="437"/>
      <c r="NNO115" s="437"/>
      <c r="NNP115" s="437"/>
      <c r="NNQ115" s="437"/>
      <c r="NNR115" s="437"/>
      <c r="NNS115" s="437"/>
      <c r="NNT115" s="437"/>
      <c r="NNU115" s="437"/>
      <c r="NNV115" s="437"/>
      <c r="NNW115" s="437"/>
      <c r="NNX115" s="437"/>
      <c r="NNY115" s="437"/>
      <c r="NNZ115" s="437"/>
      <c r="NOA115" s="437"/>
      <c r="NOB115" s="437"/>
      <c r="NOC115" s="437"/>
      <c r="NOD115" s="437"/>
      <c r="NOE115" s="437"/>
      <c r="NOF115" s="437"/>
      <c r="NOG115" s="437"/>
      <c r="NOH115" s="437"/>
      <c r="NOI115" s="437"/>
      <c r="NOJ115" s="437"/>
      <c r="NOK115" s="437"/>
      <c r="NOL115" s="437"/>
      <c r="NOM115" s="437"/>
      <c r="NON115" s="437"/>
      <c r="NOO115" s="437"/>
      <c r="NOP115" s="437"/>
      <c r="NOQ115" s="437"/>
      <c r="NOR115" s="437"/>
      <c r="NOS115" s="437"/>
      <c r="NOT115" s="437"/>
      <c r="NOU115" s="437"/>
      <c r="NOV115" s="437"/>
      <c r="NOW115" s="437"/>
      <c r="NOX115" s="437"/>
      <c r="NOY115" s="437"/>
      <c r="NOZ115" s="437"/>
      <c r="NPA115" s="437"/>
      <c r="NPB115" s="437"/>
      <c r="NPC115" s="437"/>
      <c r="NPD115" s="437"/>
      <c r="NPE115" s="437"/>
      <c r="NPF115" s="437"/>
      <c r="NPG115" s="437"/>
      <c r="NPH115" s="437"/>
      <c r="NPI115" s="437"/>
      <c r="NPJ115" s="437"/>
      <c r="NPK115" s="437"/>
      <c r="NPL115" s="437"/>
      <c r="NPM115" s="437"/>
      <c r="NPN115" s="437"/>
      <c r="NPO115" s="437"/>
      <c r="NPP115" s="437"/>
      <c r="NPQ115" s="437"/>
      <c r="NPR115" s="437"/>
      <c r="NPS115" s="437"/>
      <c r="NPT115" s="437"/>
      <c r="NPU115" s="437"/>
      <c r="NPV115" s="437"/>
      <c r="NPW115" s="437"/>
      <c r="NPX115" s="437"/>
      <c r="NPY115" s="437"/>
      <c r="NPZ115" s="437"/>
      <c r="NQA115" s="437"/>
      <c r="NQB115" s="437"/>
      <c r="NQC115" s="437"/>
      <c r="NQD115" s="437"/>
      <c r="NQE115" s="437"/>
      <c r="NQF115" s="437"/>
      <c r="NQG115" s="437"/>
      <c r="NQH115" s="437"/>
      <c r="NQI115" s="437"/>
      <c r="NQJ115" s="437"/>
      <c r="NQK115" s="437"/>
      <c r="NQL115" s="437"/>
      <c r="NQM115" s="437"/>
      <c r="NQN115" s="437"/>
      <c r="NQO115" s="437"/>
      <c r="NQP115" s="437"/>
      <c r="NQQ115" s="437"/>
      <c r="NQR115" s="437"/>
      <c r="NQS115" s="437"/>
      <c r="NQT115" s="437"/>
      <c r="NQU115" s="437"/>
      <c r="NQV115" s="437"/>
      <c r="NQW115" s="437"/>
      <c r="NQX115" s="437"/>
      <c r="NQY115" s="437"/>
      <c r="NQZ115" s="437"/>
      <c r="NRA115" s="437"/>
      <c r="NRB115" s="437"/>
      <c r="NRC115" s="437"/>
      <c r="NRD115" s="437"/>
      <c r="NRE115" s="437"/>
      <c r="NRF115" s="437"/>
      <c r="NRG115" s="437"/>
      <c r="NRH115" s="437"/>
      <c r="NRI115" s="437"/>
      <c r="NRJ115" s="437"/>
      <c r="NRK115" s="437"/>
      <c r="NRL115" s="437"/>
      <c r="NRM115" s="437"/>
      <c r="NRN115" s="437"/>
      <c r="NRO115" s="437"/>
      <c r="NRP115" s="437"/>
      <c r="NRQ115" s="437"/>
      <c r="NRR115" s="437"/>
      <c r="NRS115" s="437"/>
      <c r="NRT115" s="437"/>
      <c r="NRU115" s="437"/>
      <c r="NRV115" s="437"/>
      <c r="NRW115" s="437"/>
      <c r="NRX115" s="437"/>
      <c r="NRY115" s="437"/>
      <c r="NRZ115" s="437"/>
      <c r="NSA115" s="437"/>
      <c r="NSB115" s="437"/>
      <c r="NSC115" s="437"/>
      <c r="NSD115" s="437"/>
      <c r="NSE115" s="437"/>
      <c r="NSF115" s="437"/>
      <c r="NSG115" s="437"/>
      <c r="NSH115" s="437"/>
      <c r="NSI115" s="437"/>
      <c r="NSJ115" s="437"/>
      <c r="NSK115" s="437"/>
      <c r="NSL115" s="437"/>
      <c r="NSM115" s="437"/>
      <c r="NSN115" s="437"/>
      <c r="NSO115" s="437"/>
      <c r="NSP115" s="437"/>
      <c r="NSQ115" s="437"/>
      <c r="NSR115" s="437"/>
      <c r="NSS115" s="437"/>
      <c r="NST115" s="437"/>
      <c r="NSU115" s="437"/>
      <c r="NSV115" s="437"/>
      <c r="NSW115" s="437"/>
      <c r="NSX115" s="437"/>
      <c r="NSY115" s="437"/>
      <c r="NSZ115" s="437"/>
      <c r="NTA115" s="437"/>
      <c r="NTB115" s="437"/>
      <c r="NTC115" s="437"/>
      <c r="NTD115" s="437"/>
      <c r="NTE115" s="437"/>
      <c r="NTF115" s="437"/>
      <c r="NTG115" s="437"/>
      <c r="NTH115" s="437"/>
      <c r="NTI115" s="437"/>
      <c r="NTJ115" s="437"/>
      <c r="NTK115" s="437"/>
      <c r="NTL115" s="437"/>
      <c r="NTM115" s="437"/>
      <c r="NTN115" s="437"/>
      <c r="NTO115" s="437"/>
      <c r="NTP115" s="437"/>
      <c r="NTQ115" s="437"/>
      <c r="NTR115" s="437"/>
      <c r="NTS115" s="437"/>
      <c r="NTT115" s="437"/>
      <c r="NTU115" s="437"/>
      <c r="NTV115" s="437"/>
      <c r="NTW115" s="437"/>
      <c r="NTX115" s="437"/>
      <c r="NTY115" s="437"/>
      <c r="NTZ115" s="437"/>
      <c r="NUA115" s="437"/>
      <c r="NUB115" s="437"/>
      <c r="NUC115" s="437"/>
      <c r="NUD115" s="437"/>
      <c r="NUE115" s="437"/>
      <c r="NUF115" s="437"/>
      <c r="NUG115" s="437"/>
      <c r="NUH115" s="437"/>
      <c r="NUI115" s="437"/>
      <c r="NUJ115" s="437"/>
      <c r="NUK115" s="437"/>
      <c r="NUL115" s="437"/>
      <c r="NUM115" s="437"/>
      <c r="NUN115" s="437"/>
      <c r="NUO115" s="437"/>
      <c r="NUP115" s="437"/>
      <c r="NUQ115" s="437"/>
      <c r="NUR115" s="437"/>
      <c r="NUS115" s="437"/>
      <c r="NUT115" s="437"/>
      <c r="NUU115" s="437"/>
      <c r="NUV115" s="437"/>
      <c r="NUW115" s="437"/>
      <c r="NUX115" s="437"/>
      <c r="NUY115" s="437"/>
      <c r="NUZ115" s="437"/>
      <c r="NVA115" s="437"/>
      <c r="NVB115" s="437"/>
      <c r="NVC115" s="437"/>
      <c r="NVD115" s="437"/>
      <c r="NVE115" s="437"/>
      <c r="NVF115" s="437"/>
      <c r="NVG115" s="437"/>
      <c r="NVH115" s="437"/>
      <c r="NVI115" s="437"/>
      <c r="NVJ115" s="437"/>
      <c r="NVK115" s="437"/>
      <c r="NVL115" s="437"/>
      <c r="NVM115" s="437"/>
      <c r="NVN115" s="437"/>
      <c r="NVO115" s="437"/>
      <c r="NVP115" s="437"/>
      <c r="NVQ115" s="437"/>
      <c r="NVR115" s="437"/>
      <c r="NVS115" s="437"/>
      <c r="NVT115" s="437"/>
      <c r="NVU115" s="437"/>
      <c r="NVV115" s="437"/>
      <c r="NVW115" s="437"/>
      <c r="NVX115" s="437"/>
      <c r="NVY115" s="437"/>
      <c r="NVZ115" s="437"/>
      <c r="NWA115" s="437"/>
      <c r="NWB115" s="437"/>
      <c r="NWC115" s="437"/>
      <c r="NWD115" s="437"/>
      <c r="NWE115" s="437"/>
      <c r="NWF115" s="437"/>
      <c r="NWG115" s="437"/>
      <c r="NWH115" s="437"/>
      <c r="NWI115" s="437"/>
      <c r="NWJ115" s="437"/>
      <c r="NWK115" s="437"/>
      <c r="NWL115" s="437"/>
      <c r="NWM115" s="437"/>
      <c r="NWN115" s="437"/>
      <c r="NWO115" s="437"/>
      <c r="NWP115" s="437"/>
      <c r="NWQ115" s="437"/>
      <c r="NWR115" s="437"/>
      <c r="NWS115" s="437"/>
      <c r="NWT115" s="437"/>
      <c r="NWU115" s="437"/>
      <c r="NWV115" s="437"/>
      <c r="NWW115" s="437"/>
      <c r="NWX115" s="437"/>
      <c r="NWY115" s="437"/>
      <c r="NWZ115" s="437"/>
      <c r="NXA115" s="437"/>
      <c r="NXB115" s="437"/>
      <c r="NXC115" s="437"/>
      <c r="NXD115" s="437"/>
      <c r="NXE115" s="437"/>
      <c r="NXF115" s="437"/>
      <c r="NXG115" s="437"/>
      <c r="NXH115" s="437"/>
      <c r="NXI115" s="437"/>
      <c r="NXJ115" s="437"/>
      <c r="NXK115" s="437"/>
      <c r="NXL115" s="437"/>
      <c r="NXM115" s="437"/>
      <c r="NXN115" s="437"/>
      <c r="NXO115" s="437"/>
      <c r="NXP115" s="437"/>
      <c r="NXQ115" s="437"/>
      <c r="NXR115" s="437"/>
      <c r="NXS115" s="437"/>
      <c r="NXT115" s="437"/>
      <c r="NXU115" s="437"/>
      <c r="NXV115" s="437"/>
      <c r="NXW115" s="437"/>
      <c r="NXX115" s="437"/>
      <c r="NXY115" s="437"/>
      <c r="NXZ115" s="437"/>
      <c r="NYA115" s="437"/>
      <c r="NYB115" s="437"/>
      <c r="NYC115" s="437"/>
      <c r="NYD115" s="437"/>
      <c r="NYE115" s="437"/>
      <c r="NYF115" s="437"/>
      <c r="NYG115" s="437"/>
      <c r="NYH115" s="437"/>
      <c r="NYI115" s="437"/>
      <c r="NYJ115" s="437"/>
      <c r="NYK115" s="437"/>
      <c r="NYL115" s="437"/>
      <c r="NYM115" s="437"/>
      <c r="NYN115" s="437"/>
      <c r="NYO115" s="437"/>
      <c r="NYP115" s="437"/>
      <c r="NYQ115" s="437"/>
      <c r="NYR115" s="437"/>
      <c r="NYS115" s="437"/>
      <c r="NYT115" s="437"/>
      <c r="NYU115" s="437"/>
      <c r="NYV115" s="437"/>
      <c r="NYW115" s="437"/>
      <c r="NYX115" s="437"/>
      <c r="NYY115" s="437"/>
      <c r="NYZ115" s="437"/>
      <c r="NZA115" s="437"/>
      <c r="NZB115" s="437"/>
      <c r="NZC115" s="437"/>
      <c r="NZD115" s="437"/>
      <c r="NZE115" s="437"/>
      <c r="NZF115" s="437"/>
      <c r="NZG115" s="437"/>
      <c r="NZH115" s="437"/>
      <c r="NZI115" s="437"/>
      <c r="NZJ115" s="437"/>
      <c r="NZK115" s="437"/>
      <c r="NZL115" s="437"/>
      <c r="NZM115" s="437"/>
      <c r="NZN115" s="437"/>
      <c r="NZO115" s="437"/>
      <c r="NZP115" s="437"/>
      <c r="NZQ115" s="437"/>
      <c r="NZR115" s="437"/>
      <c r="NZS115" s="437"/>
      <c r="NZT115" s="437"/>
      <c r="NZU115" s="437"/>
      <c r="NZV115" s="437"/>
      <c r="NZW115" s="437"/>
      <c r="NZX115" s="437"/>
      <c r="NZY115" s="437"/>
      <c r="NZZ115" s="437"/>
      <c r="OAA115" s="437"/>
      <c r="OAB115" s="437"/>
      <c r="OAC115" s="437"/>
      <c r="OAD115" s="437"/>
      <c r="OAE115" s="437"/>
      <c r="OAF115" s="437"/>
      <c r="OAG115" s="437"/>
      <c r="OAH115" s="437"/>
      <c r="OAI115" s="437"/>
      <c r="OAJ115" s="437"/>
      <c r="OAK115" s="437"/>
      <c r="OAL115" s="437"/>
      <c r="OAM115" s="437"/>
      <c r="OAN115" s="437"/>
      <c r="OAO115" s="437"/>
      <c r="OAP115" s="437"/>
      <c r="OAQ115" s="437"/>
      <c r="OAR115" s="437"/>
      <c r="OAS115" s="437"/>
      <c r="OAT115" s="437"/>
      <c r="OAU115" s="437"/>
      <c r="OAV115" s="437"/>
      <c r="OAW115" s="437"/>
      <c r="OAX115" s="437"/>
      <c r="OAY115" s="437"/>
      <c r="OAZ115" s="437"/>
      <c r="OBA115" s="437"/>
      <c r="OBB115" s="437"/>
      <c r="OBC115" s="437"/>
      <c r="OBD115" s="437"/>
      <c r="OBE115" s="437"/>
      <c r="OBF115" s="437"/>
      <c r="OBG115" s="437"/>
      <c r="OBH115" s="437"/>
      <c r="OBI115" s="437"/>
      <c r="OBJ115" s="437"/>
      <c r="OBK115" s="437"/>
      <c r="OBL115" s="437"/>
      <c r="OBM115" s="437"/>
      <c r="OBN115" s="437"/>
      <c r="OBO115" s="437"/>
      <c r="OBP115" s="437"/>
      <c r="OBQ115" s="437"/>
      <c r="OBR115" s="437"/>
      <c r="OBS115" s="437"/>
      <c r="OBT115" s="437"/>
      <c r="OBU115" s="437"/>
      <c r="OBV115" s="437"/>
      <c r="OBW115" s="437"/>
      <c r="OBX115" s="437"/>
      <c r="OBY115" s="437"/>
      <c r="OBZ115" s="437"/>
      <c r="OCA115" s="437"/>
      <c r="OCB115" s="437"/>
      <c r="OCC115" s="437"/>
      <c r="OCD115" s="437"/>
      <c r="OCE115" s="437"/>
      <c r="OCF115" s="437"/>
      <c r="OCG115" s="437"/>
      <c r="OCH115" s="437"/>
      <c r="OCI115" s="437"/>
      <c r="OCJ115" s="437"/>
      <c r="OCK115" s="437"/>
      <c r="OCL115" s="437"/>
      <c r="OCM115" s="437"/>
      <c r="OCN115" s="437"/>
      <c r="OCO115" s="437"/>
      <c r="OCP115" s="437"/>
      <c r="OCQ115" s="437"/>
      <c r="OCR115" s="437"/>
      <c r="OCS115" s="437"/>
      <c r="OCT115" s="437"/>
      <c r="OCU115" s="437"/>
      <c r="OCV115" s="437"/>
      <c r="OCW115" s="437"/>
      <c r="OCX115" s="437"/>
      <c r="OCY115" s="437"/>
      <c r="OCZ115" s="437"/>
      <c r="ODA115" s="437"/>
      <c r="ODB115" s="437"/>
      <c r="ODC115" s="437"/>
      <c r="ODD115" s="437"/>
      <c r="ODE115" s="437"/>
      <c r="ODF115" s="437"/>
      <c r="ODG115" s="437"/>
      <c r="ODH115" s="437"/>
      <c r="ODI115" s="437"/>
      <c r="ODJ115" s="437"/>
      <c r="ODK115" s="437"/>
      <c r="ODL115" s="437"/>
      <c r="ODM115" s="437"/>
      <c r="ODN115" s="437"/>
      <c r="ODO115" s="437"/>
      <c r="ODP115" s="437"/>
      <c r="ODQ115" s="437"/>
      <c r="ODR115" s="437"/>
      <c r="ODS115" s="437"/>
      <c r="ODT115" s="437"/>
      <c r="ODU115" s="437"/>
      <c r="ODV115" s="437"/>
      <c r="ODW115" s="437"/>
      <c r="ODX115" s="437"/>
      <c r="ODY115" s="437"/>
      <c r="ODZ115" s="437"/>
      <c r="OEA115" s="437"/>
      <c r="OEB115" s="437"/>
      <c r="OEC115" s="437"/>
      <c r="OED115" s="437"/>
      <c r="OEE115" s="437"/>
      <c r="OEF115" s="437"/>
      <c r="OEG115" s="437"/>
      <c r="OEH115" s="437"/>
      <c r="OEI115" s="437"/>
      <c r="OEJ115" s="437"/>
      <c r="OEK115" s="437"/>
      <c r="OEL115" s="437"/>
      <c r="OEM115" s="437"/>
      <c r="OEN115" s="437"/>
      <c r="OEO115" s="437"/>
      <c r="OEP115" s="437"/>
      <c r="OEQ115" s="437"/>
      <c r="OER115" s="437"/>
      <c r="OES115" s="437"/>
      <c r="OET115" s="437"/>
      <c r="OEU115" s="437"/>
      <c r="OEV115" s="437"/>
      <c r="OEW115" s="437"/>
      <c r="OEX115" s="437"/>
      <c r="OEY115" s="437"/>
      <c r="OEZ115" s="437"/>
      <c r="OFA115" s="437"/>
      <c r="OFB115" s="437"/>
      <c r="OFC115" s="437"/>
      <c r="OFD115" s="437"/>
      <c r="OFE115" s="437"/>
      <c r="OFF115" s="437"/>
      <c r="OFG115" s="437"/>
      <c r="OFH115" s="437"/>
      <c r="OFI115" s="437"/>
      <c r="OFJ115" s="437"/>
      <c r="OFK115" s="437"/>
      <c r="OFL115" s="437"/>
      <c r="OFM115" s="437"/>
      <c r="OFN115" s="437"/>
      <c r="OFO115" s="437"/>
      <c r="OFP115" s="437"/>
      <c r="OFQ115" s="437"/>
      <c r="OFR115" s="437"/>
      <c r="OFS115" s="437"/>
      <c r="OFT115" s="437"/>
      <c r="OFU115" s="437"/>
      <c r="OFV115" s="437"/>
      <c r="OFW115" s="437"/>
      <c r="OFX115" s="437"/>
      <c r="OFY115" s="437"/>
      <c r="OFZ115" s="437"/>
      <c r="OGA115" s="437"/>
      <c r="OGB115" s="437"/>
      <c r="OGC115" s="437"/>
      <c r="OGD115" s="437"/>
      <c r="OGE115" s="437"/>
      <c r="OGF115" s="437"/>
      <c r="OGG115" s="437"/>
      <c r="OGH115" s="437"/>
      <c r="OGI115" s="437"/>
      <c r="OGJ115" s="437"/>
      <c r="OGK115" s="437"/>
      <c r="OGL115" s="437"/>
      <c r="OGM115" s="437"/>
      <c r="OGN115" s="437"/>
      <c r="OGO115" s="437"/>
      <c r="OGP115" s="437"/>
      <c r="OGQ115" s="437"/>
      <c r="OGR115" s="437"/>
      <c r="OGS115" s="437"/>
      <c r="OGT115" s="437"/>
      <c r="OGU115" s="437"/>
      <c r="OGV115" s="437"/>
      <c r="OGW115" s="437"/>
      <c r="OGX115" s="437"/>
      <c r="OGY115" s="437"/>
      <c r="OGZ115" s="437"/>
      <c r="OHA115" s="437"/>
      <c r="OHB115" s="437"/>
      <c r="OHC115" s="437"/>
      <c r="OHD115" s="437"/>
      <c r="OHE115" s="437"/>
      <c r="OHF115" s="437"/>
      <c r="OHG115" s="437"/>
      <c r="OHH115" s="437"/>
      <c r="OHI115" s="437"/>
      <c r="OHJ115" s="437"/>
      <c r="OHK115" s="437"/>
      <c r="OHL115" s="437"/>
      <c r="OHM115" s="437"/>
      <c r="OHN115" s="437"/>
      <c r="OHO115" s="437"/>
      <c r="OHP115" s="437"/>
      <c r="OHQ115" s="437"/>
      <c r="OHR115" s="437"/>
      <c r="OHS115" s="437"/>
      <c r="OHT115" s="437"/>
      <c r="OHU115" s="437"/>
      <c r="OHV115" s="437"/>
      <c r="OHW115" s="437"/>
      <c r="OHX115" s="437"/>
      <c r="OHY115" s="437"/>
      <c r="OHZ115" s="437"/>
      <c r="OIA115" s="437"/>
      <c r="OIB115" s="437"/>
      <c r="OIC115" s="437"/>
      <c r="OID115" s="437"/>
      <c r="OIE115" s="437"/>
      <c r="OIF115" s="437"/>
      <c r="OIG115" s="437"/>
      <c r="OIH115" s="437"/>
      <c r="OII115" s="437"/>
      <c r="OIJ115" s="437"/>
      <c r="OIK115" s="437"/>
      <c r="OIL115" s="437"/>
      <c r="OIM115" s="437"/>
      <c r="OIN115" s="437"/>
      <c r="OIO115" s="437"/>
      <c r="OIP115" s="437"/>
      <c r="OIQ115" s="437"/>
      <c r="OIR115" s="437"/>
      <c r="OIS115" s="437"/>
      <c r="OIT115" s="437"/>
      <c r="OIU115" s="437"/>
      <c r="OIV115" s="437"/>
      <c r="OIW115" s="437"/>
      <c r="OIX115" s="437"/>
      <c r="OIY115" s="437"/>
      <c r="OIZ115" s="437"/>
      <c r="OJA115" s="437"/>
      <c r="OJB115" s="437"/>
      <c r="OJC115" s="437"/>
      <c r="OJD115" s="437"/>
      <c r="OJE115" s="437"/>
      <c r="OJF115" s="437"/>
      <c r="OJG115" s="437"/>
      <c r="OJH115" s="437"/>
      <c r="OJI115" s="437"/>
      <c r="OJJ115" s="437"/>
      <c r="OJK115" s="437"/>
      <c r="OJL115" s="437"/>
      <c r="OJM115" s="437"/>
      <c r="OJN115" s="437"/>
      <c r="OJO115" s="437"/>
      <c r="OJP115" s="437"/>
      <c r="OJQ115" s="437"/>
      <c r="OJR115" s="437"/>
      <c r="OJS115" s="437"/>
      <c r="OJT115" s="437"/>
      <c r="OJU115" s="437"/>
      <c r="OJV115" s="437"/>
      <c r="OJW115" s="437"/>
      <c r="OJX115" s="437"/>
      <c r="OJY115" s="437"/>
      <c r="OJZ115" s="437"/>
      <c r="OKA115" s="437"/>
      <c r="OKB115" s="437"/>
      <c r="OKC115" s="437"/>
      <c r="OKD115" s="437"/>
      <c r="OKE115" s="437"/>
      <c r="OKF115" s="437"/>
      <c r="OKG115" s="437"/>
      <c r="OKH115" s="437"/>
      <c r="OKI115" s="437"/>
      <c r="OKJ115" s="437"/>
      <c r="OKK115" s="437"/>
      <c r="OKL115" s="437"/>
      <c r="OKM115" s="437"/>
      <c r="OKN115" s="437"/>
      <c r="OKO115" s="437"/>
      <c r="OKP115" s="437"/>
      <c r="OKQ115" s="437"/>
      <c r="OKR115" s="437"/>
      <c r="OKS115" s="437"/>
      <c r="OKT115" s="437"/>
      <c r="OKU115" s="437"/>
      <c r="OKV115" s="437"/>
      <c r="OKW115" s="437"/>
      <c r="OKX115" s="437"/>
      <c r="OKY115" s="437"/>
      <c r="OKZ115" s="437"/>
      <c r="OLA115" s="437"/>
      <c r="OLB115" s="437"/>
      <c r="OLC115" s="437"/>
      <c r="OLD115" s="437"/>
      <c r="OLE115" s="437"/>
      <c r="OLF115" s="437"/>
      <c r="OLG115" s="437"/>
      <c r="OLH115" s="437"/>
      <c r="OLI115" s="437"/>
      <c r="OLJ115" s="437"/>
      <c r="OLK115" s="437"/>
      <c r="OLL115" s="437"/>
      <c r="OLM115" s="437"/>
      <c r="OLN115" s="437"/>
      <c r="OLO115" s="437"/>
      <c r="OLP115" s="437"/>
      <c r="OLQ115" s="437"/>
      <c r="OLR115" s="437"/>
      <c r="OLS115" s="437"/>
      <c r="OLT115" s="437"/>
      <c r="OLU115" s="437"/>
      <c r="OLV115" s="437"/>
      <c r="OLW115" s="437"/>
      <c r="OLX115" s="437"/>
      <c r="OLY115" s="437"/>
      <c r="OLZ115" s="437"/>
      <c r="OMA115" s="437"/>
      <c r="OMB115" s="437"/>
      <c r="OMC115" s="437"/>
      <c r="OMD115" s="437"/>
      <c r="OME115" s="437"/>
      <c r="OMF115" s="437"/>
      <c r="OMG115" s="437"/>
      <c r="OMH115" s="437"/>
      <c r="OMI115" s="437"/>
      <c r="OMJ115" s="437"/>
      <c r="OMK115" s="437"/>
      <c r="OML115" s="437"/>
      <c r="OMM115" s="437"/>
      <c r="OMN115" s="437"/>
      <c r="OMO115" s="437"/>
      <c r="OMP115" s="437"/>
      <c r="OMQ115" s="437"/>
      <c r="OMR115" s="437"/>
      <c r="OMS115" s="437"/>
      <c r="OMT115" s="437"/>
      <c r="OMU115" s="437"/>
      <c r="OMV115" s="437"/>
      <c r="OMW115" s="437"/>
      <c r="OMX115" s="437"/>
      <c r="OMY115" s="437"/>
      <c r="OMZ115" s="437"/>
      <c r="ONA115" s="437"/>
      <c r="ONB115" s="437"/>
      <c r="ONC115" s="437"/>
      <c r="OND115" s="437"/>
      <c r="ONE115" s="437"/>
      <c r="ONF115" s="437"/>
      <c r="ONG115" s="437"/>
      <c r="ONH115" s="437"/>
      <c r="ONI115" s="437"/>
      <c r="ONJ115" s="437"/>
      <c r="ONK115" s="437"/>
      <c r="ONL115" s="437"/>
      <c r="ONM115" s="437"/>
      <c r="ONN115" s="437"/>
      <c r="ONO115" s="437"/>
      <c r="ONP115" s="437"/>
      <c r="ONQ115" s="437"/>
      <c r="ONR115" s="437"/>
      <c r="ONS115" s="437"/>
      <c r="ONT115" s="437"/>
      <c r="ONU115" s="437"/>
      <c r="ONV115" s="437"/>
      <c r="ONW115" s="437"/>
      <c r="ONX115" s="437"/>
      <c r="ONY115" s="437"/>
      <c r="ONZ115" s="437"/>
      <c r="OOA115" s="437"/>
      <c r="OOB115" s="437"/>
      <c r="OOC115" s="437"/>
      <c r="OOD115" s="437"/>
      <c r="OOE115" s="437"/>
      <c r="OOF115" s="437"/>
      <c r="OOG115" s="437"/>
      <c r="OOH115" s="437"/>
      <c r="OOI115" s="437"/>
      <c r="OOJ115" s="437"/>
      <c r="OOK115" s="437"/>
      <c r="OOL115" s="437"/>
      <c r="OOM115" s="437"/>
      <c r="OON115" s="437"/>
      <c r="OOO115" s="437"/>
      <c r="OOP115" s="437"/>
      <c r="OOQ115" s="437"/>
      <c r="OOR115" s="437"/>
      <c r="OOS115" s="437"/>
      <c r="OOT115" s="437"/>
      <c r="OOU115" s="437"/>
      <c r="OOV115" s="437"/>
      <c r="OOW115" s="437"/>
      <c r="OOX115" s="437"/>
      <c r="OOY115" s="437"/>
      <c r="OOZ115" s="437"/>
      <c r="OPA115" s="437"/>
      <c r="OPB115" s="437"/>
      <c r="OPC115" s="437"/>
      <c r="OPD115" s="437"/>
      <c r="OPE115" s="437"/>
      <c r="OPF115" s="437"/>
      <c r="OPG115" s="437"/>
      <c r="OPH115" s="437"/>
      <c r="OPI115" s="437"/>
      <c r="OPJ115" s="437"/>
      <c r="OPK115" s="437"/>
      <c r="OPL115" s="437"/>
      <c r="OPM115" s="437"/>
      <c r="OPN115" s="437"/>
      <c r="OPO115" s="437"/>
      <c r="OPP115" s="437"/>
      <c r="OPQ115" s="437"/>
      <c r="OPR115" s="437"/>
      <c r="OPS115" s="437"/>
      <c r="OPT115" s="437"/>
      <c r="OPU115" s="437"/>
      <c r="OPV115" s="437"/>
      <c r="OPW115" s="437"/>
      <c r="OPX115" s="437"/>
      <c r="OPY115" s="437"/>
      <c r="OPZ115" s="437"/>
      <c r="OQA115" s="437"/>
      <c r="OQB115" s="437"/>
      <c r="OQC115" s="437"/>
      <c r="OQD115" s="437"/>
      <c r="OQE115" s="437"/>
      <c r="OQF115" s="437"/>
      <c r="OQG115" s="437"/>
      <c r="OQH115" s="437"/>
      <c r="OQI115" s="437"/>
      <c r="OQJ115" s="437"/>
      <c r="OQK115" s="437"/>
      <c r="OQL115" s="437"/>
      <c r="OQM115" s="437"/>
      <c r="OQN115" s="437"/>
      <c r="OQO115" s="437"/>
      <c r="OQP115" s="437"/>
      <c r="OQQ115" s="437"/>
      <c r="OQR115" s="437"/>
      <c r="OQS115" s="437"/>
      <c r="OQT115" s="437"/>
      <c r="OQU115" s="437"/>
      <c r="OQV115" s="437"/>
      <c r="OQW115" s="437"/>
      <c r="OQX115" s="437"/>
      <c r="OQY115" s="437"/>
      <c r="OQZ115" s="437"/>
      <c r="ORA115" s="437"/>
      <c r="ORB115" s="437"/>
      <c r="ORC115" s="437"/>
      <c r="ORD115" s="437"/>
      <c r="ORE115" s="437"/>
      <c r="ORF115" s="437"/>
      <c r="ORG115" s="437"/>
      <c r="ORH115" s="437"/>
      <c r="ORI115" s="437"/>
      <c r="ORJ115" s="437"/>
      <c r="ORK115" s="437"/>
      <c r="ORL115" s="437"/>
      <c r="ORM115" s="437"/>
      <c r="ORN115" s="437"/>
      <c r="ORO115" s="437"/>
      <c r="ORP115" s="437"/>
      <c r="ORQ115" s="437"/>
      <c r="ORR115" s="437"/>
      <c r="ORS115" s="437"/>
      <c r="ORT115" s="437"/>
      <c r="ORU115" s="437"/>
      <c r="ORV115" s="437"/>
      <c r="ORW115" s="437"/>
      <c r="ORX115" s="437"/>
      <c r="ORY115" s="437"/>
      <c r="ORZ115" s="437"/>
      <c r="OSA115" s="437"/>
      <c r="OSB115" s="437"/>
      <c r="OSC115" s="437"/>
      <c r="OSD115" s="437"/>
      <c r="OSE115" s="437"/>
      <c r="OSF115" s="437"/>
      <c r="OSG115" s="437"/>
      <c r="OSH115" s="437"/>
      <c r="OSI115" s="437"/>
      <c r="OSJ115" s="437"/>
      <c r="OSK115" s="437"/>
      <c r="OSL115" s="437"/>
      <c r="OSM115" s="437"/>
      <c r="OSN115" s="437"/>
      <c r="OSO115" s="437"/>
      <c r="OSP115" s="437"/>
      <c r="OSQ115" s="437"/>
      <c r="OSR115" s="437"/>
      <c r="OSS115" s="437"/>
      <c r="OST115" s="437"/>
      <c r="OSU115" s="437"/>
      <c r="OSV115" s="437"/>
      <c r="OSW115" s="437"/>
      <c r="OSX115" s="437"/>
      <c r="OSY115" s="437"/>
      <c r="OSZ115" s="437"/>
      <c r="OTA115" s="437"/>
      <c r="OTB115" s="437"/>
      <c r="OTC115" s="437"/>
      <c r="OTD115" s="437"/>
      <c r="OTE115" s="437"/>
      <c r="OTF115" s="437"/>
      <c r="OTG115" s="437"/>
      <c r="OTH115" s="437"/>
      <c r="OTI115" s="437"/>
      <c r="OTJ115" s="437"/>
      <c r="OTK115" s="437"/>
      <c r="OTL115" s="437"/>
      <c r="OTM115" s="437"/>
      <c r="OTN115" s="437"/>
      <c r="OTO115" s="437"/>
      <c r="OTP115" s="437"/>
      <c r="OTQ115" s="437"/>
      <c r="OTR115" s="437"/>
      <c r="OTS115" s="437"/>
      <c r="OTT115" s="437"/>
      <c r="OTU115" s="437"/>
      <c r="OTV115" s="437"/>
      <c r="OTW115" s="437"/>
      <c r="OTX115" s="437"/>
      <c r="OTY115" s="437"/>
      <c r="OTZ115" s="437"/>
      <c r="OUA115" s="437"/>
      <c r="OUB115" s="437"/>
      <c r="OUC115" s="437"/>
      <c r="OUD115" s="437"/>
      <c r="OUE115" s="437"/>
      <c r="OUF115" s="437"/>
      <c r="OUG115" s="437"/>
      <c r="OUH115" s="437"/>
      <c r="OUI115" s="437"/>
      <c r="OUJ115" s="437"/>
      <c r="OUK115" s="437"/>
      <c r="OUL115" s="437"/>
      <c r="OUM115" s="437"/>
      <c r="OUN115" s="437"/>
      <c r="OUO115" s="437"/>
      <c r="OUP115" s="437"/>
      <c r="OUQ115" s="437"/>
      <c r="OUR115" s="437"/>
      <c r="OUS115" s="437"/>
      <c r="OUT115" s="437"/>
      <c r="OUU115" s="437"/>
      <c r="OUV115" s="437"/>
      <c r="OUW115" s="437"/>
      <c r="OUX115" s="437"/>
      <c r="OUY115" s="437"/>
      <c r="OUZ115" s="437"/>
      <c r="OVA115" s="437"/>
      <c r="OVB115" s="437"/>
      <c r="OVC115" s="437"/>
      <c r="OVD115" s="437"/>
      <c r="OVE115" s="437"/>
      <c r="OVF115" s="437"/>
      <c r="OVG115" s="437"/>
      <c r="OVH115" s="437"/>
      <c r="OVI115" s="437"/>
      <c r="OVJ115" s="437"/>
      <c r="OVK115" s="437"/>
      <c r="OVL115" s="437"/>
      <c r="OVM115" s="437"/>
      <c r="OVN115" s="437"/>
      <c r="OVO115" s="437"/>
      <c r="OVP115" s="437"/>
      <c r="OVQ115" s="437"/>
      <c r="OVR115" s="437"/>
      <c r="OVS115" s="437"/>
      <c r="OVT115" s="437"/>
      <c r="OVU115" s="437"/>
      <c r="OVV115" s="437"/>
      <c r="OVW115" s="437"/>
      <c r="OVX115" s="437"/>
      <c r="OVY115" s="437"/>
      <c r="OVZ115" s="437"/>
      <c r="OWA115" s="437"/>
      <c r="OWB115" s="437"/>
      <c r="OWC115" s="437"/>
      <c r="OWD115" s="437"/>
      <c r="OWE115" s="437"/>
      <c r="OWF115" s="437"/>
      <c r="OWG115" s="437"/>
      <c r="OWH115" s="437"/>
      <c r="OWI115" s="437"/>
      <c r="OWJ115" s="437"/>
      <c r="OWK115" s="437"/>
      <c r="OWL115" s="437"/>
      <c r="OWM115" s="437"/>
      <c r="OWN115" s="437"/>
      <c r="OWO115" s="437"/>
      <c r="OWP115" s="437"/>
      <c r="OWQ115" s="437"/>
      <c r="OWR115" s="437"/>
      <c r="OWS115" s="437"/>
      <c r="OWT115" s="437"/>
      <c r="OWU115" s="437"/>
      <c r="OWV115" s="437"/>
      <c r="OWW115" s="437"/>
      <c r="OWX115" s="437"/>
      <c r="OWY115" s="437"/>
      <c r="OWZ115" s="437"/>
      <c r="OXA115" s="437"/>
      <c r="OXB115" s="437"/>
      <c r="OXC115" s="437"/>
      <c r="OXD115" s="437"/>
      <c r="OXE115" s="437"/>
      <c r="OXF115" s="437"/>
      <c r="OXG115" s="437"/>
      <c r="OXH115" s="437"/>
      <c r="OXI115" s="437"/>
      <c r="OXJ115" s="437"/>
      <c r="OXK115" s="437"/>
      <c r="OXL115" s="437"/>
      <c r="OXM115" s="437"/>
      <c r="OXN115" s="437"/>
      <c r="OXO115" s="437"/>
      <c r="OXP115" s="437"/>
      <c r="OXQ115" s="437"/>
      <c r="OXR115" s="437"/>
      <c r="OXS115" s="437"/>
      <c r="OXT115" s="437"/>
      <c r="OXU115" s="437"/>
      <c r="OXV115" s="437"/>
      <c r="OXW115" s="437"/>
      <c r="OXX115" s="437"/>
      <c r="OXY115" s="437"/>
      <c r="OXZ115" s="437"/>
      <c r="OYA115" s="437"/>
      <c r="OYB115" s="437"/>
      <c r="OYC115" s="437"/>
      <c r="OYD115" s="437"/>
      <c r="OYE115" s="437"/>
      <c r="OYF115" s="437"/>
      <c r="OYG115" s="437"/>
      <c r="OYH115" s="437"/>
      <c r="OYI115" s="437"/>
      <c r="OYJ115" s="437"/>
      <c r="OYK115" s="437"/>
      <c r="OYL115" s="437"/>
      <c r="OYM115" s="437"/>
      <c r="OYN115" s="437"/>
      <c r="OYO115" s="437"/>
      <c r="OYP115" s="437"/>
      <c r="OYQ115" s="437"/>
      <c r="OYR115" s="437"/>
      <c r="OYS115" s="437"/>
      <c r="OYT115" s="437"/>
      <c r="OYU115" s="437"/>
      <c r="OYV115" s="437"/>
      <c r="OYW115" s="437"/>
      <c r="OYX115" s="437"/>
      <c r="OYY115" s="437"/>
      <c r="OYZ115" s="437"/>
      <c r="OZA115" s="437"/>
      <c r="OZB115" s="437"/>
      <c r="OZC115" s="437"/>
      <c r="OZD115" s="437"/>
      <c r="OZE115" s="437"/>
      <c r="OZF115" s="437"/>
      <c r="OZG115" s="437"/>
      <c r="OZH115" s="437"/>
      <c r="OZI115" s="437"/>
      <c r="OZJ115" s="437"/>
      <c r="OZK115" s="437"/>
      <c r="OZL115" s="437"/>
      <c r="OZM115" s="437"/>
      <c r="OZN115" s="437"/>
      <c r="OZO115" s="437"/>
      <c r="OZP115" s="437"/>
      <c r="OZQ115" s="437"/>
      <c r="OZR115" s="437"/>
      <c r="OZS115" s="437"/>
      <c r="OZT115" s="437"/>
      <c r="OZU115" s="437"/>
      <c r="OZV115" s="437"/>
      <c r="OZW115" s="437"/>
      <c r="OZX115" s="437"/>
      <c r="OZY115" s="437"/>
      <c r="OZZ115" s="437"/>
      <c r="PAA115" s="437"/>
      <c r="PAB115" s="437"/>
      <c r="PAC115" s="437"/>
      <c r="PAD115" s="437"/>
      <c r="PAE115" s="437"/>
      <c r="PAF115" s="437"/>
      <c r="PAG115" s="437"/>
      <c r="PAH115" s="437"/>
      <c r="PAI115" s="437"/>
      <c r="PAJ115" s="437"/>
      <c r="PAK115" s="437"/>
      <c r="PAL115" s="437"/>
      <c r="PAM115" s="437"/>
      <c r="PAN115" s="437"/>
      <c r="PAO115" s="437"/>
      <c r="PAP115" s="437"/>
      <c r="PAQ115" s="437"/>
      <c r="PAR115" s="437"/>
      <c r="PAS115" s="437"/>
      <c r="PAT115" s="437"/>
      <c r="PAU115" s="437"/>
      <c r="PAV115" s="437"/>
      <c r="PAW115" s="437"/>
      <c r="PAX115" s="437"/>
      <c r="PAY115" s="437"/>
      <c r="PAZ115" s="437"/>
      <c r="PBA115" s="437"/>
      <c r="PBB115" s="437"/>
      <c r="PBC115" s="437"/>
      <c r="PBD115" s="437"/>
      <c r="PBE115" s="437"/>
      <c r="PBF115" s="437"/>
      <c r="PBG115" s="437"/>
      <c r="PBH115" s="437"/>
      <c r="PBI115" s="437"/>
      <c r="PBJ115" s="437"/>
      <c r="PBK115" s="437"/>
      <c r="PBL115" s="437"/>
      <c r="PBM115" s="437"/>
      <c r="PBN115" s="437"/>
      <c r="PBO115" s="437"/>
      <c r="PBP115" s="437"/>
      <c r="PBQ115" s="437"/>
      <c r="PBR115" s="437"/>
      <c r="PBS115" s="437"/>
      <c r="PBT115" s="437"/>
      <c r="PBU115" s="437"/>
      <c r="PBV115" s="437"/>
      <c r="PBW115" s="437"/>
      <c r="PBX115" s="437"/>
      <c r="PBY115" s="437"/>
      <c r="PBZ115" s="437"/>
      <c r="PCA115" s="437"/>
      <c r="PCB115" s="437"/>
      <c r="PCC115" s="437"/>
      <c r="PCD115" s="437"/>
      <c r="PCE115" s="437"/>
      <c r="PCF115" s="437"/>
      <c r="PCG115" s="437"/>
      <c r="PCH115" s="437"/>
      <c r="PCI115" s="437"/>
      <c r="PCJ115" s="437"/>
      <c r="PCK115" s="437"/>
      <c r="PCL115" s="437"/>
      <c r="PCM115" s="437"/>
      <c r="PCN115" s="437"/>
      <c r="PCO115" s="437"/>
      <c r="PCP115" s="437"/>
      <c r="PCQ115" s="437"/>
      <c r="PCR115" s="437"/>
      <c r="PCS115" s="437"/>
      <c r="PCT115" s="437"/>
      <c r="PCU115" s="437"/>
      <c r="PCV115" s="437"/>
      <c r="PCW115" s="437"/>
      <c r="PCX115" s="437"/>
      <c r="PCY115" s="437"/>
      <c r="PCZ115" s="437"/>
      <c r="PDA115" s="437"/>
      <c r="PDB115" s="437"/>
      <c r="PDC115" s="437"/>
      <c r="PDD115" s="437"/>
      <c r="PDE115" s="437"/>
      <c r="PDF115" s="437"/>
      <c r="PDG115" s="437"/>
      <c r="PDH115" s="437"/>
      <c r="PDI115" s="437"/>
      <c r="PDJ115" s="437"/>
      <c r="PDK115" s="437"/>
      <c r="PDL115" s="437"/>
      <c r="PDM115" s="437"/>
      <c r="PDN115" s="437"/>
      <c r="PDO115" s="437"/>
      <c r="PDP115" s="437"/>
      <c r="PDQ115" s="437"/>
      <c r="PDR115" s="437"/>
      <c r="PDS115" s="437"/>
      <c r="PDT115" s="437"/>
      <c r="PDU115" s="437"/>
      <c r="PDV115" s="437"/>
      <c r="PDW115" s="437"/>
      <c r="PDX115" s="437"/>
      <c r="PDY115" s="437"/>
      <c r="PDZ115" s="437"/>
      <c r="PEA115" s="437"/>
      <c r="PEB115" s="437"/>
      <c r="PEC115" s="437"/>
      <c r="PED115" s="437"/>
      <c r="PEE115" s="437"/>
      <c r="PEF115" s="437"/>
      <c r="PEG115" s="437"/>
      <c r="PEH115" s="437"/>
      <c r="PEI115" s="437"/>
      <c r="PEJ115" s="437"/>
      <c r="PEK115" s="437"/>
      <c r="PEL115" s="437"/>
      <c r="PEM115" s="437"/>
      <c r="PEN115" s="437"/>
      <c r="PEO115" s="437"/>
      <c r="PEP115" s="437"/>
      <c r="PEQ115" s="437"/>
      <c r="PER115" s="437"/>
      <c r="PES115" s="437"/>
      <c r="PET115" s="437"/>
      <c r="PEU115" s="437"/>
      <c r="PEV115" s="437"/>
      <c r="PEW115" s="437"/>
      <c r="PEX115" s="437"/>
      <c r="PEY115" s="437"/>
      <c r="PEZ115" s="437"/>
      <c r="PFA115" s="437"/>
      <c r="PFB115" s="437"/>
      <c r="PFC115" s="437"/>
      <c r="PFD115" s="437"/>
      <c r="PFE115" s="437"/>
      <c r="PFF115" s="437"/>
      <c r="PFG115" s="437"/>
      <c r="PFH115" s="437"/>
      <c r="PFI115" s="437"/>
      <c r="PFJ115" s="437"/>
      <c r="PFK115" s="437"/>
      <c r="PFL115" s="437"/>
      <c r="PFM115" s="437"/>
      <c r="PFN115" s="437"/>
      <c r="PFO115" s="437"/>
      <c r="PFP115" s="437"/>
      <c r="PFQ115" s="437"/>
      <c r="PFR115" s="437"/>
      <c r="PFS115" s="437"/>
      <c r="PFT115" s="437"/>
      <c r="PFU115" s="437"/>
      <c r="PFV115" s="437"/>
      <c r="PFW115" s="437"/>
      <c r="PFX115" s="437"/>
      <c r="PFY115" s="437"/>
      <c r="PFZ115" s="437"/>
      <c r="PGA115" s="437"/>
      <c r="PGB115" s="437"/>
      <c r="PGC115" s="437"/>
      <c r="PGD115" s="437"/>
      <c r="PGE115" s="437"/>
      <c r="PGF115" s="437"/>
      <c r="PGG115" s="437"/>
      <c r="PGH115" s="437"/>
      <c r="PGI115" s="437"/>
      <c r="PGJ115" s="437"/>
      <c r="PGK115" s="437"/>
      <c r="PGL115" s="437"/>
      <c r="PGM115" s="437"/>
      <c r="PGN115" s="437"/>
      <c r="PGO115" s="437"/>
      <c r="PGP115" s="437"/>
      <c r="PGQ115" s="437"/>
      <c r="PGR115" s="437"/>
      <c r="PGS115" s="437"/>
      <c r="PGT115" s="437"/>
      <c r="PGU115" s="437"/>
      <c r="PGV115" s="437"/>
      <c r="PGW115" s="437"/>
      <c r="PGX115" s="437"/>
      <c r="PGY115" s="437"/>
      <c r="PGZ115" s="437"/>
      <c r="PHA115" s="437"/>
      <c r="PHB115" s="437"/>
      <c r="PHC115" s="437"/>
      <c r="PHD115" s="437"/>
      <c r="PHE115" s="437"/>
      <c r="PHF115" s="437"/>
      <c r="PHG115" s="437"/>
      <c r="PHH115" s="437"/>
      <c r="PHI115" s="437"/>
      <c r="PHJ115" s="437"/>
      <c r="PHK115" s="437"/>
      <c r="PHL115" s="437"/>
      <c r="PHM115" s="437"/>
      <c r="PHN115" s="437"/>
      <c r="PHO115" s="437"/>
      <c r="PHP115" s="437"/>
      <c r="PHQ115" s="437"/>
      <c r="PHR115" s="437"/>
      <c r="PHS115" s="437"/>
      <c r="PHT115" s="437"/>
      <c r="PHU115" s="437"/>
      <c r="PHV115" s="437"/>
      <c r="PHW115" s="437"/>
      <c r="PHX115" s="437"/>
      <c r="PHY115" s="437"/>
      <c r="PHZ115" s="437"/>
      <c r="PIA115" s="437"/>
      <c r="PIB115" s="437"/>
      <c r="PIC115" s="437"/>
      <c r="PID115" s="437"/>
      <c r="PIE115" s="437"/>
      <c r="PIF115" s="437"/>
      <c r="PIG115" s="437"/>
      <c r="PIH115" s="437"/>
      <c r="PII115" s="437"/>
      <c r="PIJ115" s="437"/>
      <c r="PIK115" s="437"/>
      <c r="PIL115" s="437"/>
      <c r="PIM115" s="437"/>
      <c r="PIN115" s="437"/>
      <c r="PIO115" s="437"/>
      <c r="PIP115" s="437"/>
      <c r="PIQ115" s="437"/>
      <c r="PIR115" s="437"/>
      <c r="PIS115" s="437"/>
      <c r="PIT115" s="437"/>
      <c r="PIU115" s="437"/>
      <c r="PIV115" s="437"/>
      <c r="PIW115" s="437"/>
      <c r="PIX115" s="437"/>
      <c r="PIY115" s="437"/>
      <c r="PIZ115" s="437"/>
      <c r="PJA115" s="437"/>
      <c r="PJB115" s="437"/>
      <c r="PJC115" s="437"/>
      <c r="PJD115" s="437"/>
      <c r="PJE115" s="437"/>
      <c r="PJF115" s="437"/>
      <c r="PJG115" s="437"/>
      <c r="PJH115" s="437"/>
      <c r="PJI115" s="437"/>
      <c r="PJJ115" s="437"/>
      <c r="PJK115" s="437"/>
      <c r="PJL115" s="437"/>
      <c r="PJM115" s="437"/>
      <c r="PJN115" s="437"/>
      <c r="PJO115" s="437"/>
      <c r="PJP115" s="437"/>
      <c r="PJQ115" s="437"/>
      <c r="PJR115" s="437"/>
      <c r="PJS115" s="437"/>
      <c r="PJT115" s="437"/>
      <c r="PJU115" s="437"/>
      <c r="PJV115" s="437"/>
      <c r="PJW115" s="437"/>
      <c r="PJX115" s="437"/>
      <c r="PJY115" s="437"/>
      <c r="PJZ115" s="437"/>
      <c r="PKA115" s="437"/>
      <c r="PKB115" s="437"/>
      <c r="PKC115" s="437"/>
      <c r="PKD115" s="437"/>
      <c r="PKE115" s="437"/>
      <c r="PKF115" s="437"/>
      <c r="PKG115" s="437"/>
      <c r="PKH115" s="437"/>
      <c r="PKI115" s="437"/>
      <c r="PKJ115" s="437"/>
      <c r="PKK115" s="437"/>
      <c r="PKL115" s="437"/>
      <c r="PKM115" s="437"/>
      <c r="PKN115" s="437"/>
      <c r="PKO115" s="437"/>
      <c r="PKP115" s="437"/>
      <c r="PKQ115" s="437"/>
      <c r="PKR115" s="437"/>
      <c r="PKS115" s="437"/>
      <c r="PKT115" s="437"/>
      <c r="PKU115" s="437"/>
      <c r="PKV115" s="437"/>
      <c r="PKW115" s="437"/>
      <c r="PKX115" s="437"/>
      <c r="PKY115" s="437"/>
      <c r="PKZ115" s="437"/>
      <c r="PLA115" s="437"/>
      <c r="PLB115" s="437"/>
      <c r="PLC115" s="437"/>
      <c r="PLD115" s="437"/>
      <c r="PLE115" s="437"/>
      <c r="PLF115" s="437"/>
      <c r="PLG115" s="437"/>
      <c r="PLH115" s="437"/>
      <c r="PLI115" s="437"/>
      <c r="PLJ115" s="437"/>
      <c r="PLK115" s="437"/>
      <c r="PLL115" s="437"/>
      <c r="PLM115" s="437"/>
      <c r="PLN115" s="437"/>
      <c r="PLO115" s="437"/>
      <c r="PLP115" s="437"/>
      <c r="PLQ115" s="437"/>
      <c r="PLR115" s="437"/>
      <c r="PLS115" s="437"/>
      <c r="PLT115" s="437"/>
      <c r="PLU115" s="437"/>
      <c r="PLV115" s="437"/>
      <c r="PLW115" s="437"/>
      <c r="PLX115" s="437"/>
      <c r="PLY115" s="437"/>
      <c r="PLZ115" s="437"/>
      <c r="PMA115" s="437"/>
      <c r="PMB115" s="437"/>
      <c r="PMC115" s="437"/>
      <c r="PMD115" s="437"/>
      <c r="PME115" s="437"/>
      <c r="PMF115" s="437"/>
      <c r="PMG115" s="437"/>
      <c r="PMH115" s="437"/>
      <c r="PMI115" s="437"/>
      <c r="PMJ115" s="437"/>
      <c r="PMK115" s="437"/>
      <c r="PML115" s="437"/>
      <c r="PMM115" s="437"/>
      <c r="PMN115" s="437"/>
      <c r="PMO115" s="437"/>
      <c r="PMP115" s="437"/>
      <c r="PMQ115" s="437"/>
      <c r="PMR115" s="437"/>
      <c r="PMS115" s="437"/>
      <c r="PMT115" s="437"/>
      <c r="PMU115" s="437"/>
      <c r="PMV115" s="437"/>
      <c r="PMW115" s="437"/>
      <c r="PMX115" s="437"/>
      <c r="PMY115" s="437"/>
      <c r="PMZ115" s="437"/>
      <c r="PNA115" s="437"/>
      <c r="PNB115" s="437"/>
      <c r="PNC115" s="437"/>
      <c r="PND115" s="437"/>
      <c r="PNE115" s="437"/>
      <c r="PNF115" s="437"/>
      <c r="PNG115" s="437"/>
      <c r="PNH115" s="437"/>
      <c r="PNI115" s="437"/>
      <c r="PNJ115" s="437"/>
      <c r="PNK115" s="437"/>
      <c r="PNL115" s="437"/>
      <c r="PNM115" s="437"/>
      <c r="PNN115" s="437"/>
      <c r="PNO115" s="437"/>
      <c r="PNP115" s="437"/>
      <c r="PNQ115" s="437"/>
      <c r="PNR115" s="437"/>
      <c r="PNS115" s="437"/>
      <c r="PNT115" s="437"/>
      <c r="PNU115" s="437"/>
      <c r="PNV115" s="437"/>
      <c r="PNW115" s="437"/>
      <c r="PNX115" s="437"/>
      <c r="PNY115" s="437"/>
      <c r="PNZ115" s="437"/>
      <c r="POA115" s="437"/>
      <c r="POB115" s="437"/>
      <c r="POC115" s="437"/>
      <c r="POD115" s="437"/>
      <c r="POE115" s="437"/>
      <c r="POF115" s="437"/>
      <c r="POG115" s="437"/>
      <c r="POH115" s="437"/>
      <c r="POI115" s="437"/>
      <c r="POJ115" s="437"/>
      <c r="POK115" s="437"/>
      <c r="POL115" s="437"/>
      <c r="POM115" s="437"/>
      <c r="PON115" s="437"/>
      <c r="POO115" s="437"/>
      <c r="POP115" s="437"/>
      <c r="POQ115" s="437"/>
      <c r="POR115" s="437"/>
      <c r="POS115" s="437"/>
      <c r="POT115" s="437"/>
      <c r="POU115" s="437"/>
      <c r="POV115" s="437"/>
      <c r="POW115" s="437"/>
      <c r="POX115" s="437"/>
      <c r="POY115" s="437"/>
      <c r="POZ115" s="437"/>
      <c r="PPA115" s="437"/>
      <c r="PPB115" s="437"/>
      <c r="PPC115" s="437"/>
      <c r="PPD115" s="437"/>
      <c r="PPE115" s="437"/>
      <c r="PPF115" s="437"/>
      <c r="PPG115" s="437"/>
      <c r="PPH115" s="437"/>
      <c r="PPI115" s="437"/>
      <c r="PPJ115" s="437"/>
      <c r="PPK115" s="437"/>
      <c r="PPL115" s="437"/>
      <c r="PPM115" s="437"/>
      <c r="PPN115" s="437"/>
      <c r="PPO115" s="437"/>
      <c r="PPP115" s="437"/>
      <c r="PPQ115" s="437"/>
      <c r="PPR115" s="437"/>
      <c r="PPS115" s="437"/>
      <c r="PPT115" s="437"/>
      <c r="PPU115" s="437"/>
      <c r="PPV115" s="437"/>
      <c r="PPW115" s="437"/>
      <c r="PPX115" s="437"/>
      <c r="PPY115" s="437"/>
      <c r="PPZ115" s="437"/>
      <c r="PQA115" s="437"/>
      <c r="PQB115" s="437"/>
      <c r="PQC115" s="437"/>
      <c r="PQD115" s="437"/>
      <c r="PQE115" s="437"/>
      <c r="PQF115" s="437"/>
      <c r="PQG115" s="437"/>
      <c r="PQH115" s="437"/>
      <c r="PQI115" s="437"/>
      <c r="PQJ115" s="437"/>
      <c r="PQK115" s="437"/>
      <c r="PQL115" s="437"/>
      <c r="PQM115" s="437"/>
      <c r="PQN115" s="437"/>
      <c r="PQO115" s="437"/>
      <c r="PQP115" s="437"/>
      <c r="PQQ115" s="437"/>
      <c r="PQR115" s="437"/>
      <c r="PQS115" s="437"/>
      <c r="PQT115" s="437"/>
      <c r="PQU115" s="437"/>
      <c r="PQV115" s="437"/>
      <c r="PQW115" s="437"/>
      <c r="PQX115" s="437"/>
      <c r="PQY115" s="437"/>
      <c r="PQZ115" s="437"/>
      <c r="PRA115" s="437"/>
      <c r="PRB115" s="437"/>
      <c r="PRC115" s="437"/>
      <c r="PRD115" s="437"/>
      <c r="PRE115" s="437"/>
      <c r="PRF115" s="437"/>
      <c r="PRG115" s="437"/>
      <c r="PRH115" s="437"/>
      <c r="PRI115" s="437"/>
      <c r="PRJ115" s="437"/>
      <c r="PRK115" s="437"/>
      <c r="PRL115" s="437"/>
      <c r="PRM115" s="437"/>
      <c r="PRN115" s="437"/>
      <c r="PRO115" s="437"/>
      <c r="PRP115" s="437"/>
      <c r="PRQ115" s="437"/>
      <c r="PRR115" s="437"/>
      <c r="PRS115" s="437"/>
      <c r="PRT115" s="437"/>
      <c r="PRU115" s="437"/>
      <c r="PRV115" s="437"/>
      <c r="PRW115" s="437"/>
      <c r="PRX115" s="437"/>
      <c r="PRY115" s="437"/>
      <c r="PRZ115" s="437"/>
      <c r="PSA115" s="437"/>
      <c r="PSB115" s="437"/>
      <c r="PSC115" s="437"/>
      <c r="PSD115" s="437"/>
      <c r="PSE115" s="437"/>
      <c r="PSF115" s="437"/>
      <c r="PSG115" s="437"/>
      <c r="PSH115" s="437"/>
      <c r="PSI115" s="437"/>
      <c r="PSJ115" s="437"/>
      <c r="PSK115" s="437"/>
      <c r="PSL115" s="437"/>
      <c r="PSM115" s="437"/>
      <c r="PSN115" s="437"/>
      <c r="PSO115" s="437"/>
      <c r="PSP115" s="437"/>
      <c r="PSQ115" s="437"/>
      <c r="PSR115" s="437"/>
      <c r="PSS115" s="437"/>
      <c r="PST115" s="437"/>
      <c r="PSU115" s="437"/>
      <c r="PSV115" s="437"/>
      <c r="PSW115" s="437"/>
      <c r="PSX115" s="437"/>
      <c r="PSY115" s="437"/>
      <c r="PSZ115" s="437"/>
      <c r="PTA115" s="437"/>
      <c r="PTB115" s="437"/>
      <c r="PTC115" s="437"/>
      <c r="PTD115" s="437"/>
      <c r="PTE115" s="437"/>
      <c r="PTF115" s="437"/>
      <c r="PTG115" s="437"/>
      <c r="PTH115" s="437"/>
      <c r="PTI115" s="437"/>
      <c r="PTJ115" s="437"/>
      <c r="PTK115" s="437"/>
      <c r="PTL115" s="437"/>
      <c r="PTM115" s="437"/>
      <c r="PTN115" s="437"/>
      <c r="PTO115" s="437"/>
      <c r="PTP115" s="437"/>
      <c r="PTQ115" s="437"/>
      <c r="PTR115" s="437"/>
      <c r="PTS115" s="437"/>
      <c r="PTT115" s="437"/>
      <c r="PTU115" s="437"/>
      <c r="PTV115" s="437"/>
      <c r="PTW115" s="437"/>
      <c r="PTX115" s="437"/>
      <c r="PTY115" s="437"/>
      <c r="PTZ115" s="437"/>
      <c r="PUA115" s="437"/>
      <c r="PUB115" s="437"/>
      <c r="PUC115" s="437"/>
      <c r="PUD115" s="437"/>
      <c r="PUE115" s="437"/>
      <c r="PUF115" s="437"/>
      <c r="PUG115" s="437"/>
      <c r="PUH115" s="437"/>
      <c r="PUI115" s="437"/>
      <c r="PUJ115" s="437"/>
      <c r="PUK115" s="437"/>
      <c r="PUL115" s="437"/>
      <c r="PUM115" s="437"/>
      <c r="PUN115" s="437"/>
      <c r="PUO115" s="437"/>
      <c r="PUP115" s="437"/>
      <c r="PUQ115" s="437"/>
      <c r="PUR115" s="437"/>
      <c r="PUS115" s="437"/>
      <c r="PUT115" s="437"/>
      <c r="PUU115" s="437"/>
      <c r="PUV115" s="437"/>
      <c r="PUW115" s="437"/>
      <c r="PUX115" s="437"/>
      <c r="PUY115" s="437"/>
      <c r="PUZ115" s="437"/>
      <c r="PVA115" s="437"/>
      <c r="PVB115" s="437"/>
      <c r="PVC115" s="437"/>
      <c r="PVD115" s="437"/>
      <c r="PVE115" s="437"/>
      <c r="PVF115" s="437"/>
      <c r="PVG115" s="437"/>
      <c r="PVH115" s="437"/>
      <c r="PVI115" s="437"/>
      <c r="PVJ115" s="437"/>
      <c r="PVK115" s="437"/>
      <c r="PVL115" s="437"/>
      <c r="PVM115" s="437"/>
      <c r="PVN115" s="437"/>
      <c r="PVO115" s="437"/>
      <c r="PVP115" s="437"/>
      <c r="PVQ115" s="437"/>
      <c r="PVR115" s="437"/>
      <c r="PVS115" s="437"/>
      <c r="PVT115" s="437"/>
      <c r="PVU115" s="437"/>
      <c r="PVV115" s="437"/>
      <c r="PVW115" s="437"/>
      <c r="PVX115" s="437"/>
      <c r="PVY115" s="437"/>
      <c r="PVZ115" s="437"/>
      <c r="PWA115" s="437"/>
      <c r="PWB115" s="437"/>
      <c r="PWC115" s="437"/>
      <c r="PWD115" s="437"/>
      <c r="PWE115" s="437"/>
      <c r="PWF115" s="437"/>
      <c r="PWG115" s="437"/>
      <c r="PWH115" s="437"/>
      <c r="PWI115" s="437"/>
      <c r="PWJ115" s="437"/>
      <c r="PWK115" s="437"/>
      <c r="PWL115" s="437"/>
      <c r="PWM115" s="437"/>
      <c r="PWN115" s="437"/>
      <c r="PWO115" s="437"/>
      <c r="PWP115" s="437"/>
      <c r="PWQ115" s="437"/>
      <c r="PWR115" s="437"/>
      <c r="PWS115" s="437"/>
      <c r="PWT115" s="437"/>
      <c r="PWU115" s="437"/>
      <c r="PWV115" s="437"/>
      <c r="PWW115" s="437"/>
      <c r="PWX115" s="437"/>
      <c r="PWY115" s="437"/>
      <c r="PWZ115" s="437"/>
      <c r="PXA115" s="437"/>
      <c r="PXB115" s="437"/>
      <c r="PXC115" s="437"/>
      <c r="PXD115" s="437"/>
      <c r="PXE115" s="437"/>
      <c r="PXF115" s="437"/>
      <c r="PXG115" s="437"/>
      <c r="PXH115" s="437"/>
      <c r="PXI115" s="437"/>
      <c r="PXJ115" s="437"/>
      <c r="PXK115" s="437"/>
      <c r="PXL115" s="437"/>
      <c r="PXM115" s="437"/>
      <c r="PXN115" s="437"/>
      <c r="PXO115" s="437"/>
      <c r="PXP115" s="437"/>
      <c r="PXQ115" s="437"/>
      <c r="PXR115" s="437"/>
      <c r="PXS115" s="437"/>
      <c r="PXT115" s="437"/>
      <c r="PXU115" s="437"/>
      <c r="PXV115" s="437"/>
      <c r="PXW115" s="437"/>
      <c r="PXX115" s="437"/>
      <c r="PXY115" s="437"/>
      <c r="PXZ115" s="437"/>
      <c r="PYA115" s="437"/>
      <c r="PYB115" s="437"/>
      <c r="PYC115" s="437"/>
      <c r="PYD115" s="437"/>
      <c r="PYE115" s="437"/>
      <c r="PYF115" s="437"/>
      <c r="PYG115" s="437"/>
      <c r="PYH115" s="437"/>
      <c r="PYI115" s="437"/>
      <c r="PYJ115" s="437"/>
      <c r="PYK115" s="437"/>
      <c r="PYL115" s="437"/>
      <c r="PYM115" s="437"/>
      <c r="PYN115" s="437"/>
      <c r="PYO115" s="437"/>
      <c r="PYP115" s="437"/>
      <c r="PYQ115" s="437"/>
      <c r="PYR115" s="437"/>
      <c r="PYS115" s="437"/>
      <c r="PYT115" s="437"/>
      <c r="PYU115" s="437"/>
      <c r="PYV115" s="437"/>
      <c r="PYW115" s="437"/>
      <c r="PYX115" s="437"/>
      <c r="PYY115" s="437"/>
      <c r="PYZ115" s="437"/>
      <c r="PZA115" s="437"/>
      <c r="PZB115" s="437"/>
      <c r="PZC115" s="437"/>
      <c r="PZD115" s="437"/>
      <c r="PZE115" s="437"/>
      <c r="PZF115" s="437"/>
      <c r="PZG115" s="437"/>
      <c r="PZH115" s="437"/>
      <c r="PZI115" s="437"/>
      <c r="PZJ115" s="437"/>
      <c r="PZK115" s="437"/>
      <c r="PZL115" s="437"/>
      <c r="PZM115" s="437"/>
      <c r="PZN115" s="437"/>
      <c r="PZO115" s="437"/>
      <c r="PZP115" s="437"/>
      <c r="PZQ115" s="437"/>
      <c r="PZR115" s="437"/>
      <c r="PZS115" s="437"/>
      <c r="PZT115" s="437"/>
      <c r="PZU115" s="437"/>
      <c r="PZV115" s="437"/>
      <c r="PZW115" s="437"/>
      <c r="PZX115" s="437"/>
      <c r="PZY115" s="437"/>
      <c r="PZZ115" s="437"/>
      <c r="QAA115" s="437"/>
      <c r="QAB115" s="437"/>
      <c r="QAC115" s="437"/>
      <c r="QAD115" s="437"/>
      <c r="QAE115" s="437"/>
      <c r="QAF115" s="437"/>
      <c r="QAG115" s="437"/>
      <c r="QAH115" s="437"/>
      <c r="QAI115" s="437"/>
      <c r="QAJ115" s="437"/>
      <c r="QAK115" s="437"/>
      <c r="QAL115" s="437"/>
      <c r="QAM115" s="437"/>
      <c r="QAN115" s="437"/>
      <c r="QAO115" s="437"/>
      <c r="QAP115" s="437"/>
      <c r="QAQ115" s="437"/>
      <c r="QAR115" s="437"/>
      <c r="QAS115" s="437"/>
      <c r="QAT115" s="437"/>
      <c r="QAU115" s="437"/>
      <c r="QAV115" s="437"/>
      <c r="QAW115" s="437"/>
      <c r="QAX115" s="437"/>
      <c r="QAY115" s="437"/>
      <c r="QAZ115" s="437"/>
      <c r="QBA115" s="437"/>
      <c r="QBB115" s="437"/>
      <c r="QBC115" s="437"/>
      <c r="QBD115" s="437"/>
      <c r="QBE115" s="437"/>
      <c r="QBF115" s="437"/>
      <c r="QBG115" s="437"/>
      <c r="QBH115" s="437"/>
      <c r="QBI115" s="437"/>
      <c r="QBJ115" s="437"/>
      <c r="QBK115" s="437"/>
      <c r="QBL115" s="437"/>
      <c r="QBM115" s="437"/>
      <c r="QBN115" s="437"/>
      <c r="QBO115" s="437"/>
      <c r="QBP115" s="437"/>
      <c r="QBQ115" s="437"/>
      <c r="QBR115" s="437"/>
      <c r="QBS115" s="437"/>
      <c r="QBT115" s="437"/>
      <c r="QBU115" s="437"/>
      <c r="QBV115" s="437"/>
      <c r="QBW115" s="437"/>
      <c r="QBX115" s="437"/>
      <c r="QBY115" s="437"/>
      <c r="QBZ115" s="437"/>
      <c r="QCA115" s="437"/>
      <c r="QCB115" s="437"/>
      <c r="QCC115" s="437"/>
      <c r="QCD115" s="437"/>
      <c r="QCE115" s="437"/>
      <c r="QCF115" s="437"/>
      <c r="QCG115" s="437"/>
      <c r="QCH115" s="437"/>
      <c r="QCI115" s="437"/>
      <c r="QCJ115" s="437"/>
      <c r="QCK115" s="437"/>
      <c r="QCL115" s="437"/>
      <c r="QCM115" s="437"/>
      <c r="QCN115" s="437"/>
      <c r="QCO115" s="437"/>
      <c r="QCP115" s="437"/>
      <c r="QCQ115" s="437"/>
      <c r="QCR115" s="437"/>
      <c r="QCS115" s="437"/>
      <c r="QCT115" s="437"/>
      <c r="QCU115" s="437"/>
      <c r="QCV115" s="437"/>
      <c r="QCW115" s="437"/>
      <c r="QCX115" s="437"/>
      <c r="QCY115" s="437"/>
      <c r="QCZ115" s="437"/>
      <c r="QDA115" s="437"/>
      <c r="QDB115" s="437"/>
      <c r="QDC115" s="437"/>
      <c r="QDD115" s="437"/>
      <c r="QDE115" s="437"/>
      <c r="QDF115" s="437"/>
      <c r="QDG115" s="437"/>
      <c r="QDH115" s="437"/>
      <c r="QDI115" s="437"/>
      <c r="QDJ115" s="437"/>
      <c r="QDK115" s="437"/>
      <c r="QDL115" s="437"/>
      <c r="QDM115" s="437"/>
      <c r="QDN115" s="437"/>
      <c r="QDO115" s="437"/>
      <c r="QDP115" s="437"/>
      <c r="QDQ115" s="437"/>
      <c r="QDR115" s="437"/>
      <c r="QDS115" s="437"/>
      <c r="QDT115" s="437"/>
      <c r="QDU115" s="437"/>
      <c r="QDV115" s="437"/>
      <c r="QDW115" s="437"/>
      <c r="QDX115" s="437"/>
      <c r="QDY115" s="437"/>
      <c r="QDZ115" s="437"/>
      <c r="QEA115" s="437"/>
      <c r="QEB115" s="437"/>
      <c r="QEC115" s="437"/>
      <c r="QED115" s="437"/>
      <c r="QEE115" s="437"/>
      <c r="QEF115" s="437"/>
      <c r="QEG115" s="437"/>
      <c r="QEH115" s="437"/>
      <c r="QEI115" s="437"/>
      <c r="QEJ115" s="437"/>
      <c r="QEK115" s="437"/>
      <c r="QEL115" s="437"/>
      <c r="QEM115" s="437"/>
      <c r="QEN115" s="437"/>
      <c r="QEO115" s="437"/>
      <c r="QEP115" s="437"/>
      <c r="QEQ115" s="437"/>
      <c r="QER115" s="437"/>
      <c r="QES115" s="437"/>
      <c r="QET115" s="437"/>
      <c r="QEU115" s="437"/>
      <c r="QEV115" s="437"/>
      <c r="QEW115" s="437"/>
      <c r="QEX115" s="437"/>
      <c r="QEY115" s="437"/>
      <c r="QEZ115" s="437"/>
      <c r="QFA115" s="437"/>
      <c r="QFB115" s="437"/>
      <c r="QFC115" s="437"/>
      <c r="QFD115" s="437"/>
      <c r="QFE115" s="437"/>
      <c r="QFF115" s="437"/>
      <c r="QFG115" s="437"/>
      <c r="QFH115" s="437"/>
      <c r="QFI115" s="437"/>
      <c r="QFJ115" s="437"/>
      <c r="QFK115" s="437"/>
      <c r="QFL115" s="437"/>
      <c r="QFM115" s="437"/>
      <c r="QFN115" s="437"/>
      <c r="QFO115" s="437"/>
      <c r="QFP115" s="437"/>
      <c r="QFQ115" s="437"/>
      <c r="QFR115" s="437"/>
      <c r="QFS115" s="437"/>
      <c r="QFT115" s="437"/>
      <c r="QFU115" s="437"/>
      <c r="QFV115" s="437"/>
      <c r="QFW115" s="437"/>
      <c r="QFX115" s="437"/>
      <c r="QFY115" s="437"/>
      <c r="QFZ115" s="437"/>
      <c r="QGA115" s="437"/>
      <c r="QGB115" s="437"/>
      <c r="QGC115" s="437"/>
      <c r="QGD115" s="437"/>
      <c r="QGE115" s="437"/>
      <c r="QGF115" s="437"/>
      <c r="QGG115" s="437"/>
      <c r="QGH115" s="437"/>
      <c r="QGI115" s="437"/>
      <c r="QGJ115" s="437"/>
      <c r="QGK115" s="437"/>
      <c r="QGL115" s="437"/>
      <c r="QGM115" s="437"/>
      <c r="QGN115" s="437"/>
      <c r="QGO115" s="437"/>
      <c r="QGP115" s="437"/>
      <c r="QGQ115" s="437"/>
      <c r="QGR115" s="437"/>
      <c r="QGS115" s="437"/>
      <c r="QGT115" s="437"/>
      <c r="QGU115" s="437"/>
      <c r="QGV115" s="437"/>
      <c r="QGW115" s="437"/>
      <c r="QGX115" s="437"/>
      <c r="QGY115" s="437"/>
      <c r="QGZ115" s="437"/>
      <c r="QHA115" s="437"/>
      <c r="QHB115" s="437"/>
      <c r="QHC115" s="437"/>
      <c r="QHD115" s="437"/>
      <c r="QHE115" s="437"/>
      <c r="QHF115" s="437"/>
      <c r="QHG115" s="437"/>
      <c r="QHH115" s="437"/>
      <c r="QHI115" s="437"/>
      <c r="QHJ115" s="437"/>
      <c r="QHK115" s="437"/>
      <c r="QHL115" s="437"/>
      <c r="QHM115" s="437"/>
      <c r="QHN115" s="437"/>
      <c r="QHO115" s="437"/>
      <c r="QHP115" s="437"/>
      <c r="QHQ115" s="437"/>
      <c r="QHR115" s="437"/>
      <c r="QHS115" s="437"/>
      <c r="QHT115" s="437"/>
      <c r="QHU115" s="437"/>
      <c r="QHV115" s="437"/>
      <c r="QHW115" s="437"/>
      <c r="QHX115" s="437"/>
      <c r="QHY115" s="437"/>
      <c r="QHZ115" s="437"/>
      <c r="QIA115" s="437"/>
      <c r="QIB115" s="437"/>
      <c r="QIC115" s="437"/>
      <c r="QID115" s="437"/>
      <c r="QIE115" s="437"/>
      <c r="QIF115" s="437"/>
      <c r="QIG115" s="437"/>
      <c r="QIH115" s="437"/>
      <c r="QII115" s="437"/>
      <c r="QIJ115" s="437"/>
      <c r="QIK115" s="437"/>
      <c r="QIL115" s="437"/>
      <c r="QIM115" s="437"/>
      <c r="QIN115" s="437"/>
      <c r="QIO115" s="437"/>
      <c r="QIP115" s="437"/>
      <c r="QIQ115" s="437"/>
      <c r="QIR115" s="437"/>
      <c r="QIS115" s="437"/>
      <c r="QIT115" s="437"/>
      <c r="QIU115" s="437"/>
      <c r="QIV115" s="437"/>
      <c r="QIW115" s="437"/>
      <c r="QIX115" s="437"/>
      <c r="QIY115" s="437"/>
      <c r="QIZ115" s="437"/>
      <c r="QJA115" s="437"/>
      <c r="QJB115" s="437"/>
      <c r="QJC115" s="437"/>
      <c r="QJD115" s="437"/>
      <c r="QJE115" s="437"/>
      <c r="QJF115" s="437"/>
      <c r="QJG115" s="437"/>
      <c r="QJH115" s="437"/>
      <c r="QJI115" s="437"/>
      <c r="QJJ115" s="437"/>
      <c r="QJK115" s="437"/>
      <c r="QJL115" s="437"/>
      <c r="QJM115" s="437"/>
      <c r="QJN115" s="437"/>
      <c r="QJO115" s="437"/>
      <c r="QJP115" s="437"/>
      <c r="QJQ115" s="437"/>
      <c r="QJR115" s="437"/>
      <c r="QJS115" s="437"/>
      <c r="QJT115" s="437"/>
      <c r="QJU115" s="437"/>
      <c r="QJV115" s="437"/>
      <c r="QJW115" s="437"/>
      <c r="QJX115" s="437"/>
      <c r="QJY115" s="437"/>
      <c r="QJZ115" s="437"/>
      <c r="QKA115" s="437"/>
      <c r="QKB115" s="437"/>
      <c r="QKC115" s="437"/>
      <c r="QKD115" s="437"/>
      <c r="QKE115" s="437"/>
      <c r="QKF115" s="437"/>
      <c r="QKG115" s="437"/>
      <c r="QKH115" s="437"/>
      <c r="QKI115" s="437"/>
      <c r="QKJ115" s="437"/>
      <c r="QKK115" s="437"/>
      <c r="QKL115" s="437"/>
      <c r="QKM115" s="437"/>
      <c r="QKN115" s="437"/>
      <c r="QKO115" s="437"/>
      <c r="QKP115" s="437"/>
      <c r="QKQ115" s="437"/>
      <c r="QKR115" s="437"/>
      <c r="QKS115" s="437"/>
      <c r="QKT115" s="437"/>
      <c r="QKU115" s="437"/>
      <c r="QKV115" s="437"/>
      <c r="QKW115" s="437"/>
      <c r="QKX115" s="437"/>
      <c r="QKY115" s="437"/>
      <c r="QKZ115" s="437"/>
      <c r="QLA115" s="437"/>
      <c r="QLB115" s="437"/>
      <c r="QLC115" s="437"/>
      <c r="QLD115" s="437"/>
      <c r="QLE115" s="437"/>
      <c r="QLF115" s="437"/>
      <c r="QLG115" s="437"/>
      <c r="QLH115" s="437"/>
      <c r="QLI115" s="437"/>
      <c r="QLJ115" s="437"/>
      <c r="QLK115" s="437"/>
      <c r="QLL115" s="437"/>
      <c r="QLM115" s="437"/>
      <c r="QLN115" s="437"/>
      <c r="QLO115" s="437"/>
      <c r="QLP115" s="437"/>
      <c r="QLQ115" s="437"/>
      <c r="QLR115" s="437"/>
      <c r="QLS115" s="437"/>
      <c r="QLT115" s="437"/>
      <c r="QLU115" s="437"/>
      <c r="QLV115" s="437"/>
      <c r="QLW115" s="437"/>
      <c r="QLX115" s="437"/>
      <c r="QLY115" s="437"/>
      <c r="QLZ115" s="437"/>
      <c r="QMA115" s="437"/>
      <c r="QMB115" s="437"/>
      <c r="QMC115" s="437"/>
      <c r="QMD115" s="437"/>
      <c r="QME115" s="437"/>
      <c r="QMF115" s="437"/>
      <c r="QMG115" s="437"/>
      <c r="QMH115" s="437"/>
      <c r="QMI115" s="437"/>
      <c r="QMJ115" s="437"/>
      <c r="QMK115" s="437"/>
      <c r="QML115" s="437"/>
      <c r="QMM115" s="437"/>
      <c r="QMN115" s="437"/>
      <c r="QMO115" s="437"/>
      <c r="QMP115" s="437"/>
      <c r="QMQ115" s="437"/>
      <c r="QMR115" s="437"/>
      <c r="QMS115" s="437"/>
      <c r="QMT115" s="437"/>
      <c r="QMU115" s="437"/>
      <c r="QMV115" s="437"/>
      <c r="QMW115" s="437"/>
      <c r="QMX115" s="437"/>
      <c r="QMY115" s="437"/>
      <c r="QMZ115" s="437"/>
      <c r="QNA115" s="437"/>
      <c r="QNB115" s="437"/>
      <c r="QNC115" s="437"/>
      <c r="QND115" s="437"/>
      <c r="QNE115" s="437"/>
      <c r="QNF115" s="437"/>
      <c r="QNG115" s="437"/>
      <c r="QNH115" s="437"/>
      <c r="QNI115" s="437"/>
      <c r="QNJ115" s="437"/>
      <c r="QNK115" s="437"/>
      <c r="QNL115" s="437"/>
      <c r="QNM115" s="437"/>
      <c r="QNN115" s="437"/>
      <c r="QNO115" s="437"/>
      <c r="QNP115" s="437"/>
      <c r="QNQ115" s="437"/>
      <c r="QNR115" s="437"/>
      <c r="QNS115" s="437"/>
      <c r="QNT115" s="437"/>
      <c r="QNU115" s="437"/>
      <c r="QNV115" s="437"/>
      <c r="QNW115" s="437"/>
      <c r="QNX115" s="437"/>
      <c r="QNY115" s="437"/>
      <c r="QNZ115" s="437"/>
      <c r="QOA115" s="437"/>
      <c r="QOB115" s="437"/>
      <c r="QOC115" s="437"/>
      <c r="QOD115" s="437"/>
      <c r="QOE115" s="437"/>
      <c r="QOF115" s="437"/>
      <c r="QOG115" s="437"/>
      <c r="QOH115" s="437"/>
      <c r="QOI115" s="437"/>
      <c r="QOJ115" s="437"/>
      <c r="QOK115" s="437"/>
      <c r="QOL115" s="437"/>
      <c r="QOM115" s="437"/>
      <c r="QON115" s="437"/>
      <c r="QOO115" s="437"/>
      <c r="QOP115" s="437"/>
      <c r="QOQ115" s="437"/>
      <c r="QOR115" s="437"/>
      <c r="QOS115" s="437"/>
      <c r="QOT115" s="437"/>
      <c r="QOU115" s="437"/>
      <c r="QOV115" s="437"/>
      <c r="QOW115" s="437"/>
      <c r="QOX115" s="437"/>
      <c r="QOY115" s="437"/>
      <c r="QOZ115" s="437"/>
      <c r="QPA115" s="437"/>
      <c r="QPB115" s="437"/>
      <c r="QPC115" s="437"/>
      <c r="QPD115" s="437"/>
      <c r="QPE115" s="437"/>
      <c r="QPF115" s="437"/>
      <c r="QPG115" s="437"/>
      <c r="QPH115" s="437"/>
      <c r="QPI115" s="437"/>
      <c r="QPJ115" s="437"/>
      <c r="QPK115" s="437"/>
      <c r="QPL115" s="437"/>
      <c r="QPM115" s="437"/>
      <c r="QPN115" s="437"/>
      <c r="QPO115" s="437"/>
      <c r="QPP115" s="437"/>
      <c r="QPQ115" s="437"/>
      <c r="QPR115" s="437"/>
      <c r="QPS115" s="437"/>
      <c r="QPT115" s="437"/>
      <c r="QPU115" s="437"/>
      <c r="QPV115" s="437"/>
      <c r="QPW115" s="437"/>
      <c r="QPX115" s="437"/>
      <c r="QPY115" s="437"/>
      <c r="QPZ115" s="437"/>
      <c r="QQA115" s="437"/>
      <c r="QQB115" s="437"/>
      <c r="QQC115" s="437"/>
      <c r="QQD115" s="437"/>
      <c r="QQE115" s="437"/>
      <c r="QQF115" s="437"/>
      <c r="QQG115" s="437"/>
      <c r="QQH115" s="437"/>
      <c r="QQI115" s="437"/>
      <c r="QQJ115" s="437"/>
      <c r="QQK115" s="437"/>
      <c r="QQL115" s="437"/>
      <c r="QQM115" s="437"/>
      <c r="QQN115" s="437"/>
      <c r="QQO115" s="437"/>
      <c r="QQP115" s="437"/>
      <c r="QQQ115" s="437"/>
      <c r="QQR115" s="437"/>
      <c r="QQS115" s="437"/>
      <c r="QQT115" s="437"/>
      <c r="QQU115" s="437"/>
      <c r="QQV115" s="437"/>
      <c r="QQW115" s="437"/>
      <c r="QQX115" s="437"/>
      <c r="QQY115" s="437"/>
      <c r="QQZ115" s="437"/>
      <c r="QRA115" s="437"/>
      <c r="QRB115" s="437"/>
      <c r="QRC115" s="437"/>
      <c r="QRD115" s="437"/>
      <c r="QRE115" s="437"/>
      <c r="QRF115" s="437"/>
      <c r="QRG115" s="437"/>
      <c r="QRH115" s="437"/>
      <c r="QRI115" s="437"/>
      <c r="QRJ115" s="437"/>
      <c r="QRK115" s="437"/>
      <c r="QRL115" s="437"/>
      <c r="QRM115" s="437"/>
      <c r="QRN115" s="437"/>
      <c r="QRO115" s="437"/>
      <c r="QRP115" s="437"/>
      <c r="QRQ115" s="437"/>
      <c r="QRR115" s="437"/>
      <c r="QRS115" s="437"/>
      <c r="QRT115" s="437"/>
      <c r="QRU115" s="437"/>
      <c r="QRV115" s="437"/>
      <c r="QRW115" s="437"/>
      <c r="QRX115" s="437"/>
      <c r="QRY115" s="437"/>
      <c r="QRZ115" s="437"/>
      <c r="QSA115" s="437"/>
      <c r="QSB115" s="437"/>
      <c r="QSC115" s="437"/>
      <c r="QSD115" s="437"/>
      <c r="QSE115" s="437"/>
      <c r="QSF115" s="437"/>
      <c r="QSG115" s="437"/>
      <c r="QSH115" s="437"/>
      <c r="QSI115" s="437"/>
      <c r="QSJ115" s="437"/>
      <c r="QSK115" s="437"/>
      <c r="QSL115" s="437"/>
      <c r="QSM115" s="437"/>
      <c r="QSN115" s="437"/>
      <c r="QSO115" s="437"/>
      <c r="QSP115" s="437"/>
      <c r="QSQ115" s="437"/>
      <c r="QSR115" s="437"/>
      <c r="QSS115" s="437"/>
      <c r="QST115" s="437"/>
      <c r="QSU115" s="437"/>
      <c r="QSV115" s="437"/>
      <c r="QSW115" s="437"/>
      <c r="QSX115" s="437"/>
      <c r="QSY115" s="437"/>
      <c r="QSZ115" s="437"/>
      <c r="QTA115" s="437"/>
      <c r="QTB115" s="437"/>
      <c r="QTC115" s="437"/>
      <c r="QTD115" s="437"/>
      <c r="QTE115" s="437"/>
      <c r="QTF115" s="437"/>
      <c r="QTG115" s="437"/>
      <c r="QTH115" s="437"/>
      <c r="QTI115" s="437"/>
      <c r="QTJ115" s="437"/>
      <c r="QTK115" s="437"/>
      <c r="QTL115" s="437"/>
      <c r="QTM115" s="437"/>
      <c r="QTN115" s="437"/>
      <c r="QTO115" s="437"/>
      <c r="QTP115" s="437"/>
      <c r="QTQ115" s="437"/>
      <c r="QTR115" s="437"/>
      <c r="QTS115" s="437"/>
      <c r="QTT115" s="437"/>
      <c r="QTU115" s="437"/>
      <c r="QTV115" s="437"/>
      <c r="QTW115" s="437"/>
      <c r="QTX115" s="437"/>
      <c r="QTY115" s="437"/>
      <c r="QTZ115" s="437"/>
      <c r="QUA115" s="437"/>
      <c r="QUB115" s="437"/>
      <c r="QUC115" s="437"/>
      <c r="QUD115" s="437"/>
      <c r="QUE115" s="437"/>
      <c r="QUF115" s="437"/>
      <c r="QUG115" s="437"/>
      <c r="QUH115" s="437"/>
      <c r="QUI115" s="437"/>
      <c r="QUJ115" s="437"/>
      <c r="QUK115" s="437"/>
      <c r="QUL115" s="437"/>
      <c r="QUM115" s="437"/>
      <c r="QUN115" s="437"/>
      <c r="QUO115" s="437"/>
      <c r="QUP115" s="437"/>
      <c r="QUQ115" s="437"/>
      <c r="QUR115" s="437"/>
      <c r="QUS115" s="437"/>
      <c r="QUT115" s="437"/>
      <c r="QUU115" s="437"/>
      <c r="QUV115" s="437"/>
      <c r="QUW115" s="437"/>
      <c r="QUX115" s="437"/>
      <c r="QUY115" s="437"/>
      <c r="QUZ115" s="437"/>
      <c r="QVA115" s="437"/>
      <c r="QVB115" s="437"/>
      <c r="QVC115" s="437"/>
      <c r="QVD115" s="437"/>
      <c r="QVE115" s="437"/>
      <c r="QVF115" s="437"/>
      <c r="QVG115" s="437"/>
      <c r="QVH115" s="437"/>
      <c r="QVI115" s="437"/>
      <c r="QVJ115" s="437"/>
      <c r="QVK115" s="437"/>
      <c r="QVL115" s="437"/>
      <c r="QVM115" s="437"/>
      <c r="QVN115" s="437"/>
      <c r="QVO115" s="437"/>
      <c r="QVP115" s="437"/>
      <c r="QVQ115" s="437"/>
      <c r="QVR115" s="437"/>
      <c r="QVS115" s="437"/>
      <c r="QVT115" s="437"/>
      <c r="QVU115" s="437"/>
      <c r="QVV115" s="437"/>
      <c r="QVW115" s="437"/>
      <c r="QVX115" s="437"/>
      <c r="QVY115" s="437"/>
      <c r="QVZ115" s="437"/>
      <c r="QWA115" s="437"/>
      <c r="QWB115" s="437"/>
      <c r="QWC115" s="437"/>
      <c r="QWD115" s="437"/>
      <c r="QWE115" s="437"/>
      <c r="QWF115" s="437"/>
      <c r="QWG115" s="437"/>
      <c r="QWH115" s="437"/>
      <c r="QWI115" s="437"/>
      <c r="QWJ115" s="437"/>
      <c r="QWK115" s="437"/>
      <c r="QWL115" s="437"/>
      <c r="QWM115" s="437"/>
      <c r="QWN115" s="437"/>
      <c r="QWO115" s="437"/>
      <c r="QWP115" s="437"/>
      <c r="QWQ115" s="437"/>
      <c r="QWR115" s="437"/>
      <c r="QWS115" s="437"/>
      <c r="QWT115" s="437"/>
      <c r="QWU115" s="437"/>
      <c r="QWV115" s="437"/>
      <c r="QWW115" s="437"/>
      <c r="QWX115" s="437"/>
      <c r="QWY115" s="437"/>
      <c r="QWZ115" s="437"/>
      <c r="QXA115" s="437"/>
      <c r="QXB115" s="437"/>
      <c r="QXC115" s="437"/>
      <c r="QXD115" s="437"/>
      <c r="QXE115" s="437"/>
      <c r="QXF115" s="437"/>
      <c r="QXG115" s="437"/>
      <c r="QXH115" s="437"/>
      <c r="QXI115" s="437"/>
      <c r="QXJ115" s="437"/>
      <c r="QXK115" s="437"/>
      <c r="QXL115" s="437"/>
      <c r="QXM115" s="437"/>
      <c r="QXN115" s="437"/>
      <c r="QXO115" s="437"/>
      <c r="QXP115" s="437"/>
      <c r="QXQ115" s="437"/>
      <c r="QXR115" s="437"/>
      <c r="QXS115" s="437"/>
      <c r="QXT115" s="437"/>
      <c r="QXU115" s="437"/>
      <c r="QXV115" s="437"/>
      <c r="QXW115" s="437"/>
      <c r="QXX115" s="437"/>
      <c r="QXY115" s="437"/>
      <c r="QXZ115" s="437"/>
      <c r="QYA115" s="437"/>
      <c r="QYB115" s="437"/>
      <c r="QYC115" s="437"/>
      <c r="QYD115" s="437"/>
      <c r="QYE115" s="437"/>
      <c r="QYF115" s="437"/>
      <c r="QYG115" s="437"/>
      <c r="QYH115" s="437"/>
      <c r="QYI115" s="437"/>
      <c r="QYJ115" s="437"/>
      <c r="QYK115" s="437"/>
      <c r="QYL115" s="437"/>
      <c r="QYM115" s="437"/>
      <c r="QYN115" s="437"/>
      <c r="QYO115" s="437"/>
      <c r="QYP115" s="437"/>
      <c r="QYQ115" s="437"/>
      <c r="QYR115" s="437"/>
      <c r="QYS115" s="437"/>
      <c r="QYT115" s="437"/>
      <c r="QYU115" s="437"/>
      <c r="QYV115" s="437"/>
      <c r="QYW115" s="437"/>
      <c r="QYX115" s="437"/>
      <c r="QYY115" s="437"/>
      <c r="QYZ115" s="437"/>
      <c r="QZA115" s="437"/>
      <c r="QZB115" s="437"/>
      <c r="QZC115" s="437"/>
      <c r="QZD115" s="437"/>
      <c r="QZE115" s="437"/>
      <c r="QZF115" s="437"/>
      <c r="QZG115" s="437"/>
      <c r="QZH115" s="437"/>
      <c r="QZI115" s="437"/>
      <c r="QZJ115" s="437"/>
      <c r="QZK115" s="437"/>
      <c r="QZL115" s="437"/>
      <c r="QZM115" s="437"/>
      <c r="QZN115" s="437"/>
      <c r="QZO115" s="437"/>
      <c r="QZP115" s="437"/>
      <c r="QZQ115" s="437"/>
      <c r="QZR115" s="437"/>
      <c r="QZS115" s="437"/>
      <c r="QZT115" s="437"/>
      <c r="QZU115" s="437"/>
      <c r="QZV115" s="437"/>
      <c r="QZW115" s="437"/>
      <c r="QZX115" s="437"/>
      <c r="QZY115" s="437"/>
      <c r="QZZ115" s="437"/>
      <c r="RAA115" s="437"/>
      <c r="RAB115" s="437"/>
      <c r="RAC115" s="437"/>
      <c r="RAD115" s="437"/>
      <c r="RAE115" s="437"/>
      <c r="RAF115" s="437"/>
      <c r="RAG115" s="437"/>
      <c r="RAH115" s="437"/>
      <c r="RAI115" s="437"/>
      <c r="RAJ115" s="437"/>
      <c r="RAK115" s="437"/>
      <c r="RAL115" s="437"/>
      <c r="RAM115" s="437"/>
      <c r="RAN115" s="437"/>
      <c r="RAO115" s="437"/>
      <c r="RAP115" s="437"/>
      <c r="RAQ115" s="437"/>
      <c r="RAR115" s="437"/>
      <c r="RAS115" s="437"/>
      <c r="RAT115" s="437"/>
      <c r="RAU115" s="437"/>
      <c r="RAV115" s="437"/>
      <c r="RAW115" s="437"/>
      <c r="RAX115" s="437"/>
      <c r="RAY115" s="437"/>
      <c r="RAZ115" s="437"/>
      <c r="RBA115" s="437"/>
      <c r="RBB115" s="437"/>
      <c r="RBC115" s="437"/>
      <c r="RBD115" s="437"/>
      <c r="RBE115" s="437"/>
      <c r="RBF115" s="437"/>
      <c r="RBG115" s="437"/>
      <c r="RBH115" s="437"/>
      <c r="RBI115" s="437"/>
      <c r="RBJ115" s="437"/>
      <c r="RBK115" s="437"/>
      <c r="RBL115" s="437"/>
      <c r="RBM115" s="437"/>
      <c r="RBN115" s="437"/>
      <c r="RBO115" s="437"/>
      <c r="RBP115" s="437"/>
      <c r="RBQ115" s="437"/>
      <c r="RBR115" s="437"/>
      <c r="RBS115" s="437"/>
      <c r="RBT115" s="437"/>
      <c r="RBU115" s="437"/>
      <c r="RBV115" s="437"/>
      <c r="RBW115" s="437"/>
      <c r="RBX115" s="437"/>
      <c r="RBY115" s="437"/>
      <c r="RBZ115" s="437"/>
      <c r="RCA115" s="437"/>
      <c r="RCB115" s="437"/>
      <c r="RCC115" s="437"/>
      <c r="RCD115" s="437"/>
      <c r="RCE115" s="437"/>
      <c r="RCF115" s="437"/>
      <c r="RCG115" s="437"/>
      <c r="RCH115" s="437"/>
      <c r="RCI115" s="437"/>
      <c r="RCJ115" s="437"/>
      <c r="RCK115" s="437"/>
      <c r="RCL115" s="437"/>
      <c r="RCM115" s="437"/>
      <c r="RCN115" s="437"/>
      <c r="RCO115" s="437"/>
      <c r="RCP115" s="437"/>
      <c r="RCQ115" s="437"/>
      <c r="RCR115" s="437"/>
      <c r="RCS115" s="437"/>
      <c r="RCT115" s="437"/>
      <c r="RCU115" s="437"/>
      <c r="RCV115" s="437"/>
      <c r="RCW115" s="437"/>
      <c r="RCX115" s="437"/>
      <c r="RCY115" s="437"/>
      <c r="RCZ115" s="437"/>
      <c r="RDA115" s="437"/>
      <c r="RDB115" s="437"/>
      <c r="RDC115" s="437"/>
      <c r="RDD115" s="437"/>
      <c r="RDE115" s="437"/>
      <c r="RDF115" s="437"/>
      <c r="RDG115" s="437"/>
      <c r="RDH115" s="437"/>
      <c r="RDI115" s="437"/>
      <c r="RDJ115" s="437"/>
      <c r="RDK115" s="437"/>
      <c r="RDL115" s="437"/>
      <c r="RDM115" s="437"/>
      <c r="RDN115" s="437"/>
      <c r="RDO115" s="437"/>
      <c r="RDP115" s="437"/>
      <c r="RDQ115" s="437"/>
      <c r="RDR115" s="437"/>
      <c r="RDS115" s="437"/>
      <c r="RDT115" s="437"/>
      <c r="RDU115" s="437"/>
      <c r="RDV115" s="437"/>
      <c r="RDW115" s="437"/>
      <c r="RDX115" s="437"/>
      <c r="RDY115" s="437"/>
      <c r="RDZ115" s="437"/>
      <c r="REA115" s="437"/>
      <c r="REB115" s="437"/>
      <c r="REC115" s="437"/>
      <c r="RED115" s="437"/>
      <c r="REE115" s="437"/>
      <c r="REF115" s="437"/>
      <c r="REG115" s="437"/>
      <c r="REH115" s="437"/>
      <c r="REI115" s="437"/>
      <c r="REJ115" s="437"/>
      <c r="REK115" s="437"/>
      <c r="REL115" s="437"/>
      <c r="REM115" s="437"/>
      <c r="REN115" s="437"/>
      <c r="REO115" s="437"/>
      <c r="REP115" s="437"/>
      <c r="REQ115" s="437"/>
      <c r="RER115" s="437"/>
      <c r="RES115" s="437"/>
      <c r="RET115" s="437"/>
      <c r="REU115" s="437"/>
      <c r="REV115" s="437"/>
      <c r="REW115" s="437"/>
      <c r="REX115" s="437"/>
      <c r="REY115" s="437"/>
      <c r="REZ115" s="437"/>
      <c r="RFA115" s="437"/>
      <c r="RFB115" s="437"/>
      <c r="RFC115" s="437"/>
      <c r="RFD115" s="437"/>
      <c r="RFE115" s="437"/>
      <c r="RFF115" s="437"/>
      <c r="RFG115" s="437"/>
      <c r="RFH115" s="437"/>
      <c r="RFI115" s="437"/>
      <c r="RFJ115" s="437"/>
      <c r="RFK115" s="437"/>
      <c r="RFL115" s="437"/>
      <c r="RFM115" s="437"/>
      <c r="RFN115" s="437"/>
      <c r="RFO115" s="437"/>
      <c r="RFP115" s="437"/>
      <c r="RFQ115" s="437"/>
      <c r="RFR115" s="437"/>
      <c r="RFS115" s="437"/>
      <c r="RFT115" s="437"/>
      <c r="RFU115" s="437"/>
      <c r="RFV115" s="437"/>
      <c r="RFW115" s="437"/>
      <c r="RFX115" s="437"/>
      <c r="RFY115" s="437"/>
      <c r="RFZ115" s="437"/>
      <c r="RGA115" s="437"/>
      <c r="RGB115" s="437"/>
      <c r="RGC115" s="437"/>
      <c r="RGD115" s="437"/>
      <c r="RGE115" s="437"/>
      <c r="RGF115" s="437"/>
      <c r="RGG115" s="437"/>
      <c r="RGH115" s="437"/>
      <c r="RGI115" s="437"/>
      <c r="RGJ115" s="437"/>
      <c r="RGK115" s="437"/>
      <c r="RGL115" s="437"/>
      <c r="RGM115" s="437"/>
      <c r="RGN115" s="437"/>
      <c r="RGO115" s="437"/>
      <c r="RGP115" s="437"/>
      <c r="RGQ115" s="437"/>
      <c r="RGR115" s="437"/>
      <c r="RGS115" s="437"/>
      <c r="RGT115" s="437"/>
      <c r="RGU115" s="437"/>
      <c r="RGV115" s="437"/>
      <c r="RGW115" s="437"/>
      <c r="RGX115" s="437"/>
      <c r="RGY115" s="437"/>
      <c r="RGZ115" s="437"/>
      <c r="RHA115" s="437"/>
      <c r="RHB115" s="437"/>
      <c r="RHC115" s="437"/>
      <c r="RHD115" s="437"/>
      <c r="RHE115" s="437"/>
      <c r="RHF115" s="437"/>
      <c r="RHG115" s="437"/>
      <c r="RHH115" s="437"/>
      <c r="RHI115" s="437"/>
      <c r="RHJ115" s="437"/>
      <c r="RHK115" s="437"/>
      <c r="RHL115" s="437"/>
      <c r="RHM115" s="437"/>
      <c r="RHN115" s="437"/>
      <c r="RHO115" s="437"/>
      <c r="RHP115" s="437"/>
      <c r="RHQ115" s="437"/>
      <c r="RHR115" s="437"/>
      <c r="RHS115" s="437"/>
      <c r="RHT115" s="437"/>
      <c r="RHU115" s="437"/>
      <c r="RHV115" s="437"/>
      <c r="RHW115" s="437"/>
      <c r="RHX115" s="437"/>
      <c r="RHY115" s="437"/>
      <c r="RHZ115" s="437"/>
      <c r="RIA115" s="437"/>
      <c r="RIB115" s="437"/>
      <c r="RIC115" s="437"/>
      <c r="RID115" s="437"/>
      <c r="RIE115" s="437"/>
      <c r="RIF115" s="437"/>
      <c r="RIG115" s="437"/>
      <c r="RIH115" s="437"/>
      <c r="RII115" s="437"/>
      <c r="RIJ115" s="437"/>
      <c r="RIK115" s="437"/>
      <c r="RIL115" s="437"/>
      <c r="RIM115" s="437"/>
      <c r="RIN115" s="437"/>
      <c r="RIO115" s="437"/>
      <c r="RIP115" s="437"/>
      <c r="RIQ115" s="437"/>
      <c r="RIR115" s="437"/>
      <c r="RIS115" s="437"/>
      <c r="RIT115" s="437"/>
      <c r="RIU115" s="437"/>
      <c r="RIV115" s="437"/>
      <c r="RIW115" s="437"/>
      <c r="RIX115" s="437"/>
      <c r="RIY115" s="437"/>
      <c r="RIZ115" s="437"/>
      <c r="RJA115" s="437"/>
      <c r="RJB115" s="437"/>
      <c r="RJC115" s="437"/>
      <c r="RJD115" s="437"/>
      <c r="RJE115" s="437"/>
      <c r="RJF115" s="437"/>
      <c r="RJG115" s="437"/>
      <c r="RJH115" s="437"/>
      <c r="RJI115" s="437"/>
      <c r="RJJ115" s="437"/>
      <c r="RJK115" s="437"/>
      <c r="RJL115" s="437"/>
      <c r="RJM115" s="437"/>
      <c r="RJN115" s="437"/>
      <c r="RJO115" s="437"/>
      <c r="RJP115" s="437"/>
      <c r="RJQ115" s="437"/>
      <c r="RJR115" s="437"/>
      <c r="RJS115" s="437"/>
      <c r="RJT115" s="437"/>
      <c r="RJU115" s="437"/>
      <c r="RJV115" s="437"/>
      <c r="RJW115" s="437"/>
      <c r="RJX115" s="437"/>
      <c r="RJY115" s="437"/>
      <c r="RJZ115" s="437"/>
      <c r="RKA115" s="437"/>
      <c r="RKB115" s="437"/>
      <c r="RKC115" s="437"/>
      <c r="RKD115" s="437"/>
      <c r="RKE115" s="437"/>
      <c r="RKF115" s="437"/>
      <c r="RKG115" s="437"/>
      <c r="RKH115" s="437"/>
      <c r="RKI115" s="437"/>
      <c r="RKJ115" s="437"/>
      <c r="RKK115" s="437"/>
      <c r="RKL115" s="437"/>
      <c r="RKM115" s="437"/>
      <c r="RKN115" s="437"/>
      <c r="RKO115" s="437"/>
      <c r="RKP115" s="437"/>
      <c r="RKQ115" s="437"/>
      <c r="RKR115" s="437"/>
      <c r="RKS115" s="437"/>
      <c r="RKT115" s="437"/>
      <c r="RKU115" s="437"/>
      <c r="RKV115" s="437"/>
      <c r="RKW115" s="437"/>
      <c r="RKX115" s="437"/>
      <c r="RKY115" s="437"/>
      <c r="RKZ115" s="437"/>
      <c r="RLA115" s="437"/>
      <c r="RLB115" s="437"/>
      <c r="RLC115" s="437"/>
      <c r="RLD115" s="437"/>
      <c r="RLE115" s="437"/>
      <c r="RLF115" s="437"/>
      <c r="RLG115" s="437"/>
      <c r="RLH115" s="437"/>
      <c r="RLI115" s="437"/>
      <c r="RLJ115" s="437"/>
      <c r="RLK115" s="437"/>
      <c r="RLL115" s="437"/>
      <c r="RLM115" s="437"/>
      <c r="RLN115" s="437"/>
      <c r="RLO115" s="437"/>
      <c r="RLP115" s="437"/>
      <c r="RLQ115" s="437"/>
      <c r="RLR115" s="437"/>
      <c r="RLS115" s="437"/>
      <c r="RLT115" s="437"/>
      <c r="RLU115" s="437"/>
      <c r="RLV115" s="437"/>
      <c r="RLW115" s="437"/>
      <c r="RLX115" s="437"/>
      <c r="RLY115" s="437"/>
      <c r="RLZ115" s="437"/>
      <c r="RMA115" s="437"/>
      <c r="RMB115" s="437"/>
      <c r="RMC115" s="437"/>
      <c r="RMD115" s="437"/>
      <c r="RME115" s="437"/>
      <c r="RMF115" s="437"/>
      <c r="RMG115" s="437"/>
      <c r="RMH115" s="437"/>
      <c r="RMI115" s="437"/>
      <c r="RMJ115" s="437"/>
      <c r="RMK115" s="437"/>
      <c r="RML115" s="437"/>
      <c r="RMM115" s="437"/>
      <c r="RMN115" s="437"/>
      <c r="RMO115" s="437"/>
      <c r="RMP115" s="437"/>
      <c r="RMQ115" s="437"/>
      <c r="RMR115" s="437"/>
      <c r="RMS115" s="437"/>
      <c r="RMT115" s="437"/>
      <c r="RMU115" s="437"/>
      <c r="RMV115" s="437"/>
      <c r="RMW115" s="437"/>
      <c r="RMX115" s="437"/>
      <c r="RMY115" s="437"/>
      <c r="RMZ115" s="437"/>
      <c r="RNA115" s="437"/>
      <c r="RNB115" s="437"/>
      <c r="RNC115" s="437"/>
      <c r="RND115" s="437"/>
      <c r="RNE115" s="437"/>
      <c r="RNF115" s="437"/>
      <c r="RNG115" s="437"/>
      <c r="RNH115" s="437"/>
      <c r="RNI115" s="437"/>
      <c r="RNJ115" s="437"/>
      <c r="RNK115" s="437"/>
      <c r="RNL115" s="437"/>
      <c r="RNM115" s="437"/>
      <c r="RNN115" s="437"/>
      <c r="RNO115" s="437"/>
      <c r="RNP115" s="437"/>
      <c r="RNQ115" s="437"/>
      <c r="RNR115" s="437"/>
      <c r="RNS115" s="437"/>
      <c r="RNT115" s="437"/>
      <c r="RNU115" s="437"/>
      <c r="RNV115" s="437"/>
      <c r="RNW115" s="437"/>
      <c r="RNX115" s="437"/>
      <c r="RNY115" s="437"/>
      <c r="RNZ115" s="437"/>
      <c r="ROA115" s="437"/>
      <c r="ROB115" s="437"/>
      <c r="ROC115" s="437"/>
      <c r="ROD115" s="437"/>
      <c r="ROE115" s="437"/>
      <c r="ROF115" s="437"/>
      <c r="ROG115" s="437"/>
      <c r="ROH115" s="437"/>
      <c r="ROI115" s="437"/>
      <c r="ROJ115" s="437"/>
      <c r="ROK115" s="437"/>
      <c r="ROL115" s="437"/>
      <c r="ROM115" s="437"/>
      <c r="RON115" s="437"/>
      <c r="ROO115" s="437"/>
      <c r="ROP115" s="437"/>
      <c r="ROQ115" s="437"/>
      <c r="ROR115" s="437"/>
      <c r="ROS115" s="437"/>
      <c r="ROT115" s="437"/>
      <c r="ROU115" s="437"/>
      <c r="ROV115" s="437"/>
      <c r="ROW115" s="437"/>
      <c r="ROX115" s="437"/>
      <c r="ROY115" s="437"/>
      <c r="ROZ115" s="437"/>
      <c r="RPA115" s="437"/>
      <c r="RPB115" s="437"/>
      <c r="RPC115" s="437"/>
      <c r="RPD115" s="437"/>
      <c r="RPE115" s="437"/>
      <c r="RPF115" s="437"/>
      <c r="RPG115" s="437"/>
      <c r="RPH115" s="437"/>
      <c r="RPI115" s="437"/>
      <c r="RPJ115" s="437"/>
      <c r="RPK115" s="437"/>
      <c r="RPL115" s="437"/>
      <c r="RPM115" s="437"/>
      <c r="RPN115" s="437"/>
      <c r="RPO115" s="437"/>
      <c r="RPP115" s="437"/>
      <c r="RPQ115" s="437"/>
      <c r="RPR115" s="437"/>
      <c r="RPS115" s="437"/>
      <c r="RPT115" s="437"/>
      <c r="RPU115" s="437"/>
      <c r="RPV115" s="437"/>
      <c r="RPW115" s="437"/>
      <c r="RPX115" s="437"/>
      <c r="RPY115" s="437"/>
      <c r="RPZ115" s="437"/>
      <c r="RQA115" s="437"/>
      <c r="RQB115" s="437"/>
      <c r="RQC115" s="437"/>
      <c r="RQD115" s="437"/>
      <c r="RQE115" s="437"/>
      <c r="RQF115" s="437"/>
      <c r="RQG115" s="437"/>
      <c r="RQH115" s="437"/>
      <c r="RQI115" s="437"/>
      <c r="RQJ115" s="437"/>
      <c r="RQK115" s="437"/>
      <c r="RQL115" s="437"/>
      <c r="RQM115" s="437"/>
      <c r="RQN115" s="437"/>
      <c r="RQO115" s="437"/>
      <c r="RQP115" s="437"/>
      <c r="RQQ115" s="437"/>
      <c r="RQR115" s="437"/>
      <c r="RQS115" s="437"/>
      <c r="RQT115" s="437"/>
      <c r="RQU115" s="437"/>
      <c r="RQV115" s="437"/>
      <c r="RQW115" s="437"/>
      <c r="RQX115" s="437"/>
      <c r="RQY115" s="437"/>
      <c r="RQZ115" s="437"/>
      <c r="RRA115" s="437"/>
      <c r="RRB115" s="437"/>
      <c r="RRC115" s="437"/>
      <c r="RRD115" s="437"/>
      <c r="RRE115" s="437"/>
      <c r="RRF115" s="437"/>
      <c r="RRG115" s="437"/>
      <c r="RRH115" s="437"/>
      <c r="RRI115" s="437"/>
      <c r="RRJ115" s="437"/>
      <c r="RRK115" s="437"/>
      <c r="RRL115" s="437"/>
      <c r="RRM115" s="437"/>
      <c r="RRN115" s="437"/>
      <c r="RRO115" s="437"/>
      <c r="RRP115" s="437"/>
      <c r="RRQ115" s="437"/>
      <c r="RRR115" s="437"/>
      <c r="RRS115" s="437"/>
      <c r="RRT115" s="437"/>
      <c r="RRU115" s="437"/>
      <c r="RRV115" s="437"/>
      <c r="RRW115" s="437"/>
      <c r="RRX115" s="437"/>
      <c r="RRY115" s="437"/>
      <c r="RRZ115" s="437"/>
      <c r="RSA115" s="437"/>
      <c r="RSB115" s="437"/>
      <c r="RSC115" s="437"/>
      <c r="RSD115" s="437"/>
      <c r="RSE115" s="437"/>
      <c r="RSF115" s="437"/>
      <c r="RSG115" s="437"/>
      <c r="RSH115" s="437"/>
      <c r="RSI115" s="437"/>
      <c r="RSJ115" s="437"/>
      <c r="RSK115" s="437"/>
      <c r="RSL115" s="437"/>
      <c r="RSM115" s="437"/>
      <c r="RSN115" s="437"/>
      <c r="RSO115" s="437"/>
      <c r="RSP115" s="437"/>
      <c r="RSQ115" s="437"/>
      <c r="RSR115" s="437"/>
      <c r="RSS115" s="437"/>
      <c r="RST115" s="437"/>
      <c r="RSU115" s="437"/>
      <c r="RSV115" s="437"/>
      <c r="RSW115" s="437"/>
      <c r="RSX115" s="437"/>
      <c r="RSY115" s="437"/>
      <c r="RSZ115" s="437"/>
      <c r="RTA115" s="437"/>
      <c r="RTB115" s="437"/>
      <c r="RTC115" s="437"/>
      <c r="RTD115" s="437"/>
      <c r="RTE115" s="437"/>
      <c r="RTF115" s="437"/>
      <c r="RTG115" s="437"/>
      <c r="RTH115" s="437"/>
      <c r="RTI115" s="437"/>
      <c r="RTJ115" s="437"/>
      <c r="RTK115" s="437"/>
      <c r="RTL115" s="437"/>
      <c r="RTM115" s="437"/>
      <c r="RTN115" s="437"/>
      <c r="RTO115" s="437"/>
      <c r="RTP115" s="437"/>
      <c r="RTQ115" s="437"/>
      <c r="RTR115" s="437"/>
      <c r="RTS115" s="437"/>
      <c r="RTT115" s="437"/>
      <c r="RTU115" s="437"/>
      <c r="RTV115" s="437"/>
      <c r="RTW115" s="437"/>
      <c r="RTX115" s="437"/>
      <c r="RTY115" s="437"/>
      <c r="RTZ115" s="437"/>
      <c r="RUA115" s="437"/>
      <c r="RUB115" s="437"/>
      <c r="RUC115" s="437"/>
      <c r="RUD115" s="437"/>
      <c r="RUE115" s="437"/>
      <c r="RUF115" s="437"/>
      <c r="RUG115" s="437"/>
      <c r="RUH115" s="437"/>
      <c r="RUI115" s="437"/>
      <c r="RUJ115" s="437"/>
      <c r="RUK115" s="437"/>
      <c r="RUL115" s="437"/>
      <c r="RUM115" s="437"/>
      <c r="RUN115" s="437"/>
      <c r="RUO115" s="437"/>
      <c r="RUP115" s="437"/>
      <c r="RUQ115" s="437"/>
      <c r="RUR115" s="437"/>
      <c r="RUS115" s="437"/>
      <c r="RUT115" s="437"/>
      <c r="RUU115" s="437"/>
      <c r="RUV115" s="437"/>
      <c r="RUW115" s="437"/>
      <c r="RUX115" s="437"/>
      <c r="RUY115" s="437"/>
      <c r="RUZ115" s="437"/>
      <c r="RVA115" s="437"/>
      <c r="RVB115" s="437"/>
      <c r="RVC115" s="437"/>
      <c r="RVD115" s="437"/>
      <c r="RVE115" s="437"/>
      <c r="RVF115" s="437"/>
      <c r="RVG115" s="437"/>
      <c r="RVH115" s="437"/>
      <c r="RVI115" s="437"/>
      <c r="RVJ115" s="437"/>
      <c r="RVK115" s="437"/>
      <c r="RVL115" s="437"/>
      <c r="RVM115" s="437"/>
      <c r="RVN115" s="437"/>
      <c r="RVO115" s="437"/>
      <c r="RVP115" s="437"/>
      <c r="RVQ115" s="437"/>
      <c r="RVR115" s="437"/>
      <c r="RVS115" s="437"/>
      <c r="RVT115" s="437"/>
      <c r="RVU115" s="437"/>
      <c r="RVV115" s="437"/>
      <c r="RVW115" s="437"/>
      <c r="RVX115" s="437"/>
      <c r="RVY115" s="437"/>
      <c r="RVZ115" s="437"/>
      <c r="RWA115" s="437"/>
      <c r="RWB115" s="437"/>
      <c r="RWC115" s="437"/>
      <c r="RWD115" s="437"/>
      <c r="RWE115" s="437"/>
      <c r="RWF115" s="437"/>
      <c r="RWG115" s="437"/>
      <c r="RWH115" s="437"/>
      <c r="RWI115" s="437"/>
      <c r="RWJ115" s="437"/>
      <c r="RWK115" s="437"/>
      <c r="RWL115" s="437"/>
      <c r="RWM115" s="437"/>
      <c r="RWN115" s="437"/>
      <c r="RWO115" s="437"/>
      <c r="RWP115" s="437"/>
      <c r="RWQ115" s="437"/>
      <c r="RWR115" s="437"/>
      <c r="RWS115" s="437"/>
      <c r="RWT115" s="437"/>
      <c r="RWU115" s="437"/>
      <c r="RWV115" s="437"/>
      <c r="RWW115" s="437"/>
      <c r="RWX115" s="437"/>
      <c r="RWY115" s="437"/>
      <c r="RWZ115" s="437"/>
      <c r="RXA115" s="437"/>
      <c r="RXB115" s="437"/>
      <c r="RXC115" s="437"/>
      <c r="RXD115" s="437"/>
      <c r="RXE115" s="437"/>
      <c r="RXF115" s="437"/>
      <c r="RXG115" s="437"/>
      <c r="RXH115" s="437"/>
      <c r="RXI115" s="437"/>
      <c r="RXJ115" s="437"/>
      <c r="RXK115" s="437"/>
      <c r="RXL115" s="437"/>
      <c r="RXM115" s="437"/>
      <c r="RXN115" s="437"/>
      <c r="RXO115" s="437"/>
      <c r="RXP115" s="437"/>
      <c r="RXQ115" s="437"/>
      <c r="RXR115" s="437"/>
      <c r="RXS115" s="437"/>
      <c r="RXT115" s="437"/>
      <c r="RXU115" s="437"/>
      <c r="RXV115" s="437"/>
      <c r="RXW115" s="437"/>
      <c r="RXX115" s="437"/>
      <c r="RXY115" s="437"/>
      <c r="RXZ115" s="437"/>
      <c r="RYA115" s="437"/>
      <c r="RYB115" s="437"/>
      <c r="RYC115" s="437"/>
      <c r="RYD115" s="437"/>
      <c r="RYE115" s="437"/>
      <c r="RYF115" s="437"/>
      <c r="RYG115" s="437"/>
      <c r="RYH115" s="437"/>
      <c r="RYI115" s="437"/>
      <c r="RYJ115" s="437"/>
      <c r="RYK115" s="437"/>
      <c r="RYL115" s="437"/>
      <c r="RYM115" s="437"/>
      <c r="RYN115" s="437"/>
      <c r="RYO115" s="437"/>
      <c r="RYP115" s="437"/>
      <c r="RYQ115" s="437"/>
      <c r="RYR115" s="437"/>
      <c r="RYS115" s="437"/>
      <c r="RYT115" s="437"/>
      <c r="RYU115" s="437"/>
      <c r="RYV115" s="437"/>
      <c r="RYW115" s="437"/>
      <c r="RYX115" s="437"/>
      <c r="RYY115" s="437"/>
      <c r="RYZ115" s="437"/>
      <c r="RZA115" s="437"/>
      <c r="RZB115" s="437"/>
      <c r="RZC115" s="437"/>
      <c r="RZD115" s="437"/>
      <c r="RZE115" s="437"/>
      <c r="RZF115" s="437"/>
      <c r="RZG115" s="437"/>
      <c r="RZH115" s="437"/>
      <c r="RZI115" s="437"/>
      <c r="RZJ115" s="437"/>
      <c r="RZK115" s="437"/>
      <c r="RZL115" s="437"/>
      <c r="RZM115" s="437"/>
      <c r="RZN115" s="437"/>
      <c r="RZO115" s="437"/>
      <c r="RZP115" s="437"/>
      <c r="RZQ115" s="437"/>
      <c r="RZR115" s="437"/>
      <c r="RZS115" s="437"/>
      <c r="RZT115" s="437"/>
      <c r="RZU115" s="437"/>
      <c r="RZV115" s="437"/>
      <c r="RZW115" s="437"/>
      <c r="RZX115" s="437"/>
      <c r="RZY115" s="437"/>
      <c r="RZZ115" s="437"/>
      <c r="SAA115" s="437"/>
      <c r="SAB115" s="437"/>
      <c r="SAC115" s="437"/>
      <c r="SAD115" s="437"/>
      <c r="SAE115" s="437"/>
      <c r="SAF115" s="437"/>
      <c r="SAG115" s="437"/>
      <c r="SAH115" s="437"/>
      <c r="SAI115" s="437"/>
      <c r="SAJ115" s="437"/>
      <c r="SAK115" s="437"/>
      <c r="SAL115" s="437"/>
      <c r="SAM115" s="437"/>
      <c r="SAN115" s="437"/>
      <c r="SAO115" s="437"/>
      <c r="SAP115" s="437"/>
      <c r="SAQ115" s="437"/>
      <c r="SAR115" s="437"/>
      <c r="SAS115" s="437"/>
      <c r="SAT115" s="437"/>
      <c r="SAU115" s="437"/>
      <c r="SAV115" s="437"/>
      <c r="SAW115" s="437"/>
      <c r="SAX115" s="437"/>
      <c r="SAY115" s="437"/>
      <c r="SAZ115" s="437"/>
      <c r="SBA115" s="437"/>
      <c r="SBB115" s="437"/>
      <c r="SBC115" s="437"/>
      <c r="SBD115" s="437"/>
      <c r="SBE115" s="437"/>
      <c r="SBF115" s="437"/>
      <c r="SBG115" s="437"/>
      <c r="SBH115" s="437"/>
      <c r="SBI115" s="437"/>
      <c r="SBJ115" s="437"/>
      <c r="SBK115" s="437"/>
      <c r="SBL115" s="437"/>
      <c r="SBM115" s="437"/>
      <c r="SBN115" s="437"/>
      <c r="SBO115" s="437"/>
      <c r="SBP115" s="437"/>
      <c r="SBQ115" s="437"/>
      <c r="SBR115" s="437"/>
      <c r="SBS115" s="437"/>
      <c r="SBT115" s="437"/>
      <c r="SBU115" s="437"/>
      <c r="SBV115" s="437"/>
      <c r="SBW115" s="437"/>
      <c r="SBX115" s="437"/>
      <c r="SBY115" s="437"/>
      <c r="SBZ115" s="437"/>
      <c r="SCA115" s="437"/>
      <c r="SCB115" s="437"/>
      <c r="SCC115" s="437"/>
      <c r="SCD115" s="437"/>
      <c r="SCE115" s="437"/>
      <c r="SCF115" s="437"/>
      <c r="SCG115" s="437"/>
      <c r="SCH115" s="437"/>
      <c r="SCI115" s="437"/>
      <c r="SCJ115" s="437"/>
      <c r="SCK115" s="437"/>
      <c r="SCL115" s="437"/>
      <c r="SCM115" s="437"/>
      <c r="SCN115" s="437"/>
      <c r="SCO115" s="437"/>
      <c r="SCP115" s="437"/>
      <c r="SCQ115" s="437"/>
      <c r="SCR115" s="437"/>
      <c r="SCS115" s="437"/>
      <c r="SCT115" s="437"/>
      <c r="SCU115" s="437"/>
      <c r="SCV115" s="437"/>
      <c r="SCW115" s="437"/>
      <c r="SCX115" s="437"/>
      <c r="SCY115" s="437"/>
      <c r="SCZ115" s="437"/>
      <c r="SDA115" s="437"/>
      <c r="SDB115" s="437"/>
      <c r="SDC115" s="437"/>
      <c r="SDD115" s="437"/>
      <c r="SDE115" s="437"/>
      <c r="SDF115" s="437"/>
      <c r="SDG115" s="437"/>
      <c r="SDH115" s="437"/>
      <c r="SDI115" s="437"/>
      <c r="SDJ115" s="437"/>
      <c r="SDK115" s="437"/>
      <c r="SDL115" s="437"/>
      <c r="SDM115" s="437"/>
      <c r="SDN115" s="437"/>
      <c r="SDO115" s="437"/>
      <c r="SDP115" s="437"/>
      <c r="SDQ115" s="437"/>
      <c r="SDR115" s="437"/>
      <c r="SDS115" s="437"/>
      <c r="SDT115" s="437"/>
      <c r="SDU115" s="437"/>
      <c r="SDV115" s="437"/>
      <c r="SDW115" s="437"/>
      <c r="SDX115" s="437"/>
      <c r="SDY115" s="437"/>
      <c r="SDZ115" s="437"/>
      <c r="SEA115" s="437"/>
      <c r="SEB115" s="437"/>
      <c r="SEC115" s="437"/>
      <c r="SED115" s="437"/>
      <c r="SEE115" s="437"/>
      <c r="SEF115" s="437"/>
      <c r="SEG115" s="437"/>
      <c r="SEH115" s="437"/>
      <c r="SEI115" s="437"/>
      <c r="SEJ115" s="437"/>
      <c r="SEK115" s="437"/>
      <c r="SEL115" s="437"/>
      <c r="SEM115" s="437"/>
      <c r="SEN115" s="437"/>
      <c r="SEO115" s="437"/>
      <c r="SEP115" s="437"/>
      <c r="SEQ115" s="437"/>
      <c r="SER115" s="437"/>
      <c r="SES115" s="437"/>
      <c r="SET115" s="437"/>
      <c r="SEU115" s="437"/>
      <c r="SEV115" s="437"/>
      <c r="SEW115" s="437"/>
      <c r="SEX115" s="437"/>
      <c r="SEY115" s="437"/>
      <c r="SEZ115" s="437"/>
      <c r="SFA115" s="437"/>
      <c r="SFB115" s="437"/>
      <c r="SFC115" s="437"/>
      <c r="SFD115" s="437"/>
      <c r="SFE115" s="437"/>
      <c r="SFF115" s="437"/>
      <c r="SFG115" s="437"/>
      <c r="SFH115" s="437"/>
      <c r="SFI115" s="437"/>
      <c r="SFJ115" s="437"/>
      <c r="SFK115" s="437"/>
      <c r="SFL115" s="437"/>
      <c r="SFM115" s="437"/>
      <c r="SFN115" s="437"/>
      <c r="SFO115" s="437"/>
      <c r="SFP115" s="437"/>
      <c r="SFQ115" s="437"/>
      <c r="SFR115" s="437"/>
      <c r="SFS115" s="437"/>
      <c r="SFT115" s="437"/>
      <c r="SFU115" s="437"/>
      <c r="SFV115" s="437"/>
      <c r="SFW115" s="437"/>
      <c r="SFX115" s="437"/>
      <c r="SFY115" s="437"/>
      <c r="SFZ115" s="437"/>
      <c r="SGA115" s="437"/>
      <c r="SGB115" s="437"/>
      <c r="SGC115" s="437"/>
      <c r="SGD115" s="437"/>
      <c r="SGE115" s="437"/>
      <c r="SGF115" s="437"/>
      <c r="SGG115" s="437"/>
      <c r="SGH115" s="437"/>
      <c r="SGI115" s="437"/>
      <c r="SGJ115" s="437"/>
      <c r="SGK115" s="437"/>
      <c r="SGL115" s="437"/>
      <c r="SGM115" s="437"/>
      <c r="SGN115" s="437"/>
      <c r="SGO115" s="437"/>
      <c r="SGP115" s="437"/>
      <c r="SGQ115" s="437"/>
      <c r="SGR115" s="437"/>
      <c r="SGS115" s="437"/>
      <c r="SGT115" s="437"/>
      <c r="SGU115" s="437"/>
      <c r="SGV115" s="437"/>
      <c r="SGW115" s="437"/>
      <c r="SGX115" s="437"/>
      <c r="SGY115" s="437"/>
      <c r="SGZ115" s="437"/>
      <c r="SHA115" s="437"/>
      <c r="SHB115" s="437"/>
      <c r="SHC115" s="437"/>
      <c r="SHD115" s="437"/>
      <c r="SHE115" s="437"/>
      <c r="SHF115" s="437"/>
      <c r="SHG115" s="437"/>
      <c r="SHH115" s="437"/>
      <c r="SHI115" s="437"/>
      <c r="SHJ115" s="437"/>
      <c r="SHK115" s="437"/>
      <c r="SHL115" s="437"/>
      <c r="SHM115" s="437"/>
      <c r="SHN115" s="437"/>
      <c r="SHO115" s="437"/>
      <c r="SHP115" s="437"/>
      <c r="SHQ115" s="437"/>
      <c r="SHR115" s="437"/>
      <c r="SHS115" s="437"/>
      <c r="SHT115" s="437"/>
      <c r="SHU115" s="437"/>
      <c r="SHV115" s="437"/>
      <c r="SHW115" s="437"/>
      <c r="SHX115" s="437"/>
      <c r="SHY115" s="437"/>
      <c r="SHZ115" s="437"/>
      <c r="SIA115" s="437"/>
      <c r="SIB115" s="437"/>
      <c r="SIC115" s="437"/>
      <c r="SID115" s="437"/>
      <c r="SIE115" s="437"/>
      <c r="SIF115" s="437"/>
      <c r="SIG115" s="437"/>
      <c r="SIH115" s="437"/>
      <c r="SII115" s="437"/>
      <c r="SIJ115" s="437"/>
      <c r="SIK115" s="437"/>
      <c r="SIL115" s="437"/>
      <c r="SIM115" s="437"/>
      <c r="SIN115" s="437"/>
      <c r="SIO115" s="437"/>
      <c r="SIP115" s="437"/>
      <c r="SIQ115" s="437"/>
      <c r="SIR115" s="437"/>
      <c r="SIS115" s="437"/>
      <c r="SIT115" s="437"/>
      <c r="SIU115" s="437"/>
      <c r="SIV115" s="437"/>
      <c r="SIW115" s="437"/>
      <c r="SIX115" s="437"/>
      <c r="SIY115" s="437"/>
      <c r="SIZ115" s="437"/>
      <c r="SJA115" s="437"/>
      <c r="SJB115" s="437"/>
      <c r="SJC115" s="437"/>
      <c r="SJD115" s="437"/>
      <c r="SJE115" s="437"/>
      <c r="SJF115" s="437"/>
      <c r="SJG115" s="437"/>
      <c r="SJH115" s="437"/>
      <c r="SJI115" s="437"/>
      <c r="SJJ115" s="437"/>
      <c r="SJK115" s="437"/>
      <c r="SJL115" s="437"/>
      <c r="SJM115" s="437"/>
      <c r="SJN115" s="437"/>
      <c r="SJO115" s="437"/>
      <c r="SJP115" s="437"/>
      <c r="SJQ115" s="437"/>
      <c r="SJR115" s="437"/>
      <c r="SJS115" s="437"/>
      <c r="SJT115" s="437"/>
      <c r="SJU115" s="437"/>
      <c r="SJV115" s="437"/>
      <c r="SJW115" s="437"/>
      <c r="SJX115" s="437"/>
      <c r="SJY115" s="437"/>
      <c r="SJZ115" s="437"/>
      <c r="SKA115" s="437"/>
      <c r="SKB115" s="437"/>
      <c r="SKC115" s="437"/>
      <c r="SKD115" s="437"/>
      <c r="SKE115" s="437"/>
      <c r="SKF115" s="437"/>
      <c r="SKG115" s="437"/>
      <c r="SKH115" s="437"/>
      <c r="SKI115" s="437"/>
      <c r="SKJ115" s="437"/>
      <c r="SKK115" s="437"/>
      <c r="SKL115" s="437"/>
      <c r="SKM115" s="437"/>
      <c r="SKN115" s="437"/>
      <c r="SKO115" s="437"/>
      <c r="SKP115" s="437"/>
      <c r="SKQ115" s="437"/>
      <c r="SKR115" s="437"/>
      <c r="SKS115" s="437"/>
      <c r="SKT115" s="437"/>
      <c r="SKU115" s="437"/>
      <c r="SKV115" s="437"/>
      <c r="SKW115" s="437"/>
      <c r="SKX115" s="437"/>
      <c r="SKY115" s="437"/>
      <c r="SKZ115" s="437"/>
      <c r="SLA115" s="437"/>
      <c r="SLB115" s="437"/>
      <c r="SLC115" s="437"/>
      <c r="SLD115" s="437"/>
      <c r="SLE115" s="437"/>
      <c r="SLF115" s="437"/>
      <c r="SLG115" s="437"/>
      <c r="SLH115" s="437"/>
      <c r="SLI115" s="437"/>
      <c r="SLJ115" s="437"/>
      <c r="SLK115" s="437"/>
      <c r="SLL115" s="437"/>
      <c r="SLM115" s="437"/>
      <c r="SLN115" s="437"/>
      <c r="SLO115" s="437"/>
      <c r="SLP115" s="437"/>
      <c r="SLQ115" s="437"/>
      <c r="SLR115" s="437"/>
      <c r="SLS115" s="437"/>
      <c r="SLT115" s="437"/>
      <c r="SLU115" s="437"/>
      <c r="SLV115" s="437"/>
      <c r="SLW115" s="437"/>
      <c r="SLX115" s="437"/>
      <c r="SLY115" s="437"/>
      <c r="SLZ115" s="437"/>
      <c r="SMA115" s="437"/>
      <c r="SMB115" s="437"/>
      <c r="SMC115" s="437"/>
      <c r="SMD115" s="437"/>
      <c r="SME115" s="437"/>
      <c r="SMF115" s="437"/>
      <c r="SMG115" s="437"/>
      <c r="SMH115" s="437"/>
      <c r="SMI115" s="437"/>
      <c r="SMJ115" s="437"/>
      <c r="SMK115" s="437"/>
      <c r="SML115" s="437"/>
      <c r="SMM115" s="437"/>
      <c r="SMN115" s="437"/>
      <c r="SMO115" s="437"/>
      <c r="SMP115" s="437"/>
      <c r="SMQ115" s="437"/>
      <c r="SMR115" s="437"/>
      <c r="SMS115" s="437"/>
      <c r="SMT115" s="437"/>
      <c r="SMU115" s="437"/>
      <c r="SMV115" s="437"/>
      <c r="SMW115" s="437"/>
      <c r="SMX115" s="437"/>
      <c r="SMY115" s="437"/>
      <c r="SMZ115" s="437"/>
      <c r="SNA115" s="437"/>
      <c r="SNB115" s="437"/>
      <c r="SNC115" s="437"/>
      <c r="SND115" s="437"/>
      <c r="SNE115" s="437"/>
      <c r="SNF115" s="437"/>
      <c r="SNG115" s="437"/>
      <c r="SNH115" s="437"/>
      <c r="SNI115" s="437"/>
      <c r="SNJ115" s="437"/>
      <c r="SNK115" s="437"/>
      <c r="SNL115" s="437"/>
      <c r="SNM115" s="437"/>
      <c r="SNN115" s="437"/>
      <c r="SNO115" s="437"/>
      <c r="SNP115" s="437"/>
      <c r="SNQ115" s="437"/>
      <c r="SNR115" s="437"/>
      <c r="SNS115" s="437"/>
      <c r="SNT115" s="437"/>
      <c r="SNU115" s="437"/>
      <c r="SNV115" s="437"/>
      <c r="SNW115" s="437"/>
      <c r="SNX115" s="437"/>
      <c r="SNY115" s="437"/>
      <c r="SNZ115" s="437"/>
      <c r="SOA115" s="437"/>
      <c r="SOB115" s="437"/>
      <c r="SOC115" s="437"/>
      <c r="SOD115" s="437"/>
      <c r="SOE115" s="437"/>
      <c r="SOF115" s="437"/>
      <c r="SOG115" s="437"/>
      <c r="SOH115" s="437"/>
      <c r="SOI115" s="437"/>
      <c r="SOJ115" s="437"/>
      <c r="SOK115" s="437"/>
      <c r="SOL115" s="437"/>
      <c r="SOM115" s="437"/>
      <c r="SON115" s="437"/>
      <c r="SOO115" s="437"/>
      <c r="SOP115" s="437"/>
      <c r="SOQ115" s="437"/>
      <c r="SOR115" s="437"/>
      <c r="SOS115" s="437"/>
      <c r="SOT115" s="437"/>
      <c r="SOU115" s="437"/>
      <c r="SOV115" s="437"/>
      <c r="SOW115" s="437"/>
      <c r="SOX115" s="437"/>
      <c r="SOY115" s="437"/>
      <c r="SOZ115" s="437"/>
      <c r="SPA115" s="437"/>
      <c r="SPB115" s="437"/>
      <c r="SPC115" s="437"/>
      <c r="SPD115" s="437"/>
      <c r="SPE115" s="437"/>
      <c r="SPF115" s="437"/>
      <c r="SPG115" s="437"/>
      <c r="SPH115" s="437"/>
      <c r="SPI115" s="437"/>
      <c r="SPJ115" s="437"/>
      <c r="SPK115" s="437"/>
      <c r="SPL115" s="437"/>
      <c r="SPM115" s="437"/>
      <c r="SPN115" s="437"/>
      <c r="SPO115" s="437"/>
      <c r="SPP115" s="437"/>
      <c r="SPQ115" s="437"/>
      <c r="SPR115" s="437"/>
      <c r="SPS115" s="437"/>
      <c r="SPT115" s="437"/>
      <c r="SPU115" s="437"/>
      <c r="SPV115" s="437"/>
      <c r="SPW115" s="437"/>
      <c r="SPX115" s="437"/>
      <c r="SPY115" s="437"/>
      <c r="SPZ115" s="437"/>
      <c r="SQA115" s="437"/>
      <c r="SQB115" s="437"/>
      <c r="SQC115" s="437"/>
      <c r="SQD115" s="437"/>
      <c r="SQE115" s="437"/>
      <c r="SQF115" s="437"/>
      <c r="SQG115" s="437"/>
      <c r="SQH115" s="437"/>
      <c r="SQI115" s="437"/>
      <c r="SQJ115" s="437"/>
      <c r="SQK115" s="437"/>
      <c r="SQL115" s="437"/>
      <c r="SQM115" s="437"/>
      <c r="SQN115" s="437"/>
      <c r="SQO115" s="437"/>
      <c r="SQP115" s="437"/>
      <c r="SQQ115" s="437"/>
      <c r="SQR115" s="437"/>
      <c r="SQS115" s="437"/>
      <c r="SQT115" s="437"/>
      <c r="SQU115" s="437"/>
      <c r="SQV115" s="437"/>
      <c r="SQW115" s="437"/>
      <c r="SQX115" s="437"/>
      <c r="SQY115" s="437"/>
      <c r="SQZ115" s="437"/>
      <c r="SRA115" s="437"/>
      <c r="SRB115" s="437"/>
      <c r="SRC115" s="437"/>
      <c r="SRD115" s="437"/>
      <c r="SRE115" s="437"/>
      <c r="SRF115" s="437"/>
      <c r="SRG115" s="437"/>
      <c r="SRH115" s="437"/>
      <c r="SRI115" s="437"/>
      <c r="SRJ115" s="437"/>
      <c r="SRK115" s="437"/>
      <c r="SRL115" s="437"/>
      <c r="SRM115" s="437"/>
      <c r="SRN115" s="437"/>
      <c r="SRO115" s="437"/>
      <c r="SRP115" s="437"/>
      <c r="SRQ115" s="437"/>
      <c r="SRR115" s="437"/>
      <c r="SRS115" s="437"/>
      <c r="SRT115" s="437"/>
      <c r="SRU115" s="437"/>
      <c r="SRV115" s="437"/>
      <c r="SRW115" s="437"/>
      <c r="SRX115" s="437"/>
      <c r="SRY115" s="437"/>
      <c r="SRZ115" s="437"/>
      <c r="SSA115" s="437"/>
      <c r="SSB115" s="437"/>
      <c r="SSC115" s="437"/>
      <c r="SSD115" s="437"/>
      <c r="SSE115" s="437"/>
      <c r="SSF115" s="437"/>
      <c r="SSG115" s="437"/>
      <c r="SSH115" s="437"/>
      <c r="SSI115" s="437"/>
      <c r="SSJ115" s="437"/>
      <c r="SSK115" s="437"/>
      <c r="SSL115" s="437"/>
      <c r="SSM115" s="437"/>
      <c r="SSN115" s="437"/>
      <c r="SSO115" s="437"/>
      <c r="SSP115" s="437"/>
      <c r="SSQ115" s="437"/>
      <c r="SSR115" s="437"/>
      <c r="SSS115" s="437"/>
      <c r="SST115" s="437"/>
      <c r="SSU115" s="437"/>
      <c r="SSV115" s="437"/>
      <c r="SSW115" s="437"/>
      <c r="SSX115" s="437"/>
      <c r="SSY115" s="437"/>
      <c r="SSZ115" s="437"/>
      <c r="STA115" s="437"/>
      <c r="STB115" s="437"/>
      <c r="STC115" s="437"/>
      <c r="STD115" s="437"/>
      <c r="STE115" s="437"/>
      <c r="STF115" s="437"/>
      <c r="STG115" s="437"/>
      <c r="STH115" s="437"/>
      <c r="STI115" s="437"/>
      <c r="STJ115" s="437"/>
      <c r="STK115" s="437"/>
      <c r="STL115" s="437"/>
      <c r="STM115" s="437"/>
      <c r="STN115" s="437"/>
      <c r="STO115" s="437"/>
      <c r="STP115" s="437"/>
      <c r="STQ115" s="437"/>
      <c r="STR115" s="437"/>
      <c r="STS115" s="437"/>
      <c r="STT115" s="437"/>
      <c r="STU115" s="437"/>
      <c r="STV115" s="437"/>
      <c r="STW115" s="437"/>
      <c r="STX115" s="437"/>
      <c r="STY115" s="437"/>
      <c r="STZ115" s="437"/>
      <c r="SUA115" s="437"/>
      <c r="SUB115" s="437"/>
      <c r="SUC115" s="437"/>
      <c r="SUD115" s="437"/>
      <c r="SUE115" s="437"/>
      <c r="SUF115" s="437"/>
      <c r="SUG115" s="437"/>
      <c r="SUH115" s="437"/>
      <c r="SUI115" s="437"/>
      <c r="SUJ115" s="437"/>
      <c r="SUK115" s="437"/>
      <c r="SUL115" s="437"/>
      <c r="SUM115" s="437"/>
      <c r="SUN115" s="437"/>
      <c r="SUO115" s="437"/>
      <c r="SUP115" s="437"/>
      <c r="SUQ115" s="437"/>
      <c r="SUR115" s="437"/>
      <c r="SUS115" s="437"/>
      <c r="SUT115" s="437"/>
      <c r="SUU115" s="437"/>
      <c r="SUV115" s="437"/>
      <c r="SUW115" s="437"/>
      <c r="SUX115" s="437"/>
      <c r="SUY115" s="437"/>
      <c r="SUZ115" s="437"/>
      <c r="SVA115" s="437"/>
      <c r="SVB115" s="437"/>
      <c r="SVC115" s="437"/>
      <c r="SVD115" s="437"/>
      <c r="SVE115" s="437"/>
      <c r="SVF115" s="437"/>
      <c r="SVG115" s="437"/>
      <c r="SVH115" s="437"/>
      <c r="SVI115" s="437"/>
      <c r="SVJ115" s="437"/>
      <c r="SVK115" s="437"/>
      <c r="SVL115" s="437"/>
      <c r="SVM115" s="437"/>
      <c r="SVN115" s="437"/>
      <c r="SVO115" s="437"/>
      <c r="SVP115" s="437"/>
      <c r="SVQ115" s="437"/>
      <c r="SVR115" s="437"/>
      <c r="SVS115" s="437"/>
      <c r="SVT115" s="437"/>
      <c r="SVU115" s="437"/>
      <c r="SVV115" s="437"/>
      <c r="SVW115" s="437"/>
      <c r="SVX115" s="437"/>
      <c r="SVY115" s="437"/>
      <c r="SVZ115" s="437"/>
      <c r="SWA115" s="437"/>
      <c r="SWB115" s="437"/>
      <c r="SWC115" s="437"/>
      <c r="SWD115" s="437"/>
      <c r="SWE115" s="437"/>
      <c r="SWF115" s="437"/>
      <c r="SWG115" s="437"/>
      <c r="SWH115" s="437"/>
      <c r="SWI115" s="437"/>
      <c r="SWJ115" s="437"/>
      <c r="SWK115" s="437"/>
      <c r="SWL115" s="437"/>
      <c r="SWM115" s="437"/>
      <c r="SWN115" s="437"/>
      <c r="SWO115" s="437"/>
      <c r="SWP115" s="437"/>
      <c r="SWQ115" s="437"/>
      <c r="SWR115" s="437"/>
      <c r="SWS115" s="437"/>
      <c r="SWT115" s="437"/>
      <c r="SWU115" s="437"/>
      <c r="SWV115" s="437"/>
      <c r="SWW115" s="437"/>
      <c r="SWX115" s="437"/>
      <c r="SWY115" s="437"/>
      <c r="SWZ115" s="437"/>
      <c r="SXA115" s="437"/>
      <c r="SXB115" s="437"/>
      <c r="SXC115" s="437"/>
      <c r="SXD115" s="437"/>
      <c r="SXE115" s="437"/>
      <c r="SXF115" s="437"/>
      <c r="SXG115" s="437"/>
      <c r="SXH115" s="437"/>
      <c r="SXI115" s="437"/>
      <c r="SXJ115" s="437"/>
      <c r="SXK115" s="437"/>
      <c r="SXL115" s="437"/>
      <c r="SXM115" s="437"/>
      <c r="SXN115" s="437"/>
      <c r="SXO115" s="437"/>
      <c r="SXP115" s="437"/>
      <c r="SXQ115" s="437"/>
      <c r="SXR115" s="437"/>
      <c r="SXS115" s="437"/>
      <c r="SXT115" s="437"/>
      <c r="SXU115" s="437"/>
      <c r="SXV115" s="437"/>
      <c r="SXW115" s="437"/>
      <c r="SXX115" s="437"/>
      <c r="SXY115" s="437"/>
      <c r="SXZ115" s="437"/>
      <c r="SYA115" s="437"/>
      <c r="SYB115" s="437"/>
      <c r="SYC115" s="437"/>
      <c r="SYD115" s="437"/>
      <c r="SYE115" s="437"/>
      <c r="SYF115" s="437"/>
      <c r="SYG115" s="437"/>
      <c r="SYH115" s="437"/>
      <c r="SYI115" s="437"/>
      <c r="SYJ115" s="437"/>
      <c r="SYK115" s="437"/>
      <c r="SYL115" s="437"/>
      <c r="SYM115" s="437"/>
      <c r="SYN115" s="437"/>
      <c r="SYO115" s="437"/>
      <c r="SYP115" s="437"/>
      <c r="SYQ115" s="437"/>
      <c r="SYR115" s="437"/>
      <c r="SYS115" s="437"/>
      <c r="SYT115" s="437"/>
      <c r="SYU115" s="437"/>
      <c r="SYV115" s="437"/>
      <c r="SYW115" s="437"/>
      <c r="SYX115" s="437"/>
      <c r="SYY115" s="437"/>
      <c r="SYZ115" s="437"/>
      <c r="SZA115" s="437"/>
      <c r="SZB115" s="437"/>
      <c r="SZC115" s="437"/>
      <c r="SZD115" s="437"/>
      <c r="SZE115" s="437"/>
      <c r="SZF115" s="437"/>
      <c r="SZG115" s="437"/>
      <c r="SZH115" s="437"/>
      <c r="SZI115" s="437"/>
      <c r="SZJ115" s="437"/>
      <c r="SZK115" s="437"/>
      <c r="SZL115" s="437"/>
      <c r="SZM115" s="437"/>
      <c r="SZN115" s="437"/>
      <c r="SZO115" s="437"/>
      <c r="SZP115" s="437"/>
      <c r="SZQ115" s="437"/>
      <c r="SZR115" s="437"/>
      <c r="SZS115" s="437"/>
      <c r="SZT115" s="437"/>
      <c r="SZU115" s="437"/>
      <c r="SZV115" s="437"/>
      <c r="SZW115" s="437"/>
      <c r="SZX115" s="437"/>
      <c r="SZY115" s="437"/>
      <c r="SZZ115" s="437"/>
      <c r="TAA115" s="437"/>
      <c r="TAB115" s="437"/>
      <c r="TAC115" s="437"/>
      <c r="TAD115" s="437"/>
      <c r="TAE115" s="437"/>
      <c r="TAF115" s="437"/>
      <c r="TAG115" s="437"/>
      <c r="TAH115" s="437"/>
      <c r="TAI115" s="437"/>
      <c r="TAJ115" s="437"/>
      <c r="TAK115" s="437"/>
      <c r="TAL115" s="437"/>
      <c r="TAM115" s="437"/>
      <c r="TAN115" s="437"/>
      <c r="TAO115" s="437"/>
      <c r="TAP115" s="437"/>
      <c r="TAQ115" s="437"/>
      <c r="TAR115" s="437"/>
      <c r="TAS115" s="437"/>
      <c r="TAT115" s="437"/>
      <c r="TAU115" s="437"/>
      <c r="TAV115" s="437"/>
      <c r="TAW115" s="437"/>
      <c r="TAX115" s="437"/>
      <c r="TAY115" s="437"/>
      <c r="TAZ115" s="437"/>
      <c r="TBA115" s="437"/>
      <c r="TBB115" s="437"/>
      <c r="TBC115" s="437"/>
      <c r="TBD115" s="437"/>
      <c r="TBE115" s="437"/>
      <c r="TBF115" s="437"/>
      <c r="TBG115" s="437"/>
      <c r="TBH115" s="437"/>
      <c r="TBI115" s="437"/>
      <c r="TBJ115" s="437"/>
      <c r="TBK115" s="437"/>
      <c r="TBL115" s="437"/>
      <c r="TBM115" s="437"/>
      <c r="TBN115" s="437"/>
      <c r="TBO115" s="437"/>
      <c r="TBP115" s="437"/>
      <c r="TBQ115" s="437"/>
      <c r="TBR115" s="437"/>
      <c r="TBS115" s="437"/>
      <c r="TBT115" s="437"/>
      <c r="TBU115" s="437"/>
      <c r="TBV115" s="437"/>
      <c r="TBW115" s="437"/>
      <c r="TBX115" s="437"/>
      <c r="TBY115" s="437"/>
      <c r="TBZ115" s="437"/>
      <c r="TCA115" s="437"/>
      <c r="TCB115" s="437"/>
      <c r="TCC115" s="437"/>
      <c r="TCD115" s="437"/>
      <c r="TCE115" s="437"/>
      <c r="TCF115" s="437"/>
      <c r="TCG115" s="437"/>
      <c r="TCH115" s="437"/>
      <c r="TCI115" s="437"/>
      <c r="TCJ115" s="437"/>
      <c r="TCK115" s="437"/>
      <c r="TCL115" s="437"/>
      <c r="TCM115" s="437"/>
      <c r="TCN115" s="437"/>
      <c r="TCO115" s="437"/>
      <c r="TCP115" s="437"/>
      <c r="TCQ115" s="437"/>
      <c r="TCR115" s="437"/>
      <c r="TCS115" s="437"/>
      <c r="TCT115" s="437"/>
      <c r="TCU115" s="437"/>
      <c r="TCV115" s="437"/>
      <c r="TCW115" s="437"/>
      <c r="TCX115" s="437"/>
      <c r="TCY115" s="437"/>
      <c r="TCZ115" s="437"/>
      <c r="TDA115" s="437"/>
      <c r="TDB115" s="437"/>
      <c r="TDC115" s="437"/>
      <c r="TDD115" s="437"/>
      <c r="TDE115" s="437"/>
      <c r="TDF115" s="437"/>
      <c r="TDG115" s="437"/>
      <c r="TDH115" s="437"/>
      <c r="TDI115" s="437"/>
      <c r="TDJ115" s="437"/>
      <c r="TDK115" s="437"/>
      <c r="TDL115" s="437"/>
      <c r="TDM115" s="437"/>
      <c r="TDN115" s="437"/>
      <c r="TDO115" s="437"/>
      <c r="TDP115" s="437"/>
      <c r="TDQ115" s="437"/>
      <c r="TDR115" s="437"/>
      <c r="TDS115" s="437"/>
      <c r="TDT115" s="437"/>
      <c r="TDU115" s="437"/>
      <c r="TDV115" s="437"/>
      <c r="TDW115" s="437"/>
      <c r="TDX115" s="437"/>
      <c r="TDY115" s="437"/>
      <c r="TDZ115" s="437"/>
      <c r="TEA115" s="437"/>
      <c r="TEB115" s="437"/>
      <c r="TEC115" s="437"/>
      <c r="TED115" s="437"/>
      <c r="TEE115" s="437"/>
      <c r="TEF115" s="437"/>
      <c r="TEG115" s="437"/>
      <c r="TEH115" s="437"/>
      <c r="TEI115" s="437"/>
      <c r="TEJ115" s="437"/>
      <c r="TEK115" s="437"/>
      <c r="TEL115" s="437"/>
      <c r="TEM115" s="437"/>
      <c r="TEN115" s="437"/>
      <c r="TEO115" s="437"/>
      <c r="TEP115" s="437"/>
      <c r="TEQ115" s="437"/>
      <c r="TER115" s="437"/>
      <c r="TES115" s="437"/>
      <c r="TET115" s="437"/>
      <c r="TEU115" s="437"/>
      <c r="TEV115" s="437"/>
      <c r="TEW115" s="437"/>
      <c r="TEX115" s="437"/>
      <c r="TEY115" s="437"/>
      <c r="TEZ115" s="437"/>
      <c r="TFA115" s="437"/>
      <c r="TFB115" s="437"/>
      <c r="TFC115" s="437"/>
      <c r="TFD115" s="437"/>
      <c r="TFE115" s="437"/>
      <c r="TFF115" s="437"/>
      <c r="TFG115" s="437"/>
      <c r="TFH115" s="437"/>
      <c r="TFI115" s="437"/>
      <c r="TFJ115" s="437"/>
      <c r="TFK115" s="437"/>
      <c r="TFL115" s="437"/>
      <c r="TFM115" s="437"/>
      <c r="TFN115" s="437"/>
      <c r="TFO115" s="437"/>
      <c r="TFP115" s="437"/>
      <c r="TFQ115" s="437"/>
      <c r="TFR115" s="437"/>
      <c r="TFS115" s="437"/>
      <c r="TFT115" s="437"/>
      <c r="TFU115" s="437"/>
      <c r="TFV115" s="437"/>
      <c r="TFW115" s="437"/>
      <c r="TFX115" s="437"/>
      <c r="TFY115" s="437"/>
      <c r="TFZ115" s="437"/>
      <c r="TGA115" s="437"/>
      <c r="TGB115" s="437"/>
      <c r="TGC115" s="437"/>
      <c r="TGD115" s="437"/>
      <c r="TGE115" s="437"/>
      <c r="TGF115" s="437"/>
      <c r="TGG115" s="437"/>
      <c r="TGH115" s="437"/>
      <c r="TGI115" s="437"/>
      <c r="TGJ115" s="437"/>
      <c r="TGK115" s="437"/>
      <c r="TGL115" s="437"/>
      <c r="TGM115" s="437"/>
      <c r="TGN115" s="437"/>
      <c r="TGO115" s="437"/>
      <c r="TGP115" s="437"/>
      <c r="TGQ115" s="437"/>
      <c r="TGR115" s="437"/>
      <c r="TGS115" s="437"/>
      <c r="TGT115" s="437"/>
      <c r="TGU115" s="437"/>
      <c r="TGV115" s="437"/>
      <c r="TGW115" s="437"/>
      <c r="TGX115" s="437"/>
      <c r="TGY115" s="437"/>
      <c r="TGZ115" s="437"/>
      <c r="THA115" s="437"/>
      <c r="THB115" s="437"/>
      <c r="THC115" s="437"/>
      <c r="THD115" s="437"/>
      <c r="THE115" s="437"/>
      <c r="THF115" s="437"/>
      <c r="THG115" s="437"/>
      <c r="THH115" s="437"/>
      <c r="THI115" s="437"/>
      <c r="THJ115" s="437"/>
      <c r="THK115" s="437"/>
      <c r="THL115" s="437"/>
      <c r="THM115" s="437"/>
      <c r="THN115" s="437"/>
      <c r="THO115" s="437"/>
      <c r="THP115" s="437"/>
      <c r="THQ115" s="437"/>
      <c r="THR115" s="437"/>
      <c r="THS115" s="437"/>
      <c r="THT115" s="437"/>
      <c r="THU115" s="437"/>
      <c r="THV115" s="437"/>
      <c r="THW115" s="437"/>
      <c r="THX115" s="437"/>
      <c r="THY115" s="437"/>
      <c r="THZ115" s="437"/>
      <c r="TIA115" s="437"/>
      <c r="TIB115" s="437"/>
      <c r="TIC115" s="437"/>
      <c r="TID115" s="437"/>
      <c r="TIE115" s="437"/>
      <c r="TIF115" s="437"/>
      <c r="TIG115" s="437"/>
      <c r="TIH115" s="437"/>
      <c r="TII115" s="437"/>
      <c r="TIJ115" s="437"/>
      <c r="TIK115" s="437"/>
      <c r="TIL115" s="437"/>
      <c r="TIM115" s="437"/>
      <c r="TIN115" s="437"/>
      <c r="TIO115" s="437"/>
      <c r="TIP115" s="437"/>
      <c r="TIQ115" s="437"/>
      <c r="TIR115" s="437"/>
      <c r="TIS115" s="437"/>
      <c r="TIT115" s="437"/>
      <c r="TIU115" s="437"/>
      <c r="TIV115" s="437"/>
      <c r="TIW115" s="437"/>
      <c r="TIX115" s="437"/>
      <c r="TIY115" s="437"/>
      <c r="TIZ115" s="437"/>
      <c r="TJA115" s="437"/>
      <c r="TJB115" s="437"/>
      <c r="TJC115" s="437"/>
      <c r="TJD115" s="437"/>
      <c r="TJE115" s="437"/>
      <c r="TJF115" s="437"/>
      <c r="TJG115" s="437"/>
      <c r="TJH115" s="437"/>
      <c r="TJI115" s="437"/>
      <c r="TJJ115" s="437"/>
      <c r="TJK115" s="437"/>
      <c r="TJL115" s="437"/>
      <c r="TJM115" s="437"/>
      <c r="TJN115" s="437"/>
      <c r="TJO115" s="437"/>
      <c r="TJP115" s="437"/>
      <c r="TJQ115" s="437"/>
      <c r="TJR115" s="437"/>
      <c r="TJS115" s="437"/>
      <c r="TJT115" s="437"/>
      <c r="TJU115" s="437"/>
      <c r="TJV115" s="437"/>
      <c r="TJW115" s="437"/>
      <c r="TJX115" s="437"/>
      <c r="TJY115" s="437"/>
      <c r="TJZ115" s="437"/>
      <c r="TKA115" s="437"/>
      <c r="TKB115" s="437"/>
      <c r="TKC115" s="437"/>
      <c r="TKD115" s="437"/>
      <c r="TKE115" s="437"/>
      <c r="TKF115" s="437"/>
      <c r="TKG115" s="437"/>
      <c r="TKH115" s="437"/>
      <c r="TKI115" s="437"/>
      <c r="TKJ115" s="437"/>
      <c r="TKK115" s="437"/>
      <c r="TKL115" s="437"/>
      <c r="TKM115" s="437"/>
      <c r="TKN115" s="437"/>
      <c r="TKO115" s="437"/>
      <c r="TKP115" s="437"/>
      <c r="TKQ115" s="437"/>
      <c r="TKR115" s="437"/>
      <c r="TKS115" s="437"/>
      <c r="TKT115" s="437"/>
      <c r="TKU115" s="437"/>
      <c r="TKV115" s="437"/>
      <c r="TKW115" s="437"/>
      <c r="TKX115" s="437"/>
      <c r="TKY115" s="437"/>
      <c r="TKZ115" s="437"/>
      <c r="TLA115" s="437"/>
      <c r="TLB115" s="437"/>
      <c r="TLC115" s="437"/>
      <c r="TLD115" s="437"/>
      <c r="TLE115" s="437"/>
      <c r="TLF115" s="437"/>
      <c r="TLG115" s="437"/>
      <c r="TLH115" s="437"/>
      <c r="TLI115" s="437"/>
      <c r="TLJ115" s="437"/>
      <c r="TLK115" s="437"/>
      <c r="TLL115" s="437"/>
      <c r="TLM115" s="437"/>
      <c r="TLN115" s="437"/>
      <c r="TLO115" s="437"/>
      <c r="TLP115" s="437"/>
      <c r="TLQ115" s="437"/>
      <c r="TLR115" s="437"/>
      <c r="TLS115" s="437"/>
      <c r="TLT115" s="437"/>
      <c r="TLU115" s="437"/>
      <c r="TLV115" s="437"/>
      <c r="TLW115" s="437"/>
      <c r="TLX115" s="437"/>
      <c r="TLY115" s="437"/>
      <c r="TLZ115" s="437"/>
      <c r="TMA115" s="437"/>
      <c r="TMB115" s="437"/>
      <c r="TMC115" s="437"/>
      <c r="TMD115" s="437"/>
      <c r="TME115" s="437"/>
      <c r="TMF115" s="437"/>
      <c r="TMG115" s="437"/>
      <c r="TMH115" s="437"/>
      <c r="TMI115" s="437"/>
      <c r="TMJ115" s="437"/>
      <c r="TMK115" s="437"/>
      <c r="TML115" s="437"/>
      <c r="TMM115" s="437"/>
      <c r="TMN115" s="437"/>
      <c r="TMO115" s="437"/>
      <c r="TMP115" s="437"/>
      <c r="TMQ115" s="437"/>
      <c r="TMR115" s="437"/>
      <c r="TMS115" s="437"/>
      <c r="TMT115" s="437"/>
      <c r="TMU115" s="437"/>
      <c r="TMV115" s="437"/>
      <c r="TMW115" s="437"/>
      <c r="TMX115" s="437"/>
      <c r="TMY115" s="437"/>
      <c r="TMZ115" s="437"/>
      <c r="TNA115" s="437"/>
      <c r="TNB115" s="437"/>
      <c r="TNC115" s="437"/>
      <c r="TND115" s="437"/>
      <c r="TNE115" s="437"/>
      <c r="TNF115" s="437"/>
      <c r="TNG115" s="437"/>
      <c r="TNH115" s="437"/>
      <c r="TNI115" s="437"/>
      <c r="TNJ115" s="437"/>
      <c r="TNK115" s="437"/>
      <c r="TNL115" s="437"/>
      <c r="TNM115" s="437"/>
      <c r="TNN115" s="437"/>
      <c r="TNO115" s="437"/>
      <c r="TNP115" s="437"/>
      <c r="TNQ115" s="437"/>
      <c r="TNR115" s="437"/>
      <c r="TNS115" s="437"/>
      <c r="TNT115" s="437"/>
      <c r="TNU115" s="437"/>
      <c r="TNV115" s="437"/>
      <c r="TNW115" s="437"/>
      <c r="TNX115" s="437"/>
      <c r="TNY115" s="437"/>
      <c r="TNZ115" s="437"/>
      <c r="TOA115" s="437"/>
      <c r="TOB115" s="437"/>
      <c r="TOC115" s="437"/>
      <c r="TOD115" s="437"/>
      <c r="TOE115" s="437"/>
      <c r="TOF115" s="437"/>
      <c r="TOG115" s="437"/>
      <c r="TOH115" s="437"/>
      <c r="TOI115" s="437"/>
      <c r="TOJ115" s="437"/>
      <c r="TOK115" s="437"/>
      <c r="TOL115" s="437"/>
      <c r="TOM115" s="437"/>
      <c r="TON115" s="437"/>
      <c r="TOO115" s="437"/>
      <c r="TOP115" s="437"/>
      <c r="TOQ115" s="437"/>
      <c r="TOR115" s="437"/>
      <c r="TOS115" s="437"/>
      <c r="TOT115" s="437"/>
      <c r="TOU115" s="437"/>
      <c r="TOV115" s="437"/>
      <c r="TOW115" s="437"/>
      <c r="TOX115" s="437"/>
      <c r="TOY115" s="437"/>
      <c r="TOZ115" s="437"/>
      <c r="TPA115" s="437"/>
      <c r="TPB115" s="437"/>
      <c r="TPC115" s="437"/>
      <c r="TPD115" s="437"/>
      <c r="TPE115" s="437"/>
      <c r="TPF115" s="437"/>
      <c r="TPG115" s="437"/>
      <c r="TPH115" s="437"/>
      <c r="TPI115" s="437"/>
      <c r="TPJ115" s="437"/>
      <c r="TPK115" s="437"/>
      <c r="TPL115" s="437"/>
      <c r="TPM115" s="437"/>
      <c r="TPN115" s="437"/>
      <c r="TPO115" s="437"/>
      <c r="TPP115" s="437"/>
      <c r="TPQ115" s="437"/>
      <c r="TPR115" s="437"/>
      <c r="TPS115" s="437"/>
      <c r="TPT115" s="437"/>
      <c r="TPU115" s="437"/>
      <c r="TPV115" s="437"/>
      <c r="TPW115" s="437"/>
      <c r="TPX115" s="437"/>
      <c r="TPY115" s="437"/>
      <c r="TPZ115" s="437"/>
      <c r="TQA115" s="437"/>
      <c r="TQB115" s="437"/>
      <c r="TQC115" s="437"/>
      <c r="TQD115" s="437"/>
      <c r="TQE115" s="437"/>
      <c r="TQF115" s="437"/>
      <c r="TQG115" s="437"/>
      <c r="TQH115" s="437"/>
      <c r="TQI115" s="437"/>
      <c r="TQJ115" s="437"/>
      <c r="TQK115" s="437"/>
      <c r="TQL115" s="437"/>
      <c r="TQM115" s="437"/>
      <c r="TQN115" s="437"/>
      <c r="TQO115" s="437"/>
      <c r="TQP115" s="437"/>
      <c r="TQQ115" s="437"/>
      <c r="TQR115" s="437"/>
      <c r="TQS115" s="437"/>
      <c r="TQT115" s="437"/>
      <c r="TQU115" s="437"/>
      <c r="TQV115" s="437"/>
      <c r="TQW115" s="437"/>
      <c r="TQX115" s="437"/>
      <c r="TQY115" s="437"/>
      <c r="TQZ115" s="437"/>
      <c r="TRA115" s="437"/>
      <c r="TRB115" s="437"/>
      <c r="TRC115" s="437"/>
      <c r="TRD115" s="437"/>
      <c r="TRE115" s="437"/>
      <c r="TRF115" s="437"/>
      <c r="TRG115" s="437"/>
      <c r="TRH115" s="437"/>
      <c r="TRI115" s="437"/>
      <c r="TRJ115" s="437"/>
      <c r="TRK115" s="437"/>
      <c r="TRL115" s="437"/>
      <c r="TRM115" s="437"/>
      <c r="TRN115" s="437"/>
      <c r="TRO115" s="437"/>
      <c r="TRP115" s="437"/>
      <c r="TRQ115" s="437"/>
      <c r="TRR115" s="437"/>
      <c r="TRS115" s="437"/>
      <c r="TRT115" s="437"/>
      <c r="TRU115" s="437"/>
      <c r="TRV115" s="437"/>
      <c r="TRW115" s="437"/>
      <c r="TRX115" s="437"/>
      <c r="TRY115" s="437"/>
      <c r="TRZ115" s="437"/>
      <c r="TSA115" s="437"/>
      <c r="TSB115" s="437"/>
      <c r="TSC115" s="437"/>
      <c r="TSD115" s="437"/>
      <c r="TSE115" s="437"/>
      <c r="TSF115" s="437"/>
      <c r="TSG115" s="437"/>
      <c r="TSH115" s="437"/>
      <c r="TSI115" s="437"/>
      <c r="TSJ115" s="437"/>
      <c r="TSK115" s="437"/>
      <c r="TSL115" s="437"/>
      <c r="TSM115" s="437"/>
      <c r="TSN115" s="437"/>
      <c r="TSO115" s="437"/>
      <c r="TSP115" s="437"/>
      <c r="TSQ115" s="437"/>
      <c r="TSR115" s="437"/>
      <c r="TSS115" s="437"/>
      <c r="TST115" s="437"/>
      <c r="TSU115" s="437"/>
      <c r="TSV115" s="437"/>
      <c r="TSW115" s="437"/>
      <c r="TSX115" s="437"/>
      <c r="TSY115" s="437"/>
      <c r="TSZ115" s="437"/>
      <c r="TTA115" s="437"/>
      <c r="TTB115" s="437"/>
      <c r="TTC115" s="437"/>
      <c r="TTD115" s="437"/>
      <c r="TTE115" s="437"/>
      <c r="TTF115" s="437"/>
      <c r="TTG115" s="437"/>
      <c r="TTH115" s="437"/>
      <c r="TTI115" s="437"/>
      <c r="TTJ115" s="437"/>
      <c r="TTK115" s="437"/>
      <c r="TTL115" s="437"/>
      <c r="TTM115" s="437"/>
      <c r="TTN115" s="437"/>
      <c r="TTO115" s="437"/>
      <c r="TTP115" s="437"/>
      <c r="TTQ115" s="437"/>
      <c r="TTR115" s="437"/>
      <c r="TTS115" s="437"/>
      <c r="TTT115" s="437"/>
      <c r="TTU115" s="437"/>
      <c r="TTV115" s="437"/>
      <c r="TTW115" s="437"/>
      <c r="TTX115" s="437"/>
      <c r="TTY115" s="437"/>
      <c r="TTZ115" s="437"/>
      <c r="TUA115" s="437"/>
      <c r="TUB115" s="437"/>
      <c r="TUC115" s="437"/>
      <c r="TUD115" s="437"/>
      <c r="TUE115" s="437"/>
      <c r="TUF115" s="437"/>
      <c r="TUG115" s="437"/>
      <c r="TUH115" s="437"/>
      <c r="TUI115" s="437"/>
      <c r="TUJ115" s="437"/>
      <c r="TUK115" s="437"/>
      <c r="TUL115" s="437"/>
      <c r="TUM115" s="437"/>
      <c r="TUN115" s="437"/>
      <c r="TUO115" s="437"/>
      <c r="TUP115" s="437"/>
      <c r="TUQ115" s="437"/>
      <c r="TUR115" s="437"/>
      <c r="TUS115" s="437"/>
      <c r="TUT115" s="437"/>
      <c r="TUU115" s="437"/>
      <c r="TUV115" s="437"/>
      <c r="TUW115" s="437"/>
      <c r="TUX115" s="437"/>
      <c r="TUY115" s="437"/>
      <c r="TUZ115" s="437"/>
      <c r="TVA115" s="437"/>
      <c r="TVB115" s="437"/>
      <c r="TVC115" s="437"/>
      <c r="TVD115" s="437"/>
      <c r="TVE115" s="437"/>
      <c r="TVF115" s="437"/>
      <c r="TVG115" s="437"/>
      <c r="TVH115" s="437"/>
      <c r="TVI115" s="437"/>
      <c r="TVJ115" s="437"/>
      <c r="TVK115" s="437"/>
      <c r="TVL115" s="437"/>
      <c r="TVM115" s="437"/>
      <c r="TVN115" s="437"/>
      <c r="TVO115" s="437"/>
      <c r="TVP115" s="437"/>
      <c r="TVQ115" s="437"/>
      <c r="TVR115" s="437"/>
      <c r="TVS115" s="437"/>
      <c r="TVT115" s="437"/>
      <c r="TVU115" s="437"/>
      <c r="TVV115" s="437"/>
      <c r="TVW115" s="437"/>
      <c r="TVX115" s="437"/>
      <c r="TVY115" s="437"/>
      <c r="TVZ115" s="437"/>
      <c r="TWA115" s="437"/>
      <c r="TWB115" s="437"/>
      <c r="TWC115" s="437"/>
      <c r="TWD115" s="437"/>
      <c r="TWE115" s="437"/>
      <c r="TWF115" s="437"/>
      <c r="TWG115" s="437"/>
      <c r="TWH115" s="437"/>
      <c r="TWI115" s="437"/>
      <c r="TWJ115" s="437"/>
      <c r="TWK115" s="437"/>
      <c r="TWL115" s="437"/>
      <c r="TWM115" s="437"/>
      <c r="TWN115" s="437"/>
      <c r="TWO115" s="437"/>
      <c r="TWP115" s="437"/>
      <c r="TWQ115" s="437"/>
      <c r="TWR115" s="437"/>
      <c r="TWS115" s="437"/>
      <c r="TWT115" s="437"/>
      <c r="TWU115" s="437"/>
      <c r="TWV115" s="437"/>
      <c r="TWW115" s="437"/>
      <c r="TWX115" s="437"/>
      <c r="TWY115" s="437"/>
      <c r="TWZ115" s="437"/>
      <c r="TXA115" s="437"/>
      <c r="TXB115" s="437"/>
      <c r="TXC115" s="437"/>
      <c r="TXD115" s="437"/>
      <c r="TXE115" s="437"/>
      <c r="TXF115" s="437"/>
      <c r="TXG115" s="437"/>
      <c r="TXH115" s="437"/>
      <c r="TXI115" s="437"/>
      <c r="TXJ115" s="437"/>
      <c r="TXK115" s="437"/>
      <c r="TXL115" s="437"/>
      <c r="TXM115" s="437"/>
      <c r="TXN115" s="437"/>
      <c r="TXO115" s="437"/>
      <c r="TXP115" s="437"/>
      <c r="TXQ115" s="437"/>
      <c r="TXR115" s="437"/>
      <c r="TXS115" s="437"/>
      <c r="TXT115" s="437"/>
      <c r="TXU115" s="437"/>
      <c r="TXV115" s="437"/>
      <c r="TXW115" s="437"/>
      <c r="TXX115" s="437"/>
      <c r="TXY115" s="437"/>
      <c r="TXZ115" s="437"/>
      <c r="TYA115" s="437"/>
      <c r="TYB115" s="437"/>
      <c r="TYC115" s="437"/>
      <c r="TYD115" s="437"/>
      <c r="TYE115" s="437"/>
      <c r="TYF115" s="437"/>
      <c r="TYG115" s="437"/>
      <c r="TYH115" s="437"/>
      <c r="TYI115" s="437"/>
      <c r="TYJ115" s="437"/>
      <c r="TYK115" s="437"/>
      <c r="TYL115" s="437"/>
      <c r="TYM115" s="437"/>
      <c r="TYN115" s="437"/>
      <c r="TYO115" s="437"/>
      <c r="TYP115" s="437"/>
      <c r="TYQ115" s="437"/>
      <c r="TYR115" s="437"/>
      <c r="TYS115" s="437"/>
      <c r="TYT115" s="437"/>
      <c r="TYU115" s="437"/>
      <c r="TYV115" s="437"/>
      <c r="TYW115" s="437"/>
      <c r="TYX115" s="437"/>
      <c r="TYY115" s="437"/>
      <c r="TYZ115" s="437"/>
      <c r="TZA115" s="437"/>
      <c r="TZB115" s="437"/>
      <c r="TZC115" s="437"/>
      <c r="TZD115" s="437"/>
      <c r="TZE115" s="437"/>
      <c r="TZF115" s="437"/>
      <c r="TZG115" s="437"/>
      <c r="TZH115" s="437"/>
      <c r="TZI115" s="437"/>
      <c r="TZJ115" s="437"/>
      <c r="TZK115" s="437"/>
      <c r="TZL115" s="437"/>
      <c r="TZM115" s="437"/>
      <c r="TZN115" s="437"/>
      <c r="TZO115" s="437"/>
      <c r="TZP115" s="437"/>
      <c r="TZQ115" s="437"/>
      <c r="TZR115" s="437"/>
      <c r="TZS115" s="437"/>
      <c r="TZT115" s="437"/>
      <c r="TZU115" s="437"/>
      <c r="TZV115" s="437"/>
      <c r="TZW115" s="437"/>
      <c r="TZX115" s="437"/>
      <c r="TZY115" s="437"/>
      <c r="TZZ115" s="437"/>
      <c r="UAA115" s="437"/>
      <c r="UAB115" s="437"/>
      <c r="UAC115" s="437"/>
      <c r="UAD115" s="437"/>
      <c r="UAE115" s="437"/>
      <c r="UAF115" s="437"/>
      <c r="UAG115" s="437"/>
      <c r="UAH115" s="437"/>
      <c r="UAI115" s="437"/>
      <c r="UAJ115" s="437"/>
      <c r="UAK115" s="437"/>
      <c r="UAL115" s="437"/>
      <c r="UAM115" s="437"/>
      <c r="UAN115" s="437"/>
      <c r="UAO115" s="437"/>
      <c r="UAP115" s="437"/>
      <c r="UAQ115" s="437"/>
      <c r="UAR115" s="437"/>
      <c r="UAS115" s="437"/>
      <c r="UAT115" s="437"/>
      <c r="UAU115" s="437"/>
      <c r="UAV115" s="437"/>
      <c r="UAW115" s="437"/>
      <c r="UAX115" s="437"/>
      <c r="UAY115" s="437"/>
      <c r="UAZ115" s="437"/>
      <c r="UBA115" s="437"/>
      <c r="UBB115" s="437"/>
      <c r="UBC115" s="437"/>
      <c r="UBD115" s="437"/>
      <c r="UBE115" s="437"/>
      <c r="UBF115" s="437"/>
      <c r="UBG115" s="437"/>
      <c r="UBH115" s="437"/>
      <c r="UBI115" s="437"/>
      <c r="UBJ115" s="437"/>
      <c r="UBK115" s="437"/>
      <c r="UBL115" s="437"/>
      <c r="UBM115" s="437"/>
      <c r="UBN115" s="437"/>
      <c r="UBO115" s="437"/>
      <c r="UBP115" s="437"/>
      <c r="UBQ115" s="437"/>
      <c r="UBR115" s="437"/>
      <c r="UBS115" s="437"/>
      <c r="UBT115" s="437"/>
      <c r="UBU115" s="437"/>
      <c r="UBV115" s="437"/>
      <c r="UBW115" s="437"/>
      <c r="UBX115" s="437"/>
      <c r="UBY115" s="437"/>
      <c r="UBZ115" s="437"/>
      <c r="UCA115" s="437"/>
      <c r="UCB115" s="437"/>
      <c r="UCC115" s="437"/>
      <c r="UCD115" s="437"/>
      <c r="UCE115" s="437"/>
      <c r="UCF115" s="437"/>
      <c r="UCG115" s="437"/>
      <c r="UCH115" s="437"/>
      <c r="UCI115" s="437"/>
      <c r="UCJ115" s="437"/>
      <c r="UCK115" s="437"/>
      <c r="UCL115" s="437"/>
      <c r="UCM115" s="437"/>
      <c r="UCN115" s="437"/>
      <c r="UCO115" s="437"/>
      <c r="UCP115" s="437"/>
      <c r="UCQ115" s="437"/>
      <c r="UCR115" s="437"/>
      <c r="UCS115" s="437"/>
      <c r="UCT115" s="437"/>
      <c r="UCU115" s="437"/>
      <c r="UCV115" s="437"/>
      <c r="UCW115" s="437"/>
      <c r="UCX115" s="437"/>
      <c r="UCY115" s="437"/>
      <c r="UCZ115" s="437"/>
      <c r="UDA115" s="437"/>
      <c r="UDB115" s="437"/>
      <c r="UDC115" s="437"/>
      <c r="UDD115" s="437"/>
      <c r="UDE115" s="437"/>
      <c r="UDF115" s="437"/>
      <c r="UDG115" s="437"/>
      <c r="UDH115" s="437"/>
      <c r="UDI115" s="437"/>
      <c r="UDJ115" s="437"/>
      <c r="UDK115" s="437"/>
      <c r="UDL115" s="437"/>
      <c r="UDM115" s="437"/>
      <c r="UDN115" s="437"/>
      <c r="UDO115" s="437"/>
      <c r="UDP115" s="437"/>
      <c r="UDQ115" s="437"/>
      <c r="UDR115" s="437"/>
      <c r="UDS115" s="437"/>
      <c r="UDT115" s="437"/>
      <c r="UDU115" s="437"/>
      <c r="UDV115" s="437"/>
      <c r="UDW115" s="437"/>
      <c r="UDX115" s="437"/>
      <c r="UDY115" s="437"/>
      <c r="UDZ115" s="437"/>
      <c r="UEA115" s="437"/>
      <c r="UEB115" s="437"/>
      <c r="UEC115" s="437"/>
      <c r="UED115" s="437"/>
      <c r="UEE115" s="437"/>
      <c r="UEF115" s="437"/>
      <c r="UEG115" s="437"/>
      <c r="UEH115" s="437"/>
      <c r="UEI115" s="437"/>
      <c r="UEJ115" s="437"/>
      <c r="UEK115" s="437"/>
      <c r="UEL115" s="437"/>
      <c r="UEM115" s="437"/>
      <c r="UEN115" s="437"/>
      <c r="UEO115" s="437"/>
      <c r="UEP115" s="437"/>
      <c r="UEQ115" s="437"/>
      <c r="UER115" s="437"/>
      <c r="UES115" s="437"/>
      <c r="UET115" s="437"/>
      <c r="UEU115" s="437"/>
      <c r="UEV115" s="437"/>
      <c r="UEW115" s="437"/>
      <c r="UEX115" s="437"/>
      <c r="UEY115" s="437"/>
      <c r="UEZ115" s="437"/>
      <c r="UFA115" s="437"/>
      <c r="UFB115" s="437"/>
      <c r="UFC115" s="437"/>
      <c r="UFD115" s="437"/>
      <c r="UFE115" s="437"/>
      <c r="UFF115" s="437"/>
      <c r="UFG115" s="437"/>
      <c r="UFH115" s="437"/>
      <c r="UFI115" s="437"/>
      <c r="UFJ115" s="437"/>
      <c r="UFK115" s="437"/>
      <c r="UFL115" s="437"/>
      <c r="UFM115" s="437"/>
      <c r="UFN115" s="437"/>
      <c r="UFO115" s="437"/>
      <c r="UFP115" s="437"/>
      <c r="UFQ115" s="437"/>
      <c r="UFR115" s="437"/>
      <c r="UFS115" s="437"/>
      <c r="UFT115" s="437"/>
      <c r="UFU115" s="437"/>
      <c r="UFV115" s="437"/>
      <c r="UFW115" s="437"/>
      <c r="UFX115" s="437"/>
      <c r="UFY115" s="437"/>
      <c r="UFZ115" s="437"/>
      <c r="UGA115" s="437"/>
      <c r="UGB115" s="437"/>
      <c r="UGC115" s="437"/>
      <c r="UGD115" s="437"/>
      <c r="UGE115" s="437"/>
      <c r="UGF115" s="437"/>
      <c r="UGG115" s="437"/>
      <c r="UGH115" s="437"/>
      <c r="UGI115" s="437"/>
      <c r="UGJ115" s="437"/>
      <c r="UGK115" s="437"/>
      <c r="UGL115" s="437"/>
      <c r="UGM115" s="437"/>
      <c r="UGN115" s="437"/>
      <c r="UGO115" s="437"/>
      <c r="UGP115" s="437"/>
      <c r="UGQ115" s="437"/>
      <c r="UGR115" s="437"/>
      <c r="UGS115" s="437"/>
      <c r="UGT115" s="437"/>
      <c r="UGU115" s="437"/>
      <c r="UGV115" s="437"/>
      <c r="UGW115" s="437"/>
      <c r="UGX115" s="437"/>
      <c r="UGY115" s="437"/>
      <c r="UGZ115" s="437"/>
      <c r="UHA115" s="437"/>
      <c r="UHB115" s="437"/>
      <c r="UHC115" s="437"/>
      <c r="UHD115" s="437"/>
      <c r="UHE115" s="437"/>
      <c r="UHF115" s="437"/>
      <c r="UHG115" s="437"/>
      <c r="UHH115" s="437"/>
      <c r="UHI115" s="437"/>
      <c r="UHJ115" s="437"/>
      <c r="UHK115" s="437"/>
      <c r="UHL115" s="437"/>
      <c r="UHM115" s="437"/>
      <c r="UHN115" s="437"/>
      <c r="UHO115" s="437"/>
      <c r="UHP115" s="437"/>
      <c r="UHQ115" s="437"/>
      <c r="UHR115" s="437"/>
      <c r="UHS115" s="437"/>
      <c r="UHT115" s="437"/>
      <c r="UHU115" s="437"/>
      <c r="UHV115" s="437"/>
      <c r="UHW115" s="437"/>
      <c r="UHX115" s="437"/>
      <c r="UHY115" s="437"/>
      <c r="UHZ115" s="437"/>
      <c r="UIA115" s="437"/>
      <c r="UIB115" s="437"/>
      <c r="UIC115" s="437"/>
      <c r="UID115" s="437"/>
      <c r="UIE115" s="437"/>
      <c r="UIF115" s="437"/>
      <c r="UIG115" s="437"/>
      <c r="UIH115" s="437"/>
      <c r="UII115" s="437"/>
      <c r="UIJ115" s="437"/>
      <c r="UIK115" s="437"/>
      <c r="UIL115" s="437"/>
      <c r="UIM115" s="437"/>
      <c r="UIN115" s="437"/>
      <c r="UIO115" s="437"/>
      <c r="UIP115" s="437"/>
      <c r="UIQ115" s="437"/>
      <c r="UIR115" s="437"/>
      <c r="UIS115" s="437"/>
      <c r="UIT115" s="437"/>
      <c r="UIU115" s="437"/>
      <c r="UIV115" s="437"/>
      <c r="UIW115" s="437"/>
      <c r="UIX115" s="437"/>
      <c r="UIY115" s="437"/>
      <c r="UIZ115" s="437"/>
      <c r="UJA115" s="437"/>
      <c r="UJB115" s="437"/>
      <c r="UJC115" s="437"/>
      <c r="UJD115" s="437"/>
      <c r="UJE115" s="437"/>
      <c r="UJF115" s="437"/>
      <c r="UJG115" s="437"/>
      <c r="UJH115" s="437"/>
      <c r="UJI115" s="437"/>
      <c r="UJJ115" s="437"/>
      <c r="UJK115" s="437"/>
      <c r="UJL115" s="437"/>
      <c r="UJM115" s="437"/>
      <c r="UJN115" s="437"/>
      <c r="UJO115" s="437"/>
      <c r="UJP115" s="437"/>
      <c r="UJQ115" s="437"/>
      <c r="UJR115" s="437"/>
      <c r="UJS115" s="437"/>
      <c r="UJT115" s="437"/>
      <c r="UJU115" s="437"/>
      <c r="UJV115" s="437"/>
      <c r="UJW115" s="437"/>
      <c r="UJX115" s="437"/>
      <c r="UJY115" s="437"/>
      <c r="UJZ115" s="437"/>
      <c r="UKA115" s="437"/>
      <c r="UKB115" s="437"/>
      <c r="UKC115" s="437"/>
      <c r="UKD115" s="437"/>
      <c r="UKE115" s="437"/>
      <c r="UKF115" s="437"/>
      <c r="UKG115" s="437"/>
      <c r="UKH115" s="437"/>
      <c r="UKI115" s="437"/>
      <c r="UKJ115" s="437"/>
      <c r="UKK115" s="437"/>
      <c r="UKL115" s="437"/>
      <c r="UKM115" s="437"/>
      <c r="UKN115" s="437"/>
      <c r="UKO115" s="437"/>
      <c r="UKP115" s="437"/>
      <c r="UKQ115" s="437"/>
      <c r="UKR115" s="437"/>
      <c r="UKS115" s="437"/>
      <c r="UKT115" s="437"/>
      <c r="UKU115" s="437"/>
      <c r="UKV115" s="437"/>
      <c r="UKW115" s="437"/>
      <c r="UKX115" s="437"/>
      <c r="UKY115" s="437"/>
      <c r="UKZ115" s="437"/>
      <c r="ULA115" s="437"/>
      <c r="ULB115" s="437"/>
      <c r="ULC115" s="437"/>
      <c r="ULD115" s="437"/>
      <c r="ULE115" s="437"/>
      <c r="ULF115" s="437"/>
      <c r="ULG115" s="437"/>
      <c r="ULH115" s="437"/>
      <c r="ULI115" s="437"/>
      <c r="ULJ115" s="437"/>
      <c r="ULK115" s="437"/>
      <c r="ULL115" s="437"/>
      <c r="ULM115" s="437"/>
      <c r="ULN115" s="437"/>
      <c r="ULO115" s="437"/>
      <c r="ULP115" s="437"/>
      <c r="ULQ115" s="437"/>
      <c r="ULR115" s="437"/>
      <c r="ULS115" s="437"/>
      <c r="ULT115" s="437"/>
      <c r="ULU115" s="437"/>
      <c r="ULV115" s="437"/>
      <c r="ULW115" s="437"/>
      <c r="ULX115" s="437"/>
      <c r="ULY115" s="437"/>
      <c r="ULZ115" s="437"/>
      <c r="UMA115" s="437"/>
      <c r="UMB115" s="437"/>
      <c r="UMC115" s="437"/>
      <c r="UMD115" s="437"/>
      <c r="UME115" s="437"/>
      <c r="UMF115" s="437"/>
      <c r="UMG115" s="437"/>
      <c r="UMH115" s="437"/>
      <c r="UMI115" s="437"/>
      <c r="UMJ115" s="437"/>
      <c r="UMK115" s="437"/>
      <c r="UML115" s="437"/>
      <c r="UMM115" s="437"/>
      <c r="UMN115" s="437"/>
      <c r="UMO115" s="437"/>
      <c r="UMP115" s="437"/>
      <c r="UMQ115" s="437"/>
      <c r="UMR115" s="437"/>
      <c r="UMS115" s="437"/>
      <c r="UMT115" s="437"/>
      <c r="UMU115" s="437"/>
      <c r="UMV115" s="437"/>
      <c r="UMW115" s="437"/>
      <c r="UMX115" s="437"/>
      <c r="UMY115" s="437"/>
      <c r="UMZ115" s="437"/>
      <c r="UNA115" s="437"/>
      <c r="UNB115" s="437"/>
      <c r="UNC115" s="437"/>
      <c r="UND115" s="437"/>
      <c r="UNE115" s="437"/>
      <c r="UNF115" s="437"/>
      <c r="UNG115" s="437"/>
      <c r="UNH115" s="437"/>
      <c r="UNI115" s="437"/>
      <c r="UNJ115" s="437"/>
      <c r="UNK115" s="437"/>
      <c r="UNL115" s="437"/>
      <c r="UNM115" s="437"/>
      <c r="UNN115" s="437"/>
      <c r="UNO115" s="437"/>
      <c r="UNP115" s="437"/>
      <c r="UNQ115" s="437"/>
      <c r="UNR115" s="437"/>
      <c r="UNS115" s="437"/>
      <c r="UNT115" s="437"/>
      <c r="UNU115" s="437"/>
      <c r="UNV115" s="437"/>
      <c r="UNW115" s="437"/>
      <c r="UNX115" s="437"/>
      <c r="UNY115" s="437"/>
      <c r="UNZ115" s="437"/>
      <c r="UOA115" s="437"/>
      <c r="UOB115" s="437"/>
      <c r="UOC115" s="437"/>
      <c r="UOD115" s="437"/>
      <c r="UOE115" s="437"/>
      <c r="UOF115" s="437"/>
      <c r="UOG115" s="437"/>
      <c r="UOH115" s="437"/>
      <c r="UOI115" s="437"/>
      <c r="UOJ115" s="437"/>
      <c r="UOK115" s="437"/>
      <c r="UOL115" s="437"/>
      <c r="UOM115" s="437"/>
      <c r="UON115" s="437"/>
      <c r="UOO115" s="437"/>
      <c r="UOP115" s="437"/>
      <c r="UOQ115" s="437"/>
      <c r="UOR115" s="437"/>
      <c r="UOS115" s="437"/>
      <c r="UOT115" s="437"/>
      <c r="UOU115" s="437"/>
      <c r="UOV115" s="437"/>
      <c r="UOW115" s="437"/>
      <c r="UOX115" s="437"/>
      <c r="UOY115" s="437"/>
      <c r="UOZ115" s="437"/>
      <c r="UPA115" s="437"/>
      <c r="UPB115" s="437"/>
      <c r="UPC115" s="437"/>
      <c r="UPD115" s="437"/>
      <c r="UPE115" s="437"/>
      <c r="UPF115" s="437"/>
      <c r="UPG115" s="437"/>
      <c r="UPH115" s="437"/>
      <c r="UPI115" s="437"/>
      <c r="UPJ115" s="437"/>
      <c r="UPK115" s="437"/>
      <c r="UPL115" s="437"/>
      <c r="UPM115" s="437"/>
      <c r="UPN115" s="437"/>
      <c r="UPO115" s="437"/>
      <c r="UPP115" s="437"/>
      <c r="UPQ115" s="437"/>
      <c r="UPR115" s="437"/>
      <c r="UPS115" s="437"/>
      <c r="UPT115" s="437"/>
      <c r="UPU115" s="437"/>
      <c r="UPV115" s="437"/>
      <c r="UPW115" s="437"/>
      <c r="UPX115" s="437"/>
      <c r="UPY115" s="437"/>
      <c r="UPZ115" s="437"/>
      <c r="UQA115" s="437"/>
      <c r="UQB115" s="437"/>
      <c r="UQC115" s="437"/>
      <c r="UQD115" s="437"/>
      <c r="UQE115" s="437"/>
      <c r="UQF115" s="437"/>
      <c r="UQG115" s="437"/>
      <c r="UQH115" s="437"/>
      <c r="UQI115" s="437"/>
      <c r="UQJ115" s="437"/>
      <c r="UQK115" s="437"/>
      <c r="UQL115" s="437"/>
      <c r="UQM115" s="437"/>
      <c r="UQN115" s="437"/>
      <c r="UQO115" s="437"/>
      <c r="UQP115" s="437"/>
      <c r="UQQ115" s="437"/>
      <c r="UQR115" s="437"/>
      <c r="UQS115" s="437"/>
      <c r="UQT115" s="437"/>
      <c r="UQU115" s="437"/>
      <c r="UQV115" s="437"/>
      <c r="UQW115" s="437"/>
      <c r="UQX115" s="437"/>
      <c r="UQY115" s="437"/>
      <c r="UQZ115" s="437"/>
      <c r="URA115" s="437"/>
      <c r="URB115" s="437"/>
      <c r="URC115" s="437"/>
      <c r="URD115" s="437"/>
      <c r="URE115" s="437"/>
      <c r="URF115" s="437"/>
      <c r="URG115" s="437"/>
      <c r="URH115" s="437"/>
      <c r="URI115" s="437"/>
      <c r="URJ115" s="437"/>
      <c r="URK115" s="437"/>
      <c r="URL115" s="437"/>
      <c r="URM115" s="437"/>
      <c r="URN115" s="437"/>
      <c r="URO115" s="437"/>
      <c r="URP115" s="437"/>
      <c r="URQ115" s="437"/>
      <c r="URR115" s="437"/>
      <c r="URS115" s="437"/>
      <c r="URT115" s="437"/>
      <c r="URU115" s="437"/>
      <c r="URV115" s="437"/>
      <c r="URW115" s="437"/>
      <c r="URX115" s="437"/>
      <c r="URY115" s="437"/>
      <c r="URZ115" s="437"/>
      <c r="USA115" s="437"/>
      <c r="USB115" s="437"/>
      <c r="USC115" s="437"/>
      <c r="USD115" s="437"/>
      <c r="USE115" s="437"/>
      <c r="USF115" s="437"/>
      <c r="USG115" s="437"/>
      <c r="USH115" s="437"/>
      <c r="USI115" s="437"/>
      <c r="USJ115" s="437"/>
      <c r="USK115" s="437"/>
      <c r="USL115" s="437"/>
      <c r="USM115" s="437"/>
      <c r="USN115" s="437"/>
      <c r="USO115" s="437"/>
      <c r="USP115" s="437"/>
      <c r="USQ115" s="437"/>
      <c r="USR115" s="437"/>
      <c r="USS115" s="437"/>
      <c r="UST115" s="437"/>
      <c r="USU115" s="437"/>
      <c r="USV115" s="437"/>
      <c r="USW115" s="437"/>
      <c r="USX115" s="437"/>
      <c r="USY115" s="437"/>
      <c r="USZ115" s="437"/>
      <c r="UTA115" s="437"/>
      <c r="UTB115" s="437"/>
      <c r="UTC115" s="437"/>
      <c r="UTD115" s="437"/>
      <c r="UTE115" s="437"/>
      <c r="UTF115" s="437"/>
      <c r="UTG115" s="437"/>
      <c r="UTH115" s="437"/>
      <c r="UTI115" s="437"/>
      <c r="UTJ115" s="437"/>
      <c r="UTK115" s="437"/>
      <c r="UTL115" s="437"/>
      <c r="UTM115" s="437"/>
      <c r="UTN115" s="437"/>
      <c r="UTO115" s="437"/>
      <c r="UTP115" s="437"/>
      <c r="UTQ115" s="437"/>
      <c r="UTR115" s="437"/>
      <c r="UTS115" s="437"/>
      <c r="UTT115" s="437"/>
      <c r="UTU115" s="437"/>
      <c r="UTV115" s="437"/>
      <c r="UTW115" s="437"/>
      <c r="UTX115" s="437"/>
      <c r="UTY115" s="437"/>
      <c r="UTZ115" s="437"/>
      <c r="UUA115" s="437"/>
      <c r="UUB115" s="437"/>
      <c r="UUC115" s="437"/>
      <c r="UUD115" s="437"/>
      <c r="UUE115" s="437"/>
      <c r="UUF115" s="437"/>
      <c r="UUG115" s="437"/>
      <c r="UUH115" s="437"/>
      <c r="UUI115" s="437"/>
      <c r="UUJ115" s="437"/>
      <c r="UUK115" s="437"/>
      <c r="UUL115" s="437"/>
      <c r="UUM115" s="437"/>
      <c r="UUN115" s="437"/>
      <c r="UUO115" s="437"/>
      <c r="UUP115" s="437"/>
      <c r="UUQ115" s="437"/>
      <c r="UUR115" s="437"/>
      <c r="UUS115" s="437"/>
      <c r="UUT115" s="437"/>
      <c r="UUU115" s="437"/>
      <c r="UUV115" s="437"/>
      <c r="UUW115" s="437"/>
      <c r="UUX115" s="437"/>
      <c r="UUY115" s="437"/>
      <c r="UUZ115" s="437"/>
      <c r="UVA115" s="437"/>
      <c r="UVB115" s="437"/>
      <c r="UVC115" s="437"/>
      <c r="UVD115" s="437"/>
      <c r="UVE115" s="437"/>
      <c r="UVF115" s="437"/>
      <c r="UVG115" s="437"/>
      <c r="UVH115" s="437"/>
      <c r="UVI115" s="437"/>
      <c r="UVJ115" s="437"/>
      <c r="UVK115" s="437"/>
      <c r="UVL115" s="437"/>
      <c r="UVM115" s="437"/>
      <c r="UVN115" s="437"/>
      <c r="UVO115" s="437"/>
      <c r="UVP115" s="437"/>
      <c r="UVQ115" s="437"/>
      <c r="UVR115" s="437"/>
      <c r="UVS115" s="437"/>
      <c r="UVT115" s="437"/>
      <c r="UVU115" s="437"/>
      <c r="UVV115" s="437"/>
      <c r="UVW115" s="437"/>
      <c r="UVX115" s="437"/>
      <c r="UVY115" s="437"/>
      <c r="UVZ115" s="437"/>
      <c r="UWA115" s="437"/>
      <c r="UWB115" s="437"/>
      <c r="UWC115" s="437"/>
      <c r="UWD115" s="437"/>
      <c r="UWE115" s="437"/>
      <c r="UWF115" s="437"/>
      <c r="UWG115" s="437"/>
      <c r="UWH115" s="437"/>
      <c r="UWI115" s="437"/>
      <c r="UWJ115" s="437"/>
      <c r="UWK115" s="437"/>
      <c r="UWL115" s="437"/>
      <c r="UWM115" s="437"/>
      <c r="UWN115" s="437"/>
      <c r="UWO115" s="437"/>
      <c r="UWP115" s="437"/>
      <c r="UWQ115" s="437"/>
      <c r="UWR115" s="437"/>
      <c r="UWS115" s="437"/>
      <c r="UWT115" s="437"/>
      <c r="UWU115" s="437"/>
      <c r="UWV115" s="437"/>
      <c r="UWW115" s="437"/>
      <c r="UWX115" s="437"/>
      <c r="UWY115" s="437"/>
      <c r="UWZ115" s="437"/>
      <c r="UXA115" s="437"/>
      <c r="UXB115" s="437"/>
      <c r="UXC115" s="437"/>
      <c r="UXD115" s="437"/>
      <c r="UXE115" s="437"/>
      <c r="UXF115" s="437"/>
      <c r="UXG115" s="437"/>
      <c r="UXH115" s="437"/>
      <c r="UXI115" s="437"/>
      <c r="UXJ115" s="437"/>
      <c r="UXK115" s="437"/>
      <c r="UXL115" s="437"/>
      <c r="UXM115" s="437"/>
      <c r="UXN115" s="437"/>
      <c r="UXO115" s="437"/>
      <c r="UXP115" s="437"/>
      <c r="UXQ115" s="437"/>
      <c r="UXR115" s="437"/>
      <c r="UXS115" s="437"/>
      <c r="UXT115" s="437"/>
      <c r="UXU115" s="437"/>
      <c r="UXV115" s="437"/>
      <c r="UXW115" s="437"/>
      <c r="UXX115" s="437"/>
      <c r="UXY115" s="437"/>
      <c r="UXZ115" s="437"/>
      <c r="UYA115" s="437"/>
      <c r="UYB115" s="437"/>
      <c r="UYC115" s="437"/>
      <c r="UYD115" s="437"/>
      <c r="UYE115" s="437"/>
      <c r="UYF115" s="437"/>
      <c r="UYG115" s="437"/>
      <c r="UYH115" s="437"/>
      <c r="UYI115" s="437"/>
      <c r="UYJ115" s="437"/>
      <c r="UYK115" s="437"/>
      <c r="UYL115" s="437"/>
      <c r="UYM115" s="437"/>
      <c r="UYN115" s="437"/>
      <c r="UYO115" s="437"/>
      <c r="UYP115" s="437"/>
      <c r="UYQ115" s="437"/>
      <c r="UYR115" s="437"/>
      <c r="UYS115" s="437"/>
      <c r="UYT115" s="437"/>
      <c r="UYU115" s="437"/>
      <c r="UYV115" s="437"/>
      <c r="UYW115" s="437"/>
      <c r="UYX115" s="437"/>
      <c r="UYY115" s="437"/>
      <c r="UYZ115" s="437"/>
      <c r="UZA115" s="437"/>
      <c r="UZB115" s="437"/>
      <c r="UZC115" s="437"/>
      <c r="UZD115" s="437"/>
      <c r="UZE115" s="437"/>
      <c r="UZF115" s="437"/>
      <c r="UZG115" s="437"/>
      <c r="UZH115" s="437"/>
      <c r="UZI115" s="437"/>
      <c r="UZJ115" s="437"/>
      <c r="UZK115" s="437"/>
      <c r="UZL115" s="437"/>
      <c r="UZM115" s="437"/>
      <c r="UZN115" s="437"/>
      <c r="UZO115" s="437"/>
      <c r="UZP115" s="437"/>
      <c r="UZQ115" s="437"/>
      <c r="UZR115" s="437"/>
      <c r="UZS115" s="437"/>
      <c r="UZT115" s="437"/>
      <c r="UZU115" s="437"/>
      <c r="UZV115" s="437"/>
      <c r="UZW115" s="437"/>
      <c r="UZX115" s="437"/>
      <c r="UZY115" s="437"/>
      <c r="UZZ115" s="437"/>
      <c r="VAA115" s="437"/>
      <c r="VAB115" s="437"/>
      <c r="VAC115" s="437"/>
      <c r="VAD115" s="437"/>
      <c r="VAE115" s="437"/>
      <c r="VAF115" s="437"/>
      <c r="VAG115" s="437"/>
      <c r="VAH115" s="437"/>
      <c r="VAI115" s="437"/>
      <c r="VAJ115" s="437"/>
      <c r="VAK115" s="437"/>
      <c r="VAL115" s="437"/>
      <c r="VAM115" s="437"/>
      <c r="VAN115" s="437"/>
      <c r="VAO115" s="437"/>
      <c r="VAP115" s="437"/>
      <c r="VAQ115" s="437"/>
      <c r="VAR115" s="437"/>
      <c r="VAS115" s="437"/>
      <c r="VAT115" s="437"/>
      <c r="VAU115" s="437"/>
      <c r="VAV115" s="437"/>
      <c r="VAW115" s="437"/>
      <c r="VAX115" s="437"/>
      <c r="VAY115" s="437"/>
      <c r="VAZ115" s="437"/>
      <c r="VBA115" s="437"/>
      <c r="VBB115" s="437"/>
      <c r="VBC115" s="437"/>
      <c r="VBD115" s="437"/>
      <c r="VBE115" s="437"/>
      <c r="VBF115" s="437"/>
      <c r="VBG115" s="437"/>
      <c r="VBH115" s="437"/>
      <c r="VBI115" s="437"/>
      <c r="VBJ115" s="437"/>
      <c r="VBK115" s="437"/>
      <c r="VBL115" s="437"/>
      <c r="VBM115" s="437"/>
      <c r="VBN115" s="437"/>
      <c r="VBO115" s="437"/>
      <c r="VBP115" s="437"/>
      <c r="VBQ115" s="437"/>
      <c r="VBR115" s="437"/>
      <c r="VBS115" s="437"/>
      <c r="VBT115" s="437"/>
      <c r="VBU115" s="437"/>
      <c r="VBV115" s="437"/>
      <c r="VBW115" s="437"/>
      <c r="VBX115" s="437"/>
      <c r="VBY115" s="437"/>
      <c r="VBZ115" s="437"/>
      <c r="VCA115" s="437"/>
      <c r="VCB115" s="437"/>
      <c r="VCC115" s="437"/>
      <c r="VCD115" s="437"/>
      <c r="VCE115" s="437"/>
      <c r="VCF115" s="437"/>
      <c r="VCG115" s="437"/>
      <c r="VCH115" s="437"/>
      <c r="VCI115" s="437"/>
      <c r="VCJ115" s="437"/>
      <c r="VCK115" s="437"/>
      <c r="VCL115" s="437"/>
      <c r="VCM115" s="437"/>
      <c r="VCN115" s="437"/>
      <c r="VCO115" s="437"/>
      <c r="VCP115" s="437"/>
      <c r="VCQ115" s="437"/>
      <c r="VCR115" s="437"/>
      <c r="VCS115" s="437"/>
      <c r="VCT115" s="437"/>
      <c r="VCU115" s="437"/>
      <c r="VCV115" s="437"/>
      <c r="VCW115" s="437"/>
      <c r="VCX115" s="437"/>
      <c r="VCY115" s="437"/>
      <c r="VCZ115" s="437"/>
      <c r="VDA115" s="437"/>
      <c r="VDB115" s="437"/>
      <c r="VDC115" s="437"/>
      <c r="VDD115" s="437"/>
      <c r="VDE115" s="437"/>
      <c r="VDF115" s="437"/>
      <c r="VDG115" s="437"/>
      <c r="VDH115" s="437"/>
      <c r="VDI115" s="437"/>
      <c r="VDJ115" s="437"/>
      <c r="VDK115" s="437"/>
      <c r="VDL115" s="437"/>
      <c r="VDM115" s="437"/>
      <c r="VDN115" s="437"/>
      <c r="VDO115" s="437"/>
      <c r="VDP115" s="437"/>
      <c r="VDQ115" s="437"/>
      <c r="VDR115" s="437"/>
      <c r="VDS115" s="437"/>
      <c r="VDT115" s="437"/>
      <c r="VDU115" s="437"/>
      <c r="VDV115" s="437"/>
      <c r="VDW115" s="437"/>
      <c r="VDX115" s="437"/>
      <c r="VDY115" s="437"/>
      <c r="VDZ115" s="437"/>
      <c r="VEA115" s="437"/>
      <c r="VEB115" s="437"/>
      <c r="VEC115" s="437"/>
      <c r="VED115" s="437"/>
      <c r="VEE115" s="437"/>
      <c r="VEF115" s="437"/>
      <c r="VEG115" s="437"/>
      <c r="VEH115" s="437"/>
      <c r="VEI115" s="437"/>
      <c r="VEJ115" s="437"/>
      <c r="VEK115" s="437"/>
      <c r="VEL115" s="437"/>
      <c r="VEM115" s="437"/>
      <c r="VEN115" s="437"/>
      <c r="VEO115" s="437"/>
      <c r="VEP115" s="437"/>
      <c r="VEQ115" s="437"/>
      <c r="VER115" s="437"/>
      <c r="VES115" s="437"/>
      <c r="VET115" s="437"/>
      <c r="VEU115" s="437"/>
      <c r="VEV115" s="437"/>
      <c r="VEW115" s="437"/>
      <c r="VEX115" s="437"/>
      <c r="VEY115" s="437"/>
      <c r="VEZ115" s="437"/>
      <c r="VFA115" s="437"/>
      <c r="VFB115" s="437"/>
      <c r="VFC115" s="437"/>
      <c r="VFD115" s="437"/>
      <c r="VFE115" s="437"/>
      <c r="VFF115" s="437"/>
      <c r="VFG115" s="437"/>
      <c r="VFH115" s="437"/>
      <c r="VFI115" s="437"/>
      <c r="VFJ115" s="437"/>
      <c r="VFK115" s="437"/>
      <c r="VFL115" s="437"/>
      <c r="VFM115" s="437"/>
      <c r="VFN115" s="437"/>
      <c r="VFO115" s="437"/>
      <c r="VFP115" s="437"/>
      <c r="VFQ115" s="437"/>
      <c r="VFR115" s="437"/>
      <c r="VFS115" s="437"/>
      <c r="VFT115" s="437"/>
      <c r="VFU115" s="437"/>
      <c r="VFV115" s="437"/>
      <c r="VFW115" s="437"/>
      <c r="VFX115" s="437"/>
      <c r="VFY115" s="437"/>
      <c r="VFZ115" s="437"/>
      <c r="VGA115" s="437"/>
      <c r="VGB115" s="437"/>
      <c r="VGC115" s="437"/>
      <c r="VGD115" s="437"/>
      <c r="VGE115" s="437"/>
      <c r="VGF115" s="437"/>
      <c r="VGG115" s="437"/>
      <c r="VGH115" s="437"/>
      <c r="VGI115" s="437"/>
      <c r="VGJ115" s="437"/>
      <c r="VGK115" s="437"/>
      <c r="VGL115" s="437"/>
      <c r="VGM115" s="437"/>
      <c r="VGN115" s="437"/>
      <c r="VGO115" s="437"/>
      <c r="VGP115" s="437"/>
      <c r="VGQ115" s="437"/>
      <c r="VGR115" s="437"/>
      <c r="VGS115" s="437"/>
      <c r="VGT115" s="437"/>
      <c r="VGU115" s="437"/>
      <c r="VGV115" s="437"/>
      <c r="VGW115" s="437"/>
      <c r="VGX115" s="437"/>
      <c r="VGY115" s="437"/>
      <c r="VGZ115" s="437"/>
      <c r="VHA115" s="437"/>
      <c r="VHB115" s="437"/>
      <c r="VHC115" s="437"/>
      <c r="VHD115" s="437"/>
      <c r="VHE115" s="437"/>
      <c r="VHF115" s="437"/>
      <c r="VHG115" s="437"/>
      <c r="VHH115" s="437"/>
      <c r="VHI115" s="437"/>
      <c r="VHJ115" s="437"/>
      <c r="VHK115" s="437"/>
      <c r="VHL115" s="437"/>
      <c r="VHM115" s="437"/>
      <c r="VHN115" s="437"/>
      <c r="VHO115" s="437"/>
      <c r="VHP115" s="437"/>
      <c r="VHQ115" s="437"/>
      <c r="VHR115" s="437"/>
      <c r="VHS115" s="437"/>
      <c r="VHT115" s="437"/>
      <c r="VHU115" s="437"/>
      <c r="VHV115" s="437"/>
      <c r="VHW115" s="437"/>
      <c r="VHX115" s="437"/>
      <c r="VHY115" s="437"/>
      <c r="VHZ115" s="437"/>
      <c r="VIA115" s="437"/>
      <c r="VIB115" s="437"/>
      <c r="VIC115" s="437"/>
      <c r="VID115" s="437"/>
      <c r="VIE115" s="437"/>
      <c r="VIF115" s="437"/>
      <c r="VIG115" s="437"/>
      <c r="VIH115" s="437"/>
      <c r="VII115" s="437"/>
      <c r="VIJ115" s="437"/>
      <c r="VIK115" s="437"/>
      <c r="VIL115" s="437"/>
      <c r="VIM115" s="437"/>
      <c r="VIN115" s="437"/>
      <c r="VIO115" s="437"/>
      <c r="VIP115" s="437"/>
      <c r="VIQ115" s="437"/>
      <c r="VIR115" s="437"/>
      <c r="VIS115" s="437"/>
      <c r="VIT115" s="437"/>
      <c r="VIU115" s="437"/>
      <c r="VIV115" s="437"/>
      <c r="VIW115" s="437"/>
      <c r="VIX115" s="437"/>
      <c r="VIY115" s="437"/>
      <c r="VIZ115" s="437"/>
      <c r="VJA115" s="437"/>
      <c r="VJB115" s="437"/>
      <c r="VJC115" s="437"/>
      <c r="VJD115" s="437"/>
      <c r="VJE115" s="437"/>
      <c r="VJF115" s="437"/>
      <c r="VJG115" s="437"/>
      <c r="VJH115" s="437"/>
      <c r="VJI115" s="437"/>
      <c r="VJJ115" s="437"/>
      <c r="VJK115" s="437"/>
      <c r="VJL115" s="437"/>
      <c r="VJM115" s="437"/>
      <c r="VJN115" s="437"/>
      <c r="VJO115" s="437"/>
      <c r="VJP115" s="437"/>
      <c r="VJQ115" s="437"/>
      <c r="VJR115" s="437"/>
      <c r="VJS115" s="437"/>
      <c r="VJT115" s="437"/>
      <c r="VJU115" s="437"/>
      <c r="VJV115" s="437"/>
      <c r="VJW115" s="437"/>
      <c r="VJX115" s="437"/>
      <c r="VJY115" s="437"/>
      <c r="VJZ115" s="437"/>
      <c r="VKA115" s="437"/>
      <c r="VKB115" s="437"/>
      <c r="VKC115" s="437"/>
      <c r="VKD115" s="437"/>
      <c r="VKE115" s="437"/>
      <c r="VKF115" s="437"/>
      <c r="VKG115" s="437"/>
      <c r="VKH115" s="437"/>
      <c r="VKI115" s="437"/>
      <c r="VKJ115" s="437"/>
      <c r="VKK115" s="437"/>
      <c r="VKL115" s="437"/>
      <c r="VKM115" s="437"/>
      <c r="VKN115" s="437"/>
      <c r="VKO115" s="437"/>
      <c r="VKP115" s="437"/>
      <c r="VKQ115" s="437"/>
      <c r="VKR115" s="437"/>
      <c r="VKS115" s="437"/>
      <c r="VKT115" s="437"/>
      <c r="VKU115" s="437"/>
      <c r="VKV115" s="437"/>
      <c r="VKW115" s="437"/>
      <c r="VKX115" s="437"/>
      <c r="VKY115" s="437"/>
      <c r="VKZ115" s="437"/>
      <c r="VLA115" s="437"/>
      <c r="VLB115" s="437"/>
      <c r="VLC115" s="437"/>
      <c r="VLD115" s="437"/>
      <c r="VLE115" s="437"/>
      <c r="VLF115" s="437"/>
      <c r="VLG115" s="437"/>
      <c r="VLH115" s="437"/>
      <c r="VLI115" s="437"/>
      <c r="VLJ115" s="437"/>
      <c r="VLK115" s="437"/>
      <c r="VLL115" s="437"/>
      <c r="VLM115" s="437"/>
      <c r="VLN115" s="437"/>
      <c r="VLO115" s="437"/>
      <c r="VLP115" s="437"/>
      <c r="VLQ115" s="437"/>
      <c r="VLR115" s="437"/>
      <c r="VLS115" s="437"/>
      <c r="VLT115" s="437"/>
      <c r="VLU115" s="437"/>
      <c r="VLV115" s="437"/>
      <c r="VLW115" s="437"/>
      <c r="VLX115" s="437"/>
      <c r="VLY115" s="437"/>
      <c r="VLZ115" s="437"/>
      <c r="VMA115" s="437"/>
      <c r="VMB115" s="437"/>
      <c r="VMC115" s="437"/>
      <c r="VMD115" s="437"/>
      <c r="VME115" s="437"/>
      <c r="VMF115" s="437"/>
      <c r="VMG115" s="437"/>
      <c r="VMH115" s="437"/>
      <c r="VMI115" s="437"/>
      <c r="VMJ115" s="437"/>
      <c r="VMK115" s="437"/>
      <c r="VML115" s="437"/>
      <c r="VMM115" s="437"/>
      <c r="VMN115" s="437"/>
      <c r="VMO115" s="437"/>
      <c r="VMP115" s="437"/>
      <c r="VMQ115" s="437"/>
      <c r="VMR115" s="437"/>
      <c r="VMS115" s="437"/>
      <c r="VMT115" s="437"/>
      <c r="VMU115" s="437"/>
      <c r="VMV115" s="437"/>
      <c r="VMW115" s="437"/>
      <c r="VMX115" s="437"/>
      <c r="VMY115" s="437"/>
      <c r="VMZ115" s="437"/>
      <c r="VNA115" s="437"/>
      <c r="VNB115" s="437"/>
      <c r="VNC115" s="437"/>
      <c r="VND115" s="437"/>
      <c r="VNE115" s="437"/>
      <c r="VNF115" s="437"/>
      <c r="VNG115" s="437"/>
      <c r="VNH115" s="437"/>
      <c r="VNI115" s="437"/>
      <c r="VNJ115" s="437"/>
      <c r="VNK115" s="437"/>
      <c r="VNL115" s="437"/>
      <c r="VNM115" s="437"/>
      <c r="VNN115" s="437"/>
      <c r="VNO115" s="437"/>
      <c r="VNP115" s="437"/>
      <c r="VNQ115" s="437"/>
      <c r="VNR115" s="437"/>
      <c r="VNS115" s="437"/>
      <c r="VNT115" s="437"/>
      <c r="VNU115" s="437"/>
      <c r="VNV115" s="437"/>
      <c r="VNW115" s="437"/>
      <c r="VNX115" s="437"/>
      <c r="VNY115" s="437"/>
      <c r="VNZ115" s="437"/>
      <c r="VOA115" s="437"/>
      <c r="VOB115" s="437"/>
      <c r="VOC115" s="437"/>
      <c r="VOD115" s="437"/>
      <c r="VOE115" s="437"/>
      <c r="VOF115" s="437"/>
      <c r="VOG115" s="437"/>
      <c r="VOH115" s="437"/>
      <c r="VOI115" s="437"/>
      <c r="VOJ115" s="437"/>
      <c r="VOK115" s="437"/>
      <c r="VOL115" s="437"/>
      <c r="VOM115" s="437"/>
      <c r="VON115" s="437"/>
      <c r="VOO115" s="437"/>
      <c r="VOP115" s="437"/>
      <c r="VOQ115" s="437"/>
      <c r="VOR115" s="437"/>
      <c r="VOS115" s="437"/>
      <c r="VOT115" s="437"/>
      <c r="VOU115" s="437"/>
      <c r="VOV115" s="437"/>
      <c r="VOW115" s="437"/>
      <c r="VOX115" s="437"/>
      <c r="VOY115" s="437"/>
      <c r="VOZ115" s="437"/>
      <c r="VPA115" s="437"/>
      <c r="VPB115" s="437"/>
      <c r="VPC115" s="437"/>
      <c r="VPD115" s="437"/>
      <c r="VPE115" s="437"/>
      <c r="VPF115" s="437"/>
      <c r="VPG115" s="437"/>
      <c r="VPH115" s="437"/>
      <c r="VPI115" s="437"/>
      <c r="VPJ115" s="437"/>
      <c r="VPK115" s="437"/>
      <c r="VPL115" s="437"/>
      <c r="VPM115" s="437"/>
      <c r="VPN115" s="437"/>
      <c r="VPO115" s="437"/>
      <c r="VPP115" s="437"/>
      <c r="VPQ115" s="437"/>
      <c r="VPR115" s="437"/>
      <c r="VPS115" s="437"/>
      <c r="VPT115" s="437"/>
      <c r="VPU115" s="437"/>
      <c r="VPV115" s="437"/>
      <c r="VPW115" s="437"/>
      <c r="VPX115" s="437"/>
      <c r="VPY115" s="437"/>
      <c r="VPZ115" s="437"/>
      <c r="VQA115" s="437"/>
      <c r="VQB115" s="437"/>
      <c r="VQC115" s="437"/>
      <c r="VQD115" s="437"/>
      <c r="VQE115" s="437"/>
      <c r="VQF115" s="437"/>
      <c r="VQG115" s="437"/>
      <c r="VQH115" s="437"/>
      <c r="VQI115" s="437"/>
      <c r="VQJ115" s="437"/>
      <c r="VQK115" s="437"/>
      <c r="VQL115" s="437"/>
      <c r="VQM115" s="437"/>
      <c r="VQN115" s="437"/>
      <c r="VQO115" s="437"/>
      <c r="VQP115" s="437"/>
      <c r="VQQ115" s="437"/>
      <c r="VQR115" s="437"/>
      <c r="VQS115" s="437"/>
      <c r="VQT115" s="437"/>
      <c r="VQU115" s="437"/>
      <c r="VQV115" s="437"/>
      <c r="VQW115" s="437"/>
      <c r="VQX115" s="437"/>
      <c r="VQY115" s="437"/>
      <c r="VQZ115" s="437"/>
      <c r="VRA115" s="437"/>
      <c r="VRB115" s="437"/>
      <c r="VRC115" s="437"/>
      <c r="VRD115" s="437"/>
      <c r="VRE115" s="437"/>
      <c r="VRF115" s="437"/>
      <c r="VRG115" s="437"/>
      <c r="VRH115" s="437"/>
      <c r="VRI115" s="437"/>
      <c r="VRJ115" s="437"/>
      <c r="VRK115" s="437"/>
      <c r="VRL115" s="437"/>
      <c r="VRM115" s="437"/>
      <c r="VRN115" s="437"/>
      <c r="VRO115" s="437"/>
      <c r="VRP115" s="437"/>
      <c r="VRQ115" s="437"/>
      <c r="VRR115" s="437"/>
      <c r="VRS115" s="437"/>
      <c r="VRT115" s="437"/>
      <c r="VRU115" s="437"/>
      <c r="VRV115" s="437"/>
      <c r="VRW115" s="437"/>
      <c r="VRX115" s="437"/>
      <c r="VRY115" s="437"/>
      <c r="VRZ115" s="437"/>
      <c r="VSA115" s="437"/>
      <c r="VSB115" s="437"/>
      <c r="VSC115" s="437"/>
      <c r="VSD115" s="437"/>
      <c r="VSE115" s="437"/>
      <c r="VSF115" s="437"/>
      <c r="VSG115" s="437"/>
      <c r="VSH115" s="437"/>
      <c r="VSI115" s="437"/>
      <c r="VSJ115" s="437"/>
      <c r="VSK115" s="437"/>
      <c r="VSL115" s="437"/>
      <c r="VSM115" s="437"/>
      <c r="VSN115" s="437"/>
      <c r="VSO115" s="437"/>
      <c r="VSP115" s="437"/>
      <c r="VSQ115" s="437"/>
      <c r="VSR115" s="437"/>
      <c r="VSS115" s="437"/>
      <c r="VST115" s="437"/>
      <c r="VSU115" s="437"/>
      <c r="VSV115" s="437"/>
      <c r="VSW115" s="437"/>
      <c r="VSX115" s="437"/>
      <c r="VSY115" s="437"/>
      <c r="VSZ115" s="437"/>
      <c r="VTA115" s="437"/>
      <c r="VTB115" s="437"/>
      <c r="VTC115" s="437"/>
      <c r="VTD115" s="437"/>
      <c r="VTE115" s="437"/>
      <c r="VTF115" s="437"/>
      <c r="VTG115" s="437"/>
      <c r="VTH115" s="437"/>
      <c r="VTI115" s="437"/>
      <c r="VTJ115" s="437"/>
      <c r="VTK115" s="437"/>
      <c r="VTL115" s="437"/>
      <c r="VTM115" s="437"/>
      <c r="VTN115" s="437"/>
      <c r="VTO115" s="437"/>
      <c r="VTP115" s="437"/>
      <c r="VTQ115" s="437"/>
      <c r="VTR115" s="437"/>
      <c r="VTS115" s="437"/>
      <c r="VTT115" s="437"/>
      <c r="VTU115" s="437"/>
      <c r="VTV115" s="437"/>
      <c r="VTW115" s="437"/>
      <c r="VTX115" s="437"/>
      <c r="VTY115" s="437"/>
      <c r="VTZ115" s="437"/>
      <c r="VUA115" s="437"/>
      <c r="VUB115" s="437"/>
      <c r="VUC115" s="437"/>
      <c r="VUD115" s="437"/>
      <c r="VUE115" s="437"/>
      <c r="VUF115" s="437"/>
      <c r="VUG115" s="437"/>
      <c r="VUH115" s="437"/>
      <c r="VUI115" s="437"/>
      <c r="VUJ115" s="437"/>
      <c r="VUK115" s="437"/>
      <c r="VUL115" s="437"/>
      <c r="VUM115" s="437"/>
      <c r="VUN115" s="437"/>
      <c r="VUO115" s="437"/>
      <c r="VUP115" s="437"/>
      <c r="VUQ115" s="437"/>
      <c r="VUR115" s="437"/>
      <c r="VUS115" s="437"/>
      <c r="VUT115" s="437"/>
      <c r="VUU115" s="437"/>
      <c r="VUV115" s="437"/>
      <c r="VUW115" s="437"/>
      <c r="VUX115" s="437"/>
      <c r="VUY115" s="437"/>
      <c r="VUZ115" s="437"/>
      <c r="VVA115" s="437"/>
      <c r="VVB115" s="437"/>
      <c r="VVC115" s="437"/>
      <c r="VVD115" s="437"/>
      <c r="VVE115" s="437"/>
      <c r="VVF115" s="437"/>
      <c r="VVG115" s="437"/>
      <c r="VVH115" s="437"/>
      <c r="VVI115" s="437"/>
      <c r="VVJ115" s="437"/>
      <c r="VVK115" s="437"/>
      <c r="VVL115" s="437"/>
      <c r="VVM115" s="437"/>
      <c r="VVN115" s="437"/>
      <c r="VVO115" s="437"/>
      <c r="VVP115" s="437"/>
      <c r="VVQ115" s="437"/>
      <c r="VVR115" s="437"/>
      <c r="VVS115" s="437"/>
      <c r="VVT115" s="437"/>
      <c r="VVU115" s="437"/>
      <c r="VVV115" s="437"/>
      <c r="VVW115" s="437"/>
      <c r="VVX115" s="437"/>
      <c r="VVY115" s="437"/>
      <c r="VVZ115" s="437"/>
      <c r="VWA115" s="437"/>
      <c r="VWB115" s="437"/>
      <c r="VWC115" s="437"/>
      <c r="VWD115" s="437"/>
      <c r="VWE115" s="437"/>
      <c r="VWF115" s="437"/>
      <c r="VWG115" s="437"/>
      <c r="VWH115" s="437"/>
      <c r="VWI115" s="437"/>
      <c r="VWJ115" s="437"/>
      <c r="VWK115" s="437"/>
      <c r="VWL115" s="437"/>
      <c r="VWM115" s="437"/>
      <c r="VWN115" s="437"/>
      <c r="VWO115" s="437"/>
      <c r="VWP115" s="437"/>
      <c r="VWQ115" s="437"/>
      <c r="VWR115" s="437"/>
      <c r="VWS115" s="437"/>
      <c r="VWT115" s="437"/>
      <c r="VWU115" s="437"/>
      <c r="VWV115" s="437"/>
      <c r="VWW115" s="437"/>
      <c r="VWX115" s="437"/>
      <c r="VWY115" s="437"/>
      <c r="VWZ115" s="437"/>
      <c r="VXA115" s="437"/>
      <c r="VXB115" s="437"/>
      <c r="VXC115" s="437"/>
      <c r="VXD115" s="437"/>
      <c r="VXE115" s="437"/>
      <c r="VXF115" s="437"/>
      <c r="VXG115" s="437"/>
      <c r="VXH115" s="437"/>
      <c r="VXI115" s="437"/>
      <c r="VXJ115" s="437"/>
      <c r="VXK115" s="437"/>
      <c r="VXL115" s="437"/>
      <c r="VXM115" s="437"/>
      <c r="VXN115" s="437"/>
      <c r="VXO115" s="437"/>
      <c r="VXP115" s="437"/>
      <c r="VXQ115" s="437"/>
      <c r="VXR115" s="437"/>
      <c r="VXS115" s="437"/>
      <c r="VXT115" s="437"/>
      <c r="VXU115" s="437"/>
      <c r="VXV115" s="437"/>
      <c r="VXW115" s="437"/>
      <c r="VXX115" s="437"/>
      <c r="VXY115" s="437"/>
      <c r="VXZ115" s="437"/>
      <c r="VYA115" s="437"/>
      <c r="VYB115" s="437"/>
      <c r="VYC115" s="437"/>
      <c r="VYD115" s="437"/>
      <c r="VYE115" s="437"/>
      <c r="VYF115" s="437"/>
      <c r="VYG115" s="437"/>
      <c r="VYH115" s="437"/>
      <c r="VYI115" s="437"/>
      <c r="VYJ115" s="437"/>
      <c r="VYK115" s="437"/>
      <c r="VYL115" s="437"/>
      <c r="VYM115" s="437"/>
      <c r="VYN115" s="437"/>
      <c r="VYO115" s="437"/>
      <c r="VYP115" s="437"/>
      <c r="VYQ115" s="437"/>
      <c r="VYR115" s="437"/>
      <c r="VYS115" s="437"/>
      <c r="VYT115" s="437"/>
      <c r="VYU115" s="437"/>
      <c r="VYV115" s="437"/>
      <c r="VYW115" s="437"/>
      <c r="VYX115" s="437"/>
      <c r="VYY115" s="437"/>
      <c r="VYZ115" s="437"/>
      <c r="VZA115" s="437"/>
      <c r="VZB115" s="437"/>
      <c r="VZC115" s="437"/>
      <c r="VZD115" s="437"/>
      <c r="VZE115" s="437"/>
      <c r="VZF115" s="437"/>
      <c r="VZG115" s="437"/>
      <c r="VZH115" s="437"/>
      <c r="VZI115" s="437"/>
      <c r="VZJ115" s="437"/>
      <c r="VZK115" s="437"/>
      <c r="VZL115" s="437"/>
      <c r="VZM115" s="437"/>
      <c r="VZN115" s="437"/>
      <c r="VZO115" s="437"/>
      <c r="VZP115" s="437"/>
      <c r="VZQ115" s="437"/>
      <c r="VZR115" s="437"/>
      <c r="VZS115" s="437"/>
      <c r="VZT115" s="437"/>
      <c r="VZU115" s="437"/>
      <c r="VZV115" s="437"/>
      <c r="VZW115" s="437"/>
      <c r="VZX115" s="437"/>
      <c r="VZY115" s="437"/>
      <c r="VZZ115" s="437"/>
      <c r="WAA115" s="437"/>
      <c r="WAB115" s="437"/>
      <c r="WAC115" s="437"/>
      <c r="WAD115" s="437"/>
      <c r="WAE115" s="437"/>
      <c r="WAF115" s="437"/>
      <c r="WAG115" s="437"/>
      <c r="WAH115" s="437"/>
      <c r="WAI115" s="437"/>
      <c r="WAJ115" s="437"/>
      <c r="WAK115" s="437"/>
      <c r="WAL115" s="437"/>
      <c r="WAM115" s="437"/>
      <c r="WAN115" s="437"/>
      <c r="WAO115" s="437"/>
      <c r="WAP115" s="437"/>
      <c r="WAQ115" s="437"/>
      <c r="WAR115" s="437"/>
      <c r="WAS115" s="437"/>
      <c r="WAT115" s="437"/>
      <c r="WAU115" s="437"/>
      <c r="WAV115" s="437"/>
      <c r="WAW115" s="437"/>
      <c r="WAX115" s="437"/>
      <c r="WAY115" s="437"/>
      <c r="WAZ115" s="437"/>
      <c r="WBA115" s="437"/>
      <c r="WBB115" s="437"/>
      <c r="WBC115" s="437"/>
      <c r="WBD115" s="437"/>
      <c r="WBE115" s="437"/>
      <c r="WBF115" s="437"/>
      <c r="WBG115" s="437"/>
      <c r="WBH115" s="437"/>
      <c r="WBI115" s="437"/>
      <c r="WBJ115" s="437"/>
      <c r="WBK115" s="437"/>
      <c r="WBL115" s="437"/>
      <c r="WBM115" s="437"/>
      <c r="WBN115" s="437"/>
      <c r="WBO115" s="437"/>
      <c r="WBP115" s="437"/>
      <c r="WBQ115" s="437"/>
      <c r="WBR115" s="437"/>
      <c r="WBS115" s="437"/>
      <c r="WBT115" s="437"/>
      <c r="WBU115" s="437"/>
      <c r="WBV115" s="437"/>
      <c r="WBW115" s="437"/>
      <c r="WBX115" s="437"/>
      <c r="WBY115" s="437"/>
      <c r="WBZ115" s="437"/>
      <c r="WCA115" s="437"/>
      <c r="WCB115" s="437"/>
      <c r="WCC115" s="437"/>
      <c r="WCD115" s="437"/>
      <c r="WCE115" s="437"/>
      <c r="WCF115" s="437"/>
      <c r="WCG115" s="437"/>
      <c r="WCH115" s="437"/>
      <c r="WCI115" s="437"/>
      <c r="WCJ115" s="437"/>
      <c r="WCK115" s="437"/>
      <c r="WCL115" s="437"/>
      <c r="WCM115" s="437"/>
      <c r="WCN115" s="437"/>
      <c r="WCO115" s="437"/>
      <c r="WCP115" s="437"/>
      <c r="WCQ115" s="437"/>
      <c r="WCR115" s="437"/>
      <c r="WCS115" s="437"/>
      <c r="WCT115" s="437"/>
      <c r="WCU115" s="437"/>
      <c r="WCV115" s="437"/>
      <c r="WCW115" s="437"/>
      <c r="WCX115" s="437"/>
      <c r="WCY115" s="437"/>
      <c r="WCZ115" s="437"/>
      <c r="WDA115" s="437"/>
      <c r="WDB115" s="437"/>
      <c r="WDC115" s="437"/>
      <c r="WDD115" s="437"/>
      <c r="WDE115" s="437"/>
      <c r="WDF115" s="437"/>
      <c r="WDG115" s="437"/>
      <c r="WDH115" s="437"/>
      <c r="WDI115" s="437"/>
      <c r="WDJ115" s="437"/>
      <c r="WDK115" s="437"/>
      <c r="WDL115" s="437"/>
      <c r="WDM115" s="437"/>
      <c r="WDN115" s="437"/>
      <c r="WDO115" s="437"/>
      <c r="WDP115" s="437"/>
      <c r="WDQ115" s="437"/>
      <c r="WDR115" s="437"/>
      <c r="WDS115" s="437"/>
      <c r="WDT115" s="437"/>
      <c r="WDU115" s="437"/>
      <c r="WDV115" s="437"/>
      <c r="WDW115" s="437"/>
      <c r="WDX115" s="437"/>
      <c r="WDY115" s="437"/>
      <c r="WDZ115" s="437"/>
      <c r="WEA115" s="437"/>
      <c r="WEB115" s="437"/>
      <c r="WEC115" s="437"/>
      <c r="WED115" s="437"/>
      <c r="WEE115" s="437"/>
      <c r="WEF115" s="437"/>
      <c r="WEG115" s="437"/>
      <c r="WEH115" s="437"/>
      <c r="WEI115" s="437"/>
      <c r="WEJ115" s="437"/>
      <c r="WEK115" s="437"/>
      <c r="WEL115" s="437"/>
      <c r="WEM115" s="437"/>
      <c r="WEN115" s="437"/>
      <c r="WEO115" s="437"/>
      <c r="WEP115" s="437"/>
      <c r="WEQ115" s="437"/>
      <c r="WER115" s="437"/>
      <c r="WES115" s="437"/>
      <c r="WET115" s="437"/>
      <c r="WEU115" s="437"/>
      <c r="WEV115" s="437"/>
      <c r="WEW115" s="437"/>
      <c r="WEX115" s="437"/>
      <c r="WEY115" s="437"/>
      <c r="WEZ115" s="437"/>
      <c r="WFA115" s="437"/>
      <c r="WFB115" s="437"/>
      <c r="WFC115" s="437"/>
      <c r="WFD115" s="437"/>
      <c r="WFE115" s="437"/>
      <c r="WFF115" s="437"/>
      <c r="WFG115" s="437"/>
      <c r="WFH115" s="437"/>
      <c r="WFI115" s="437"/>
      <c r="WFJ115" s="437"/>
      <c r="WFK115" s="437"/>
      <c r="WFL115" s="437"/>
      <c r="WFM115" s="437"/>
      <c r="WFN115" s="437"/>
      <c r="WFO115" s="437"/>
      <c r="WFP115" s="437"/>
      <c r="WFQ115" s="437"/>
      <c r="WFR115" s="437"/>
      <c r="WFS115" s="437"/>
      <c r="WFT115" s="437"/>
      <c r="WFU115" s="437"/>
      <c r="WFV115" s="437"/>
      <c r="WFW115" s="437"/>
      <c r="WFX115" s="437"/>
      <c r="WFY115" s="437"/>
      <c r="WFZ115" s="437"/>
      <c r="WGA115" s="437"/>
      <c r="WGB115" s="437"/>
      <c r="WGC115" s="437"/>
      <c r="WGD115" s="437"/>
      <c r="WGE115" s="437"/>
      <c r="WGF115" s="437"/>
      <c r="WGG115" s="437"/>
      <c r="WGH115" s="437"/>
      <c r="WGI115" s="437"/>
      <c r="WGJ115" s="437"/>
      <c r="WGK115" s="437"/>
      <c r="WGL115" s="437"/>
      <c r="WGM115" s="437"/>
      <c r="WGN115" s="437"/>
      <c r="WGO115" s="437"/>
      <c r="WGP115" s="437"/>
      <c r="WGQ115" s="437"/>
      <c r="WGR115" s="437"/>
      <c r="WGS115" s="437"/>
      <c r="WGT115" s="437"/>
      <c r="WGU115" s="437"/>
      <c r="WGV115" s="437"/>
      <c r="WGW115" s="437"/>
      <c r="WGX115" s="437"/>
      <c r="WGY115" s="437"/>
      <c r="WGZ115" s="437"/>
      <c r="WHA115" s="437"/>
      <c r="WHB115" s="437"/>
      <c r="WHC115" s="437"/>
      <c r="WHD115" s="437"/>
      <c r="WHE115" s="437"/>
      <c r="WHF115" s="437"/>
      <c r="WHG115" s="437"/>
      <c r="WHH115" s="437"/>
      <c r="WHI115" s="437"/>
      <c r="WHJ115" s="437"/>
      <c r="WHK115" s="437"/>
      <c r="WHL115" s="437"/>
      <c r="WHM115" s="437"/>
      <c r="WHN115" s="437"/>
      <c r="WHO115" s="437"/>
      <c r="WHP115" s="437"/>
      <c r="WHQ115" s="437"/>
      <c r="WHR115" s="437"/>
      <c r="WHS115" s="437"/>
      <c r="WHT115" s="437"/>
      <c r="WHU115" s="437"/>
      <c r="WHV115" s="437"/>
      <c r="WHW115" s="437"/>
      <c r="WHX115" s="437"/>
      <c r="WHY115" s="437"/>
      <c r="WHZ115" s="437"/>
      <c r="WIA115" s="437"/>
      <c r="WIB115" s="437"/>
      <c r="WIC115" s="437"/>
      <c r="WID115" s="437"/>
      <c r="WIE115" s="437"/>
      <c r="WIF115" s="437"/>
      <c r="WIG115" s="437"/>
      <c r="WIH115" s="437"/>
      <c r="WII115" s="437"/>
      <c r="WIJ115" s="437"/>
      <c r="WIK115" s="437"/>
      <c r="WIL115" s="437"/>
      <c r="WIM115" s="437"/>
      <c r="WIN115" s="437"/>
      <c r="WIO115" s="437"/>
      <c r="WIP115" s="437"/>
      <c r="WIQ115" s="437"/>
      <c r="WIR115" s="437"/>
      <c r="WIS115" s="437"/>
      <c r="WIT115" s="437"/>
      <c r="WIU115" s="437"/>
      <c r="WIV115" s="437"/>
      <c r="WIW115" s="437"/>
      <c r="WIX115" s="437"/>
      <c r="WIY115" s="437"/>
      <c r="WIZ115" s="437"/>
      <c r="WJA115" s="437"/>
      <c r="WJB115" s="437"/>
      <c r="WJC115" s="437"/>
      <c r="WJD115" s="437"/>
      <c r="WJE115" s="437"/>
      <c r="WJF115" s="437"/>
      <c r="WJG115" s="437"/>
      <c r="WJH115" s="437"/>
      <c r="WJI115" s="437"/>
      <c r="WJJ115" s="437"/>
      <c r="WJK115" s="437"/>
      <c r="WJL115" s="437"/>
      <c r="WJM115" s="437"/>
      <c r="WJN115" s="437"/>
      <c r="WJO115" s="437"/>
      <c r="WJP115" s="437"/>
      <c r="WJQ115" s="437"/>
      <c r="WJR115" s="437"/>
      <c r="WJS115" s="437"/>
      <c r="WJT115" s="437"/>
      <c r="WJU115" s="437"/>
      <c r="WJV115" s="437"/>
      <c r="WJW115" s="437"/>
      <c r="WJX115" s="437"/>
      <c r="WJY115" s="437"/>
      <c r="WJZ115" s="437"/>
      <c r="WKA115" s="437"/>
      <c r="WKB115" s="437"/>
      <c r="WKC115" s="437"/>
      <c r="WKD115" s="437"/>
      <c r="WKE115" s="437"/>
      <c r="WKF115" s="437"/>
      <c r="WKG115" s="437"/>
      <c r="WKH115" s="437"/>
      <c r="WKI115" s="437"/>
      <c r="WKJ115" s="437"/>
      <c r="WKK115" s="437"/>
      <c r="WKL115" s="437"/>
      <c r="WKM115" s="437"/>
      <c r="WKN115" s="437"/>
      <c r="WKO115" s="437"/>
      <c r="WKP115" s="437"/>
      <c r="WKQ115" s="437"/>
      <c r="WKR115" s="437"/>
      <c r="WKS115" s="437"/>
      <c r="WKT115" s="437"/>
      <c r="WKU115" s="437"/>
      <c r="WKV115" s="437"/>
      <c r="WKW115" s="437"/>
      <c r="WKX115" s="437"/>
      <c r="WKY115" s="437"/>
      <c r="WKZ115" s="437"/>
      <c r="WLA115" s="437"/>
      <c r="WLB115" s="437"/>
      <c r="WLC115" s="437"/>
      <c r="WLD115" s="437"/>
      <c r="WLE115" s="437"/>
      <c r="WLF115" s="437"/>
      <c r="WLG115" s="437"/>
      <c r="WLH115" s="437"/>
      <c r="WLI115" s="437"/>
      <c r="WLJ115" s="437"/>
      <c r="WLK115" s="437"/>
      <c r="WLL115" s="437"/>
      <c r="WLM115" s="437"/>
      <c r="WLN115" s="437"/>
      <c r="WLO115" s="437"/>
      <c r="WLP115" s="437"/>
      <c r="WLQ115" s="437"/>
      <c r="WLR115" s="437"/>
      <c r="WLS115" s="437"/>
      <c r="WLT115" s="437"/>
      <c r="WLU115" s="437"/>
      <c r="WLV115" s="437"/>
      <c r="WLW115" s="437"/>
      <c r="WLX115" s="437"/>
      <c r="WLY115" s="437"/>
      <c r="WLZ115" s="437"/>
      <c r="WMA115" s="437"/>
      <c r="WMB115" s="437"/>
      <c r="WMC115" s="437"/>
      <c r="WMD115" s="437"/>
      <c r="WME115" s="437"/>
      <c r="WMF115" s="437"/>
      <c r="WMG115" s="437"/>
      <c r="WMH115" s="437"/>
      <c r="WMI115" s="437"/>
      <c r="WMJ115" s="437"/>
      <c r="WMK115" s="437"/>
      <c r="WML115" s="437"/>
      <c r="WMM115" s="437"/>
      <c r="WMN115" s="437"/>
      <c r="WMO115" s="437"/>
      <c r="WMP115" s="437"/>
      <c r="WMQ115" s="437"/>
      <c r="WMR115" s="437"/>
      <c r="WMS115" s="437"/>
      <c r="WMT115" s="437"/>
      <c r="WMU115" s="437"/>
      <c r="WMV115" s="437"/>
      <c r="WMW115" s="437"/>
      <c r="WMX115" s="437"/>
      <c r="WMY115" s="437"/>
      <c r="WMZ115" s="437"/>
      <c r="WNA115" s="437"/>
      <c r="WNB115" s="437"/>
      <c r="WNC115" s="437"/>
      <c r="WND115" s="437"/>
      <c r="WNE115" s="437"/>
      <c r="WNF115" s="437"/>
      <c r="WNG115" s="437"/>
      <c r="WNH115" s="437"/>
      <c r="WNI115" s="437"/>
      <c r="WNJ115" s="437"/>
      <c r="WNK115" s="437"/>
      <c r="WNL115" s="437"/>
      <c r="WNM115" s="437"/>
      <c r="WNN115" s="437"/>
      <c r="WNO115" s="437"/>
      <c r="WNP115" s="437"/>
      <c r="WNQ115" s="437"/>
      <c r="WNR115" s="437"/>
      <c r="WNS115" s="437"/>
      <c r="WNT115" s="437"/>
      <c r="WNU115" s="437"/>
      <c r="WNV115" s="437"/>
      <c r="WNW115" s="437"/>
      <c r="WNX115" s="437"/>
      <c r="WNY115" s="437"/>
      <c r="WNZ115" s="437"/>
      <c r="WOA115" s="437"/>
      <c r="WOB115" s="437"/>
      <c r="WOC115" s="437"/>
      <c r="WOD115" s="437"/>
      <c r="WOE115" s="437"/>
      <c r="WOF115" s="437"/>
      <c r="WOG115" s="437"/>
      <c r="WOH115" s="437"/>
      <c r="WOI115" s="437"/>
      <c r="WOJ115" s="437"/>
      <c r="WOK115" s="437"/>
      <c r="WOL115" s="437"/>
      <c r="WOM115" s="437"/>
      <c r="WON115" s="437"/>
      <c r="WOO115" s="437"/>
      <c r="WOP115" s="437"/>
      <c r="WOQ115" s="437"/>
      <c r="WOR115" s="437"/>
      <c r="WOS115" s="437"/>
      <c r="WOT115" s="437"/>
      <c r="WOU115" s="437"/>
      <c r="WOV115" s="437"/>
      <c r="WOW115" s="437"/>
      <c r="WOX115" s="437"/>
      <c r="WOY115" s="437"/>
      <c r="WOZ115" s="437"/>
      <c r="WPA115" s="437"/>
      <c r="WPB115" s="437"/>
      <c r="WPC115" s="437"/>
      <c r="WPD115" s="437"/>
      <c r="WPE115" s="437"/>
      <c r="WPF115" s="437"/>
      <c r="WPG115" s="437"/>
      <c r="WPH115" s="437"/>
      <c r="WPI115" s="437"/>
      <c r="WPJ115" s="437"/>
      <c r="WPK115" s="437"/>
      <c r="WPL115" s="437"/>
      <c r="WPM115" s="437"/>
      <c r="WPN115" s="437"/>
      <c r="WPO115" s="437"/>
      <c r="WPP115" s="437"/>
      <c r="WPQ115" s="437"/>
      <c r="WPR115" s="437"/>
      <c r="WPS115" s="437"/>
      <c r="WPT115" s="437"/>
      <c r="WPU115" s="437"/>
      <c r="WPV115" s="437"/>
      <c r="WPW115" s="437"/>
      <c r="WPX115" s="437"/>
      <c r="WPY115" s="437"/>
      <c r="WPZ115" s="437"/>
      <c r="WQA115" s="437"/>
      <c r="WQB115" s="437"/>
      <c r="WQC115" s="437"/>
      <c r="WQD115" s="437"/>
      <c r="WQE115" s="437"/>
      <c r="WQF115" s="437"/>
      <c r="WQG115" s="437"/>
      <c r="WQH115" s="437"/>
      <c r="WQI115" s="437"/>
      <c r="WQJ115" s="437"/>
      <c r="WQK115" s="437"/>
      <c r="WQL115" s="437"/>
      <c r="WQM115" s="437"/>
      <c r="WQN115" s="437"/>
      <c r="WQO115" s="437"/>
      <c r="WQP115" s="437"/>
      <c r="WQQ115" s="437"/>
      <c r="WQR115" s="437"/>
      <c r="WQS115" s="437"/>
      <c r="WQT115" s="437"/>
      <c r="WQU115" s="437"/>
      <c r="WQV115" s="437"/>
      <c r="WQW115" s="437"/>
      <c r="WQX115" s="437"/>
      <c r="WQY115" s="437"/>
      <c r="WQZ115" s="437"/>
      <c r="WRA115" s="437"/>
      <c r="WRB115" s="437"/>
      <c r="WRC115" s="437"/>
      <c r="WRD115" s="437"/>
      <c r="WRE115" s="437"/>
      <c r="WRF115" s="437"/>
      <c r="WRG115" s="437"/>
      <c r="WRH115" s="437"/>
      <c r="WRI115" s="437"/>
      <c r="WRJ115" s="437"/>
      <c r="WRK115" s="437"/>
      <c r="WRL115" s="437"/>
      <c r="WRM115" s="437"/>
      <c r="WRN115" s="437"/>
      <c r="WRO115" s="437"/>
      <c r="WRP115" s="437"/>
      <c r="WRQ115" s="437"/>
      <c r="WRR115" s="437"/>
      <c r="WRS115" s="437"/>
      <c r="WRT115" s="437"/>
      <c r="WRU115" s="437"/>
      <c r="WRV115" s="437"/>
      <c r="WRW115" s="437"/>
      <c r="WRX115" s="437"/>
      <c r="WRY115" s="437"/>
      <c r="WRZ115" s="437"/>
      <c r="WSA115" s="437"/>
      <c r="WSB115" s="437"/>
      <c r="WSC115" s="437"/>
      <c r="WSD115" s="437"/>
      <c r="WSE115" s="437"/>
      <c r="WSF115" s="437"/>
      <c r="WSG115" s="437"/>
      <c r="WSH115" s="437"/>
      <c r="WSI115" s="437"/>
      <c r="WSJ115" s="437"/>
      <c r="WSK115" s="437"/>
      <c r="WSL115" s="437"/>
      <c r="WSM115" s="437"/>
      <c r="WSN115" s="437"/>
      <c r="WSO115" s="437"/>
      <c r="WSP115" s="437"/>
      <c r="WSQ115" s="437"/>
      <c r="WSR115" s="437"/>
      <c r="WSS115" s="437"/>
      <c r="WST115" s="437"/>
      <c r="WSU115" s="437"/>
      <c r="WSV115" s="437"/>
      <c r="WSW115" s="437"/>
      <c r="WSX115" s="437"/>
      <c r="WSY115" s="437"/>
      <c r="WSZ115" s="437"/>
      <c r="WTA115" s="437"/>
      <c r="WTB115" s="437"/>
      <c r="WTC115" s="437"/>
      <c r="WTD115" s="437"/>
      <c r="WTE115" s="437"/>
      <c r="WTF115" s="437"/>
      <c r="WTG115" s="437"/>
      <c r="WTH115" s="437"/>
      <c r="WTI115" s="437"/>
      <c r="WTJ115" s="437"/>
      <c r="WTK115" s="437"/>
      <c r="WTL115" s="437"/>
      <c r="WTM115" s="437"/>
      <c r="WTN115" s="437"/>
      <c r="WTO115" s="437"/>
      <c r="WTP115" s="437"/>
      <c r="WTQ115" s="437"/>
      <c r="WTR115" s="437"/>
      <c r="WTS115" s="437"/>
      <c r="WTT115" s="437"/>
      <c r="WTU115" s="437"/>
      <c r="WTV115" s="437"/>
      <c r="WTW115" s="437"/>
      <c r="WTX115" s="437"/>
      <c r="WTY115" s="437"/>
      <c r="WTZ115" s="437"/>
      <c r="WUA115" s="437"/>
      <c r="WUB115" s="437"/>
      <c r="WUC115" s="437"/>
      <c r="WUD115" s="437"/>
      <c r="WUE115" s="437"/>
      <c r="WUF115" s="437"/>
      <c r="WUG115" s="437"/>
      <c r="WUH115" s="437"/>
      <c r="WUI115" s="437"/>
      <c r="WUJ115" s="437"/>
      <c r="WUK115" s="437"/>
      <c r="WUL115" s="437"/>
      <c r="WUM115" s="437"/>
      <c r="WUN115" s="437"/>
      <c r="WUO115" s="437"/>
      <c r="WUP115" s="437"/>
      <c r="WUQ115" s="437"/>
      <c r="WUR115" s="437"/>
      <c r="WUS115" s="437"/>
      <c r="WUT115" s="437"/>
      <c r="WUU115" s="437"/>
      <c r="WUV115" s="437"/>
      <c r="WUW115" s="437"/>
      <c r="WUX115" s="437"/>
      <c r="WUY115" s="437"/>
      <c r="WUZ115" s="437"/>
      <c r="WVA115" s="437"/>
      <c r="WVB115" s="437"/>
      <c r="WVC115" s="437"/>
      <c r="WVD115" s="437"/>
      <c r="WVE115" s="437"/>
      <c r="WVF115" s="437"/>
      <c r="WVG115" s="437"/>
      <c r="WVH115" s="437"/>
      <c r="WVI115" s="437"/>
      <c r="WVJ115" s="437"/>
      <c r="WVK115" s="437"/>
      <c r="WVL115" s="437"/>
      <c r="WVM115" s="437"/>
      <c r="WVN115" s="437"/>
      <c r="WVO115" s="437"/>
      <c r="WVP115" s="437"/>
      <c r="WVQ115" s="437"/>
      <c r="WVR115" s="437"/>
      <c r="WVS115" s="437"/>
      <c r="WVT115" s="437"/>
      <c r="WVU115" s="437"/>
      <c r="WVV115" s="437"/>
      <c r="WVW115" s="437"/>
      <c r="WVX115" s="437"/>
      <c r="WVY115" s="437"/>
      <c r="WVZ115" s="437"/>
      <c r="WWA115" s="437"/>
      <c r="WWB115" s="437"/>
      <c r="WWC115" s="437"/>
      <c r="WWD115" s="437"/>
      <c r="WWE115" s="437"/>
      <c r="WWF115" s="437"/>
      <c r="WWG115" s="437"/>
      <c r="WWH115" s="437"/>
      <c r="WWI115" s="437"/>
      <c r="WWJ115" s="437"/>
      <c r="WWK115" s="437"/>
      <c r="WWL115" s="437"/>
      <c r="WWM115" s="437"/>
      <c r="WWN115" s="437"/>
      <c r="WWO115" s="437"/>
      <c r="WWP115" s="437"/>
      <c r="WWQ115" s="437"/>
      <c r="WWR115" s="437"/>
      <c r="WWS115" s="437"/>
      <c r="WWT115" s="437"/>
      <c r="WWU115" s="437"/>
      <c r="WWV115" s="437"/>
      <c r="WWW115" s="437"/>
      <c r="WWX115" s="437"/>
      <c r="WWY115" s="437"/>
      <c r="WWZ115" s="437"/>
      <c r="WXA115" s="437"/>
      <c r="WXB115" s="437"/>
      <c r="WXC115" s="437"/>
      <c r="WXD115" s="437"/>
      <c r="WXE115" s="437"/>
      <c r="WXF115" s="437"/>
      <c r="WXG115" s="437"/>
      <c r="WXH115" s="437"/>
      <c r="WXI115" s="437"/>
      <c r="WXJ115" s="437"/>
      <c r="WXK115" s="437"/>
      <c r="WXL115" s="437"/>
      <c r="WXM115" s="437"/>
      <c r="WXN115" s="437"/>
      <c r="WXO115" s="437"/>
      <c r="WXP115" s="437"/>
      <c r="WXQ115" s="437"/>
      <c r="WXR115" s="437"/>
      <c r="WXS115" s="437"/>
      <c r="WXT115" s="437"/>
      <c r="WXU115" s="437"/>
      <c r="WXV115" s="437"/>
      <c r="WXW115" s="437"/>
      <c r="WXX115" s="437"/>
      <c r="WXY115" s="437"/>
      <c r="WXZ115" s="437"/>
      <c r="WYA115" s="437"/>
      <c r="WYB115" s="437"/>
      <c r="WYC115" s="437"/>
      <c r="WYD115" s="437"/>
      <c r="WYE115" s="437"/>
      <c r="WYF115" s="437"/>
      <c r="WYG115" s="437"/>
      <c r="WYH115" s="437"/>
      <c r="WYI115" s="437"/>
      <c r="WYJ115" s="437"/>
      <c r="WYK115" s="437"/>
      <c r="WYL115" s="437"/>
      <c r="WYM115" s="437"/>
      <c r="WYN115" s="437"/>
      <c r="WYO115" s="437"/>
      <c r="WYP115" s="437"/>
      <c r="WYQ115" s="437"/>
      <c r="WYR115" s="437"/>
      <c r="WYS115" s="437"/>
      <c r="WYT115" s="437"/>
      <c r="WYU115" s="437"/>
      <c r="WYV115" s="437"/>
      <c r="WYW115" s="437"/>
      <c r="WYX115" s="437"/>
      <c r="WYY115" s="437"/>
      <c r="WYZ115" s="437"/>
      <c r="WZA115" s="437"/>
      <c r="WZB115" s="437"/>
      <c r="WZC115" s="437"/>
      <c r="WZD115" s="437"/>
      <c r="WZE115" s="437"/>
      <c r="WZF115" s="437"/>
      <c r="WZG115" s="437"/>
      <c r="WZH115" s="437"/>
      <c r="WZI115" s="437"/>
      <c r="WZJ115" s="437"/>
      <c r="WZK115" s="437"/>
      <c r="WZL115" s="437"/>
      <c r="WZM115" s="437"/>
      <c r="WZN115" s="437"/>
      <c r="WZO115" s="437"/>
      <c r="WZP115" s="437"/>
      <c r="WZQ115" s="437"/>
      <c r="WZR115" s="437"/>
      <c r="WZS115" s="437"/>
      <c r="WZT115" s="437"/>
      <c r="WZU115" s="437"/>
      <c r="WZV115" s="437"/>
      <c r="WZW115" s="437"/>
      <c r="WZX115" s="437"/>
      <c r="WZY115" s="437"/>
      <c r="WZZ115" s="437"/>
      <c r="XAA115" s="437"/>
      <c r="XAB115" s="437"/>
      <c r="XAC115" s="437"/>
      <c r="XAD115" s="437"/>
      <c r="XAE115" s="437"/>
      <c r="XAF115" s="437"/>
      <c r="XAG115" s="437"/>
      <c r="XAH115" s="437"/>
      <c r="XAI115" s="437"/>
      <c r="XAJ115" s="437"/>
      <c r="XAK115" s="437"/>
      <c r="XAL115" s="437"/>
      <c r="XAM115" s="437"/>
      <c r="XAN115" s="437"/>
      <c r="XAO115" s="437"/>
      <c r="XAP115" s="437"/>
      <c r="XAQ115" s="437"/>
      <c r="XAR115" s="437"/>
      <c r="XAS115" s="437"/>
      <c r="XAT115" s="437"/>
      <c r="XAU115" s="437"/>
      <c r="XAV115" s="437"/>
      <c r="XAW115" s="437"/>
      <c r="XAX115" s="437"/>
      <c r="XAY115" s="437"/>
      <c r="XAZ115" s="437"/>
      <c r="XBA115" s="437"/>
      <c r="XBB115" s="437"/>
      <c r="XBC115" s="437"/>
      <c r="XBD115" s="437"/>
      <c r="XBE115" s="437"/>
      <c r="XBF115" s="437"/>
      <c r="XBG115" s="437"/>
      <c r="XBH115" s="437"/>
      <c r="XBI115" s="437"/>
      <c r="XBJ115" s="437"/>
      <c r="XBK115" s="437"/>
      <c r="XBL115" s="437"/>
      <c r="XBM115" s="437"/>
    </row>
    <row r="116" spans="1:16289" ht="14.4">
      <c r="A116" s="638" t="s">
        <v>1030</v>
      </c>
      <c r="B116" s="606"/>
      <c r="C116" s="606"/>
      <c r="D116" s="606"/>
      <c r="E116" s="606"/>
      <c r="F116" s="638" t="s">
        <v>335</v>
      </c>
      <c r="G116" s="638" t="s">
        <v>336</v>
      </c>
      <c r="H116" s="638" t="s">
        <v>1015</v>
      </c>
      <c r="I116" s="638" t="s">
        <v>338</v>
      </c>
      <c r="J116" s="638" t="s">
        <v>1031</v>
      </c>
      <c r="K116" s="638" t="s">
        <v>1017</v>
      </c>
      <c r="L116" s="638" t="s">
        <v>1018</v>
      </c>
      <c r="M116" s="638" t="s">
        <v>1019</v>
      </c>
      <c r="N116" s="638" t="s">
        <v>343</v>
      </c>
      <c r="O116" s="638" t="s">
        <v>398</v>
      </c>
      <c r="P116" s="638"/>
      <c r="Q116" s="638"/>
      <c r="R116" s="638"/>
      <c r="S116" s="638" t="s">
        <v>1032</v>
      </c>
      <c r="T116" s="638" t="s">
        <v>410</v>
      </c>
      <c r="U116" s="638" t="s">
        <v>420</v>
      </c>
      <c r="V116" s="638" t="s">
        <v>410</v>
      </c>
      <c r="W116" s="638"/>
      <c r="X116" s="638"/>
      <c r="Y116" s="638" t="s">
        <v>347</v>
      </c>
      <c r="Z116" s="643">
        <v>45747</v>
      </c>
      <c r="AA116" s="638" t="s">
        <v>1020</v>
      </c>
      <c r="AB116" s="645" t="s">
        <v>1021</v>
      </c>
      <c r="AC116" s="638">
        <v>376950</v>
      </c>
      <c r="AD116" s="638">
        <v>404520</v>
      </c>
      <c r="AE116" s="638"/>
      <c r="AF116" s="638"/>
      <c r="AG116" s="638"/>
      <c r="AH116" s="638"/>
      <c r="AI116" s="638"/>
      <c r="AJ116" s="638"/>
      <c r="AK116" s="638"/>
      <c r="AL116" s="638"/>
      <c r="AM116" s="638"/>
      <c r="AN116" s="638"/>
      <c r="AO116" s="638"/>
      <c r="AP116" s="638"/>
      <c r="AQ116" s="638"/>
      <c r="AR116" s="638"/>
      <c r="AS116" s="638"/>
      <c r="AT116" s="638"/>
      <c r="AU116" s="638"/>
      <c r="AV116" s="638"/>
      <c r="AW116" s="638"/>
      <c r="AX116" s="638"/>
      <c r="AY116" s="638"/>
      <c r="AZ116" s="638"/>
      <c r="BA116" s="638"/>
      <c r="BB116" s="638"/>
      <c r="BC116" s="638"/>
      <c r="BD116" s="638"/>
      <c r="BE116" s="638"/>
      <c r="BF116" s="638"/>
      <c r="BG116" s="638"/>
      <c r="BH116" s="638"/>
      <c r="BI116" s="638">
        <v>388565</v>
      </c>
      <c r="BJ116" s="638">
        <v>1</v>
      </c>
      <c r="BK116" s="647"/>
      <c r="BL116" s="638"/>
      <c r="BM116" s="638">
        <v>101000</v>
      </c>
      <c r="BN116" s="638"/>
      <c r="BO116" s="638" t="s">
        <v>1033</v>
      </c>
      <c r="BP116" s="638" t="s">
        <v>1034</v>
      </c>
      <c r="BQ116" s="638"/>
      <c r="BR116" s="638"/>
      <c r="BS116" s="638" t="s">
        <v>355</v>
      </c>
      <c r="BT116" s="638"/>
      <c r="BU116" s="638"/>
      <c r="BV116" s="638"/>
      <c r="BW116" s="638"/>
      <c r="BX116" s="638"/>
      <c r="BY116" s="638"/>
      <c r="BZ116" s="638"/>
      <c r="CA116" s="638"/>
      <c r="CB116" s="638"/>
      <c r="CC116" s="638"/>
      <c r="CD116" s="638"/>
      <c r="CE116" s="638"/>
      <c r="CF116" s="638"/>
      <c r="CG116" s="638"/>
      <c r="CH116" s="649">
        <v>14.4</v>
      </c>
      <c r="CI116" s="649"/>
      <c r="CJ116" s="649"/>
      <c r="CK116" s="649"/>
      <c r="CL116" s="649"/>
      <c r="CM116" s="638"/>
      <c r="CN116" s="638"/>
      <c r="CO116" s="638" t="s">
        <v>1035</v>
      </c>
      <c r="CP116" s="638">
        <v>19729</v>
      </c>
      <c r="CQ116" s="638"/>
      <c r="CR116" s="615">
        <f>36500000/3</f>
        <v>12166666.666666666</v>
      </c>
      <c r="CS116" s="612">
        <v>1</v>
      </c>
      <c r="CT116" s="615">
        <v>1</v>
      </c>
      <c r="CU116" s="605">
        <v>0</v>
      </c>
      <c r="CV116" s="605" t="s">
        <v>352</v>
      </c>
      <c r="CW116" s="605" t="s">
        <v>375</v>
      </c>
      <c r="CX116" s="620">
        <v>9.9999999999999995E-7</v>
      </c>
      <c r="CY116" s="605" t="s">
        <v>1025</v>
      </c>
      <c r="CZ116" s="654"/>
      <c r="DA116" s="437" t="s">
        <v>355</v>
      </c>
      <c r="DB116" s="437"/>
      <c r="DC116" s="437"/>
      <c r="DD116" s="437"/>
      <c r="DE116" s="437"/>
      <c r="DF116" s="437"/>
      <c r="DG116" s="437"/>
      <c r="DH116" s="437"/>
      <c r="DI116" s="437"/>
      <c r="DJ116" s="437"/>
      <c r="DK116" s="437"/>
      <c r="DL116" s="437"/>
      <c r="DM116" s="437"/>
      <c r="DN116" s="437"/>
      <c r="DO116" s="437"/>
      <c r="DP116" s="437"/>
      <c r="DQ116" s="437"/>
      <c r="DR116" s="437"/>
      <c r="DS116" s="437"/>
      <c r="DT116" s="437"/>
      <c r="DU116" s="437"/>
      <c r="DV116" s="437"/>
      <c r="DW116" s="437"/>
      <c r="DX116" s="437"/>
      <c r="DY116" s="437"/>
      <c r="DZ116" s="437"/>
      <c r="EA116" s="437"/>
      <c r="EB116" s="437"/>
      <c r="EC116" s="437"/>
      <c r="ED116" s="437"/>
      <c r="EE116" s="437"/>
      <c r="EF116" s="437"/>
      <c r="EG116" s="437"/>
      <c r="EH116" s="437"/>
      <c r="EI116" s="437"/>
      <c r="EJ116" s="437"/>
      <c r="EK116" s="437"/>
      <c r="EL116" s="437"/>
      <c r="EM116" s="437"/>
      <c r="EN116" s="437"/>
      <c r="EO116" s="437"/>
      <c r="EP116" s="437"/>
      <c r="EQ116" s="437"/>
      <c r="ER116" s="437"/>
      <c r="ES116" s="437"/>
      <c r="ET116" s="437"/>
      <c r="EU116" s="437"/>
      <c r="EV116" s="437"/>
      <c r="EW116" s="437"/>
      <c r="EX116" s="437"/>
      <c r="EY116" s="437"/>
      <c r="EZ116" s="437"/>
      <c r="FA116" s="437"/>
      <c r="FB116" s="437"/>
      <c r="FC116" s="437"/>
      <c r="FD116" s="437"/>
      <c r="FE116" s="437"/>
      <c r="FF116" s="437"/>
      <c r="FG116" s="437"/>
      <c r="FH116" s="437"/>
      <c r="FI116" s="437"/>
      <c r="FJ116" s="437"/>
      <c r="FK116" s="437"/>
      <c r="FL116" s="437"/>
      <c r="FM116" s="437"/>
      <c r="FN116" s="437"/>
      <c r="FO116" s="437"/>
      <c r="FP116" s="437"/>
      <c r="FQ116" s="437"/>
      <c r="FR116" s="437"/>
      <c r="FS116" s="437"/>
      <c r="FT116" s="437"/>
      <c r="FU116" s="437"/>
      <c r="FV116" s="437"/>
      <c r="FW116" s="437"/>
      <c r="FX116" s="437"/>
      <c r="FY116" s="437"/>
      <c r="FZ116" s="437"/>
      <c r="GA116" s="437"/>
      <c r="GB116" s="437"/>
      <c r="GC116" s="437"/>
      <c r="GD116" s="437"/>
      <c r="GE116" s="437"/>
      <c r="GF116" s="437"/>
      <c r="GG116" s="437"/>
      <c r="GH116" s="437"/>
      <c r="GI116" s="437"/>
      <c r="GJ116" s="437"/>
      <c r="GK116" s="437"/>
      <c r="GL116" s="437"/>
      <c r="GM116" s="437"/>
      <c r="GN116" s="437"/>
      <c r="GO116" s="437"/>
      <c r="GP116" s="437"/>
      <c r="GQ116" s="437"/>
      <c r="GR116" s="437"/>
      <c r="GS116" s="437"/>
      <c r="GT116" s="437"/>
      <c r="GU116" s="437"/>
      <c r="GV116" s="437"/>
      <c r="GW116" s="437"/>
      <c r="GX116" s="437"/>
      <c r="GY116" s="437"/>
      <c r="GZ116" s="437"/>
      <c r="HA116" s="437"/>
      <c r="HB116" s="437"/>
      <c r="HC116" s="437"/>
      <c r="HD116" s="437"/>
      <c r="HE116" s="437"/>
      <c r="HF116" s="437"/>
      <c r="HG116" s="437"/>
      <c r="HH116" s="437"/>
      <c r="HI116" s="437"/>
      <c r="HJ116" s="437"/>
      <c r="HK116" s="437"/>
      <c r="HL116" s="437"/>
      <c r="HM116" s="437"/>
      <c r="HN116" s="437"/>
      <c r="HO116" s="437"/>
      <c r="HP116" s="437"/>
      <c r="HQ116" s="437"/>
      <c r="HR116" s="437"/>
      <c r="HS116" s="437"/>
      <c r="HT116" s="437"/>
      <c r="HU116" s="437"/>
      <c r="HV116" s="437"/>
      <c r="HW116" s="437"/>
      <c r="HX116" s="437"/>
      <c r="HY116" s="437"/>
      <c r="HZ116" s="437"/>
      <c r="IA116" s="437"/>
      <c r="IB116" s="437"/>
      <c r="IC116" s="437"/>
      <c r="ID116" s="437"/>
      <c r="IE116" s="437"/>
      <c r="IF116" s="437"/>
      <c r="IG116" s="437"/>
      <c r="IH116" s="437"/>
      <c r="II116" s="437"/>
      <c r="IJ116" s="437"/>
      <c r="IK116" s="437"/>
      <c r="IL116" s="437"/>
      <c r="IM116" s="437"/>
      <c r="IN116" s="437"/>
      <c r="IO116" s="437"/>
      <c r="IP116" s="437"/>
      <c r="IQ116" s="437"/>
      <c r="IR116" s="437"/>
      <c r="IS116" s="437"/>
      <c r="IT116" s="437"/>
      <c r="IU116" s="437"/>
      <c r="IV116" s="437"/>
      <c r="IW116" s="437"/>
      <c r="IX116" s="437"/>
      <c r="IY116" s="437"/>
      <c r="IZ116" s="437"/>
      <c r="JA116" s="437"/>
      <c r="JB116" s="437"/>
      <c r="JC116" s="437"/>
      <c r="JD116" s="437"/>
      <c r="JE116" s="437"/>
      <c r="JF116" s="437"/>
      <c r="JG116" s="437"/>
      <c r="JH116" s="437"/>
      <c r="JI116" s="437"/>
      <c r="JJ116" s="437"/>
      <c r="JK116" s="437"/>
      <c r="JL116" s="437"/>
      <c r="JM116" s="437"/>
      <c r="JN116" s="437"/>
      <c r="JO116" s="437"/>
      <c r="JP116" s="437"/>
      <c r="JQ116" s="437"/>
      <c r="JR116" s="437"/>
      <c r="JS116" s="437"/>
      <c r="JT116" s="437"/>
      <c r="JU116" s="437"/>
      <c r="JV116" s="437"/>
      <c r="JW116" s="437"/>
      <c r="JX116" s="437"/>
      <c r="JY116" s="437"/>
      <c r="JZ116" s="437"/>
      <c r="KA116" s="437"/>
      <c r="KB116" s="437"/>
      <c r="KC116" s="437"/>
      <c r="KD116" s="437"/>
      <c r="KE116" s="437"/>
      <c r="KF116" s="437"/>
      <c r="KG116" s="437"/>
      <c r="KH116" s="437"/>
      <c r="KI116" s="437"/>
      <c r="KJ116" s="437"/>
      <c r="KK116" s="437"/>
      <c r="KL116" s="437"/>
      <c r="KM116" s="437"/>
      <c r="KN116" s="437"/>
      <c r="KO116" s="437"/>
      <c r="KP116" s="437"/>
      <c r="KQ116" s="437"/>
      <c r="KR116" s="437"/>
      <c r="KS116" s="437"/>
      <c r="KT116" s="437"/>
      <c r="KU116" s="437"/>
      <c r="KV116" s="437"/>
      <c r="KW116" s="437"/>
      <c r="KX116" s="437"/>
      <c r="KY116" s="437"/>
      <c r="KZ116" s="437"/>
      <c r="LA116" s="437"/>
      <c r="LB116" s="437"/>
      <c r="LC116" s="437"/>
      <c r="LD116" s="437"/>
      <c r="LE116" s="437"/>
      <c r="LF116" s="437"/>
      <c r="LG116" s="437"/>
      <c r="LH116" s="437"/>
      <c r="LI116" s="437"/>
      <c r="LJ116" s="437"/>
      <c r="LK116" s="437"/>
      <c r="LL116" s="437"/>
      <c r="LM116" s="437"/>
      <c r="LN116" s="437"/>
      <c r="LO116" s="437"/>
      <c r="LP116" s="437"/>
      <c r="LQ116" s="437"/>
      <c r="LR116" s="437"/>
      <c r="LS116" s="437"/>
      <c r="LT116" s="437"/>
      <c r="LU116" s="437"/>
      <c r="LV116" s="437"/>
      <c r="LW116" s="437"/>
      <c r="LX116" s="437"/>
      <c r="LY116" s="437"/>
      <c r="LZ116" s="437"/>
      <c r="MA116" s="437"/>
      <c r="MB116" s="437"/>
      <c r="MC116" s="437"/>
      <c r="MD116" s="437"/>
      <c r="ME116" s="437"/>
      <c r="MF116" s="437"/>
      <c r="MG116" s="437"/>
      <c r="MH116" s="437"/>
      <c r="MI116" s="437"/>
      <c r="MJ116" s="437"/>
      <c r="MK116" s="437"/>
      <c r="ML116" s="437"/>
      <c r="MM116" s="437"/>
      <c r="MN116" s="437"/>
      <c r="MO116" s="437"/>
      <c r="MP116" s="437"/>
      <c r="MQ116" s="437"/>
      <c r="MR116" s="437"/>
      <c r="MS116" s="437"/>
      <c r="MT116" s="437"/>
      <c r="MU116" s="437"/>
      <c r="MV116" s="437"/>
      <c r="MW116" s="437"/>
      <c r="MX116" s="437"/>
      <c r="MY116" s="437"/>
      <c r="MZ116" s="437"/>
      <c r="NA116" s="437"/>
      <c r="NB116" s="437"/>
      <c r="NC116" s="437"/>
      <c r="ND116" s="437"/>
      <c r="NE116" s="437"/>
      <c r="NF116" s="437"/>
      <c r="NG116" s="437"/>
      <c r="NH116" s="437"/>
      <c r="NI116" s="437"/>
      <c r="NJ116" s="437"/>
      <c r="NK116" s="437"/>
      <c r="NL116" s="437"/>
      <c r="NM116" s="437"/>
      <c r="NN116" s="437"/>
      <c r="NO116" s="437"/>
      <c r="NP116" s="437"/>
      <c r="NQ116" s="437"/>
      <c r="NR116" s="437"/>
      <c r="NS116" s="437"/>
      <c r="NT116" s="437"/>
      <c r="NU116" s="437"/>
      <c r="NV116" s="437"/>
      <c r="NW116" s="437"/>
      <c r="NX116" s="437"/>
      <c r="NY116" s="437"/>
      <c r="NZ116" s="437"/>
      <c r="OA116" s="437"/>
      <c r="OB116" s="437"/>
      <c r="OC116" s="437"/>
      <c r="OD116" s="437"/>
      <c r="OE116" s="437"/>
      <c r="OF116" s="437"/>
      <c r="OG116" s="437"/>
      <c r="OH116" s="437"/>
      <c r="OI116" s="437"/>
      <c r="OJ116" s="437"/>
      <c r="OK116" s="437"/>
      <c r="OL116" s="437"/>
      <c r="OM116" s="437"/>
      <c r="ON116" s="437"/>
      <c r="OO116" s="437"/>
      <c r="OP116" s="437"/>
      <c r="OQ116" s="437"/>
      <c r="OR116" s="437"/>
      <c r="OS116" s="437"/>
      <c r="OT116" s="437"/>
      <c r="OU116" s="437"/>
      <c r="OV116" s="437"/>
      <c r="OW116" s="437"/>
      <c r="OX116" s="437"/>
      <c r="OY116" s="437"/>
      <c r="OZ116" s="437"/>
      <c r="PA116" s="437"/>
      <c r="PB116" s="437"/>
      <c r="PC116" s="437"/>
      <c r="PD116" s="437"/>
      <c r="PE116" s="437"/>
      <c r="PF116" s="437"/>
      <c r="PG116" s="437"/>
      <c r="PH116" s="437"/>
      <c r="PI116" s="437"/>
      <c r="PJ116" s="437"/>
      <c r="PK116" s="437"/>
      <c r="PL116" s="437"/>
      <c r="PM116" s="437"/>
      <c r="PN116" s="437"/>
      <c r="PO116" s="437"/>
      <c r="PP116" s="437"/>
      <c r="PQ116" s="437"/>
      <c r="PR116" s="437"/>
      <c r="PS116" s="437"/>
      <c r="PT116" s="437"/>
      <c r="PU116" s="437"/>
      <c r="PV116" s="437"/>
      <c r="PW116" s="437"/>
      <c r="PX116" s="437"/>
      <c r="PY116" s="437"/>
      <c r="PZ116" s="437"/>
      <c r="QA116" s="437"/>
      <c r="QB116" s="437"/>
      <c r="QC116" s="437"/>
      <c r="QD116" s="437"/>
      <c r="QE116" s="437"/>
      <c r="QF116" s="437"/>
      <c r="QG116" s="437"/>
      <c r="QH116" s="437"/>
      <c r="QI116" s="437"/>
      <c r="QJ116" s="437"/>
      <c r="QK116" s="437"/>
      <c r="QL116" s="437"/>
      <c r="QM116" s="437"/>
      <c r="QN116" s="437"/>
      <c r="QO116" s="437"/>
      <c r="QP116" s="437"/>
      <c r="QQ116" s="437"/>
      <c r="QR116" s="437"/>
      <c r="QS116" s="437"/>
      <c r="QT116" s="437"/>
      <c r="QU116" s="437"/>
      <c r="QV116" s="437"/>
      <c r="QW116" s="437"/>
      <c r="QX116" s="437"/>
      <c r="QY116" s="437"/>
      <c r="QZ116" s="437"/>
      <c r="RA116" s="437"/>
      <c r="RB116" s="437"/>
      <c r="RC116" s="437"/>
      <c r="RD116" s="437"/>
      <c r="RE116" s="437"/>
      <c r="RF116" s="437"/>
      <c r="RG116" s="437"/>
      <c r="RH116" s="437"/>
      <c r="RI116" s="437"/>
      <c r="RJ116" s="437"/>
      <c r="RK116" s="437"/>
      <c r="RL116" s="437"/>
      <c r="RM116" s="437"/>
      <c r="RN116" s="437"/>
      <c r="RO116" s="437"/>
      <c r="RP116" s="437"/>
      <c r="RQ116" s="437"/>
      <c r="RR116" s="437"/>
      <c r="RS116" s="437"/>
      <c r="RT116" s="437"/>
      <c r="RU116" s="437"/>
      <c r="RV116" s="437"/>
      <c r="RW116" s="437"/>
      <c r="RX116" s="437"/>
      <c r="RY116" s="437"/>
      <c r="RZ116" s="437"/>
      <c r="SA116" s="437"/>
      <c r="SB116" s="437"/>
      <c r="SC116" s="437"/>
      <c r="SD116" s="437"/>
      <c r="SE116" s="437"/>
      <c r="SF116" s="437"/>
      <c r="SG116" s="437"/>
      <c r="SH116" s="437"/>
      <c r="SI116" s="437"/>
      <c r="SJ116" s="437"/>
      <c r="SK116" s="437"/>
      <c r="SL116" s="437"/>
      <c r="SM116" s="437"/>
      <c r="SN116" s="437"/>
      <c r="SO116" s="437"/>
      <c r="SP116" s="437"/>
      <c r="SQ116" s="437"/>
      <c r="SR116" s="437"/>
      <c r="SS116" s="437"/>
      <c r="ST116" s="437"/>
      <c r="SU116" s="437"/>
      <c r="SV116" s="437"/>
      <c r="SW116" s="437"/>
      <c r="SX116" s="437"/>
      <c r="SY116" s="437"/>
      <c r="SZ116" s="437"/>
      <c r="TA116" s="437"/>
      <c r="TB116" s="437"/>
      <c r="TC116" s="437"/>
      <c r="TD116" s="437"/>
      <c r="TE116" s="437"/>
      <c r="TF116" s="437"/>
      <c r="TG116" s="437"/>
      <c r="TH116" s="437"/>
      <c r="TI116" s="437"/>
      <c r="TJ116" s="437"/>
      <c r="TK116" s="437"/>
      <c r="TL116" s="437"/>
      <c r="TM116" s="437"/>
      <c r="TN116" s="437"/>
      <c r="TO116" s="437"/>
      <c r="TP116" s="437"/>
      <c r="TQ116" s="437"/>
      <c r="TR116" s="437"/>
      <c r="TS116" s="437"/>
      <c r="TT116" s="437"/>
      <c r="TU116" s="437"/>
      <c r="TV116" s="437"/>
      <c r="TW116" s="437"/>
      <c r="TX116" s="437"/>
      <c r="TY116" s="437"/>
      <c r="TZ116" s="437"/>
      <c r="UA116" s="437"/>
      <c r="UB116" s="437"/>
      <c r="UC116" s="437"/>
      <c r="UD116" s="437"/>
      <c r="UE116" s="437"/>
      <c r="UF116" s="437"/>
      <c r="UG116" s="437"/>
      <c r="UH116" s="437"/>
      <c r="UI116" s="437"/>
      <c r="UJ116" s="437"/>
      <c r="UK116" s="437"/>
      <c r="UL116" s="437"/>
      <c r="UM116" s="437"/>
      <c r="UN116" s="437"/>
      <c r="UO116" s="437"/>
      <c r="UP116" s="437"/>
      <c r="UQ116" s="437"/>
      <c r="UR116" s="437"/>
      <c r="US116" s="437"/>
      <c r="UT116" s="437"/>
      <c r="UU116" s="437"/>
      <c r="UV116" s="437"/>
      <c r="UW116" s="437"/>
      <c r="UX116" s="437"/>
      <c r="UY116" s="437"/>
      <c r="UZ116" s="437"/>
      <c r="VA116" s="437"/>
      <c r="VB116" s="437"/>
      <c r="VC116" s="437"/>
      <c r="VD116" s="437"/>
      <c r="VE116" s="437"/>
      <c r="VF116" s="437"/>
      <c r="VG116" s="437"/>
      <c r="VH116" s="437"/>
      <c r="VI116" s="437"/>
      <c r="VJ116" s="437"/>
      <c r="VK116" s="437"/>
      <c r="VL116" s="437"/>
      <c r="VM116" s="437"/>
      <c r="VN116" s="437"/>
      <c r="VO116" s="437"/>
      <c r="VP116" s="437"/>
      <c r="VQ116" s="437"/>
      <c r="VR116" s="437"/>
      <c r="VS116" s="437"/>
      <c r="VT116" s="437"/>
      <c r="VU116" s="437"/>
      <c r="VV116" s="437"/>
      <c r="VW116" s="437"/>
      <c r="VX116" s="437"/>
      <c r="VY116" s="437"/>
      <c r="VZ116" s="437"/>
      <c r="WA116" s="437"/>
      <c r="WB116" s="437"/>
      <c r="WC116" s="437"/>
      <c r="WD116" s="437"/>
      <c r="WE116" s="437"/>
      <c r="WF116" s="437"/>
      <c r="WG116" s="437"/>
      <c r="WH116" s="437"/>
      <c r="WI116" s="437"/>
      <c r="WJ116" s="437"/>
      <c r="WK116" s="437"/>
      <c r="WL116" s="437"/>
      <c r="WM116" s="437"/>
      <c r="WN116" s="437"/>
      <c r="WO116" s="437"/>
      <c r="WP116" s="437"/>
      <c r="WQ116" s="437"/>
      <c r="WR116" s="437"/>
      <c r="WS116" s="437"/>
      <c r="WT116" s="437"/>
      <c r="WU116" s="437"/>
      <c r="WV116" s="437"/>
      <c r="WW116" s="437"/>
      <c r="WX116" s="437"/>
      <c r="WY116" s="437"/>
      <c r="WZ116" s="437"/>
      <c r="XA116" s="437"/>
      <c r="XB116" s="437"/>
      <c r="XC116" s="437"/>
      <c r="XD116" s="437"/>
      <c r="XE116" s="437"/>
      <c r="XF116" s="437"/>
      <c r="XG116" s="437"/>
      <c r="XH116" s="437"/>
      <c r="XI116" s="437"/>
      <c r="XJ116" s="437"/>
      <c r="XK116" s="437"/>
      <c r="XL116" s="437"/>
      <c r="XM116" s="437"/>
      <c r="XN116" s="437"/>
      <c r="XO116" s="437"/>
      <c r="XP116" s="437"/>
      <c r="XQ116" s="437"/>
      <c r="XR116" s="437"/>
      <c r="XS116" s="437"/>
      <c r="XT116" s="437"/>
      <c r="XU116" s="437"/>
      <c r="XV116" s="437"/>
      <c r="XW116" s="437"/>
      <c r="XX116" s="437"/>
      <c r="XY116" s="437"/>
      <c r="XZ116" s="437"/>
      <c r="YA116" s="437"/>
      <c r="YB116" s="437"/>
      <c r="YC116" s="437"/>
      <c r="YD116" s="437"/>
      <c r="YE116" s="437"/>
      <c r="YF116" s="437"/>
      <c r="YG116" s="437"/>
      <c r="YH116" s="437"/>
      <c r="YI116" s="437"/>
      <c r="YJ116" s="437"/>
      <c r="YK116" s="437"/>
      <c r="YL116" s="437"/>
      <c r="YM116" s="437"/>
      <c r="YN116" s="437"/>
      <c r="YO116" s="437"/>
      <c r="YP116" s="437"/>
      <c r="YQ116" s="437"/>
      <c r="YR116" s="437"/>
      <c r="YS116" s="437"/>
      <c r="YT116" s="437"/>
      <c r="YU116" s="437"/>
      <c r="YV116" s="437"/>
      <c r="YW116" s="437"/>
      <c r="YX116" s="437"/>
      <c r="YY116" s="437"/>
      <c r="YZ116" s="437"/>
      <c r="ZA116" s="437"/>
      <c r="ZB116" s="437"/>
      <c r="ZC116" s="437"/>
      <c r="ZD116" s="437"/>
      <c r="ZE116" s="437"/>
      <c r="ZF116" s="437"/>
      <c r="ZG116" s="437"/>
      <c r="ZH116" s="437"/>
      <c r="ZI116" s="437"/>
      <c r="ZJ116" s="437"/>
      <c r="ZK116" s="437"/>
      <c r="ZL116" s="437"/>
      <c r="ZM116" s="437"/>
      <c r="ZN116" s="437"/>
      <c r="ZO116" s="437"/>
      <c r="ZP116" s="437"/>
      <c r="ZQ116" s="437"/>
      <c r="ZR116" s="437"/>
      <c r="ZS116" s="437"/>
      <c r="ZT116" s="437"/>
      <c r="ZU116" s="437"/>
      <c r="ZV116" s="437"/>
      <c r="ZW116" s="437"/>
      <c r="ZX116" s="437"/>
      <c r="ZY116" s="437"/>
      <c r="ZZ116" s="437"/>
      <c r="AAA116" s="437"/>
      <c r="AAB116" s="437"/>
      <c r="AAC116" s="437"/>
      <c r="AAD116" s="437"/>
      <c r="AAE116" s="437"/>
      <c r="AAF116" s="437"/>
      <c r="AAG116" s="437"/>
      <c r="AAH116" s="437"/>
      <c r="AAI116" s="437"/>
      <c r="AAJ116" s="437"/>
      <c r="AAK116" s="437"/>
      <c r="AAL116" s="437"/>
      <c r="AAM116" s="437"/>
      <c r="AAN116" s="437"/>
      <c r="AAO116" s="437"/>
      <c r="AAP116" s="437"/>
      <c r="AAQ116" s="437"/>
      <c r="AAR116" s="437"/>
      <c r="AAS116" s="437"/>
      <c r="AAT116" s="437"/>
      <c r="AAU116" s="437"/>
      <c r="AAV116" s="437"/>
      <c r="AAW116" s="437"/>
      <c r="AAX116" s="437"/>
      <c r="AAY116" s="437"/>
      <c r="AAZ116" s="437"/>
      <c r="ABA116" s="437"/>
      <c r="ABB116" s="437"/>
      <c r="ABC116" s="437"/>
      <c r="ABD116" s="437"/>
      <c r="ABE116" s="437"/>
      <c r="ABF116" s="437"/>
      <c r="ABG116" s="437"/>
      <c r="ABH116" s="437"/>
      <c r="ABI116" s="437"/>
      <c r="ABJ116" s="437"/>
      <c r="ABK116" s="437"/>
      <c r="ABL116" s="437"/>
      <c r="ABM116" s="437"/>
      <c r="ABN116" s="437"/>
      <c r="ABO116" s="437"/>
      <c r="ABP116" s="437"/>
      <c r="ABQ116" s="437"/>
      <c r="ABR116" s="437"/>
      <c r="ABS116" s="437"/>
      <c r="ABT116" s="437"/>
      <c r="ABU116" s="437"/>
      <c r="ABV116" s="437"/>
      <c r="ABW116" s="437"/>
      <c r="ABX116" s="437"/>
      <c r="ABY116" s="437"/>
      <c r="ABZ116" s="437"/>
      <c r="ACA116" s="437"/>
      <c r="ACB116" s="437"/>
      <c r="ACC116" s="437"/>
      <c r="ACD116" s="437"/>
      <c r="ACE116" s="437"/>
      <c r="ACF116" s="437"/>
      <c r="ACG116" s="437"/>
      <c r="ACH116" s="437"/>
      <c r="ACI116" s="437"/>
      <c r="ACJ116" s="437"/>
      <c r="ACK116" s="437"/>
      <c r="ACL116" s="437"/>
      <c r="ACM116" s="437"/>
      <c r="ACN116" s="437"/>
      <c r="ACO116" s="437"/>
      <c r="ACP116" s="437"/>
      <c r="ACQ116" s="437"/>
      <c r="ACR116" s="437"/>
      <c r="ACS116" s="437"/>
      <c r="ACT116" s="437"/>
      <c r="ACU116" s="437"/>
      <c r="ACV116" s="437"/>
      <c r="ACW116" s="437"/>
      <c r="ACX116" s="437"/>
      <c r="ACY116" s="437"/>
      <c r="ACZ116" s="437"/>
      <c r="ADA116" s="437"/>
      <c r="ADB116" s="437"/>
      <c r="ADC116" s="437"/>
      <c r="ADD116" s="437"/>
      <c r="ADE116" s="437"/>
      <c r="ADF116" s="437"/>
      <c r="ADG116" s="437"/>
      <c r="ADH116" s="437"/>
      <c r="ADI116" s="437"/>
      <c r="ADJ116" s="437"/>
      <c r="ADK116" s="437"/>
      <c r="ADL116" s="437"/>
      <c r="ADM116" s="437"/>
      <c r="ADN116" s="437"/>
      <c r="ADO116" s="437"/>
      <c r="ADP116" s="437"/>
      <c r="ADQ116" s="437"/>
      <c r="ADR116" s="437"/>
      <c r="ADS116" s="437"/>
      <c r="ADT116" s="437"/>
      <c r="ADU116" s="437"/>
      <c r="ADV116" s="437"/>
      <c r="ADW116" s="437"/>
      <c r="ADX116" s="437"/>
      <c r="ADY116" s="437"/>
      <c r="ADZ116" s="437"/>
      <c r="AEA116" s="437"/>
      <c r="AEB116" s="437"/>
      <c r="AEC116" s="437"/>
      <c r="AED116" s="437"/>
      <c r="AEE116" s="437"/>
      <c r="AEF116" s="437"/>
      <c r="AEG116" s="437"/>
      <c r="AEH116" s="437"/>
      <c r="AEI116" s="437"/>
      <c r="AEJ116" s="437"/>
      <c r="AEK116" s="437"/>
      <c r="AEL116" s="437"/>
      <c r="AEM116" s="437"/>
      <c r="AEN116" s="437"/>
      <c r="AEO116" s="437"/>
      <c r="AEP116" s="437"/>
      <c r="AEQ116" s="437"/>
      <c r="AER116" s="437"/>
      <c r="AES116" s="437"/>
      <c r="AET116" s="437"/>
      <c r="AEU116" s="437"/>
      <c r="AEV116" s="437"/>
      <c r="AEW116" s="437"/>
      <c r="AEX116" s="437"/>
      <c r="AEY116" s="437"/>
      <c r="AEZ116" s="437"/>
      <c r="AFA116" s="437"/>
      <c r="AFB116" s="437"/>
      <c r="AFC116" s="437"/>
      <c r="AFD116" s="437"/>
      <c r="AFE116" s="437"/>
      <c r="AFF116" s="437"/>
      <c r="AFG116" s="437"/>
      <c r="AFH116" s="437"/>
      <c r="AFI116" s="437"/>
      <c r="AFJ116" s="437"/>
      <c r="AFK116" s="437"/>
      <c r="AFL116" s="437"/>
      <c r="AFM116" s="437"/>
      <c r="AFN116" s="437"/>
      <c r="AFO116" s="437"/>
      <c r="AFP116" s="437"/>
      <c r="AFQ116" s="437"/>
      <c r="AFR116" s="437"/>
      <c r="AFS116" s="437"/>
      <c r="AFT116" s="437"/>
      <c r="AFU116" s="437"/>
      <c r="AFV116" s="437"/>
      <c r="AFW116" s="437"/>
      <c r="AFX116" s="437"/>
      <c r="AFY116" s="437"/>
      <c r="AFZ116" s="437"/>
      <c r="AGA116" s="437"/>
      <c r="AGB116" s="437"/>
      <c r="AGC116" s="437"/>
      <c r="AGD116" s="437"/>
      <c r="AGE116" s="437"/>
      <c r="AGF116" s="437"/>
      <c r="AGG116" s="437"/>
      <c r="AGH116" s="437"/>
      <c r="AGI116" s="437"/>
      <c r="AGJ116" s="437"/>
      <c r="AGK116" s="437"/>
      <c r="AGL116" s="437"/>
      <c r="AGM116" s="437"/>
      <c r="AGN116" s="437"/>
      <c r="AGO116" s="437"/>
      <c r="AGP116" s="437"/>
      <c r="AGQ116" s="437"/>
      <c r="AGR116" s="437"/>
      <c r="AGS116" s="437"/>
      <c r="AGT116" s="437"/>
      <c r="AGU116" s="437"/>
      <c r="AGV116" s="437"/>
      <c r="AGW116" s="437"/>
      <c r="AGX116" s="437"/>
      <c r="AGY116" s="437"/>
      <c r="AGZ116" s="437"/>
      <c r="AHA116" s="437"/>
      <c r="AHB116" s="437"/>
      <c r="AHC116" s="437"/>
      <c r="AHD116" s="437"/>
      <c r="AHE116" s="437"/>
      <c r="AHF116" s="437"/>
      <c r="AHG116" s="437"/>
      <c r="AHH116" s="437"/>
      <c r="AHI116" s="437"/>
      <c r="AHJ116" s="437"/>
      <c r="AHK116" s="437"/>
      <c r="AHL116" s="437"/>
      <c r="AHM116" s="437"/>
      <c r="AHN116" s="437"/>
      <c r="AHO116" s="437"/>
      <c r="AHP116" s="437"/>
      <c r="AHQ116" s="437"/>
      <c r="AHR116" s="437"/>
      <c r="AHS116" s="437"/>
      <c r="AHT116" s="437"/>
      <c r="AHU116" s="437"/>
      <c r="AHV116" s="437"/>
      <c r="AHW116" s="437"/>
      <c r="AHX116" s="437"/>
      <c r="AHY116" s="437"/>
      <c r="AHZ116" s="437"/>
      <c r="AIA116" s="437"/>
      <c r="AIB116" s="437"/>
      <c r="AIC116" s="437"/>
      <c r="AID116" s="437"/>
      <c r="AIE116" s="437"/>
      <c r="AIF116" s="437"/>
      <c r="AIG116" s="437"/>
      <c r="AIH116" s="437"/>
      <c r="AII116" s="437"/>
      <c r="AIJ116" s="437"/>
      <c r="AIK116" s="437"/>
      <c r="AIL116" s="437"/>
      <c r="AIM116" s="437"/>
      <c r="AIN116" s="437"/>
      <c r="AIO116" s="437"/>
      <c r="AIP116" s="437"/>
      <c r="AIQ116" s="437"/>
      <c r="AIR116" s="437"/>
      <c r="AIS116" s="437"/>
      <c r="AIT116" s="437"/>
      <c r="AIU116" s="437"/>
      <c r="AIV116" s="437"/>
      <c r="AIW116" s="437"/>
      <c r="AIX116" s="437"/>
      <c r="AIY116" s="437"/>
      <c r="AIZ116" s="437"/>
      <c r="AJA116" s="437"/>
      <c r="AJB116" s="437"/>
      <c r="AJC116" s="437"/>
      <c r="AJD116" s="437"/>
      <c r="AJE116" s="437"/>
      <c r="AJF116" s="437"/>
      <c r="AJG116" s="437"/>
      <c r="AJH116" s="437"/>
      <c r="AJI116" s="437"/>
      <c r="AJJ116" s="437"/>
      <c r="AJK116" s="437"/>
      <c r="AJL116" s="437"/>
      <c r="AJM116" s="437"/>
      <c r="AJN116" s="437"/>
      <c r="AJO116" s="437"/>
      <c r="AJP116" s="437"/>
      <c r="AJQ116" s="437"/>
      <c r="AJR116" s="437"/>
      <c r="AJS116" s="437"/>
      <c r="AJT116" s="437"/>
      <c r="AJU116" s="437"/>
      <c r="AJV116" s="437"/>
      <c r="AJW116" s="437"/>
      <c r="AJX116" s="437"/>
      <c r="AJY116" s="437"/>
      <c r="AJZ116" s="437"/>
      <c r="AKA116" s="437"/>
      <c r="AKB116" s="437"/>
      <c r="AKC116" s="437"/>
      <c r="AKD116" s="437"/>
      <c r="AKE116" s="437"/>
      <c r="AKF116" s="437"/>
      <c r="AKG116" s="437"/>
      <c r="AKH116" s="437"/>
      <c r="AKI116" s="437"/>
      <c r="AKJ116" s="437"/>
      <c r="AKK116" s="437"/>
      <c r="AKL116" s="437"/>
      <c r="AKM116" s="437"/>
      <c r="AKN116" s="437"/>
      <c r="AKO116" s="437"/>
      <c r="AKP116" s="437"/>
      <c r="AKQ116" s="437"/>
      <c r="AKR116" s="437"/>
      <c r="AKS116" s="437"/>
      <c r="AKT116" s="437"/>
      <c r="AKU116" s="437"/>
      <c r="AKV116" s="437"/>
      <c r="AKW116" s="437"/>
      <c r="AKX116" s="437"/>
      <c r="AKY116" s="437"/>
      <c r="AKZ116" s="437"/>
      <c r="ALA116" s="437"/>
      <c r="ALB116" s="437"/>
      <c r="ALC116" s="437"/>
      <c r="ALD116" s="437"/>
      <c r="ALE116" s="437"/>
      <c r="ALF116" s="437"/>
      <c r="ALG116" s="437"/>
      <c r="ALH116" s="437"/>
      <c r="ALI116" s="437"/>
      <c r="ALJ116" s="437"/>
      <c r="ALK116" s="437"/>
      <c r="ALL116" s="437"/>
      <c r="ALM116" s="437"/>
      <c r="ALN116" s="437"/>
      <c r="ALO116" s="437"/>
      <c r="ALP116" s="437"/>
      <c r="ALQ116" s="437"/>
      <c r="ALR116" s="437"/>
      <c r="ALS116" s="437"/>
      <c r="ALT116" s="437"/>
      <c r="ALU116" s="437"/>
      <c r="ALV116" s="437"/>
      <c r="ALW116" s="437"/>
      <c r="ALX116" s="437"/>
      <c r="ALY116" s="437"/>
      <c r="ALZ116" s="437"/>
      <c r="AMA116" s="437"/>
      <c r="AMB116" s="437"/>
      <c r="AMC116" s="437"/>
      <c r="AMD116" s="437"/>
      <c r="AME116" s="437"/>
      <c r="AMF116" s="437"/>
      <c r="AMG116" s="437"/>
      <c r="AMH116" s="437"/>
      <c r="AMI116" s="437"/>
      <c r="AMJ116" s="437"/>
      <c r="AMK116" s="437"/>
      <c r="AML116" s="437"/>
      <c r="AMM116" s="437"/>
      <c r="AMN116" s="437"/>
      <c r="AMO116" s="437"/>
      <c r="AMP116" s="437"/>
      <c r="AMQ116" s="437"/>
      <c r="AMR116" s="437"/>
      <c r="AMS116" s="437"/>
      <c r="AMT116" s="437"/>
      <c r="AMU116" s="437"/>
      <c r="AMV116" s="437"/>
      <c r="AMW116" s="437"/>
      <c r="AMX116" s="437"/>
      <c r="AMY116" s="437"/>
      <c r="AMZ116" s="437"/>
      <c r="ANA116" s="437"/>
      <c r="ANB116" s="437"/>
      <c r="ANC116" s="437"/>
      <c r="AND116" s="437"/>
      <c r="ANE116" s="437"/>
      <c r="ANF116" s="437"/>
      <c r="ANG116" s="437"/>
      <c r="ANH116" s="437"/>
      <c r="ANI116" s="437"/>
      <c r="ANJ116" s="437"/>
      <c r="ANK116" s="437"/>
      <c r="ANL116" s="437"/>
      <c r="ANM116" s="437"/>
      <c r="ANN116" s="437"/>
      <c r="ANO116" s="437"/>
      <c r="ANP116" s="437"/>
      <c r="ANQ116" s="437"/>
      <c r="ANR116" s="437"/>
      <c r="ANS116" s="437"/>
      <c r="ANT116" s="437"/>
      <c r="ANU116" s="437"/>
      <c r="ANV116" s="437"/>
      <c r="ANW116" s="437"/>
      <c r="ANX116" s="437"/>
      <c r="ANY116" s="437"/>
      <c r="ANZ116" s="437"/>
      <c r="AOA116" s="437"/>
      <c r="AOB116" s="437"/>
      <c r="AOC116" s="437"/>
      <c r="AOD116" s="437"/>
      <c r="AOE116" s="437"/>
      <c r="AOF116" s="437"/>
      <c r="AOG116" s="437"/>
      <c r="AOH116" s="437"/>
      <c r="AOI116" s="437"/>
      <c r="AOJ116" s="437"/>
      <c r="AOK116" s="437"/>
      <c r="AOL116" s="437"/>
      <c r="AOM116" s="437"/>
      <c r="AON116" s="437"/>
      <c r="AOO116" s="437"/>
      <c r="AOP116" s="437"/>
      <c r="AOQ116" s="437"/>
      <c r="AOR116" s="437"/>
      <c r="AOS116" s="437"/>
      <c r="AOT116" s="437"/>
      <c r="AOU116" s="437"/>
      <c r="AOV116" s="437"/>
      <c r="AOW116" s="437"/>
      <c r="AOX116" s="437"/>
      <c r="AOY116" s="437"/>
      <c r="AOZ116" s="437"/>
      <c r="APA116" s="437"/>
      <c r="APB116" s="437"/>
      <c r="APC116" s="437"/>
      <c r="APD116" s="437"/>
      <c r="APE116" s="437"/>
      <c r="APF116" s="437"/>
      <c r="APG116" s="437"/>
      <c r="APH116" s="437"/>
      <c r="API116" s="437"/>
      <c r="APJ116" s="437"/>
      <c r="APK116" s="437"/>
      <c r="APL116" s="437"/>
      <c r="APM116" s="437"/>
      <c r="APN116" s="437"/>
      <c r="APO116" s="437"/>
      <c r="APP116" s="437"/>
      <c r="APQ116" s="437"/>
      <c r="APR116" s="437"/>
      <c r="APS116" s="437"/>
      <c r="APT116" s="437"/>
      <c r="APU116" s="437"/>
      <c r="APV116" s="437"/>
      <c r="APW116" s="437"/>
      <c r="APX116" s="437"/>
      <c r="APY116" s="437"/>
      <c r="APZ116" s="437"/>
      <c r="AQA116" s="437"/>
      <c r="AQB116" s="437"/>
      <c r="AQC116" s="437"/>
      <c r="AQD116" s="437"/>
      <c r="AQE116" s="437"/>
      <c r="AQF116" s="437"/>
      <c r="AQG116" s="437"/>
      <c r="AQH116" s="437"/>
      <c r="AQI116" s="437"/>
      <c r="AQJ116" s="437"/>
      <c r="AQK116" s="437"/>
      <c r="AQL116" s="437"/>
      <c r="AQM116" s="437"/>
      <c r="AQN116" s="437"/>
      <c r="AQO116" s="437"/>
      <c r="AQP116" s="437"/>
      <c r="AQQ116" s="437"/>
      <c r="AQR116" s="437"/>
      <c r="AQS116" s="437"/>
      <c r="AQT116" s="437"/>
      <c r="AQU116" s="437"/>
      <c r="AQV116" s="437"/>
      <c r="AQW116" s="437"/>
      <c r="AQX116" s="437"/>
      <c r="AQY116" s="437"/>
      <c r="AQZ116" s="437"/>
      <c r="ARA116" s="437"/>
      <c r="ARB116" s="437"/>
      <c r="ARC116" s="437"/>
      <c r="ARD116" s="437"/>
      <c r="ARE116" s="437"/>
      <c r="ARF116" s="437"/>
      <c r="ARG116" s="437"/>
      <c r="ARH116" s="437"/>
      <c r="ARI116" s="437"/>
      <c r="ARJ116" s="437"/>
      <c r="ARK116" s="437"/>
      <c r="ARL116" s="437"/>
      <c r="ARM116" s="437"/>
      <c r="ARN116" s="437"/>
      <c r="ARO116" s="437"/>
      <c r="ARP116" s="437"/>
      <c r="ARQ116" s="437"/>
      <c r="ARR116" s="437"/>
      <c r="ARS116" s="437"/>
      <c r="ART116" s="437"/>
      <c r="ARU116" s="437"/>
      <c r="ARV116" s="437"/>
      <c r="ARW116" s="437"/>
      <c r="ARX116" s="437"/>
      <c r="ARY116" s="437"/>
      <c r="ARZ116" s="437"/>
      <c r="ASA116" s="437"/>
      <c r="ASB116" s="437"/>
      <c r="ASC116" s="437"/>
      <c r="ASD116" s="437"/>
      <c r="ASE116" s="437"/>
      <c r="ASF116" s="437"/>
      <c r="ASG116" s="437"/>
      <c r="ASH116" s="437"/>
      <c r="ASI116" s="437"/>
      <c r="ASJ116" s="437"/>
      <c r="ASK116" s="437"/>
      <c r="ASL116" s="437"/>
      <c r="ASM116" s="437"/>
      <c r="ASN116" s="437"/>
      <c r="ASO116" s="437"/>
      <c r="ASP116" s="437"/>
      <c r="ASQ116" s="437"/>
      <c r="ASR116" s="437"/>
      <c r="ASS116" s="437"/>
      <c r="AST116" s="437"/>
      <c r="ASU116" s="437"/>
      <c r="ASV116" s="437"/>
      <c r="ASW116" s="437"/>
      <c r="ASX116" s="437"/>
      <c r="ASY116" s="437"/>
      <c r="ASZ116" s="437"/>
      <c r="ATA116" s="437"/>
      <c r="ATB116" s="437"/>
      <c r="ATC116" s="437"/>
      <c r="ATD116" s="437"/>
      <c r="ATE116" s="437"/>
      <c r="ATF116" s="437"/>
      <c r="ATG116" s="437"/>
      <c r="ATH116" s="437"/>
      <c r="ATI116" s="437"/>
      <c r="ATJ116" s="437"/>
      <c r="ATK116" s="437"/>
      <c r="ATL116" s="437"/>
      <c r="ATM116" s="437"/>
      <c r="ATN116" s="437"/>
      <c r="ATO116" s="437"/>
      <c r="ATP116" s="437"/>
      <c r="ATQ116" s="437"/>
      <c r="ATR116" s="437"/>
      <c r="ATS116" s="437"/>
      <c r="ATT116" s="437"/>
      <c r="ATU116" s="437"/>
      <c r="ATV116" s="437"/>
      <c r="ATW116" s="437"/>
      <c r="ATX116" s="437"/>
      <c r="ATY116" s="437"/>
      <c r="ATZ116" s="437"/>
      <c r="AUA116" s="437"/>
      <c r="AUB116" s="437"/>
      <c r="AUC116" s="437"/>
      <c r="AUD116" s="437"/>
      <c r="AUE116" s="437"/>
      <c r="AUF116" s="437"/>
      <c r="AUG116" s="437"/>
      <c r="AUH116" s="437"/>
      <c r="AUI116" s="437"/>
      <c r="AUJ116" s="437"/>
      <c r="AUK116" s="437"/>
      <c r="AUL116" s="437"/>
      <c r="AUM116" s="437"/>
      <c r="AUN116" s="437"/>
      <c r="AUO116" s="437"/>
      <c r="AUP116" s="437"/>
      <c r="AUQ116" s="437"/>
      <c r="AUR116" s="437"/>
      <c r="AUS116" s="437"/>
      <c r="AUT116" s="437"/>
      <c r="AUU116" s="437"/>
      <c r="AUV116" s="437"/>
      <c r="AUW116" s="437"/>
      <c r="AUX116" s="437"/>
      <c r="AUY116" s="437"/>
      <c r="AUZ116" s="437"/>
      <c r="AVA116" s="437"/>
      <c r="AVB116" s="437"/>
      <c r="AVC116" s="437"/>
      <c r="AVD116" s="437"/>
      <c r="AVE116" s="437"/>
      <c r="AVF116" s="437"/>
      <c r="AVG116" s="437"/>
      <c r="AVH116" s="437"/>
      <c r="AVI116" s="437"/>
      <c r="AVJ116" s="437"/>
      <c r="AVK116" s="437"/>
      <c r="AVL116" s="437"/>
      <c r="AVM116" s="437"/>
      <c r="AVN116" s="437"/>
      <c r="AVO116" s="437"/>
      <c r="AVP116" s="437"/>
      <c r="AVQ116" s="437"/>
      <c r="AVR116" s="437"/>
      <c r="AVS116" s="437"/>
      <c r="AVT116" s="437"/>
      <c r="AVU116" s="437"/>
      <c r="AVV116" s="437"/>
      <c r="AVW116" s="437"/>
      <c r="AVX116" s="437"/>
      <c r="AVY116" s="437"/>
      <c r="AVZ116" s="437"/>
      <c r="AWA116" s="437"/>
      <c r="AWB116" s="437"/>
      <c r="AWC116" s="437"/>
      <c r="AWD116" s="437"/>
      <c r="AWE116" s="437"/>
      <c r="AWF116" s="437"/>
      <c r="AWG116" s="437"/>
      <c r="AWH116" s="437"/>
      <c r="AWI116" s="437"/>
      <c r="AWJ116" s="437"/>
      <c r="AWK116" s="437"/>
      <c r="AWL116" s="437"/>
      <c r="AWM116" s="437"/>
      <c r="AWN116" s="437"/>
      <c r="AWO116" s="437"/>
      <c r="AWP116" s="437"/>
      <c r="AWQ116" s="437"/>
      <c r="AWR116" s="437"/>
      <c r="AWS116" s="437"/>
      <c r="AWT116" s="437"/>
      <c r="AWU116" s="437"/>
      <c r="AWV116" s="437"/>
      <c r="AWW116" s="437"/>
      <c r="AWX116" s="437"/>
      <c r="AWY116" s="437"/>
      <c r="AWZ116" s="437"/>
      <c r="AXA116" s="437"/>
      <c r="AXB116" s="437"/>
      <c r="AXC116" s="437"/>
      <c r="AXD116" s="437"/>
      <c r="AXE116" s="437"/>
      <c r="AXF116" s="437"/>
      <c r="AXG116" s="437"/>
      <c r="AXH116" s="437"/>
      <c r="AXI116" s="437"/>
      <c r="AXJ116" s="437"/>
      <c r="AXK116" s="437"/>
      <c r="AXL116" s="437"/>
      <c r="AXM116" s="437"/>
      <c r="AXN116" s="437"/>
      <c r="AXO116" s="437"/>
      <c r="AXP116" s="437"/>
      <c r="AXQ116" s="437"/>
      <c r="AXR116" s="437"/>
      <c r="AXS116" s="437"/>
      <c r="AXT116" s="437"/>
      <c r="AXU116" s="437"/>
      <c r="AXV116" s="437"/>
      <c r="AXW116" s="437"/>
      <c r="AXX116" s="437"/>
      <c r="AXY116" s="437"/>
      <c r="AXZ116" s="437"/>
      <c r="AYA116" s="437"/>
      <c r="AYB116" s="437"/>
      <c r="AYC116" s="437"/>
      <c r="AYD116" s="437"/>
      <c r="AYE116" s="437"/>
      <c r="AYF116" s="437"/>
      <c r="AYG116" s="437"/>
      <c r="AYH116" s="437"/>
      <c r="AYI116" s="437"/>
      <c r="AYJ116" s="437"/>
      <c r="AYK116" s="437"/>
      <c r="AYL116" s="437"/>
      <c r="AYM116" s="437"/>
      <c r="AYN116" s="437"/>
      <c r="AYO116" s="437"/>
      <c r="AYP116" s="437"/>
      <c r="AYQ116" s="437"/>
      <c r="AYR116" s="437"/>
      <c r="AYS116" s="437"/>
      <c r="AYT116" s="437"/>
      <c r="AYU116" s="437"/>
      <c r="AYV116" s="437"/>
      <c r="AYW116" s="437"/>
      <c r="AYX116" s="437"/>
      <c r="AYY116" s="437"/>
      <c r="AYZ116" s="437"/>
      <c r="AZA116" s="437"/>
      <c r="AZB116" s="437"/>
      <c r="AZC116" s="437"/>
      <c r="AZD116" s="437"/>
      <c r="AZE116" s="437"/>
      <c r="AZF116" s="437"/>
      <c r="AZG116" s="437"/>
      <c r="AZH116" s="437"/>
      <c r="AZI116" s="437"/>
      <c r="AZJ116" s="437"/>
      <c r="AZK116" s="437"/>
      <c r="AZL116" s="437"/>
      <c r="AZM116" s="437"/>
      <c r="AZN116" s="437"/>
      <c r="AZO116" s="437"/>
      <c r="AZP116" s="437"/>
      <c r="AZQ116" s="437"/>
      <c r="AZR116" s="437"/>
      <c r="AZS116" s="437"/>
      <c r="AZT116" s="437"/>
      <c r="AZU116" s="437"/>
      <c r="AZV116" s="437"/>
      <c r="AZW116" s="437"/>
      <c r="AZX116" s="437"/>
      <c r="AZY116" s="437"/>
      <c r="AZZ116" s="437"/>
      <c r="BAA116" s="437"/>
      <c r="BAB116" s="437"/>
      <c r="BAC116" s="437"/>
      <c r="BAD116" s="437"/>
      <c r="BAE116" s="437"/>
      <c r="BAF116" s="437"/>
      <c r="BAG116" s="437"/>
      <c r="BAH116" s="437"/>
      <c r="BAI116" s="437"/>
      <c r="BAJ116" s="437"/>
      <c r="BAK116" s="437"/>
      <c r="BAL116" s="437"/>
      <c r="BAM116" s="437"/>
      <c r="BAN116" s="437"/>
      <c r="BAO116" s="437"/>
      <c r="BAP116" s="437"/>
      <c r="BAQ116" s="437"/>
      <c r="BAR116" s="437"/>
      <c r="BAS116" s="437"/>
      <c r="BAT116" s="437"/>
      <c r="BAU116" s="437"/>
      <c r="BAV116" s="437"/>
      <c r="BAW116" s="437"/>
      <c r="BAX116" s="437"/>
      <c r="BAY116" s="437"/>
      <c r="BAZ116" s="437"/>
      <c r="BBA116" s="437"/>
      <c r="BBB116" s="437"/>
      <c r="BBC116" s="437"/>
      <c r="BBD116" s="437"/>
      <c r="BBE116" s="437"/>
      <c r="BBF116" s="437"/>
      <c r="BBG116" s="437"/>
      <c r="BBH116" s="437"/>
      <c r="BBI116" s="437"/>
      <c r="BBJ116" s="437"/>
      <c r="BBK116" s="437"/>
      <c r="BBL116" s="437"/>
      <c r="BBM116" s="437"/>
      <c r="BBN116" s="437"/>
      <c r="BBO116" s="437"/>
      <c r="BBP116" s="437"/>
      <c r="BBQ116" s="437"/>
      <c r="BBR116" s="437"/>
      <c r="BBS116" s="437"/>
      <c r="BBT116" s="437"/>
      <c r="BBU116" s="437"/>
      <c r="BBV116" s="437"/>
      <c r="BBW116" s="437"/>
      <c r="BBX116" s="437"/>
      <c r="BBY116" s="437"/>
      <c r="BBZ116" s="437"/>
      <c r="BCA116" s="437"/>
      <c r="BCB116" s="437"/>
      <c r="BCC116" s="437"/>
      <c r="BCD116" s="437"/>
      <c r="BCE116" s="437"/>
      <c r="BCF116" s="437"/>
      <c r="BCG116" s="437"/>
      <c r="BCH116" s="437"/>
      <c r="BCI116" s="437"/>
      <c r="BCJ116" s="437"/>
      <c r="BCK116" s="437"/>
      <c r="BCL116" s="437"/>
      <c r="BCM116" s="437"/>
      <c r="BCN116" s="437"/>
      <c r="BCO116" s="437"/>
      <c r="BCP116" s="437"/>
      <c r="BCQ116" s="437"/>
      <c r="BCR116" s="437"/>
      <c r="BCS116" s="437"/>
      <c r="BCT116" s="437"/>
      <c r="BCU116" s="437"/>
      <c r="BCV116" s="437"/>
      <c r="BCW116" s="437"/>
      <c r="BCX116" s="437"/>
      <c r="BCY116" s="437"/>
      <c r="BCZ116" s="437"/>
      <c r="BDA116" s="437"/>
      <c r="BDB116" s="437"/>
      <c r="BDC116" s="437"/>
      <c r="BDD116" s="437"/>
      <c r="BDE116" s="437"/>
      <c r="BDF116" s="437"/>
      <c r="BDG116" s="437"/>
      <c r="BDH116" s="437"/>
      <c r="BDI116" s="437"/>
      <c r="BDJ116" s="437"/>
      <c r="BDK116" s="437"/>
      <c r="BDL116" s="437"/>
      <c r="BDM116" s="437"/>
      <c r="BDN116" s="437"/>
      <c r="BDO116" s="437"/>
      <c r="BDP116" s="437"/>
      <c r="BDQ116" s="437"/>
      <c r="BDR116" s="437"/>
      <c r="BDS116" s="437"/>
      <c r="BDT116" s="437"/>
      <c r="BDU116" s="437"/>
      <c r="BDV116" s="437"/>
      <c r="BDW116" s="437"/>
      <c r="BDX116" s="437"/>
      <c r="BDY116" s="437"/>
      <c r="BDZ116" s="437"/>
      <c r="BEA116" s="437"/>
      <c r="BEB116" s="437"/>
      <c r="BEC116" s="437"/>
      <c r="BED116" s="437"/>
      <c r="BEE116" s="437"/>
      <c r="BEF116" s="437"/>
      <c r="BEG116" s="437"/>
      <c r="BEH116" s="437"/>
      <c r="BEI116" s="437"/>
      <c r="BEJ116" s="437"/>
      <c r="BEK116" s="437"/>
      <c r="BEL116" s="437"/>
      <c r="BEM116" s="437"/>
      <c r="BEN116" s="437"/>
      <c r="BEO116" s="437"/>
      <c r="BEP116" s="437"/>
      <c r="BEQ116" s="437"/>
      <c r="BER116" s="437"/>
      <c r="BES116" s="437"/>
      <c r="BET116" s="437"/>
      <c r="BEU116" s="437"/>
      <c r="BEV116" s="437"/>
      <c r="BEW116" s="437"/>
      <c r="BEX116" s="437"/>
      <c r="BEY116" s="437"/>
      <c r="BEZ116" s="437"/>
      <c r="BFA116" s="437"/>
      <c r="BFB116" s="437"/>
      <c r="BFC116" s="437"/>
      <c r="BFD116" s="437"/>
      <c r="BFE116" s="437"/>
      <c r="BFF116" s="437"/>
      <c r="BFG116" s="437"/>
      <c r="BFH116" s="437"/>
      <c r="BFI116" s="437"/>
      <c r="BFJ116" s="437"/>
      <c r="BFK116" s="437"/>
      <c r="BFL116" s="437"/>
      <c r="BFM116" s="437"/>
      <c r="BFN116" s="437"/>
      <c r="BFO116" s="437"/>
      <c r="BFP116" s="437"/>
      <c r="BFQ116" s="437"/>
      <c r="BFR116" s="437"/>
      <c r="BFS116" s="437"/>
      <c r="BFT116" s="437"/>
      <c r="BFU116" s="437"/>
      <c r="BFV116" s="437"/>
      <c r="BFW116" s="437"/>
      <c r="BFX116" s="437"/>
      <c r="BFY116" s="437"/>
      <c r="BFZ116" s="437"/>
      <c r="BGA116" s="437"/>
      <c r="BGB116" s="437"/>
      <c r="BGC116" s="437"/>
      <c r="BGD116" s="437"/>
      <c r="BGE116" s="437"/>
      <c r="BGF116" s="437"/>
      <c r="BGG116" s="437"/>
      <c r="BGH116" s="437"/>
      <c r="BGI116" s="437"/>
      <c r="BGJ116" s="437"/>
      <c r="BGK116" s="437"/>
      <c r="BGL116" s="437"/>
      <c r="BGM116" s="437"/>
      <c r="BGN116" s="437"/>
      <c r="BGO116" s="437"/>
      <c r="BGP116" s="437"/>
      <c r="BGQ116" s="437"/>
      <c r="BGR116" s="437"/>
      <c r="BGS116" s="437"/>
      <c r="BGT116" s="437"/>
      <c r="BGU116" s="437"/>
      <c r="BGV116" s="437"/>
      <c r="BGW116" s="437"/>
      <c r="BGX116" s="437"/>
      <c r="BGY116" s="437"/>
      <c r="BGZ116" s="437"/>
      <c r="BHA116" s="437"/>
      <c r="BHB116" s="437"/>
      <c r="BHC116" s="437"/>
      <c r="BHD116" s="437"/>
      <c r="BHE116" s="437"/>
      <c r="BHF116" s="437"/>
      <c r="BHG116" s="437"/>
      <c r="BHH116" s="437"/>
      <c r="BHI116" s="437"/>
      <c r="BHJ116" s="437"/>
      <c r="BHK116" s="437"/>
      <c r="BHL116" s="437"/>
      <c r="BHM116" s="437"/>
      <c r="BHN116" s="437"/>
      <c r="BHO116" s="437"/>
      <c r="BHP116" s="437"/>
      <c r="BHQ116" s="437"/>
      <c r="BHR116" s="437"/>
      <c r="BHS116" s="437"/>
      <c r="BHT116" s="437"/>
      <c r="BHU116" s="437"/>
      <c r="BHV116" s="437"/>
      <c r="BHW116" s="437"/>
      <c r="BHX116" s="437"/>
      <c r="BHY116" s="437"/>
      <c r="BHZ116" s="437"/>
      <c r="BIA116" s="437"/>
      <c r="BIB116" s="437"/>
      <c r="BIC116" s="437"/>
      <c r="BID116" s="437"/>
      <c r="BIE116" s="437"/>
      <c r="BIF116" s="437"/>
      <c r="BIG116" s="437"/>
      <c r="BIH116" s="437"/>
      <c r="BII116" s="437"/>
      <c r="BIJ116" s="437"/>
      <c r="BIK116" s="437"/>
      <c r="BIL116" s="437"/>
      <c r="BIM116" s="437"/>
      <c r="BIN116" s="437"/>
      <c r="BIO116" s="437"/>
      <c r="BIP116" s="437"/>
      <c r="BIQ116" s="437"/>
      <c r="BIR116" s="437"/>
      <c r="BIS116" s="437"/>
      <c r="BIT116" s="437"/>
      <c r="BIU116" s="437"/>
      <c r="BIV116" s="437"/>
      <c r="BIW116" s="437"/>
      <c r="BIX116" s="437"/>
      <c r="BIY116" s="437"/>
      <c r="BIZ116" s="437"/>
      <c r="BJA116" s="437"/>
      <c r="BJB116" s="437"/>
      <c r="BJC116" s="437"/>
      <c r="BJD116" s="437"/>
      <c r="BJE116" s="437"/>
      <c r="BJF116" s="437"/>
      <c r="BJG116" s="437"/>
      <c r="BJH116" s="437"/>
      <c r="BJI116" s="437"/>
      <c r="BJJ116" s="437"/>
      <c r="BJK116" s="437"/>
      <c r="BJL116" s="437"/>
      <c r="BJM116" s="437"/>
      <c r="BJN116" s="437"/>
      <c r="BJO116" s="437"/>
      <c r="BJP116" s="437"/>
      <c r="BJQ116" s="437"/>
      <c r="BJR116" s="437"/>
      <c r="BJS116" s="437"/>
      <c r="BJT116" s="437"/>
      <c r="BJU116" s="437"/>
      <c r="BJV116" s="437"/>
      <c r="BJW116" s="437"/>
      <c r="BJX116" s="437"/>
      <c r="BJY116" s="437"/>
      <c r="BJZ116" s="437"/>
      <c r="BKA116" s="437"/>
      <c r="BKB116" s="437"/>
      <c r="BKC116" s="437"/>
      <c r="BKD116" s="437"/>
      <c r="BKE116" s="437"/>
      <c r="BKF116" s="437"/>
      <c r="BKG116" s="437"/>
      <c r="BKH116" s="437"/>
      <c r="BKI116" s="437"/>
      <c r="BKJ116" s="437"/>
      <c r="BKK116" s="437"/>
      <c r="BKL116" s="437"/>
      <c r="BKM116" s="437"/>
      <c r="BKN116" s="437"/>
      <c r="BKO116" s="437"/>
      <c r="BKP116" s="437"/>
      <c r="BKQ116" s="437"/>
      <c r="BKR116" s="437"/>
      <c r="BKS116" s="437"/>
      <c r="BKT116" s="437"/>
      <c r="BKU116" s="437"/>
      <c r="BKV116" s="437"/>
      <c r="BKW116" s="437"/>
      <c r="BKX116" s="437"/>
      <c r="BKY116" s="437"/>
      <c r="BKZ116" s="437"/>
      <c r="BLA116" s="437"/>
      <c r="BLB116" s="437"/>
      <c r="BLC116" s="437"/>
      <c r="BLD116" s="437"/>
      <c r="BLE116" s="437"/>
      <c r="BLF116" s="437"/>
      <c r="BLG116" s="437"/>
      <c r="BLH116" s="437"/>
      <c r="BLI116" s="437"/>
      <c r="BLJ116" s="437"/>
      <c r="BLK116" s="437"/>
      <c r="BLL116" s="437"/>
      <c r="BLM116" s="437"/>
      <c r="BLN116" s="437"/>
      <c r="BLO116" s="437"/>
      <c r="BLP116" s="437"/>
      <c r="BLQ116" s="437"/>
      <c r="BLR116" s="437"/>
      <c r="BLS116" s="437"/>
      <c r="BLT116" s="437"/>
      <c r="BLU116" s="437"/>
      <c r="BLV116" s="437"/>
      <c r="BLW116" s="437"/>
      <c r="BLX116" s="437"/>
      <c r="BLY116" s="437"/>
      <c r="BLZ116" s="437"/>
      <c r="BMA116" s="437"/>
      <c r="BMB116" s="437"/>
      <c r="BMC116" s="437"/>
      <c r="BMD116" s="437"/>
      <c r="BME116" s="437"/>
      <c r="BMF116" s="437"/>
      <c r="BMG116" s="437"/>
      <c r="BMH116" s="437"/>
      <c r="BMI116" s="437"/>
      <c r="BMJ116" s="437"/>
      <c r="BMK116" s="437"/>
      <c r="BML116" s="437"/>
      <c r="BMM116" s="437"/>
      <c r="BMN116" s="437"/>
      <c r="BMO116" s="437"/>
      <c r="BMP116" s="437"/>
      <c r="BMQ116" s="437"/>
      <c r="BMR116" s="437"/>
      <c r="BMS116" s="437"/>
      <c r="BMT116" s="437"/>
      <c r="BMU116" s="437"/>
      <c r="BMV116" s="437"/>
      <c r="BMW116" s="437"/>
      <c r="BMX116" s="437"/>
      <c r="BMY116" s="437"/>
      <c r="BMZ116" s="437"/>
      <c r="BNA116" s="437"/>
      <c r="BNB116" s="437"/>
      <c r="BNC116" s="437"/>
      <c r="BND116" s="437"/>
      <c r="BNE116" s="437"/>
      <c r="BNF116" s="437"/>
      <c r="BNG116" s="437"/>
      <c r="BNH116" s="437"/>
      <c r="BNI116" s="437"/>
      <c r="BNJ116" s="437"/>
      <c r="BNK116" s="437"/>
      <c r="BNL116" s="437"/>
      <c r="BNM116" s="437"/>
      <c r="BNN116" s="437"/>
      <c r="BNO116" s="437"/>
      <c r="BNP116" s="437"/>
      <c r="BNQ116" s="437"/>
      <c r="BNR116" s="437"/>
      <c r="BNS116" s="437"/>
      <c r="BNT116" s="437"/>
      <c r="BNU116" s="437"/>
      <c r="BNV116" s="437"/>
      <c r="BNW116" s="437"/>
      <c r="BNX116" s="437"/>
      <c r="BNY116" s="437"/>
      <c r="BNZ116" s="437"/>
      <c r="BOA116" s="437"/>
      <c r="BOB116" s="437"/>
      <c r="BOC116" s="437"/>
      <c r="BOD116" s="437"/>
      <c r="BOE116" s="437"/>
      <c r="BOF116" s="437"/>
      <c r="BOG116" s="437"/>
      <c r="BOH116" s="437"/>
      <c r="BOI116" s="437"/>
      <c r="BOJ116" s="437"/>
      <c r="BOK116" s="437"/>
      <c r="BOL116" s="437"/>
      <c r="BOM116" s="437"/>
      <c r="BON116" s="437"/>
      <c r="BOO116" s="437"/>
      <c r="BOP116" s="437"/>
      <c r="BOQ116" s="437"/>
      <c r="BOR116" s="437"/>
      <c r="BOS116" s="437"/>
      <c r="BOT116" s="437"/>
      <c r="BOU116" s="437"/>
      <c r="BOV116" s="437"/>
      <c r="BOW116" s="437"/>
      <c r="BOX116" s="437"/>
      <c r="BOY116" s="437"/>
      <c r="BOZ116" s="437"/>
      <c r="BPA116" s="437"/>
      <c r="BPB116" s="437"/>
      <c r="BPC116" s="437"/>
      <c r="BPD116" s="437"/>
      <c r="BPE116" s="437"/>
      <c r="BPF116" s="437"/>
      <c r="BPG116" s="437"/>
      <c r="BPH116" s="437"/>
      <c r="BPI116" s="437"/>
      <c r="BPJ116" s="437"/>
      <c r="BPK116" s="437"/>
      <c r="BPL116" s="437"/>
      <c r="BPM116" s="437"/>
      <c r="BPN116" s="437"/>
      <c r="BPO116" s="437"/>
      <c r="BPP116" s="437"/>
      <c r="BPQ116" s="437"/>
      <c r="BPR116" s="437"/>
      <c r="BPS116" s="437"/>
      <c r="BPT116" s="437"/>
      <c r="BPU116" s="437"/>
      <c r="BPV116" s="437"/>
      <c r="BPW116" s="437"/>
      <c r="BPX116" s="437"/>
      <c r="BPY116" s="437"/>
      <c r="BPZ116" s="437"/>
      <c r="BQA116" s="437"/>
      <c r="BQB116" s="437"/>
      <c r="BQC116" s="437"/>
      <c r="BQD116" s="437"/>
      <c r="BQE116" s="437"/>
      <c r="BQF116" s="437"/>
      <c r="BQG116" s="437"/>
      <c r="BQH116" s="437"/>
      <c r="BQI116" s="437"/>
      <c r="BQJ116" s="437"/>
      <c r="BQK116" s="437"/>
      <c r="BQL116" s="437"/>
      <c r="BQM116" s="437"/>
      <c r="BQN116" s="437"/>
      <c r="BQO116" s="437"/>
      <c r="BQP116" s="437"/>
      <c r="BQQ116" s="437"/>
      <c r="BQR116" s="437"/>
      <c r="BQS116" s="437"/>
      <c r="BQT116" s="437"/>
      <c r="BQU116" s="437"/>
      <c r="BQV116" s="437"/>
      <c r="BQW116" s="437"/>
      <c r="BQX116" s="437"/>
      <c r="BQY116" s="437"/>
      <c r="BQZ116" s="437"/>
      <c r="BRA116" s="437"/>
      <c r="BRB116" s="437"/>
      <c r="BRC116" s="437"/>
      <c r="BRD116" s="437"/>
      <c r="BRE116" s="437"/>
      <c r="BRF116" s="437"/>
      <c r="BRG116" s="437"/>
      <c r="BRH116" s="437"/>
      <c r="BRI116" s="437"/>
      <c r="BRJ116" s="437"/>
      <c r="BRK116" s="437"/>
      <c r="BRL116" s="437"/>
      <c r="BRM116" s="437"/>
      <c r="BRN116" s="437"/>
      <c r="BRO116" s="437"/>
      <c r="BRP116" s="437"/>
      <c r="BRQ116" s="437"/>
      <c r="BRR116" s="437"/>
      <c r="BRS116" s="437"/>
      <c r="BRT116" s="437"/>
      <c r="BRU116" s="437"/>
      <c r="BRV116" s="437"/>
      <c r="BRW116" s="437"/>
      <c r="BRX116" s="437"/>
      <c r="BRY116" s="437"/>
      <c r="BRZ116" s="437"/>
      <c r="BSA116" s="437"/>
      <c r="BSB116" s="437"/>
      <c r="BSC116" s="437"/>
      <c r="BSD116" s="437"/>
      <c r="BSE116" s="437"/>
      <c r="BSF116" s="437"/>
      <c r="BSG116" s="437"/>
      <c r="BSH116" s="437"/>
      <c r="BSI116" s="437"/>
      <c r="BSJ116" s="437"/>
      <c r="BSK116" s="437"/>
      <c r="BSL116" s="437"/>
      <c r="BSM116" s="437"/>
      <c r="BSN116" s="437"/>
      <c r="BSO116" s="437"/>
      <c r="BSP116" s="437"/>
      <c r="BSQ116" s="437"/>
      <c r="BSR116" s="437"/>
      <c r="BSS116" s="437"/>
      <c r="BST116" s="437"/>
      <c r="BSU116" s="437"/>
      <c r="BSV116" s="437"/>
      <c r="BSW116" s="437"/>
      <c r="BSX116" s="437"/>
      <c r="BSY116" s="437"/>
      <c r="BSZ116" s="437"/>
      <c r="BTA116" s="437"/>
      <c r="BTB116" s="437"/>
      <c r="BTC116" s="437"/>
      <c r="BTD116" s="437"/>
      <c r="BTE116" s="437"/>
      <c r="BTF116" s="437"/>
      <c r="BTG116" s="437"/>
      <c r="BTH116" s="437"/>
      <c r="BTI116" s="437"/>
      <c r="BTJ116" s="437"/>
      <c r="BTK116" s="437"/>
      <c r="BTL116" s="437"/>
      <c r="BTM116" s="437"/>
      <c r="BTN116" s="437"/>
      <c r="BTO116" s="437"/>
      <c r="BTP116" s="437"/>
      <c r="BTQ116" s="437"/>
      <c r="BTR116" s="437"/>
      <c r="BTS116" s="437"/>
      <c r="BTT116" s="437"/>
      <c r="BTU116" s="437"/>
      <c r="BTV116" s="437"/>
      <c r="BTW116" s="437"/>
      <c r="BTX116" s="437"/>
      <c r="BTY116" s="437"/>
      <c r="BTZ116" s="437"/>
      <c r="BUA116" s="437"/>
      <c r="BUB116" s="437"/>
      <c r="BUC116" s="437"/>
      <c r="BUD116" s="437"/>
      <c r="BUE116" s="437"/>
      <c r="BUF116" s="437"/>
      <c r="BUG116" s="437"/>
      <c r="BUH116" s="437"/>
      <c r="BUI116" s="437"/>
      <c r="BUJ116" s="437"/>
      <c r="BUK116" s="437"/>
      <c r="BUL116" s="437"/>
      <c r="BUM116" s="437"/>
      <c r="BUN116" s="437"/>
      <c r="BUO116" s="437"/>
      <c r="BUP116" s="437"/>
      <c r="BUQ116" s="437"/>
      <c r="BUR116" s="437"/>
      <c r="BUS116" s="437"/>
      <c r="BUT116" s="437"/>
      <c r="BUU116" s="437"/>
      <c r="BUV116" s="437"/>
      <c r="BUW116" s="437"/>
      <c r="BUX116" s="437"/>
      <c r="BUY116" s="437"/>
      <c r="BUZ116" s="437"/>
      <c r="BVA116" s="437"/>
      <c r="BVB116" s="437"/>
      <c r="BVC116" s="437"/>
      <c r="BVD116" s="437"/>
      <c r="BVE116" s="437"/>
      <c r="BVF116" s="437"/>
      <c r="BVG116" s="437"/>
      <c r="BVH116" s="437"/>
      <c r="BVI116" s="437"/>
      <c r="BVJ116" s="437"/>
      <c r="BVK116" s="437"/>
      <c r="BVL116" s="437"/>
      <c r="BVM116" s="437"/>
      <c r="BVN116" s="437"/>
      <c r="BVO116" s="437"/>
      <c r="BVP116" s="437"/>
      <c r="BVQ116" s="437"/>
      <c r="BVR116" s="437"/>
      <c r="BVS116" s="437"/>
      <c r="BVT116" s="437"/>
      <c r="BVU116" s="437"/>
      <c r="BVV116" s="437"/>
      <c r="BVW116" s="437"/>
      <c r="BVX116" s="437"/>
      <c r="BVY116" s="437"/>
      <c r="BVZ116" s="437"/>
      <c r="BWA116" s="437"/>
      <c r="BWB116" s="437"/>
      <c r="BWC116" s="437"/>
      <c r="BWD116" s="437"/>
      <c r="BWE116" s="437"/>
      <c r="BWF116" s="437"/>
      <c r="BWG116" s="437"/>
      <c r="BWH116" s="437"/>
      <c r="BWI116" s="437"/>
      <c r="BWJ116" s="437"/>
      <c r="BWK116" s="437"/>
      <c r="BWL116" s="437"/>
      <c r="BWM116" s="437"/>
      <c r="BWN116" s="437"/>
      <c r="BWO116" s="437"/>
      <c r="BWP116" s="437"/>
      <c r="BWQ116" s="437"/>
      <c r="BWR116" s="437"/>
      <c r="BWS116" s="437"/>
      <c r="BWT116" s="437"/>
      <c r="BWU116" s="437"/>
      <c r="BWV116" s="437"/>
      <c r="BWW116" s="437"/>
      <c r="BWX116" s="437"/>
      <c r="BWY116" s="437"/>
      <c r="BWZ116" s="437"/>
      <c r="BXA116" s="437"/>
      <c r="BXB116" s="437"/>
      <c r="BXC116" s="437"/>
      <c r="BXD116" s="437"/>
      <c r="BXE116" s="437"/>
      <c r="BXF116" s="437"/>
      <c r="BXG116" s="437"/>
      <c r="BXH116" s="437"/>
      <c r="BXI116" s="437"/>
      <c r="BXJ116" s="437"/>
      <c r="BXK116" s="437"/>
      <c r="BXL116" s="437"/>
      <c r="BXM116" s="437"/>
      <c r="BXN116" s="437"/>
      <c r="BXO116" s="437"/>
      <c r="BXP116" s="437"/>
      <c r="BXQ116" s="437"/>
      <c r="BXR116" s="437"/>
      <c r="BXS116" s="437"/>
      <c r="BXT116" s="437"/>
      <c r="BXU116" s="437"/>
      <c r="BXV116" s="437"/>
      <c r="BXW116" s="437"/>
      <c r="BXX116" s="437"/>
      <c r="BXY116" s="437"/>
      <c r="BXZ116" s="437"/>
      <c r="BYA116" s="437"/>
      <c r="BYB116" s="437"/>
      <c r="BYC116" s="437"/>
      <c r="BYD116" s="437"/>
      <c r="BYE116" s="437"/>
      <c r="BYF116" s="437"/>
      <c r="BYG116" s="437"/>
      <c r="BYH116" s="437"/>
      <c r="BYI116" s="437"/>
      <c r="BYJ116" s="437"/>
      <c r="BYK116" s="437"/>
      <c r="BYL116" s="437"/>
      <c r="BYM116" s="437"/>
      <c r="BYN116" s="437"/>
      <c r="BYO116" s="437"/>
      <c r="BYP116" s="437"/>
      <c r="BYQ116" s="437"/>
      <c r="BYR116" s="437"/>
      <c r="BYS116" s="437"/>
      <c r="BYT116" s="437"/>
      <c r="BYU116" s="437"/>
      <c r="BYV116" s="437"/>
      <c r="BYW116" s="437"/>
      <c r="BYX116" s="437"/>
      <c r="BYY116" s="437"/>
      <c r="BYZ116" s="437"/>
      <c r="BZA116" s="437"/>
      <c r="BZB116" s="437"/>
      <c r="BZC116" s="437"/>
      <c r="BZD116" s="437"/>
      <c r="BZE116" s="437"/>
      <c r="BZF116" s="437"/>
      <c r="BZG116" s="437"/>
      <c r="BZH116" s="437"/>
      <c r="BZI116" s="437"/>
      <c r="BZJ116" s="437"/>
      <c r="BZK116" s="437"/>
      <c r="BZL116" s="437"/>
      <c r="BZM116" s="437"/>
      <c r="BZN116" s="437"/>
      <c r="BZO116" s="437"/>
      <c r="BZP116" s="437"/>
      <c r="BZQ116" s="437"/>
      <c r="BZR116" s="437"/>
      <c r="BZS116" s="437"/>
      <c r="BZT116" s="437"/>
      <c r="BZU116" s="437"/>
      <c r="BZV116" s="437"/>
      <c r="BZW116" s="437"/>
      <c r="BZX116" s="437"/>
      <c r="BZY116" s="437"/>
      <c r="BZZ116" s="437"/>
      <c r="CAA116" s="437"/>
      <c r="CAB116" s="437"/>
      <c r="CAC116" s="437"/>
      <c r="CAD116" s="437"/>
      <c r="CAE116" s="437"/>
      <c r="CAF116" s="437"/>
      <c r="CAG116" s="437"/>
      <c r="CAH116" s="437"/>
      <c r="CAI116" s="437"/>
      <c r="CAJ116" s="437"/>
      <c r="CAK116" s="437"/>
      <c r="CAL116" s="437"/>
      <c r="CAM116" s="437"/>
      <c r="CAN116" s="437"/>
      <c r="CAO116" s="437"/>
      <c r="CAP116" s="437"/>
      <c r="CAQ116" s="437"/>
      <c r="CAR116" s="437"/>
      <c r="CAS116" s="437"/>
      <c r="CAT116" s="437"/>
      <c r="CAU116" s="437"/>
      <c r="CAV116" s="437"/>
      <c r="CAW116" s="437"/>
      <c r="CAX116" s="437"/>
      <c r="CAY116" s="437"/>
      <c r="CAZ116" s="437"/>
      <c r="CBA116" s="437"/>
      <c r="CBB116" s="437"/>
      <c r="CBC116" s="437"/>
      <c r="CBD116" s="437"/>
      <c r="CBE116" s="437"/>
      <c r="CBF116" s="437"/>
      <c r="CBG116" s="437"/>
      <c r="CBH116" s="437"/>
      <c r="CBI116" s="437"/>
      <c r="CBJ116" s="437"/>
      <c r="CBK116" s="437"/>
      <c r="CBL116" s="437"/>
      <c r="CBM116" s="437"/>
      <c r="CBN116" s="437"/>
      <c r="CBO116" s="437"/>
      <c r="CBP116" s="437"/>
      <c r="CBQ116" s="437"/>
      <c r="CBR116" s="437"/>
      <c r="CBS116" s="437"/>
      <c r="CBT116" s="437"/>
      <c r="CBU116" s="437"/>
      <c r="CBV116" s="437"/>
      <c r="CBW116" s="437"/>
      <c r="CBX116" s="437"/>
      <c r="CBY116" s="437"/>
      <c r="CBZ116" s="437"/>
      <c r="CCA116" s="437"/>
      <c r="CCB116" s="437"/>
      <c r="CCC116" s="437"/>
      <c r="CCD116" s="437"/>
      <c r="CCE116" s="437"/>
      <c r="CCF116" s="437"/>
      <c r="CCG116" s="437"/>
      <c r="CCH116" s="437"/>
      <c r="CCI116" s="437"/>
      <c r="CCJ116" s="437"/>
      <c r="CCK116" s="437"/>
      <c r="CCL116" s="437"/>
      <c r="CCM116" s="437"/>
      <c r="CCN116" s="437"/>
      <c r="CCO116" s="437"/>
      <c r="CCP116" s="437"/>
      <c r="CCQ116" s="437"/>
      <c r="CCR116" s="437"/>
      <c r="CCS116" s="437"/>
      <c r="CCT116" s="437"/>
      <c r="CCU116" s="437"/>
      <c r="CCV116" s="437"/>
      <c r="CCW116" s="437"/>
      <c r="CCX116" s="437"/>
      <c r="CCY116" s="437"/>
      <c r="CCZ116" s="437"/>
      <c r="CDA116" s="437"/>
      <c r="CDB116" s="437"/>
      <c r="CDC116" s="437"/>
      <c r="CDD116" s="437"/>
      <c r="CDE116" s="437"/>
      <c r="CDF116" s="437"/>
      <c r="CDG116" s="437"/>
      <c r="CDH116" s="437"/>
      <c r="CDI116" s="437"/>
      <c r="CDJ116" s="437"/>
      <c r="CDK116" s="437"/>
      <c r="CDL116" s="437"/>
      <c r="CDM116" s="437"/>
      <c r="CDN116" s="437"/>
      <c r="CDO116" s="437"/>
      <c r="CDP116" s="437"/>
      <c r="CDQ116" s="437"/>
      <c r="CDR116" s="437"/>
      <c r="CDS116" s="437"/>
      <c r="CDT116" s="437"/>
      <c r="CDU116" s="437"/>
      <c r="CDV116" s="437"/>
      <c r="CDW116" s="437"/>
      <c r="CDX116" s="437"/>
      <c r="CDY116" s="437"/>
      <c r="CDZ116" s="437"/>
      <c r="CEA116" s="437"/>
      <c r="CEB116" s="437"/>
      <c r="CEC116" s="437"/>
      <c r="CED116" s="437"/>
      <c r="CEE116" s="437"/>
      <c r="CEF116" s="437"/>
      <c r="CEG116" s="437"/>
      <c r="CEH116" s="437"/>
      <c r="CEI116" s="437"/>
      <c r="CEJ116" s="437"/>
      <c r="CEK116" s="437"/>
      <c r="CEL116" s="437"/>
      <c r="CEM116" s="437"/>
      <c r="CEN116" s="437"/>
      <c r="CEO116" s="437"/>
      <c r="CEP116" s="437"/>
      <c r="CEQ116" s="437"/>
      <c r="CER116" s="437"/>
      <c r="CES116" s="437"/>
      <c r="CET116" s="437"/>
      <c r="CEU116" s="437"/>
      <c r="CEV116" s="437"/>
      <c r="CEW116" s="437"/>
      <c r="CEX116" s="437"/>
      <c r="CEY116" s="437"/>
      <c r="CEZ116" s="437"/>
      <c r="CFA116" s="437"/>
      <c r="CFB116" s="437"/>
      <c r="CFC116" s="437"/>
      <c r="CFD116" s="437"/>
      <c r="CFE116" s="437"/>
      <c r="CFF116" s="437"/>
      <c r="CFG116" s="437"/>
      <c r="CFH116" s="437"/>
      <c r="CFI116" s="437"/>
      <c r="CFJ116" s="437"/>
      <c r="CFK116" s="437"/>
      <c r="CFL116" s="437"/>
      <c r="CFM116" s="437"/>
      <c r="CFN116" s="437"/>
      <c r="CFO116" s="437"/>
      <c r="CFP116" s="437"/>
      <c r="CFQ116" s="437"/>
      <c r="CFR116" s="437"/>
      <c r="CFS116" s="437"/>
      <c r="CFT116" s="437"/>
      <c r="CFU116" s="437"/>
      <c r="CFV116" s="437"/>
      <c r="CFW116" s="437"/>
      <c r="CFX116" s="437"/>
      <c r="CFY116" s="437"/>
      <c r="CFZ116" s="437"/>
      <c r="CGA116" s="437"/>
      <c r="CGB116" s="437"/>
      <c r="CGC116" s="437"/>
      <c r="CGD116" s="437"/>
      <c r="CGE116" s="437"/>
      <c r="CGF116" s="437"/>
      <c r="CGG116" s="437"/>
      <c r="CGH116" s="437"/>
      <c r="CGI116" s="437"/>
      <c r="CGJ116" s="437"/>
      <c r="CGK116" s="437"/>
      <c r="CGL116" s="437"/>
      <c r="CGM116" s="437"/>
      <c r="CGN116" s="437"/>
      <c r="CGO116" s="437"/>
      <c r="CGP116" s="437"/>
      <c r="CGQ116" s="437"/>
      <c r="CGR116" s="437"/>
      <c r="CGS116" s="437"/>
      <c r="CGT116" s="437"/>
      <c r="CGU116" s="437"/>
      <c r="CGV116" s="437"/>
      <c r="CGW116" s="437"/>
      <c r="CGX116" s="437"/>
      <c r="CGY116" s="437"/>
      <c r="CGZ116" s="437"/>
      <c r="CHA116" s="437"/>
      <c r="CHB116" s="437"/>
      <c r="CHC116" s="437"/>
      <c r="CHD116" s="437"/>
      <c r="CHE116" s="437"/>
      <c r="CHF116" s="437"/>
      <c r="CHG116" s="437"/>
      <c r="CHH116" s="437"/>
      <c r="CHI116" s="437"/>
      <c r="CHJ116" s="437"/>
      <c r="CHK116" s="437"/>
      <c r="CHL116" s="437"/>
      <c r="CHM116" s="437"/>
      <c r="CHN116" s="437"/>
      <c r="CHO116" s="437"/>
      <c r="CHP116" s="437"/>
      <c r="CHQ116" s="437"/>
      <c r="CHR116" s="437"/>
      <c r="CHS116" s="437"/>
      <c r="CHT116" s="437"/>
      <c r="CHU116" s="437"/>
      <c r="CHV116" s="437"/>
      <c r="CHW116" s="437"/>
      <c r="CHX116" s="437"/>
      <c r="CHY116" s="437"/>
      <c r="CHZ116" s="437"/>
      <c r="CIA116" s="437"/>
      <c r="CIB116" s="437"/>
      <c r="CIC116" s="437"/>
      <c r="CID116" s="437"/>
      <c r="CIE116" s="437"/>
      <c r="CIF116" s="437"/>
      <c r="CIG116" s="437"/>
      <c r="CIH116" s="437"/>
      <c r="CII116" s="437"/>
      <c r="CIJ116" s="437"/>
      <c r="CIK116" s="437"/>
      <c r="CIL116" s="437"/>
      <c r="CIM116" s="437"/>
      <c r="CIN116" s="437"/>
      <c r="CIO116" s="437"/>
      <c r="CIP116" s="437"/>
      <c r="CIQ116" s="437"/>
      <c r="CIR116" s="437"/>
      <c r="CIS116" s="437"/>
      <c r="CIT116" s="437"/>
      <c r="CIU116" s="437"/>
      <c r="CIV116" s="437"/>
      <c r="CIW116" s="437"/>
      <c r="CIX116" s="437"/>
      <c r="CIY116" s="437"/>
      <c r="CIZ116" s="437"/>
      <c r="CJA116" s="437"/>
      <c r="CJB116" s="437"/>
      <c r="CJC116" s="437"/>
      <c r="CJD116" s="437"/>
      <c r="CJE116" s="437"/>
      <c r="CJF116" s="437"/>
      <c r="CJG116" s="437"/>
      <c r="CJH116" s="437"/>
      <c r="CJI116" s="437"/>
      <c r="CJJ116" s="437"/>
      <c r="CJK116" s="437"/>
      <c r="CJL116" s="437"/>
      <c r="CJM116" s="437"/>
      <c r="CJN116" s="437"/>
      <c r="CJO116" s="437"/>
      <c r="CJP116" s="437"/>
      <c r="CJQ116" s="437"/>
      <c r="CJR116" s="437"/>
      <c r="CJS116" s="437"/>
      <c r="CJT116" s="437"/>
      <c r="CJU116" s="437"/>
      <c r="CJV116" s="437"/>
      <c r="CJW116" s="437"/>
      <c r="CJX116" s="437"/>
      <c r="CJY116" s="437"/>
      <c r="CJZ116" s="437"/>
      <c r="CKA116" s="437"/>
      <c r="CKB116" s="437"/>
      <c r="CKC116" s="437"/>
      <c r="CKD116" s="437"/>
      <c r="CKE116" s="437"/>
      <c r="CKF116" s="437"/>
      <c r="CKG116" s="437"/>
      <c r="CKH116" s="437"/>
      <c r="CKI116" s="437"/>
      <c r="CKJ116" s="437"/>
      <c r="CKK116" s="437"/>
      <c r="CKL116" s="437"/>
      <c r="CKM116" s="437"/>
      <c r="CKN116" s="437"/>
      <c r="CKO116" s="437"/>
      <c r="CKP116" s="437"/>
      <c r="CKQ116" s="437"/>
      <c r="CKR116" s="437"/>
      <c r="CKS116" s="437"/>
      <c r="CKT116" s="437"/>
      <c r="CKU116" s="437"/>
      <c r="CKV116" s="437"/>
      <c r="CKW116" s="437"/>
      <c r="CKX116" s="437"/>
      <c r="CKY116" s="437"/>
      <c r="CKZ116" s="437"/>
      <c r="CLA116" s="437"/>
      <c r="CLB116" s="437"/>
      <c r="CLC116" s="437"/>
      <c r="CLD116" s="437"/>
      <c r="CLE116" s="437"/>
      <c r="CLF116" s="437"/>
      <c r="CLG116" s="437"/>
      <c r="CLH116" s="437"/>
      <c r="CLI116" s="437"/>
      <c r="CLJ116" s="437"/>
      <c r="CLK116" s="437"/>
      <c r="CLL116" s="437"/>
      <c r="CLM116" s="437"/>
      <c r="CLN116" s="437"/>
      <c r="CLO116" s="437"/>
      <c r="CLP116" s="437"/>
      <c r="CLQ116" s="437"/>
      <c r="CLR116" s="437"/>
      <c r="CLS116" s="437"/>
      <c r="CLT116" s="437"/>
      <c r="CLU116" s="437"/>
      <c r="CLV116" s="437"/>
      <c r="CLW116" s="437"/>
      <c r="CLX116" s="437"/>
      <c r="CLY116" s="437"/>
      <c r="CLZ116" s="437"/>
      <c r="CMA116" s="437"/>
      <c r="CMB116" s="437"/>
      <c r="CMC116" s="437"/>
      <c r="CMD116" s="437"/>
      <c r="CME116" s="437"/>
      <c r="CMF116" s="437"/>
      <c r="CMG116" s="437"/>
      <c r="CMH116" s="437"/>
      <c r="CMI116" s="437"/>
      <c r="CMJ116" s="437"/>
      <c r="CMK116" s="437"/>
      <c r="CML116" s="437"/>
      <c r="CMM116" s="437"/>
      <c r="CMN116" s="437"/>
      <c r="CMO116" s="437"/>
      <c r="CMP116" s="437"/>
      <c r="CMQ116" s="437"/>
      <c r="CMR116" s="437"/>
      <c r="CMS116" s="437"/>
      <c r="CMT116" s="437"/>
      <c r="CMU116" s="437"/>
      <c r="CMV116" s="437"/>
      <c r="CMW116" s="437"/>
      <c r="CMX116" s="437"/>
      <c r="CMY116" s="437"/>
      <c r="CMZ116" s="437"/>
      <c r="CNA116" s="437"/>
      <c r="CNB116" s="437"/>
      <c r="CNC116" s="437"/>
      <c r="CND116" s="437"/>
      <c r="CNE116" s="437"/>
      <c r="CNF116" s="437"/>
      <c r="CNG116" s="437"/>
      <c r="CNH116" s="437"/>
      <c r="CNI116" s="437"/>
      <c r="CNJ116" s="437"/>
      <c r="CNK116" s="437"/>
      <c r="CNL116" s="437"/>
      <c r="CNM116" s="437"/>
      <c r="CNN116" s="437"/>
      <c r="CNO116" s="437"/>
      <c r="CNP116" s="437"/>
      <c r="CNQ116" s="437"/>
      <c r="CNR116" s="437"/>
      <c r="CNS116" s="437"/>
      <c r="CNT116" s="437"/>
      <c r="CNU116" s="437"/>
      <c r="CNV116" s="437"/>
      <c r="CNW116" s="437"/>
      <c r="CNX116" s="437"/>
      <c r="CNY116" s="437"/>
      <c r="CNZ116" s="437"/>
      <c r="COA116" s="437"/>
      <c r="COB116" s="437"/>
      <c r="COC116" s="437"/>
      <c r="COD116" s="437"/>
      <c r="COE116" s="437"/>
      <c r="COF116" s="437"/>
      <c r="COG116" s="437"/>
      <c r="COH116" s="437"/>
      <c r="COI116" s="437"/>
      <c r="COJ116" s="437"/>
      <c r="COK116" s="437"/>
      <c r="COL116" s="437"/>
      <c r="COM116" s="437"/>
      <c r="CON116" s="437"/>
      <c r="COO116" s="437"/>
      <c r="COP116" s="437"/>
      <c r="COQ116" s="437"/>
      <c r="COR116" s="437"/>
      <c r="COS116" s="437"/>
      <c r="COT116" s="437"/>
      <c r="COU116" s="437"/>
      <c r="COV116" s="437"/>
      <c r="COW116" s="437"/>
      <c r="COX116" s="437"/>
      <c r="COY116" s="437"/>
      <c r="COZ116" s="437"/>
      <c r="CPA116" s="437"/>
      <c r="CPB116" s="437"/>
      <c r="CPC116" s="437"/>
      <c r="CPD116" s="437"/>
      <c r="CPE116" s="437"/>
      <c r="CPF116" s="437"/>
      <c r="CPG116" s="437"/>
      <c r="CPH116" s="437"/>
      <c r="CPI116" s="437"/>
      <c r="CPJ116" s="437"/>
      <c r="CPK116" s="437"/>
      <c r="CPL116" s="437"/>
      <c r="CPM116" s="437"/>
      <c r="CPN116" s="437"/>
      <c r="CPO116" s="437"/>
      <c r="CPP116" s="437"/>
      <c r="CPQ116" s="437"/>
      <c r="CPR116" s="437"/>
      <c r="CPS116" s="437"/>
      <c r="CPT116" s="437"/>
      <c r="CPU116" s="437"/>
      <c r="CPV116" s="437"/>
      <c r="CPW116" s="437"/>
      <c r="CPX116" s="437"/>
      <c r="CPY116" s="437"/>
      <c r="CPZ116" s="437"/>
      <c r="CQA116" s="437"/>
      <c r="CQB116" s="437"/>
      <c r="CQC116" s="437"/>
      <c r="CQD116" s="437"/>
      <c r="CQE116" s="437"/>
      <c r="CQF116" s="437"/>
      <c r="CQG116" s="437"/>
      <c r="CQH116" s="437"/>
      <c r="CQI116" s="437"/>
      <c r="CQJ116" s="437"/>
      <c r="CQK116" s="437"/>
      <c r="CQL116" s="437"/>
      <c r="CQM116" s="437"/>
      <c r="CQN116" s="437"/>
      <c r="CQO116" s="437"/>
      <c r="CQP116" s="437"/>
      <c r="CQQ116" s="437"/>
      <c r="CQR116" s="437"/>
      <c r="CQS116" s="437"/>
      <c r="CQT116" s="437"/>
      <c r="CQU116" s="437"/>
      <c r="CQV116" s="437"/>
      <c r="CQW116" s="437"/>
      <c r="CQX116" s="437"/>
      <c r="CQY116" s="437"/>
      <c r="CQZ116" s="437"/>
      <c r="CRA116" s="437"/>
      <c r="CRB116" s="437"/>
      <c r="CRC116" s="437"/>
      <c r="CRD116" s="437"/>
      <c r="CRE116" s="437"/>
      <c r="CRF116" s="437"/>
      <c r="CRG116" s="437"/>
      <c r="CRH116" s="437"/>
      <c r="CRI116" s="437"/>
      <c r="CRJ116" s="437"/>
      <c r="CRK116" s="437"/>
      <c r="CRL116" s="437"/>
      <c r="CRM116" s="437"/>
      <c r="CRN116" s="437"/>
      <c r="CRO116" s="437"/>
      <c r="CRP116" s="437"/>
      <c r="CRQ116" s="437"/>
      <c r="CRR116" s="437"/>
      <c r="CRS116" s="437"/>
      <c r="CRT116" s="437"/>
      <c r="CRU116" s="437"/>
      <c r="CRV116" s="437"/>
      <c r="CRW116" s="437"/>
      <c r="CRX116" s="437"/>
      <c r="CRY116" s="437"/>
      <c r="CRZ116" s="437"/>
      <c r="CSA116" s="437"/>
      <c r="CSB116" s="437"/>
      <c r="CSC116" s="437"/>
      <c r="CSD116" s="437"/>
      <c r="CSE116" s="437"/>
      <c r="CSF116" s="437"/>
      <c r="CSG116" s="437"/>
      <c r="CSH116" s="437"/>
      <c r="CSI116" s="437"/>
      <c r="CSJ116" s="437"/>
      <c r="CSK116" s="437"/>
      <c r="CSL116" s="437"/>
      <c r="CSM116" s="437"/>
      <c r="CSN116" s="437"/>
      <c r="CSO116" s="437"/>
      <c r="CSP116" s="437"/>
      <c r="CSQ116" s="437"/>
      <c r="CSR116" s="437"/>
      <c r="CSS116" s="437"/>
      <c r="CST116" s="437"/>
      <c r="CSU116" s="437"/>
      <c r="CSV116" s="437"/>
      <c r="CSW116" s="437"/>
      <c r="CSX116" s="437"/>
      <c r="CSY116" s="437"/>
      <c r="CSZ116" s="437"/>
      <c r="CTA116" s="437"/>
      <c r="CTB116" s="437"/>
      <c r="CTC116" s="437"/>
      <c r="CTD116" s="437"/>
      <c r="CTE116" s="437"/>
      <c r="CTF116" s="437"/>
      <c r="CTG116" s="437"/>
      <c r="CTH116" s="437"/>
      <c r="CTI116" s="437"/>
      <c r="CTJ116" s="437"/>
      <c r="CTK116" s="437"/>
      <c r="CTL116" s="437"/>
      <c r="CTM116" s="437"/>
      <c r="CTN116" s="437"/>
      <c r="CTO116" s="437"/>
      <c r="CTP116" s="437"/>
      <c r="CTQ116" s="437"/>
      <c r="CTR116" s="437"/>
      <c r="CTS116" s="437"/>
      <c r="CTT116" s="437"/>
      <c r="CTU116" s="437"/>
      <c r="CTV116" s="437"/>
      <c r="CTW116" s="437"/>
      <c r="CTX116" s="437"/>
      <c r="CTY116" s="437"/>
      <c r="CTZ116" s="437"/>
      <c r="CUA116" s="437"/>
      <c r="CUB116" s="437"/>
      <c r="CUC116" s="437"/>
      <c r="CUD116" s="437"/>
      <c r="CUE116" s="437"/>
      <c r="CUF116" s="437"/>
      <c r="CUG116" s="437"/>
      <c r="CUH116" s="437"/>
      <c r="CUI116" s="437"/>
      <c r="CUJ116" s="437"/>
      <c r="CUK116" s="437"/>
      <c r="CUL116" s="437"/>
      <c r="CUM116" s="437"/>
      <c r="CUN116" s="437"/>
      <c r="CUO116" s="437"/>
      <c r="CUP116" s="437"/>
      <c r="CUQ116" s="437"/>
      <c r="CUR116" s="437"/>
      <c r="CUS116" s="437"/>
      <c r="CUT116" s="437"/>
      <c r="CUU116" s="437"/>
      <c r="CUV116" s="437"/>
      <c r="CUW116" s="437"/>
      <c r="CUX116" s="437"/>
      <c r="CUY116" s="437"/>
      <c r="CUZ116" s="437"/>
      <c r="CVA116" s="437"/>
      <c r="CVB116" s="437"/>
      <c r="CVC116" s="437"/>
      <c r="CVD116" s="437"/>
      <c r="CVE116" s="437"/>
      <c r="CVF116" s="437"/>
      <c r="CVG116" s="437"/>
      <c r="CVH116" s="437"/>
      <c r="CVI116" s="437"/>
      <c r="CVJ116" s="437"/>
      <c r="CVK116" s="437"/>
      <c r="CVL116" s="437"/>
      <c r="CVM116" s="437"/>
      <c r="CVN116" s="437"/>
      <c r="CVO116" s="437"/>
      <c r="CVP116" s="437"/>
      <c r="CVQ116" s="437"/>
      <c r="CVR116" s="437"/>
      <c r="CVS116" s="437"/>
      <c r="CVT116" s="437"/>
      <c r="CVU116" s="437"/>
      <c r="CVV116" s="437"/>
      <c r="CVW116" s="437"/>
      <c r="CVX116" s="437"/>
      <c r="CVY116" s="437"/>
      <c r="CVZ116" s="437"/>
      <c r="CWA116" s="437"/>
      <c r="CWB116" s="437"/>
      <c r="CWC116" s="437"/>
      <c r="CWD116" s="437"/>
      <c r="CWE116" s="437"/>
      <c r="CWF116" s="437"/>
      <c r="CWG116" s="437"/>
      <c r="CWH116" s="437"/>
      <c r="CWI116" s="437"/>
      <c r="CWJ116" s="437"/>
      <c r="CWK116" s="437"/>
      <c r="CWL116" s="437"/>
      <c r="CWM116" s="437"/>
      <c r="CWN116" s="437"/>
      <c r="CWO116" s="437"/>
      <c r="CWP116" s="437"/>
      <c r="CWQ116" s="437"/>
      <c r="CWR116" s="437"/>
      <c r="CWS116" s="437"/>
      <c r="CWT116" s="437"/>
      <c r="CWU116" s="437"/>
      <c r="CWV116" s="437"/>
      <c r="CWW116" s="437"/>
      <c r="CWX116" s="437"/>
      <c r="CWY116" s="437"/>
      <c r="CWZ116" s="437"/>
      <c r="CXA116" s="437"/>
      <c r="CXB116" s="437"/>
      <c r="CXC116" s="437"/>
      <c r="CXD116" s="437"/>
      <c r="CXE116" s="437"/>
      <c r="CXF116" s="437"/>
      <c r="CXG116" s="437"/>
      <c r="CXH116" s="437"/>
      <c r="CXI116" s="437"/>
      <c r="CXJ116" s="437"/>
      <c r="CXK116" s="437"/>
      <c r="CXL116" s="437"/>
      <c r="CXM116" s="437"/>
      <c r="CXN116" s="437"/>
      <c r="CXO116" s="437"/>
      <c r="CXP116" s="437"/>
      <c r="CXQ116" s="437"/>
      <c r="CXR116" s="437"/>
      <c r="CXS116" s="437"/>
      <c r="CXT116" s="437"/>
      <c r="CXU116" s="437"/>
      <c r="CXV116" s="437"/>
      <c r="CXW116" s="437"/>
      <c r="CXX116" s="437"/>
      <c r="CXY116" s="437"/>
      <c r="CXZ116" s="437"/>
      <c r="CYA116" s="437"/>
      <c r="CYB116" s="437"/>
      <c r="CYC116" s="437"/>
      <c r="CYD116" s="437"/>
      <c r="CYE116" s="437"/>
      <c r="CYF116" s="437"/>
      <c r="CYG116" s="437"/>
      <c r="CYH116" s="437"/>
      <c r="CYI116" s="437"/>
      <c r="CYJ116" s="437"/>
      <c r="CYK116" s="437"/>
      <c r="CYL116" s="437"/>
      <c r="CYM116" s="437"/>
      <c r="CYN116" s="437"/>
      <c r="CYO116" s="437"/>
      <c r="CYP116" s="437"/>
      <c r="CYQ116" s="437"/>
      <c r="CYR116" s="437"/>
      <c r="CYS116" s="437"/>
      <c r="CYT116" s="437"/>
      <c r="CYU116" s="437"/>
      <c r="CYV116" s="437"/>
      <c r="CYW116" s="437"/>
      <c r="CYX116" s="437"/>
      <c r="CYY116" s="437"/>
      <c r="CYZ116" s="437"/>
      <c r="CZA116" s="437"/>
      <c r="CZB116" s="437"/>
      <c r="CZC116" s="437"/>
      <c r="CZD116" s="437"/>
      <c r="CZE116" s="437"/>
      <c r="CZF116" s="437"/>
      <c r="CZG116" s="437"/>
      <c r="CZH116" s="437"/>
      <c r="CZI116" s="437"/>
      <c r="CZJ116" s="437"/>
      <c r="CZK116" s="437"/>
      <c r="CZL116" s="437"/>
      <c r="CZM116" s="437"/>
      <c r="CZN116" s="437"/>
      <c r="CZO116" s="437"/>
      <c r="CZP116" s="437"/>
      <c r="CZQ116" s="437"/>
      <c r="CZR116" s="437"/>
      <c r="CZS116" s="437"/>
      <c r="CZT116" s="437"/>
      <c r="CZU116" s="437"/>
      <c r="CZV116" s="437"/>
      <c r="CZW116" s="437"/>
      <c r="CZX116" s="437"/>
      <c r="CZY116" s="437"/>
      <c r="CZZ116" s="437"/>
      <c r="DAA116" s="437"/>
      <c r="DAB116" s="437"/>
      <c r="DAC116" s="437"/>
      <c r="DAD116" s="437"/>
      <c r="DAE116" s="437"/>
      <c r="DAF116" s="437"/>
      <c r="DAG116" s="437"/>
      <c r="DAH116" s="437"/>
      <c r="DAI116" s="437"/>
      <c r="DAJ116" s="437"/>
      <c r="DAK116" s="437"/>
      <c r="DAL116" s="437"/>
      <c r="DAM116" s="437"/>
      <c r="DAN116" s="437"/>
      <c r="DAO116" s="437"/>
      <c r="DAP116" s="437"/>
      <c r="DAQ116" s="437"/>
      <c r="DAR116" s="437"/>
      <c r="DAS116" s="437"/>
      <c r="DAT116" s="437"/>
      <c r="DAU116" s="437"/>
      <c r="DAV116" s="437"/>
      <c r="DAW116" s="437"/>
      <c r="DAX116" s="437"/>
      <c r="DAY116" s="437"/>
      <c r="DAZ116" s="437"/>
      <c r="DBA116" s="437"/>
      <c r="DBB116" s="437"/>
      <c r="DBC116" s="437"/>
      <c r="DBD116" s="437"/>
      <c r="DBE116" s="437"/>
      <c r="DBF116" s="437"/>
      <c r="DBG116" s="437"/>
      <c r="DBH116" s="437"/>
      <c r="DBI116" s="437"/>
      <c r="DBJ116" s="437"/>
      <c r="DBK116" s="437"/>
      <c r="DBL116" s="437"/>
      <c r="DBM116" s="437"/>
      <c r="DBN116" s="437"/>
      <c r="DBO116" s="437"/>
      <c r="DBP116" s="437"/>
      <c r="DBQ116" s="437"/>
      <c r="DBR116" s="437"/>
      <c r="DBS116" s="437"/>
      <c r="DBT116" s="437"/>
      <c r="DBU116" s="437"/>
      <c r="DBV116" s="437"/>
      <c r="DBW116" s="437"/>
      <c r="DBX116" s="437"/>
      <c r="DBY116" s="437"/>
      <c r="DBZ116" s="437"/>
      <c r="DCA116" s="437"/>
      <c r="DCB116" s="437"/>
      <c r="DCC116" s="437"/>
      <c r="DCD116" s="437"/>
      <c r="DCE116" s="437"/>
      <c r="DCF116" s="437"/>
      <c r="DCG116" s="437"/>
      <c r="DCH116" s="437"/>
      <c r="DCI116" s="437"/>
      <c r="DCJ116" s="437"/>
      <c r="DCK116" s="437"/>
      <c r="DCL116" s="437"/>
      <c r="DCM116" s="437"/>
      <c r="DCN116" s="437"/>
      <c r="DCO116" s="437"/>
      <c r="DCP116" s="437"/>
      <c r="DCQ116" s="437"/>
      <c r="DCR116" s="437"/>
      <c r="DCS116" s="437"/>
      <c r="DCT116" s="437"/>
      <c r="DCU116" s="437"/>
      <c r="DCV116" s="437"/>
      <c r="DCW116" s="437"/>
      <c r="DCX116" s="437"/>
      <c r="DCY116" s="437"/>
      <c r="DCZ116" s="437"/>
      <c r="DDA116" s="437"/>
      <c r="DDB116" s="437"/>
      <c r="DDC116" s="437"/>
      <c r="DDD116" s="437"/>
      <c r="DDE116" s="437"/>
      <c r="DDF116" s="437"/>
      <c r="DDG116" s="437"/>
      <c r="DDH116" s="437"/>
      <c r="DDI116" s="437"/>
      <c r="DDJ116" s="437"/>
      <c r="DDK116" s="437"/>
      <c r="DDL116" s="437"/>
      <c r="DDM116" s="437"/>
      <c r="DDN116" s="437"/>
      <c r="DDO116" s="437"/>
      <c r="DDP116" s="437"/>
      <c r="DDQ116" s="437"/>
      <c r="DDR116" s="437"/>
      <c r="DDS116" s="437"/>
      <c r="DDT116" s="437"/>
      <c r="DDU116" s="437"/>
      <c r="DDV116" s="437"/>
      <c r="DDW116" s="437"/>
      <c r="DDX116" s="437"/>
      <c r="DDY116" s="437"/>
      <c r="DDZ116" s="437"/>
      <c r="DEA116" s="437"/>
      <c r="DEB116" s="437"/>
      <c r="DEC116" s="437"/>
      <c r="DED116" s="437"/>
      <c r="DEE116" s="437"/>
      <c r="DEF116" s="437"/>
      <c r="DEG116" s="437"/>
      <c r="DEH116" s="437"/>
      <c r="DEI116" s="437"/>
      <c r="DEJ116" s="437"/>
      <c r="DEK116" s="437"/>
      <c r="DEL116" s="437"/>
      <c r="DEM116" s="437"/>
      <c r="DEN116" s="437"/>
      <c r="DEO116" s="437"/>
      <c r="DEP116" s="437"/>
      <c r="DEQ116" s="437"/>
      <c r="DER116" s="437"/>
      <c r="DES116" s="437"/>
      <c r="DET116" s="437"/>
      <c r="DEU116" s="437"/>
      <c r="DEV116" s="437"/>
      <c r="DEW116" s="437"/>
      <c r="DEX116" s="437"/>
      <c r="DEY116" s="437"/>
      <c r="DEZ116" s="437"/>
      <c r="DFA116" s="437"/>
      <c r="DFB116" s="437"/>
      <c r="DFC116" s="437"/>
      <c r="DFD116" s="437"/>
      <c r="DFE116" s="437"/>
      <c r="DFF116" s="437"/>
      <c r="DFG116" s="437"/>
      <c r="DFH116" s="437"/>
      <c r="DFI116" s="437"/>
      <c r="DFJ116" s="437"/>
      <c r="DFK116" s="437"/>
      <c r="DFL116" s="437"/>
      <c r="DFM116" s="437"/>
      <c r="DFN116" s="437"/>
      <c r="DFO116" s="437"/>
      <c r="DFP116" s="437"/>
      <c r="DFQ116" s="437"/>
      <c r="DFR116" s="437"/>
      <c r="DFS116" s="437"/>
      <c r="DFT116" s="437"/>
      <c r="DFU116" s="437"/>
      <c r="DFV116" s="437"/>
      <c r="DFW116" s="437"/>
      <c r="DFX116" s="437"/>
      <c r="DFY116" s="437"/>
      <c r="DFZ116" s="437"/>
      <c r="DGA116" s="437"/>
      <c r="DGB116" s="437"/>
      <c r="DGC116" s="437"/>
      <c r="DGD116" s="437"/>
      <c r="DGE116" s="437"/>
      <c r="DGF116" s="437"/>
      <c r="DGG116" s="437"/>
      <c r="DGH116" s="437"/>
      <c r="DGI116" s="437"/>
      <c r="DGJ116" s="437"/>
      <c r="DGK116" s="437"/>
      <c r="DGL116" s="437"/>
      <c r="DGM116" s="437"/>
      <c r="DGN116" s="437"/>
      <c r="DGO116" s="437"/>
      <c r="DGP116" s="437"/>
      <c r="DGQ116" s="437"/>
      <c r="DGR116" s="437"/>
      <c r="DGS116" s="437"/>
      <c r="DGT116" s="437"/>
      <c r="DGU116" s="437"/>
      <c r="DGV116" s="437"/>
      <c r="DGW116" s="437"/>
      <c r="DGX116" s="437"/>
      <c r="DGY116" s="437"/>
      <c r="DGZ116" s="437"/>
      <c r="DHA116" s="437"/>
      <c r="DHB116" s="437"/>
      <c r="DHC116" s="437"/>
      <c r="DHD116" s="437"/>
      <c r="DHE116" s="437"/>
      <c r="DHF116" s="437"/>
      <c r="DHG116" s="437"/>
      <c r="DHH116" s="437"/>
      <c r="DHI116" s="437"/>
      <c r="DHJ116" s="437"/>
      <c r="DHK116" s="437"/>
      <c r="DHL116" s="437"/>
      <c r="DHM116" s="437"/>
      <c r="DHN116" s="437"/>
      <c r="DHO116" s="437"/>
      <c r="DHP116" s="437"/>
      <c r="DHQ116" s="437"/>
      <c r="DHR116" s="437"/>
      <c r="DHS116" s="437"/>
      <c r="DHT116" s="437"/>
      <c r="DHU116" s="437"/>
      <c r="DHV116" s="437"/>
      <c r="DHW116" s="437"/>
      <c r="DHX116" s="437"/>
      <c r="DHY116" s="437"/>
      <c r="DHZ116" s="437"/>
      <c r="DIA116" s="437"/>
      <c r="DIB116" s="437"/>
      <c r="DIC116" s="437"/>
      <c r="DID116" s="437"/>
      <c r="DIE116" s="437"/>
      <c r="DIF116" s="437"/>
      <c r="DIG116" s="437"/>
      <c r="DIH116" s="437"/>
      <c r="DII116" s="437"/>
      <c r="DIJ116" s="437"/>
      <c r="DIK116" s="437"/>
      <c r="DIL116" s="437"/>
      <c r="DIM116" s="437"/>
      <c r="DIN116" s="437"/>
      <c r="DIO116" s="437"/>
      <c r="DIP116" s="437"/>
      <c r="DIQ116" s="437"/>
      <c r="DIR116" s="437"/>
      <c r="DIS116" s="437"/>
      <c r="DIT116" s="437"/>
      <c r="DIU116" s="437"/>
      <c r="DIV116" s="437"/>
      <c r="DIW116" s="437"/>
      <c r="DIX116" s="437"/>
      <c r="DIY116" s="437"/>
      <c r="DIZ116" s="437"/>
      <c r="DJA116" s="437"/>
      <c r="DJB116" s="437"/>
      <c r="DJC116" s="437"/>
      <c r="DJD116" s="437"/>
      <c r="DJE116" s="437"/>
      <c r="DJF116" s="437"/>
      <c r="DJG116" s="437"/>
      <c r="DJH116" s="437"/>
      <c r="DJI116" s="437"/>
      <c r="DJJ116" s="437"/>
      <c r="DJK116" s="437"/>
      <c r="DJL116" s="437"/>
      <c r="DJM116" s="437"/>
      <c r="DJN116" s="437"/>
      <c r="DJO116" s="437"/>
      <c r="DJP116" s="437"/>
      <c r="DJQ116" s="437"/>
      <c r="DJR116" s="437"/>
      <c r="DJS116" s="437"/>
      <c r="DJT116" s="437"/>
      <c r="DJU116" s="437"/>
      <c r="DJV116" s="437"/>
      <c r="DJW116" s="437"/>
      <c r="DJX116" s="437"/>
      <c r="DJY116" s="437"/>
      <c r="DJZ116" s="437"/>
      <c r="DKA116" s="437"/>
      <c r="DKB116" s="437"/>
      <c r="DKC116" s="437"/>
      <c r="DKD116" s="437"/>
      <c r="DKE116" s="437"/>
      <c r="DKF116" s="437"/>
      <c r="DKG116" s="437"/>
      <c r="DKH116" s="437"/>
      <c r="DKI116" s="437"/>
      <c r="DKJ116" s="437"/>
      <c r="DKK116" s="437"/>
      <c r="DKL116" s="437"/>
      <c r="DKM116" s="437"/>
      <c r="DKN116" s="437"/>
      <c r="DKO116" s="437"/>
      <c r="DKP116" s="437"/>
      <c r="DKQ116" s="437"/>
      <c r="DKR116" s="437"/>
      <c r="DKS116" s="437"/>
      <c r="DKT116" s="437"/>
      <c r="DKU116" s="437"/>
      <c r="DKV116" s="437"/>
      <c r="DKW116" s="437"/>
      <c r="DKX116" s="437"/>
      <c r="DKY116" s="437"/>
      <c r="DKZ116" s="437"/>
      <c r="DLA116" s="437"/>
      <c r="DLB116" s="437"/>
      <c r="DLC116" s="437"/>
      <c r="DLD116" s="437"/>
      <c r="DLE116" s="437"/>
      <c r="DLF116" s="437"/>
      <c r="DLG116" s="437"/>
      <c r="DLH116" s="437"/>
      <c r="DLI116" s="437"/>
      <c r="DLJ116" s="437"/>
      <c r="DLK116" s="437"/>
      <c r="DLL116" s="437"/>
      <c r="DLM116" s="437"/>
      <c r="DLN116" s="437"/>
      <c r="DLO116" s="437"/>
      <c r="DLP116" s="437"/>
      <c r="DLQ116" s="437"/>
      <c r="DLR116" s="437"/>
      <c r="DLS116" s="437"/>
      <c r="DLT116" s="437"/>
      <c r="DLU116" s="437"/>
      <c r="DLV116" s="437"/>
      <c r="DLW116" s="437"/>
      <c r="DLX116" s="437"/>
      <c r="DLY116" s="437"/>
      <c r="DLZ116" s="437"/>
      <c r="DMA116" s="437"/>
      <c r="DMB116" s="437"/>
      <c r="DMC116" s="437"/>
      <c r="DMD116" s="437"/>
      <c r="DME116" s="437"/>
      <c r="DMF116" s="437"/>
      <c r="DMG116" s="437"/>
      <c r="DMH116" s="437"/>
      <c r="DMI116" s="437"/>
      <c r="DMJ116" s="437"/>
      <c r="DMK116" s="437"/>
      <c r="DML116" s="437"/>
      <c r="DMM116" s="437"/>
      <c r="DMN116" s="437"/>
      <c r="DMO116" s="437"/>
      <c r="DMP116" s="437"/>
      <c r="DMQ116" s="437"/>
      <c r="DMR116" s="437"/>
      <c r="DMS116" s="437"/>
      <c r="DMT116" s="437"/>
      <c r="DMU116" s="437"/>
      <c r="DMV116" s="437"/>
      <c r="DMW116" s="437"/>
      <c r="DMX116" s="437"/>
      <c r="DMY116" s="437"/>
      <c r="DMZ116" s="437"/>
      <c r="DNA116" s="437"/>
      <c r="DNB116" s="437"/>
      <c r="DNC116" s="437"/>
      <c r="DND116" s="437"/>
      <c r="DNE116" s="437"/>
      <c r="DNF116" s="437"/>
      <c r="DNG116" s="437"/>
      <c r="DNH116" s="437"/>
      <c r="DNI116" s="437"/>
      <c r="DNJ116" s="437"/>
      <c r="DNK116" s="437"/>
      <c r="DNL116" s="437"/>
      <c r="DNM116" s="437"/>
      <c r="DNN116" s="437"/>
      <c r="DNO116" s="437"/>
      <c r="DNP116" s="437"/>
      <c r="DNQ116" s="437"/>
      <c r="DNR116" s="437"/>
      <c r="DNS116" s="437"/>
      <c r="DNT116" s="437"/>
      <c r="DNU116" s="437"/>
      <c r="DNV116" s="437"/>
      <c r="DNW116" s="437"/>
      <c r="DNX116" s="437"/>
      <c r="DNY116" s="437"/>
      <c r="DNZ116" s="437"/>
      <c r="DOA116" s="437"/>
      <c r="DOB116" s="437"/>
      <c r="DOC116" s="437"/>
      <c r="DOD116" s="437"/>
      <c r="DOE116" s="437"/>
      <c r="DOF116" s="437"/>
      <c r="DOG116" s="437"/>
      <c r="DOH116" s="437"/>
      <c r="DOI116" s="437"/>
      <c r="DOJ116" s="437"/>
      <c r="DOK116" s="437"/>
      <c r="DOL116" s="437"/>
      <c r="DOM116" s="437"/>
      <c r="DON116" s="437"/>
      <c r="DOO116" s="437"/>
      <c r="DOP116" s="437"/>
      <c r="DOQ116" s="437"/>
      <c r="DOR116" s="437"/>
      <c r="DOS116" s="437"/>
      <c r="DOT116" s="437"/>
      <c r="DOU116" s="437"/>
      <c r="DOV116" s="437"/>
      <c r="DOW116" s="437"/>
      <c r="DOX116" s="437"/>
      <c r="DOY116" s="437"/>
      <c r="DOZ116" s="437"/>
      <c r="DPA116" s="437"/>
      <c r="DPB116" s="437"/>
      <c r="DPC116" s="437"/>
      <c r="DPD116" s="437"/>
      <c r="DPE116" s="437"/>
      <c r="DPF116" s="437"/>
      <c r="DPG116" s="437"/>
      <c r="DPH116" s="437"/>
      <c r="DPI116" s="437"/>
      <c r="DPJ116" s="437"/>
      <c r="DPK116" s="437"/>
      <c r="DPL116" s="437"/>
      <c r="DPM116" s="437"/>
      <c r="DPN116" s="437"/>
      <c r="DPO116" s="437"/>
      <c r="DPP116" s="437"/>
      <c r="DPQ116" s="437"/>
      <c r="DPR116" s="437"/>
      <c r="DPS116" s="437"/>
      <c r="DPT116" s="437"/>
      <c r="DPU116" s="437"/>
      <c r="DPV116" s="437"/>
      <c r="DPW116" s="437"/>
      <c r="DPX116" s="437"/>
      <c r="DPY116" s="437"/>
      <c r="DPZ116" s="437"/>
      <c r="DQA116" s="437"/>
      <c r="DQB116" s="437"/>
      <c r="DQC116" s="437"/>
      <c r="DQD116" s="437"/>
      <c r="DQE116" s="437"/>
      <c r="DQF116" s="437"/>
      <c r="DQG116" s="437"/>
      <c r="DQH116" s="437"/>
      <c r="DQI116" s="437"/>
      <c r="DQJ116" s="437"/>
      <c r="DQK116" s="437"/>
      <c r="DQL116" s="437"/>
      <c r="DQM116" s="437"/>
      <c r="DQN116" s="437"/>
      <c r="DQO116" s="437"/>
      <c r="DQP116" s="437"/>
      <c r="DQQ116" s="437"/>
      <c r="DQR116" s="437"/>
      <c r="DQS116" s="437"/>
      <c r="DQT116" s="437"/>
      <c r="DQU116" s="437"/>
      <c r="DQV116" s="437"/>
      <c r="DQW116" s="437"/>
      <c r="DQX116" s="437"/>
      <c r="DQY116" s="437"/>
      <c r="DQZ116" s="437"/>
      <c r="DRA116" s="437"/>
      <c r="DRB116" s="437"/>
      <c r="DRC116" s="437"/>
      <c r="DRD116" s="437"/>
      <c r="DRE116" s="437"/>
      <c r="DRF116" s="437"/>
      <c r="DRG116" s="437"/>
      <c r="DRH116" s="437"/>
      <c r="DRI116" s="437"/>
      <c r="DRJ116" s="437"/>
      <c r="DRK116" s="437"/>
      <c r="DRL116" s="437"/>
      <c r="DRM116" s="437"/>
      <c r="DRN116" s="437"/>
      <c r="DRO116" s="437"/>
      <c r="DRP116" s="437"/>
      <c r="DRQ116" s="437"/>
      <c r="DRR116" s="437"/>
      <c r="DRS116" s="437"/>
      <c r="DRT116" s="437"/>
      <c r="DRU116" s="437"/>
      <c r="DRV116" s="437"/>
      <c r="DRW116" s="437"/>
      <c r="DRX116" s="437"/>
      <c r="DRY116" s="437"/>
      <c r="DRZ116" s="437"/>
      <c r="DSA116" s="437"/>
      <c r="DSB116" s="437"/>
      <c r="DSC116" s="437"/>
      <c r="DSD116" s="437"/>
      <c r="DSE116" s="437"/>
      <c r="DSF116" s="437"/>
      <c r="DSG116" s="437"/>
      <c r="DSH116" s="437"/>
      <c r="DSI116" s="437"/>
      <c r="DSJ116" s="437"/>
      <c r="DSK116" s="437"/>
      <c r="DSL116" s="437"/>
      <c r="DSM116" s="437"/>
      <c r="DSN116" s="437"/>
      <c r="DSO116" s="437"/>
      <c r="DSP116" s="437"/>
      <c r="DSQ116" s="437"/>
      <c r="DSR116" s="437"/>
      <c r="DSS116" s="437"/>
      <c r="DST116" s="437"/>
      <c r="DSU116" s="437"/>
      <c r="DSV116" s="437"/>
      <c r="DSW116" s="437"/>
      <c r="DSX116" s="437"/>
      <c r="DSY116" s="437"/>
      <c r="DSZ116" s="437"/>
      <c r="DTA116" s="437"/>
      <c r="DTB116" s="437"/>
      <c r="DTC116" s="437"/>
      <c r="DTD116" s="437"/>
      <c r="DTE116" s="437"/>
      <c r="DTF116" s="437"/>
      <c r="DTG116" s="437"/>
      <c r="DTH116" s="437"/>
      <c r="DTI116" s="437"/>
      <c r="DTJ116" s="437"/>
      <c r="DTK116" s="437"/>
      <c r="DTL116" s="437"/>
      <c r="DTM116" s="437"/>
      <c r="DTN116" s="437"/>
      <c r="DTO116" s="437"/>
      <c r="DTP116" s="437"/>
      <c r="DTQ116" s="437"/>
      <c r="DTR116" s="437"/>
      <c r="DTS116" s="437"/>
      <c r="DTT116" s="437"/>
      <c r="DTU116" s="437"/>
      <c r="DTV116" s="437"/>
      <c r="DTW116" s="437"/>
      <c r="DTX116" s="437"/>
      <c r="DTY116" s="437"/>
      <c r="DTZ116" s="437"/>
      <c r="DUA116" s="437"/>
      <c r="DUB116" s="437"/>
      <c r="DUC116" s="437"/>
      <c r="DUD116" s="437"/>
      <c r="DUE116" s="437"/>
      <c r="DUF116" s="437"/>
      <c r="DUG116" s="437"/>
      <c r="DUH116" s="437"/>
      <c r="DUI116" s="437"/>
      <c r="DUJ116" s="437"/>
      <c r="DUK116" s="437"/>
      <c r="DUL116" s="437"/>
      <c r="DUM116" s="437"/>
      <c r="DUN116" s="437"/>
      <c r="DUO116" s="437"/>
      <c r="DUP116" s="437"/>
      <c r="DUQ116" s="437"/>
      <c r="DUR116" s="437"/>
      <c r="DUS116" s="437"/>
      <c r="DUT116" s="437"/>
      <c r="DUU116" s="437"/>
      <c r="DUV116" s="437"/>
      <c r="DUW116" s="437"/>
      <c r="DUX116" s="437"/>
      <c r="DUY116" s="437"/>
      <c r="DUZ116" s="437"/>
      <c r="DVA116" s="437"/>
      <c r="DVB116" s="437"/>
      <c r="DVC116" s="437"/>
      <c r="DVD116" s="437"/>
      <c r="DVE116" s="437"/>
      <c r="DVF116" s="437"/>
      <c r="DVG116" s="437"/>
      <c r="DVH116" s="437"/>
      <c r="DVI116" s="437"/>
      <c r="DVJ116" s="437"/>
      <c r="DVK116" s="437"/>
      <c r="DVL116" s="437"/>
      <c r="DVM116" s="437"/>
      <c r="DVN116" s="437"/>
      <c r="DVO116" s="437"/>
      <c r="DVP116" s="437"/>
      <c r="DVQ116" s="437"/>
      <c r="DVR116" s="437"/>
      <c r="DVS116" s="437"/>
      <c r="DVT116" s="437"/>
      <c r="DVU116" s="437"/>
      <c r="DVV116" s="437"/>
      <c r="DVW116" s="437"/>
      <c r="DVX116" s="437"/>
      <c r="DVY116" s="437"/>
      <c r="DVZ116" s="437"/>
      <c r="DWA116" s="437"/>
      <c r="DWB116" s="437"/>
      <c r="DWC116" s="437"/>
      <c r="DWD116" s="437"/>
      <c r="DWE116" s="437"/>
      <c r="DWF116" s="437"/>
      <c r="DWG116" s="437"/>
      <c r="DWH116" s="437"/>
      <c r="DWI116" s="437"/>
      <c r="DWJ116" s="437"/>
      <c r="DWK116" s="437"/>
      <c r="DWL116" s="437"/>
      <c r="DWM116" s="437"/>
      <c r="DWN116" s="437"/>
      <c r="DWO116" s="437"/>
      <c r="DWP116" s="437"/>
      <c r="DWQ116" s="437"/>
      <c r="DWR116" s="437"/>
      <c r="DWS116" s="437"/>
      <c r="DWT116" s="437"/>
      <c r="DWU116" s="437"/>
      <c r="DWV116" s="437"/>
      <c r="DWW116" s="437"/>
      <c r="DWX116" s="437"/>
      <c r="DWY116" s="437"/>
      <c r="DWZ116" s="437"/>
      <c r="DXA116" s="437"/>
      <c r="DXB116" s="437"/>
      <c r="DXC116" s="437"/>
      <c r="DXD116" s="437"/>
      <c r="DXE116" s="437"/>
      <c r="DXF116" s="437"/>
      <c r="DXG116" s="437"/>
      <c r="DXH116" s="437"/>
      <c r="DXI116" s="437"/>
      <c r="DXJ116" s="437"/>
      <c r="DXK116" s="437"/>
      <c r="DXL116" s="437"/>
      <c r="DXM116" s="437"/>
      <c r="DXN116" s="437"/>
      <c r="DXO116" s="437"/>
      <c r="DXP116" s="437"/>
      <c r="DXQ116" s="437"/>
      <c r="DXR116" s="437"/>
      <c r="DXS116" s="437"/>
      <c r="DXT116" s="437"/>
      <c r="DXU116" s="437"/>
      <c r="DXV116" s="437"/>
      <c r="DXW116" s="437"/>
      <c r="DXX116" s="437"/>
      <c r="DXY116" s="437"/>
      <c r="DXZ116" s="437"/>
      <c r="DYA116" s="437"/>
      <c r="DYB116" s="437"/>
      <c r="DYC116" s="437"/>
      <c r="DYD116" s="437"/>
      <c r="DYE116" s="437"/>
      <c r="DYF116" s="437"/>
      <c r="DYG116" s="437"/>
      <c r="DYH116" s="437"/>
      <c r="DYI116" s="437"/>
      <c r="DYJ116" s="437"/>
      <c r="DYK116" s="437"/>
      <c r="DYL116" s="437"/>
      <c r="DYM116" s="437"/>
      <c r="DYN116" s="437"/>
      <c r="DYO116" s="437"/>
      <c r="DYP116" s="437"/>
      <c r="DYQ116" s="437"/>
      <c r="DYR116" s="437"/>
      <c r="DYS116" s="437"/>
      <c r="DYT116" s="437"/>
      <c r="DYU116" s="437"/>
      <c r="DYV116" s="437"/>
      <c r="DYW116" s="437"/>
      <c r="DYX116" s="437"/>
      <c r="DYY116" s="437"/>
      <c r="DYZ116" s="437"/>
      <c r="DZA116" s="437"/>
      <c r="DZB116" s="437"/>
      <c r="DZC116" s="437"/>
      <c r="DZD116" s="437"/>
      <c r="DZE116" s="437"/>
      <c r="DZF116" s="437"/>
      <c r="DZG116" s="437"/>
      <c r="DZH116" s="437"/>
      <c r="DZI116" s="437"/>
      <c r="DZJ116" s="437"/>
      <c r="DZK116" s="437"/>
      <c r="DZL116" s="437"/>
      <c r="DZM116" s="437"/>
      <c r="DZN116" s="437"/>
      <c r="DZO116" s="437"/>
      <c r="DZP116" s="437"/>
      <c r="DZQ116" s="437"/>
      <c r="DZR116" s="437"/>
      <c r="DZS116" s="437"/>
      <c r="DZT116" s="437"/>
      <c r="DZU116" s="437"/>
      <c r="DZV116" s="437"/>
      <c r="DZW116" s="437"/>
      <c r="DZX116" s="437"/>
      <c r="DZY116" s="437"/>
      <c r="DZZ116" s="437"/>
      <c r="EAA116" s="437"/>
      <c r="EAB116" s="437"/>
      <c r="EAC116" s="437"/>
      <c r="EAD116" s="437"/>
      <c r="EAE116" s="437"/>
      <c r="EAF116" s="437"/>
      <c r="EAG116" s="437"/>
      <c r="EAH116" s="437"/>
      <c r="EAI116" s="437"/>
      <c r="EAJ116" s="437"/>
      <c r="EAK116" s="437"/>
      <c r="EAL116" s="437"/>
      <c r="EAM116" s="437"/>
      <c r="EAN116" s="437"/>
      <c r="EAO116" s="437"/>
      <c r="EAP116" s="437"/>
      <c r="EAQ116" s="437"/>
      <c r="EAR116" s="437"/>
      <c r="EAS116" s="437"/>
      <c r="EAT116" s="437"/>
      <c r="EAU116" s="437"/>
      <c r="EAV116" s="437"/>
      <c r="EAW116" s="437"/>
      <c r="EAX116" s="437"/>
      <c r="EAY116" s="437"/>
      <c r="EAZ116" s="437"/>
      <c r="EBA116" s="437"/>
      <c r="EBB116" s="437"/>
      <c r="EBC116" s="437"/>
      <c r="EBD116" s="437"/>
      <c r="EBE116" s="437"/>
      <c r="EBF116" s="437"/>
      <c r="EBG116" s="437"/>
      <c r="EBH116" s="437"/>
      <c r="EBI116" s="437"/>
      <c r="EBJ116" s="437"/>
      <c r="EBK116" s="437"/>
      <c r="EBL116" s="437"/>
      <c r="EBM116" s="437"/>
      <c r="EBN116" s="437"/>
      <c r="EBO116" s="437"/>
      <c r="EBP116" s="437"/>
      <c r="EBQ116" s="437"/>
      <c r="EBR116" s="437"/>
      <c r="EBS116" s="437"/>
      <c r="EBT116" s="437"/>
      <c r="EBU116" s="437"/>
      <c r="EBV116" s="437"/>
      <c r="EBW116" s="437"/>
      <c r="EBX116" s="437"/>
      <c r="EBY116" s="437"/>
      <c r="EBZ116" s="437"/>
      <c r="ECA116" s="437"/>
      <c r="ECB116" s="437"/>
      <c r="ECC116" s="437"/>
      <c r="ECD116" s="437"/>
      <c r="ECE116" s="437"/>
      <c r="ECF116" s="437"/>
      <c r="ECG116" s="437"/>
      <c r="ECH116" s="437"/>
      <c r="ECI116" s="437"/>
      <c r="ECJ116" s="437"/>
      <c r="ECK116" s="437"/>
      <c r="ECL116" s="437"/>
      <c r="ECM116" s="437"/>
      <c r="ECN116" s="437"/>
      <c r="ECO116" s="437"/>
      <c r="ECP116" s="437"/>
      <c r="ECQ116" s="437"/>
      <c r="ECR116" s="437"/>
      <c r="ECS116" s="437"/>
      <c r="ECT116" s="437"/>
      <c r="ECU116" s="437"/>
      <c r="ECV116" s="437"/>
      <c r="ECW116" s="437"/>
      <c r="ECX116" s="437"/>
      <c r="ECY116" s="437"/>
      <c r="ECZ116" s="437"/>
      <c r="EDA116" s="437"/>
      <c r="EDB116" s="437"/>
      <c r="EDC116" s="437"/>
      <c r="EDD116" s="437"/>
      <c r="EDE116" s="437"/>
      <c r="EDF116" s="437"/>
      <c r="EDG116" s="437"/>
      <c r="EDH116" s="437"/>
      <c r="EDI116" s="437"/>
      <c r="EDJ116" s="437"/>
      <c r="EDK116" s="437"/>
      <c r="EDL116" s="437"/>
      <c r="EDM116" s="437"/>
      <c r="EDN116" s="437"/>
      <c r="EDO116" s="437"/>
      <c r="EDP116" s="437"/>
      <c r="EDQ116" s="437"/>
      <c r="EDR116" s="437"/>
      <c r="EDS116" s="437"/>
      <c r="EDT116" s="437"/>
      <c r="EDU116" s="437"/>
      <c r="EDV116" s="437"/>
      <c r="EDW116" s="437"/>
      <c r="EDX116" s="437"/>
      <c r="EDY116" s="437"/>
      <c r="EDZ116" s="437"/>
      <c r="EEA116" s="437"/>
      <c r="EEB116" s="437"/>
      <c r="EEC116" s="437"/>
      <c r="EED116" s="437"/>
      <c r="EEE116" s="437"/>
      <c r="EEF116" s="437"/>
      <c r="EEG116" s="437"/>
      <c r="EEH116" s="437"/>
      <c r="EEI116" s="437"/>
      <c r="EEJ116" s="437"/>
      <c r="EEK116" s="437"/>
      <c r="EEL116" s="437"/>
      <c r="EEM116" s="437"/>
      <c r="EEN116" s="437"/>
      <c r="EEO116" s="437"/>
      <c r="EEP116" s="437"/>
      <c r="EEQ116" s="437"/>
      <c r="EER116" s="437"/>
      <c r="EES116" s="437"/>
      <c r="EET116" s="437"/>
      <c r="EEU116" s="437"/>
      <c r="EEV116" s="437"/>
      <c r="EEW116" s="437"/>
      <c r="EEX116" s="437"/>
      <c r="EEY116" s="437"/>
      <c r="EEZ116" s="437"/>
      <c r="EFA116" s="437"/>
      <c r="EFB116" s="437"/>
      <c r="EFC116" s="437"/>
      <c r="EFD116" s="437"/>
      <c r="EFE116" s="437"/>
      <c r="EFF116" s="437"/>
      <c r="EFG116" s="437"/>
      <c r="EFH116" s="437"/>
      <c r="EFI116" s="437"/>
      <c r="EFJ116" s="437"/>
      <c r="EFK116" s="437"/>
      <c r="EFL116" s="437"/>
      <c r="EFM116" s="437"/>
      <c r="EFN116" s="437"/>
      <c r="EFO116" s="437"/>
      <c r="EFP116" s="437"/>
      <c r="EFQ116" s="437"/>
      <c r="EFR116" s="437"/>
      <c r="EFS116" s="437"/>
      <c r="EFT116" s="437"/>
      <c r="EFU116" s="437"/>
      <c r="EFV116" s="437"/>
      <c r="EFW116" s="437"/>
      <c r="EFX116" s="437"/>
      <c r="EFY116" s="437"/>
      <c r="EFZ116" s="437"/>
      <c r="EGA116" s="437"/>
      <c r="EGB116" s="437"/>
      <c r="EGC116" s="437"/>
      <c r="EGD116" s="437"/>
      <c r="EGE116" s="437"/>
      <c r="EGF116" s="437"/>
      <c r="EGG116" s="437"/>
      <c r="EGH116" s="437"/>
      <c r="EGI116" s="437"/>
      <c r="EGJ116" s="437"/>
      <c r="EGK116" s="437"/>
      <c r="EGL116" s="437"/>
      <c r="EGM116" s="437"/>
      <c r="EGN116" s="437"/>
      <c r="EGO116" s="437"/>
      <c r="EGP116" s="437"/>
      <c r="EGQ116" s="437"/>
      <c r="EGR116" s="437"/>
      <c r="EGS116" s="437"/>
      <c r="EGT116" s="437"/>
      <c r="EGU116" s="437"/>
      <c r="EGV116" s="437"/>
      <c r="EGW116" s="437"/>
      <c r="EGX116" s="437"/>
      <c r="EGY116" s="437"/>
      <c r="EGZ116" s="437"/>
      <c r="EHA116" s="437"/>
      <c r="EHB116" s="437"/>
      <c r="EHC116" s="437"/>
      <c r="EHD116" s="437"/>
      <c r="EHE116" s="437"/>
      <c r="EHF116" s="437"/>
      <c r="EHG116" s="437"/>
      <c r="EHH116" s="437"/>
      <c r="EHI116" s="437"/>
      <c r="EHJ116" s="437"/>
      <c r="EHK116" s="437"/>
      <c r="EHL116" s="437"/>
      <c r="EHM116" s="437"/>
      <c r="EHN116" s="437"/>
      <c r="EHO116" s="437"/>
      <c r="EHP116" s="437"/>
      <c r="EHQ116" s="437"/>
      <c r="EHR116" s="437"/>
      <c r="EHS116" s="437"/>
      <c r="EHT116" s="437"/>
      <c r="EHU116" s="437"/>
      <c r="EHV116" s="437"/>
      <c r="EHW116" s="437"/>
      <c r="EHX116" s="437"/>
      <c r="EHY116" s="437"/>
      <c r="EHZ116" s="437"/>
      <c r="EIA116" s="437"/>
      <c r="EIB116" s="437"/>
      <c r="EIC116" s="437"/>
      <c r="EID116" s="437"/>
      <c r="EIE116" s="437"/>
      <c r="EIF116" s="437"/>
      <c r="EIG116" s="437"/>
      <c r="EIH116" s="437"/>
      <c r="EII116" s="437"/>
      <c r="EIJ116" s="437"/>
      <c r="EIK116" s="437"/>
      <c r="EIL116" s="437"/>
      <c r="EIM116" s="437"/>
      <c r="EIN116" s="437"/>
      <c r="EIO116" s="437"/>
      <c r="EIP116" s="437"/>
      <c r="EIQ116" s="437"/>
      <c r="EIR116" s="437"/>
      <c r="EIS116" s="437"/>
      <c r="EIT116" s="437"/>
      <c r="EIU116" s="437"/>
      <c r="EIV116" s="437"/>
      <c r="EIW116" s="437"/>
      <c r="EIX116" s="437"/>
      <c r="EIY116" s="437"/>
      <c r="EIZ116" s="437"/>
      <c r="EJA116" s="437"/>
      <c r="EJB116" s="437"/>
      <c r="EJC116" s="437"/>
      <c r="EJD116" s="437"/>
      <c r="EJE116" s="437"/>
      <c r="EJF116" s="437"/>
      <c r="EJG116" s="437"/>
      <c r="EJH116" s="437"/>
      <c r="EJI116" s="437"/>
      <c r="EJJ116" s="437"/>
      <c r="EJK116" s="437"/>
      <c r="EJL116" s="437"/>
      <c r="EJM116" s="437"/>
      <c r="EJN116" s="437"/>
      <c r="EJO116" s="437"/>
      <c r="EJP116" s="437"/>
      <c r="EJQ116" s="437"/>
      <c r="EJR116" s="437"/>
      <c r="EJS116" s="437"/>
      <c r="EJT116" s="437"/>
      <c r="EJU116" s="437"/>
      <c r="EJV116" s="437"/>
      <c r="EJW116" s="437"/>
      <c r="EJX116" s="437"/>
      <c r="EJY116" s="437"/>
      <c r="EJZ116" s="437"/>
      <c r="EKA116" s="437"/>
      <c r="EKB116" s="437"/>
      <c r="EKC116" s="437"/>
      <c r="EKD116" s="437"/>
      <c r="EKE116" s="437"/>
      <c r="EKF116" s="437"/>
      <c r="EKG116" s="437"/>
      <c r="EKH116" s="437"/>
      <c r="EKI116" s="437"/>
      <c r="EKJ116" s="437"/>
      <c r="EKK116" s="437"/>
      <c r="EKL116" s="437"/>
      <c r="EKM116" s="437"/>
      <c r="EKN116" s="437"/>
      <c r="EKO116" s="437"/>
      <c r="EKP116" s="437"/>
      <c r="EKQ116" s="437"/>
      <c r="EKR116" s="437"/>
      <c r="EKS116" s="437"/>
      <c r="EKT116" s="437"/>
      <c r="EKU116" s="437"/>
      <c r="EKV116" s="437"/>
      <c r="EKW116" s="437"/>
      <c r="EKX116" s="437"/>
      <c r="EKY116" s="437"/>
      <c r="EKZ116" s="437"/>
      <c r="ELA116" s="437"/>
      <c r="ELB116" s="437"/>
      <c r="ELC116" s="437"/>
      <c r="ELD116" s="437"/>
      <c r="ELE116" s="437"/>
      <c r="ELF116" s="437"/>
      <c r="ELG116" s="437"/>
      <c r="ELH116" s="437"/>
      <c r="ELI116" s="437"/>
      <c r="ELJ116" s="437"/>
      <c r="ELK116" s="437"/>
      <c r="ELL116" s="437"/>
      <c r="ELM116" s="437"/>
      <c r="ELN116" s="437"/>
      <c r="ELO116" s="437"/>
      <c r="ELP116" s="437"/>
      <c r="ELQ116" s="437"/>
      <c r="ELR116" s="437"/>
      <c r="ELS116" s="437"/>
      <c r="ELT116" s="437"/>
      <c r="ELU116" s="437"/>
      <c r="ELV116" s="437"/>
      <c r="ELW116" s="437"/>
      <c r="ELX116" s="437"/>
      <c r="ELY116" s="437"/>
      <c r="ELZ116" s="437"/>
      <c r="EMA116" s="437"/>
      <c r="EMB116" s="437"/>
      <c r="EMC116" s="437"/>
      <c r="EMD116" s="437"/>
      <c r="EME116" s="437"/>
      <c r="EMF116" s="437"/>
      <c r="EMG116" s="437"/>
      <c r="EMH116" s="437"/>
      <c r="EMI116" s="437"/>
      <c r="EMJ116" s="437"/>
      <c r="EMK116" s="437"/>
      <c r="EML116" s="437"/>
      <c r="EMM116" s="437"/>
      <c r="EMN116" s="437"/>
      <c r="EMO116" s="437"/>
      <c r="EMP116" s="437"/>
      <c r="EMQ116" s="437"/>
      <c r="EMR116" s="437"/>
      <c r="EMS116" s="437"/>
      <c r="EMT116" s="437"/>
      <c r="EMU116" s="437"/>
      <c r="EMV116" s="437"/>
      <c r="EMW116" s="437"/>
      <c r="EMX116" s="437"/>
      <c r="EMY116" s="437"/>
      <c r="EMZ116" s="437"/>
      <c r="ENA116" s="437"/>
      <c r="ENB116" s="437"/>
      <c r="ENC116" s="437"/>
      <c r="END116" s="437"/>
      <c r="ENE116" s="437"/>
      <c r="ENF116" s="437"/>
      <c r="ENG116" s="437"/>
      <c r="ENH116" s="437"/>
      <c r="ENI116" s="437"/>
      <c r="ENJ116" s="437"/>
      <c r="ENK116" s="437"/>
      <c r="ENL116" s="437"/>
      <c r="ENM116" s="437"/>
      <c r="ENN116" s="437"/>
      <c r="ENO116" s="437"/>
      <c r="ENP116" s="437"/>
      <c r="ENQ116" s="437"/>
      <c r="ENR116" s="437"/>
      <c r="ENS116" s="437"/>
      <c r="ENT116" s="437"/>
      <c r="ENU116" s="437"/>
      <c r="ENV116" s="437"/>
      <c r="ENW116" s="437"/>
      <c r="ENX116" s="437"/>
      <c r="ENY116" s="437"/>
      <c r="ENZ116" s="437"/>
      <c r="EOA116" s="437"/>
      <c r="EOB116" s="437"/>
      <c r="EOC116" s="437"/>
      <c r="EOD116" s="437"/>
      <c r="EOE116" s="437"/>
      <c r="EOF116" s="437"/>
      <c r="EOG116" s="437"/>
      <c r="EOH116" s="437"/>
      <c r="EOI116" s="437"/>
      <c r="EOJ116" s="437"/>
      <c r="EOK116" s="437"/>
      <c r="EOL116" s="437"/>
      <c r="EOM116" s="437"/>
      <c r="EON116" s="437"/>
      <c r="EOO116" s="437"/>
      <c r="EOP116" s="437"/>
      <c r="EOQ116" s="437"/>
      <c r="EOR116" s="437"/>
      <c r="EOS116" s="437"/>
      <c r="EOT116" s="437"/>
      <c r="EOU116" s="437"/>
      <c r="EOV116" s="437"/>
      <c r="EOW116" s="437"/>
      <c r="EOX116" s="437"/>
      <c r="EOY116" s="437"/>
      <c r="EOZ116" s="437"/>
      <c r="EPA116" s="437"/>
      <c r="EPB116" s="437"/>
      <c r="EPC116" s="437"/>
      <c r="EPD116" s="437"/>
      <c r="EPE116" s="437"/>
      <c r="EPF116" s="437"/>
      <c r="EPG116" s="437"/>
      <c r="EPH116" s="437"/>
      <c r="EPI116" s="437"/>
      <c r="EPJ116" s="437"/>
      <c r="EPK116" s="437"/>
      <c r="EPL116" s="437"/>
      <c r="EPM116" s="437"/>
      <c r="EPN116" s="437"/>
      <c r="EPO116" s="437"/>
      <c r="EPP116" s="437"/>
      <c r="EPQ116" s="437"/>
      <c r="EPR116" s="437"/>
      <c r="EPS116" s="437"/>
      <c r="EPT116" s="437"/>
      <c r="EPU116" s="437"/>
      <c r="EPV116" s="437"/>
      <c r="EPW116" s="437"/>
      <c r="EPX116" s="437"/>
      <c r="EPY116" s="437"/>
      <c r="EPZ116" s="437"/>
      <c r="EQA116" s="437"/>
      <c r="EQB116" s="437"/>
      <c r="EQC116" s="437"/>
      <c r="EQD116" s="437"/>
      <c r="EQE116" s="437"/>
      <c r="EQF116" s="437"/>
      <c r="EQG116" s="437"/>
      <c r="EQH116" s="437"/>
      <c r="EQI116" s="437"/>
      <c r="EQJ116" s="437"/>
      <c r="EQK116" s="437"/>
      <c r="EQL116" s="437"/>
      <c r="EQM116" s="437"/>
      <c r="EQN116" s="437"/>
      <c r="EQO116" s="437"/>
      <c r="EQP116" s="437"/>
      <c r="EQQ116" s="437"/>
      <c r="EQR116" s="437"/>
      <c r="EQS116" s="437"/>
      <c r="EQT116" s="437"/>
      <c r="EQU116" s="437"/>
      <c r="EQV116" s="437"/>
      <c r="EQW116" s="437"/>
      <c r="EQX116" s="437"/>
      <c r="EQY116" s="437"/>
      <c r="EQZ116" s="437"/>
      <c r="ERA116" s="437"/>
      <c r="ERB116" s="437"/>
      <c r="ERC116" s="437"/>
      <c r="ERD116" s="437"/>
      <c r="ERE116" s="437"/>
      <c r="ERF116" s="437"/>
      <c r="ERG116" s="437"/>
      <c r="ERH116" s="437"/>
      <c r="ERI116" s="437"/>
      <c r="ERJ116" s="437"/>
      <c r="ERK116" s="437"/>
      <c r="ERL116" s="437"/>
      <c r="ERM116" s="437"/>
      <c r="ERN116" s="437"/>
      <c r="ERO116" s="437"/>
      <c r="ERP116" s="437"/>
      <c r="ERQ116" s="437"/>
      <c r="ERR116" s="437"/>
      <c r="ERS116" s="437"/>
      <c r="ERT116" s="437"/>
      <c r="ERU116" s="437"/>
      <c r="ERV116" s="437"/>
      <c r="ERW116" s="437"/>
      <c r="ERX116" s="437"/>
      <c r="ERY116" s="437"/>
      <c r="ERZ116" s="437"/>
      <c r="ESA116" s="437"/>
      <c r="ESB116" s="437"/>
      <c r="ESC116" s="437"/>
      <c r="ESD116" s="437"/>
      <c r="ESE116" s="437"/>
      <c r="ESF116" s="437"/>
      <c r="ESG116" s="437"/>
      <c r="ESH116" s="437"/>
      <c r="ESI116" s="437"/>
      <c r="ESJ116" s="437"/>
      <c r="ESK116" s="437"/>
      <c r="ESL116" s="437"/>
      <c r="ESM116" s="437"/>
      <c r="ESN116" s="437"/>
      <c r="ESO116" s="437"/>
      <c r="ESP116" s="437"/>
      <c r="ESQ116" s="437"/>
      <c r="ESR116" s="437"/>
      <c r="ESS116" s="437"/>
      <c r="EST116" s="437"/>
      <c r="ESU116" s="437"/>
      <c r="ESV116" s="437"/>
      <c r="ESW116" s="437"/>
      <c r="ESX116" s="437"/>
      <c r="ESY116" s="437"/>
      <c r="ESZ116" s="437"/>
      <c r="ETA116" s="437"/>
      <c r="ETB116" s="437"/>
      <c r="ETC116" s="437"/>
      <c r="ETD116" s="437"/>
      <c r="ETE116" s="437"/>
      <c r="ETF116" s="437"/>
      <c r="ETG116" s="437"/>
      <c r="ETH116" s="437"/>
      <c r="ETI116" s="437"/>
      <c r="ETJ116" s="437"/>
      <c r="ETK116" s="437"/>
      <c r="ETL116" s="437"/>
      <c r="ETM116" s="437"/>
      <c r="ETN116" s="437"/>
      <c r="ETO116" s="437"/>
      <c r="ETP116" s="437"/>
      <c r="ETQ116" s="437"/>
      <c r="ETR116" s="437"/>
      <c r="ETS116" s="437"/>
      <c r="ETT116" s="437"/>
      <c r="ETU116" s="437"/>
      <c r="ETV116" s="437"/>
      <c r="ETW116" s="437"/>
      <c r="ETX116" s="437"/>
      <c r="ETY116" s="437"/>
      <c r="ETZ116" s="437"/>
      <c r="EUA116" s="437"/>
      <c r="EUB116" s="437"/>
      <c r="EUC116" s="437"/>
      <c r="EUD116" s="437"/>
      <c r="EUE116" s="437"/>
      <c r="EUF116" s="437"/>
      <c r="EUG116" s="437"/>
      <c r="EUH116" s="437"/>
      <c r="EUI116" s="437"/>
      <c r="EUJ116" s="437"/>
      <c r="EUK116" s="437"/>
      <c r="EUL116" s="437"/>
      <c r="EUM116" s="437"/>
      <c r="EUN116" s="437"/>
      <c r="EUO116" s="437"/>
      <c r="EUP116" s="437"/>
      <c r="EUQ116" s="437"/>
      <c r="EUR116" s="437"/>
      <c r="EUS116" s="437"/>
      <c r="EUT116" s="437"/>
      <c r="EUU116" s="437"/>
      <c r="EUV116" s="437"/>
      <c r="EUW116" s="437"/>
      <c r="EUX116" s="437"/>
      <c r="EUY116" s="437"/>
      <c r="EUZ116" s="437"/>
      <c r="EVA116" s="437"/>
      <c r="EVB116" s="437"/>
      <c r="EVC116" s="437"/>
      <c r="EVD116" s="437"/>
      <c r="EVE116" s="437"/>
      <c r="EVF116" s="437"/>
      <c r="EVG116" s="437"/>
      <c r="EVH116" s="437"/>
      <c r="EVI116" s="437"/>
      <c r="EVJ116" s="437"/>
      <c r="EVK116" s="437"/>
      <c r="EVL116" s="437"/>
      <c r="EVM116" s="437"/>
      <c r="EVN116" s="437"/>
      <c r="EVO116" s="437"/>
      <c r="EVP116" s="437"/>
      <c r="EVQ116" s="437"/>
      <c r="EVR116" s="437"/>
      <c r="EVS116" s="437"/>
      <c r="EVT116" s="437"/>
      <c r="EVU116" s="437"/>
      <c r="EVV116" s="437"/>
      <c r="EVW116" s="437"/>
      <c r="EVX116" s="437"/>
      <c r="EVY116" s="437"/>
      <c r="EVZ116" s="437"/>
      <c r="EWA116" s="437"/>
      <c r="EWB116" s="437"/>
      <c r="EWC116" s="437"/>
      <c r="EWD116" s="437"/>
      <c r="EWE116" s="437"/>
      <c r="EWF116" s="437"/>
      <c r="EWG116" s="437"/>
      <c r="EWH116" s="437"/>
      <c r="EWI116" s="437"/>
      <c r="EWJ116" s="437"/>
      <c r="EWK116" s="437"/>
      <c r="EWL116" s="437"/>
      <c r="EWM116" s="437"/>
      <c r="EWN116" s="437"/>
      <c r="EWO116" s="437"/>
      <c r="EWP116" s="437"/>
      <c r="EWQ116" s="437"/>
      <c r="EWR116" s="437"/>
      <c r="EWS116" s="437"/>
      <c r="EWT116" s="437"/>
      <c r="EWU116" s="437"/>
      <c r="EWV116" s="437"/>
      <c r="EWW116" s="437"/>
      <c r="EWX116" s="437"/>
      <c r="EWY116" s="437"/>
      <c r="EWZ116" s="437"/>
      <c r="EXA116" s="437"/>
      <c r="EXB116" s="437"/>
      <c r="EXC116" s="437"/>
      <c r="EXD116" s="437"/>
      <c r="EXE116" s="437"/>
      <c r="EXF116" s="437"/>
      <c r="EXG116" s="437"/>
      <c r="EXH116" s="437"/>
      <c r="EXI116" s="437"/>
      <c r="EXJ116" s="437"/>
      <c r="EXK116" s="437"/>
      <c r="EXL116" s="437"/>
      <c r="EXM116" s="437"/>
      <c r="EXN116" s="437"/>
      <c r="EXO116" s="437"/>
      <c r="EXP116" s="437"/>
      <c r="EXQ116" s="437"/>
      <c r="EXR116" s="437"/>
      <c r="EXS116" s="437"/>
      <c r="EXT116" s="437"/>
      <c r="EXU116" s="437"/>
      <c r="EXV116" s="437"/>
      <c r="EXW116" s="437"/>
      <c r="EXX116" s="437"/>
      <c r="EXY116" s="437"/>
      <c r="EXZ116" s="437"/>
      <c r="EYA116" s="437"/>
      <c r="EYB116" s="437"/>
      <c r="EYC116" s="437"/>
      <c r="EYD116" s="437"/>
      <c r="EYE116" s="437"/>
      <c r="EYF116" s="437"/>
      <c r="EYG116" s="437"/>
      <c r="EYH116" s="437"/>
      <c r="EYI116" s="437"/>
      <c r="EYJ116" s="437"/>
      <c r="EYK116" s="437"/>
      <c r="EYL116" s="437"/>
      <c r="EYM116" s="437"/>
      <c r="EYN116" s="437"/>
      <c r="EYO116" s="437"/>
      <c r="EYP116" s="437"/>
      <c r="EYQ116" s="437"/>
      <c r="EYR116" s="437"/>
      <c r="EYS116" s="437"/>
      <c r="EYT116" s="437"/>
      <c r="EYU116" s="437"/>
      <c r="EYV116" s="437"/>
      <c r="EYW116" s="437"/>
      <c r="EYX116" s="437"/>
      <c r="EYY116" s="437"/>
      <c r="EYZ116" s="437"/>
      <c r="EZA116" s="437"/>
      <c r="EZB116" s="437"/>
      <c r="EZC116" s="437"/>
      <c r="EZD116" s="437"/>
      <c r="EZE116" s="437"/>
      <c r="EZF116" s="437"/>
      <c r="EZG116" s="437"/>
      <c r="EZH116" s="437"/>
      <c r="EZI116" s="437"/>
      <c r="EZJ116" s="437"/>
      <c r="EZK116" s="437"/>
      <c r="EZL116" s="437"/>
      <c r="EZM116" s="437"/>
      <c r="EZN116" s="437"/>
      <c r="EZO116" s="437"/>
      <c r="EZP116" s="437"/>
      <c r="EZQ116" s="437"/>
      <c r="EZR116" s="437"/>
      <c r="EZS116" s="437"/>
      <c r="EZT116" s="437"/>
      <c r="EZU116" s="437"/>
      <c r="EZV116" s="437"/>
      <c r="EZW116" s="437"/>
      <c r="EZX116" s="437"/>
      <c r="EZY116" s="437"/>
      <c r="EZZ116" s="437"/>
      <c r="FAA116" s="437"/>
      <c r="FAB116" s="437"/>
      <c r="FAC116" s="437"/>
      <c r="FAD116" s="437"/>
      <c r="FAE116" s="437"/>
      <c r="FAF116" s="437"/>
      <c r="FAG116" s="437"/>
      <c r="FAH116" s="437"/>
      <c r="FAI116" s="437"/>
      <c r="FAJ116" s="437"/>
      <c r="FAK116" s="437"/>
      <c r="FAL116" s="437"/>
      <c r="FAM116" s="437"/>
      <c r="FAN116" s="437"/>
      <c r="FAO116" s="437"/>
      <c r="FAP116" s="437"/>
      <c r="FAQ116" s="437"/>
      <c r="FAR116" s="437"/>
      <c r="FAS116" s="437"/>
      <c r="FAT116" s="437"/>
      <c r="FAU116" s="437"/>
      <c r="FAV116" s="437"/>
      <c r="FAW116" s="437"/>
      <c r="FAX116" s="437"/>
      <c r="FAY116" s="437"/>
      <c r="FAZ116" s="437"/>
      <c r="FBA116" s="437"/>
      <c r="FBB116" s="437"/>
      <c r="FBC116" s="437"/>
      <c r="FBD116" s="437"/>
      <c r="FBE116" s="437"/>
      <c r="FBF116" s="437"/>
      <c r="FBG116" s="437"/>
      <c r="FBH116" s="437"/>
      <c r="FBI116" s="437"/>
      <c r="FBJ116" s="437"/>
      <c r="FBK116" s="437"/>
      <c r="FBL116" s="437"/>
      <c r="FBM116" s="437"/>
      <c r="FBN116" s="437"/>
      <c r="FBO116" s="437"/>
      <c r="FBP116" s="437"/>
      <c r="FBQ116" s="437"/>
      <c r="FBR116" s="437"/>
      <c r="FBS116" s="437"/>
      <c r="FBT116" s="437"/>
      <c r="FBU116" s="437"/>
      <c r="FBV116" s="437"/>
      <c r="FBW116" s="437"/>
      <c r="FBX116" s="437"/>
      <c r="FBY116" s="437"/>
      <c r="FBZ116" s="437"/>
      <c r="FCA116" s="437"/>
      <c r="FCB116" s="437"/>
      <c r="FCC116" s="437"/>
      <c r="FCD116" s="437"/>
      <c r="FCE116" s="437"/>
      <c r="FCF116" s="437"/>
      <c r="FCG116" s="437"/>
      <c r="FCH116" s="437"/>
      <c r="FCI116" s="437"/>
      <c r="FCJ116" s="437"/>
      <c r="FCK116" s="437"/>
      <c r="FCL116" s="437"/>
      <c r="FCM116" s="437"/>
      <c r="FCN116" s="437"/>
      <c r="FCO116" s="437"/>
      <c r="FCP116" s="437"/>
      <c r="FCQ116" s="437"/>
      <c r="FCR116" s="437"/>
      <c r="FCS116" s="437"/>
      <c r="FCT116" s="437"/>
      <c r="FCU116" s="437"/>
      <c r="FCV116" s="437"/>
      <c r="FCW116" s="437"/>
      <c r="FCX116" s="437"/>
      <c r="FCY116" s="437"/>
      <c r="FCZ116" s="437"/>
      <c r="FDA116" s="437"/>
      <c r="FDB116" s="437"/>
      <c r="FDC116" s="437"/>
      <c r="FDD116" s="437"/>
      <c r="FDE116" s="437"/>
      <c r="FDF116" s="437"/>
      <c r="FDG116" s="437"/>
      <c r="FDH116" s="437"/>
      <c r="FDI116" s="437"/>
      <c r="FDJ116" s="437"/>
      <c r="FDK116" s="437"/>
      <c r="FDL116" s="437"/>
      <c r="FDM116" s="437"/>
      <c r="FDN116" s="437"/>
      <c r="FDO116" s="437"/>
      <c r="FDP116" s="437"/>
      <c r="FDQ116" s="437"/>
      <c r="FDR116" s="437"/>
      <c r="FDS116" s="437"/>
      <c r="FDT116" s="437"/>
      <c r="FDU116" s="437"/>
      <c r="FDV116" s="437"/>
      <c r="FDW116" s="437"/>
      <c r="FDX116" s="437"/>
      <c r="FDY116" s="437"/>
      <c r="FDZ116" s="437"/>
      <c r="FEA116" s="437"/>
      <c r="FEB116" s="437"/>
      <c r="FEC116" s="437"/>
      <c r="FED116" s="437"/>
      <c r="FEE116" s="437"/>
      <c r="FEF116" s="437"/>
      <c r="FEG116" s="437"/>
      <c r="FEH116" s="437"/>
      <c r="FEI116" s="437"/>
      <c r="FEJ116" s="437"/>
      <c r="FEK116" s="437"/>
      <c r="FEL116" s="437"/>
      <c r="FEM116" s="437"/>
      <c r="FEN116" s="437"/>
      <c r="FEO116" s="437"/>
      <c r="FEP116" s="437"/>
      <c r="FEQ116" s="437"/>
      <c r="FER116" s="437"/>
      <c r="FES116" s="437"/>
      <c r="FET116" s="437"/>
      <c r="FEU116" s="437"/>
      <c r="FEV116" s="437"/>
      <c r="FEW116" s="437"/>
      <c r="FEX116" s="437"/>
      <c r="FEY116" s="437"/>
      <c r="FEZ116" s="437"/>
      <c r="FFA116" s="437"/>
      <c r="FFB116" s="437"/>
      <c r="FFC116" s="437"/>
      <c r="FFD116" s="437"/>
      <c r="FFE116" s="437"/>
      <c r="FFF116" s="437"/>
      <c r="FFG116" s="437"/>
      <c r="FFH116" s="437"/>
      <c r="FFI116" s="437"/>
      <c r="FFJ116" s="437"/>
      <c r="FFK116" s="437"/>
      <c r="FFL116" s="437"/>
      <c r="FFM116" s="437"/>
      <c r="FFN116" s="437"/>
      <c r="FFO116" s="437"/>
      <c r="FFP116" s="437"/>
      <c r="FFQ116" s="437"/>
      <c r="FFR116" s="437"/>
      <c r="FFS116" s="437"/>
      <c r="FFT116" s="437"/>
      <c r="FFU116" s="437"/>
      <c r="FFV116" s="437"/>
      <c r="FFW116" s="437"/>
      <c r="FFX116" s="437"/>
      <c r="FFY116" s="437"/>
      <c r="FFZ116" s="437"/>
      <c r="FGA116" s="437"/>
      <c r="FGB116" s="437"/>
      <c r="FGC116" s="437"/>
      <c r="FGD116" s="437"/>
      <c r="FGE116" s="437"/>
      <c r="FGF116" s="437"/>
      <c r="FGG116" s="437"/>
      <c r="FGH116" s="437"/>
      <c r="FGI116" s="437"/>
      <c r="FGJ116" s="437"/>
      <c r="FGK116" s="437"/>
      <c r="FGL116" s="437"/>
      <c r="FGM116" s="437"/>
      <c r="FGN116" s="437"/>
      <c r="FGO116" s="437"/>
      <c r="FGP116" s="437"/>
      <c r="FGQ116" s="437"/>
      <c r="FGR116" s="437"/>
      <c r="FGS116" s="437"/>
      <c r="FGT116" s="437"/>
      <c r="FGU116" s="437"/>
      <c r="FGV116" s="437"/>
      <c r="FGW116" s="437"/>
      <c r="FGX116" s="437"/>
      <c r="FGY116" s="437"/>
      <c r="FGZ116" s="437"/>
      <c r="FHA116" s="437"/>
      <c r="FHB116" s="437"/>
      <c r="FHC116" s="437"/>
      <c r="FHD116" s="437"/>
      <c r="FHE116" s="437"/>
      <c r="FHF116" s="437"/>
      <c r="FHG116" s="437"/>
      <c r="FHH116" s="437"/>
      <c r="FHI116" s="437"/>
      <c r="FHJ116" s="437"/>
      <c r="FHK116" s="437"/>
      <c r="FHL116" s="437"/>
      <c r="FHM116" s="437"/>
      <c r="FHN116" s="437"/>
      <c r="FHO116" s="437"/>
      <c r="FHP116" s="437"/>
      <c r="FHQ116" s="437"/>
      <c r="FHR116" s="437"/>
      <c r="FHS116" s="437"/>
      <c r="FHT116" s="437"/>
      <c r="FHU116" s="437"/>
      <c r="FHV116" s="437"/>
      <c r="FHW116" s="437"/>
      <c r="FHX116" s="437"/>
      <c r="FHY116" s="437"/>
      <c r="FHZ116" s="437"/>
      <c r="FIA116" s="437"/>
      <c r="FIB116" s="437"/>
      <c r="FIC116" s="437"/>
      <c r="FID116" s="437"/>
      <c r="FIE116" s="437"/>
      <c r="FIF116" s="437"/>
      <c r="FIG116" s="437"/>
      <c r="FIH116" s="437"/>
      <c r="FII116" s="437"/>
      <c r="FIJ116" s="437"/>
      <c r="FIK116" s="437"/>
      <c r="FIL116" s="437"/>
      <c r="FIM116" s="437"/>
      <c r="FIN116" s="437"/>
      <c r="FIO116" s="437"/>
      <c r="FIP116" s="437"/>
      <c r="FIQ116" s="437"/>
      <c r="FIR116" s="437"/>
      <c r="FIS116" s="437"/>
      <c r="FIT116" s="437"/>
      <c r="FIU116" s="437"/>
      <c r="FIV116" s="437"/>
      <c r="FIW116" s="437"/>
      <c r="FIX116" s="437"/>
      <c r="FIY116" s="437"/>
      <c r="FIZ116" s="437"/>
      <c r="FJA116" s="437"/>
      <c r="FJB116" s="437"/>
      <c r="FJC116" s="437"/>
      <c r="FJD116" s="437"/>
      <c r="FJE116" s="437"/>
      <c r="FJF116" s="437"/>
      <c r="FJG116" s="437"/>
      <c r="FJH116" s="437"/>
      <c r="FJI116" s="437"/>
      <c r="FJJ116" s="437"/>
      <c r="FJK116" s="437"/>
      <c r="FJL116" s="437"/>
      <c r="FJM116" s="437"/>
      <c r="FJN116" s="437"/>
      <c r="FJO116" s="437"/>
      <c r="FJP116" s="437"/>
      <c r="FJQ116" s="437"/>
      <c r="FJR116" s="437"/>
      <c r="FJS116" s="437"/>
      <c r="FJT116" s="437"/>
      <c r="FJU116" s="437"/>
      <c r="FJV116" s="437"/>
      <c r="FJW116" s="437"/>
      <c r="FJX116" s="437"/>
      <c r="FJY116" s="437"/>
      <c r="FJZ116" s="437"/>
      <c r="FKA116" s="437"/>
      <c r="FKB116" s="437"/>
      <c r="FKC116" s="437"/>
      <c r="FKD116" s="437"/>
      <c r="FKE116" s="437"/>
      <c r="FKF116" s="437"/>
      <c r="FKG116" s="437"/>
      <c r="FKH116" s="437"/>
      <c r="FKI116" s="437"/>
      <c r="FKJ116" s="437"/>
      <c r="FKK116" s="437"/>
      <c r="FKL116" s="437"/>
      <c r="FKM116" s="437"/>
      <c r="FKN116" s="437"/>
      <c r="FKO116" s="437"/>
      <c r="FKP116" s="437"/>
      <c r="FKQ116" s="437"/>
      <c r="FKR116" s="437"/>
      <c r="FKS116" s="437"/>
      <c r="FKT116" s="437"/>
      <c r="FKU116" s="437"/>
      <c r="FKV116" s="437"/>
      <c r="FKW116" s="437"/>
      <c r="FKX116" s="437"/>
      <c r="FKY116" s="437"/>
      <c r="FKZ116" s="437"/>
      <c r="FLA116" s="437"/>
      <c r="FLB116" s="437"/>
      <c r="FLC116" s="437"/>
      <c r="FLD116" s="437"/>
      <c r="FLE116" s="437"/>
      <c r="FLF116" s="437"/>
      <c r="FLG116" s="437"/>
      <c r="FLH116" s="437"/>
      <c r="FLI116" s="437"/>
      <c r="FLJ116" s="437"/>
      <c r="FLK116" s="437"/>
      <c r="FLL116" s="437"/>
      <c r="FLM116" s="437"/>
      <c r="FLN116" s="437"/>
      <c r="FLO116" s="437"/>
      <c r="FLP116" s="437"/>
      <c r="FLQ116" s="437"/>
      <c r="FLR116" s="437"/>
      <c r="FLS116" s="437"/>
      <c r="FLT116" s="437"/>
      <c r="FLU116" s="437"/>
      <c r="FLV116" s="437"/>
      <c r="FLW116" s="437"/>
      <c r="FLX116" s="437"/>
      <c r="FLY116" s="437"/>
      <c r="FLZ116" s="437"/>
      <c r="FMA116" s="437"/>
      <c r="FMB116" s="437"/>
      <c r="FMC116" s="437"/>
      <c r="FMD116" s="437"/>
      <c r="FME116" s="437"/>
      <c r="FMF116" s="437"/>
      <c r="FMG116" s="437"/>
      <c r="FMH116" s="437"/>
      <c r="FMI116" s="437"/>
      <c r="FMJ116" s="437"/>
      <c r="FMK116" s="437"/>
      <c r="FML116" s="437"/>
      <c r="FMM116" s="437"/>
      <c r="FMN116" s="437"/>
      <c r="FMO116" s="437"/>
      <c r="FMP116" s="437"/>
      <c r="FMQ116" s="437"/>
      <c r="FMR116" s="437"/>
      <c r="FMS116" s="437"/>
      <c r="FMT116" s="437"/>
      <c r="FMU116" s="437"/>
      <c r="FMV116" s="437"/>
      <c r="FMW116" s="437"/>
      <c r="FMX116" s="437"/>
      <c r="FMY116" s="437"/>
      <c r="FMZ116" s="437"/>
      <c r="FNA116" s="437"/>
      <c r="FNB116" s="437"/>
      <c r="FNC116" s="437"/>
      <c r="FND116" s="437"/>
      <c r="FNE116" s="437"/>
      <c r="FNF116" s="437"/>
      <c r="FNG116" s="437"/>
      <c r="FNH116" s="437"/>
      <c r="FNI116" s="437"/>
      <c r="FNJ116" s="437"/>
      <c r="FNK116" s="437"/>
      <c r="FNL116" s="437"/>
      <c r="FNM116" s="437"/>
      <c r="FNN116" s="437"/>
      <c r="FNO116" s="437"/>
      <c r="FNP116" s="437"/>
      <c r="FNQ116" s="437"/>
      <c r="FNR116" s="437"/>
      <c r="FNS116" s="437"/>
      <c r="FNT116" s="437"/>
      <c r="FNU116" s="437"/>
      <c r="FNV116" s="437"/>
      <c r="FNW116" s="437"/>
      <c r="FNX116" s="437"/>
      <c r="FNY116" s="437"/>
      <c r="FNZ116" s="437"/>
      <c r="FOA116" s="437"/>
      <c r="FOB116" s="437"/>
      <c r="FOC116" s="437"/>
      <c r="FOD116" s="437"/>
      <c r="FOE116" s="437"/>
      <c r="FOF116" s="437"/>
      <c r="FOG116" s="437"/>
      <c r="FOH116" s="437"/>
      <c r="FOI116" s="437"/>
      <c r="FOJ116" s="437"/>
      <c r="FOK116" s="437"/>
      <c r="FOL116" s="437"/>
      <c r="FOM116" s="437"/>
      <c r="FON116" s="437"/>
      <c r="FOO116" s="437"/>
      <c r="FOP116" s="437"/>
      <c r="FOQ116" s="437"/>
      <c r="FOR116" s="437"/>
      <c r="FOS116" s="437"/>
      <c r="FOT116" s="437"/>
      <c r="FOU116" s="437"/>
      <c r="FOV116" s="437"/>
      <c r="FOW116" s="437"/>
      <c r="FOX116" s="437"/>
      <c r="FOY116" s="437"/>
      <c r="FOZ116" s="437"/>
      <c r="FPA116" s="437"/>
      <c r="FPB116" s="437"/>
      <c r="FPC116" s="437"/>
      <c r="FPD116" s="437"/>
      <c r="FPE116" s="437"/>
      <c r="FPF116" s="437"/>
      <c r="FPG116" s="437"/>
      <c r="FPH116" s="437"/>
      <c r="FPI116" s="437"/>
      <c r="FPJ116" s="437"/>
      <c r="FPK116" s="437"/>
      <c r="FPL116" s="437"/>
      <c r="FPM116" s="437"/>
      <c r="FPN116" s="437"/>
      <c r="FPO116" s="437"/>
      <c r="FPP116" s="437"/>
      <c r="FPQ116" s="437"/>
      <c r="FPR116" s="437"/>
      <c r="FPS116" s="437"/>
      <c r="FPT116" s="437"/>
      <c r="FPU116" s="437"/>
      <c r="FPV116" s="437"/>
      <c r="FPW116" s="437"/>
      <c r="FPX116" s="437"/>
      <c r="FPY116" s="437"/>
      <c r="FPZ116" s="437"/>
      <c r="FQA116" s="437"/>
      <c r="FQB116" s="437"/>
      <c r="FQC116" s="437"/>
      <c r="FQD116" s="437"/>
      <c r="FQE116" s="437"/>
      <c r="FQF116" s="437"/>
      <c r="FQG116" s="437"/>
      <c r="FQH116" s="437"/>
      <c r="FQI116" s="437"/>
      <c r="FQJ116" s="437"/>
      <c r="FQK116" s="437"/>
      <c r="FQL116" s="437"/>
      <c r="FQM116" s="437"/>
      <c r="FQN116" s="437"/>
      <c r="FQO116" s="437"/>
      <c r="FQP116" s="437"/>
      <c r="FQQ116" s="437"/>
      <c r="FQR116" s="437"/>
      <c r="FQS116" s="437"/>
      <c r="FQT116" s="437"/>
      <c r="FQU116" s="437"/>
      <c r="FQV116" s="437"/>
      <c r="FQW116" s="437"/>
      <c r="FQX116" s="437"/>
      <c r="FQY116" s="437"/>
      <c r="FQZ116" s="437"/>
      <c r="FRA116" s="437"/>
      <c r="FRB116" s="437"/>
      <c r="FRC116" s="437"/>
      <c r="FRD116" s="437"/>
      <c r="FRE116" s="437"/>
      <c r="FRF116" s="437"/>
      <c r="FRG116" s="437"/>
      <c r="FRH116" s="437"/>
      <c r="FRI116" s="437"/>
      <c r="FRJ116" s="437"/>
      <c r="FRK116" s="437"/>
      <c r="FRL116" s="437"/>
      <c r="FRM116" s="437"/>
      <c r="FRN116" s="437"/>
      <c r="FRO116" s="437"/>
      <c r="FRP116" s="437"/>
      <c r="FRQ116" s="437"/>
      <c r="FRR116" s="437"/>
      <c r="FRS116" s="437"/>
      <c r="FRT116" s="437"/>
      <c r="FRU116" s="437"/>
      <c r="FRV116" s="437"/>
      <c r="FRW116" s="437"/>
      <c r="FRX116" s="437"/>
      <c r="FRY116" s="437"/>
      <c r="FRZ116" s="437"/>
      <c r="FSA116" s="437"/>
      <c r="FSB116" s="437"/>
      <c r="FSC116" s="437"/>
      <c r="FSD116" s="437"/>
      <c r="FSE116" s="437"/>
      <c r="FSF116" s="437"/>
      <c r="FSG116" s="437"/>
      <c r="FSH116" s="437"/>
      <c r="FSI116" s="437"/>
      <c r="FSJ116" s="437"/>
      <c r="FSK116" s="437"/>
      <c r="FSL116" s="437"/>
      <c r="FSM116" s="437"/>
      <c r="FSN116" s="437"/>
      <c r="FSO116" s="437"/>
      <c r="FSP116" s="437"/>
      <c r="FSQ116" s="437"/>
      <c r="FSR116" s="437"/>
      <c r="FSS116" s="437"/>
      <c r="FST116" s="437"/>
      <c r="FSU116" s="437"/>
      <c r="FSV116" s="437"/>
      <c r="FSW116" s="437"/>
      <c r="FSX116" s="437"/>
      <c r="FSY116" s="437"/>
      <c r="FSZ116" s="437"/>
      <c r="FTA116" s="437"/>
      <c r="FTB116" s="437"/>
      <c r="FTC116" s="437"/>
      <c r="FTD116" s="437"/>
      <c r="FTE116" s="437"/>
      <c r="FTF116" s="437"/>
      <c r="FTG116" s="437"/>
      <c r="FTH116" s="437"/>
      <c r="FTI116" s="437"/>
      <c r="FTJ116" s="437"/>
      <c r="FTK116" s="437"/>
      <c r="FTL116" s="437"/>
      <c r="FTM116" s="437"/>
      <c r="FTN116" s="437"/>
      <c r="FTO116" s="437"/>
      <c r="FTP116" s="437"/>
      <c r="FTQ116" s="437"/>
      <c r="FTR116" s="437"/>
      <c r="FTS116" s="437"/>
      <c r="FTT116" s="437"/>
      <c r="FTU116" s="437"/>
      <c r="FTV116" s="437"/>
      <c r="FTW116" s="437"/>
      <c r="FTX116" s="437"/>
      <c r="FTY116" s="437"/>
      <c r="FTZ116" s="437"/>
      <c r="FUA116" s="437"/>
      <c r="FUB116" s="437"/>
      <c r="FUC116" s="437"/>
      <c r="FUD116" s="437"/>
      <c r="FUE116" s="437"/>
      <c r="FUF116" s="437"/>
      <c r="FUG116" s="437"/>
      <c r="FUH116" s="437"/>
      <c r="FUI116" s="437"/>
      <c r="FUJ116" s="437"/>
      <c r="FUK116" s="437"/>
      <c r="FUL116" s="437"/>
      <c r="FUM116" s="437"/>
      <c r="FUN116" s="437"/>
      <c r="FUO116" s="437"/>
      <c r="FUP116" s="437"/>
      <c r="FUQ116" s="437"/>
      <c r="FUR116" s="437"/>
      <c r="FUS116" s="437"/>
      <c r="FUT116" s="437"/>
      <c r="FUU116" s="437"/>
      <c r="FUV116" s="437"/>
      <c r="FUW116" s="437"/>
      <c r="FUX116" s="437"/>
      <c r="FUY116" s="437"/>
      <c r="FUZ116" s="437"/>
      <c r="FVA116" s="437"/>
      <c r="FVB116" s="437"/>
      <c r="FVC116" s="437"/>
      <c r="FVD116" s="437"/>
      <c r="FVE116" s="437"/>
      <c r="FVF116" s="437"/>
      <c r="FVG116" s="437"/>
      <c r="FVH116" s="437"/>
      <c r="FVI116" s="437"/>
      <c r="FVJ116" s="437"/>
      <c r="FVK116" s="437"/>
      <c r="FVL116" s="437"/>
      <c r="FVM116" s="437"/>
      <c r="FVN116" s="437"/>
      <c r="FVO116" s="437"/>
      <c r="FVP116" s="437"/>
      <c r="FVQ116" s="437"/>
      <c r="FVR116" s="437"/>
      <c r="FVS116" s="437"/>
      <c r="FVT116" s="437"/>
      <c r="FVU116" s="437"/>
      <c r="FVV116" s="437"/>
      <c r="FVW116" s="437"/>
      <c r="FVX116" s="437"/>
      <c r="FVY116" s="437"/>
      <c r="FVZ116" s="437"/>
      <c r="FWA116" s="437"/>
      <c r="FWB116" s="437"/>
      <c r="FWC116" s="437"/>
      <c r="FWD116" s="437"/>
      <c r="FWE116" s="437"/>
      <c r="FWF116" s="437"/>
      <c r="FWG116" s="437"/>
      <c r="FWH116" s="437"/>
      <c r="FWI116" s="437"/>
      <c r="FWJ116" s="437"/>
      <c r="FWK116" s="437"/>
      <c r="FWL116" s="437"/>
      <c r="FWM116" s="437"/>
      <c r="FWN116" s="437"/>
      <c r="FWO116" s="437"/>
      <c r="FWP116" s="437"/>
      <c r="FWQ116" s="437"/>
      <c r="FWR116" s="437"/>
      <c r="FWS116" s="437"/>
      <c r="FWT116" s="437"/>
      <c r="FWU116" s="437"/>
      <c r="FWV116" s="437"/>
      <c r="FWW116" s="437"/>
      <c r="FWX116" s="437"/>
      <c r="FWY116" s="437"/>
      <c r="FWZ116" s="437"/>
      <c r="FXA116" s="437"/>
      <c r="FXB116" s="437"/>
      <c r="FXC116" s="437"/>
      <c r="FXD116" s="437"/>
      <c r="FXE116" s="437"/>
      <c r="FXF116" s="437"/>
      <c r="FXG116" s="437"/>
      <c r="FXH116" s="437"/>
      <c r="FXI116" s="437"/>
      <c r="FXJ116" s="437"/>
      <c r="FXK116" s="437"/>
      <c r="FXL116" s="437"/>
      <c r="FXM116" s="437"/>
      <c r="FXN116" s="437"/>
      <c r="FXO116" s="437"/>
      <c r="FXP116" s="437"/>
      <c r="FXQ116" s="437"/>
      <c r="FXR116" s="437"/>
      <c r="FXS116" s="437"/>
      <c r="FXT116" s="437"/>
      <c r="FXU116" s="437"/>
      <c r="FXV116" s="437"/>
      <c r="FXW116" s="437"/>
      <c r="FXX116" s="437"/>
      <c r="FXY116" s="437"/>
      <c r="FXZ116" s="437"/>
      <c r="FYA116" s="437"/>
      <c r="FYB116" s="437"/>
      <c r="FYC116" s="437"/>
      <c r="FYD116" s="437"/>
      <c r="FYE116" s="437"/>
      <c r="FYF116" s="437"/>
      <c r="FYG116" s="437"/>
      <c r="FYH116" s="437"/>
      <c r="FYI116" s="437"/>
      <c r="FYJ116" s="437"/>
      <c r="FYK116" s="437"/>
      <c r="FYL116" s="437"/>
      <c r="FYM116" s="437"/>
      <c r="FYN116" s="437"/>
      <c r="FYO116" s="437"/>
      <c r="FYP116" s="437"/>
      <c r="FYQ116" s="437"/>
      <c r="FYR116" s="437"/>
      <c r="FYS116" s="437"/>
      <c r="FYT116" s="437"/>
      <c r="FYU116" s="437"/>
      <c r="FYV116" s="437"/>
      <c r="FYW116" s="437"/>
      <c r="FYX116" s="437"/>
      <c r="FYY116" s="437"/>
      <c r="FYZ116" s="437"/>
      <c r="FZA116" s="437"/>
      <c r="FZB116" s="437"/>
      <c r="FZC116" s="437"/>
      <c r="FZD116" s="437"/>
      <c r="FZE116" s="437"/>
      <c r="FZF116" s="437"/>
      <c r="FZG116" s="437"/>
      <c r="FZH116" s="437"/>
      <c r="FZI116" s="437"/>
      <c r="FZJ116" s="437"/>
      <c r="FZK116" s="437"/>
      <c r="FZL116" s="437"/>
      <c r="FZM116" s="437"/>
      <c r="FZN116" s="437"/>
      <c r="FZO116" s="437"/>
      <c r="FZP116" s="437"/>
      <c r="FZQ116" s="437"/>
      <c r="FZR116" s="437"/>
      <c r="FZS116" s="437"/>
      <c r="FZT116" s="437"/>
      <c r="FZU116" s="437"/>
      <c r="FZV116" s="437"/>
      <c r="FZW116" s="437"/>
      <c r="FZX116" s="437"/>
      <c r="FZY116" s="437"/>
      <c r="FZZ116" s="437"/>
      <c r="GAA116" s="437"/>
      <c r="GAB116" s="437"/>
      <c r="GAC116" s="437"/>
      <c r="GAD116" s="437"/>
      <c r="GAE116" s="437"/>
      <c r="GAF116" s="437"/>
      <c r="GAG116" s="437"/>
      <c r="GAH116" s="437"/>
      <c r="GAI116" s="437"/>
      <c r="GAJ116" s="437"/>
      <c r="GAK116" s="437"/>
      <c r="GAL116" s="437"/>
      <c r="GAM116" s="437"/>
      <c r="GAN116" s="437"/>
      <c r="GAO116" s="437"/>
      <c r="GAP116" s="437"/>
      <c r="GAQ116" s="437"/>
      <c r="GAR116" s="437"/>
      <c r="GAS116" s="437"/>
      <c r="GAT116" s="437"/>
      <c r="GAU116" s="437"/>
      <c r="GAV116" s="437"/>
      <c r="GAW116" s="437"/>
      <c r="GAX116" s="437"/>
      <c r="GAY116" s="437"/>
      <c r="GAZ116" s="437"/>
      <c r="GBA116" s="437"/>
      <c r="GBB116" s="437"/>
      <c r="GBC116" s="437"/>
      <c r="GBD116" s="437"/>
      <c r="GBE116" s="437"/>
      <c r="GBF116" s="437"/>
      <c r="GBG116" s="437"/>
      <c r="GBH116" s="437"/>
      <c r="GBI116" s="437"/>
      <c r="GBJ116" s="437"/>
      <c r="GBK116" s="437"/>
      <c r="GBL116" s="437"/>
      <c r="GBM116" s="437"/>
      <c r="GBN116" s="437"/>
      <c r="GBO116" s="437"/>
      <c r="GBP116" s="437"/>
      <c r="GBQ116" s="437"/>
      <c r="GBR116" s="437"/>
      <c r="GBS116" s="437"/>
      <c r="GBT116" s="437"/>
      <c r="GBU116" s="437"/>
      <c r="GBV116" s="437"/>
      <c r="GBW116" s="437"/>
      <c r="GBX116" s="437"/>
      <c r="GBY116" s="437"/>
      <c r="GBZ116" s="437"/>
      <c r="GCA116" s="437"/>
      <c r="GCB116" s="437"/>
      <c r="GCC116" s="437"/>
      <c r="GCD116" s="437"/>
      <c r="GCE116" s="437"/>
      <c r="GCF116" s="437"/>
      <c r="GCG116" s="437"/>
      <c r="GCH116" s="437"/>
      <c r="GCI116" s="437"/>
      <c r="GCJ116" s="437"/>
      <c r="GCK116" s="437"/>
      <c r="GCL116" s="437"/>
      <c r="GCM116" s="437"/>
      <c r="GCN116" s="437"/>
      <c r="GCO116" s="437"/>
      <c r="GCP116" s="437"/>
      <c r="GCQ116" s="437"/>
      <c r="GCR116" s="437"/>
      <c r="GCS116" s="437"/>
      <c r="GCT116" s="437"/>
      <c r="GCU116" s="437"/>
      <c r="GCV116" s="437"/>
      <c r="GCW116" s="437"/>
      <c r="GCX116" s="437"/>
      <c r="GCY116" s="437"/>
      <c r="GCZ116" s="437"/>
      <c r="GDA116" s="437"/>
      <c r="GDB116" s="437"/>
      <c r="GDC116" s="437"/>
      <c r="GDD116" s="437"/>
      <c r="GDE116" s="437"/>
      <c r="GDF116" s="437"/>
      <c r="GDG116" s="437"/>
      <c r="GDH116" s="437"/>
      <c r="GDI116" s="437"/>
      <c r="GDJ116" s="437"/>
      <c r="GDK116" s="437"/>
      <c r="GDL116" s="437"/>
      <c r="GDM116" s="437"/>
      <c r="GDN116" s="437"/>
      <c r="GDO116" s="437"/>
      <c r="GDP116" s="437"/>
      <c r="GDQ116" s="437"/>
      <c r="GDR116" s="437"/>
      <c r="GDS116" s="437"/>
      <c r="GDT116" s="437"/>
      <c r="GDU116" s="437"/>
      <c r="GDV116" s="437"/>
      <c r="GDW116" s="437"/>
      <c r="GDX116" s="437"/>
      <c r="GDY116" s="437"/>
      <c r="GDZ116" s="437"/>
      <c r="GEA116" s="437"/>
      <c r="GEB116" s="437"/>
      <c r="GEC116" s="437"/>
      <c r="GED116" s="437"/>
      <c r="GEE116" s="437"/>
      <c r="GEF116" s="437"/>
      <c r="GEG116" s="437"/>
      <c r="GEH116" s="437"/>
      <c r="GEI116" s="437"/>
      <c r="GEJ116" s="437"/>
      <c r="GEK116" s="437"/>
      <c r="GEL116" s="437"/>
      <c r="GEM116" s="437"/>
      <c r="GEN116" s="437"/>
      <c r="GEO116" s="437"/>
      <c r="GEP116" s="437"/>
      <c r="GEQ116" s="437"/>
      <c r="GER116" s="437"/>
      <c r="GES116" s="437"/>
      <c r="GET116" s="437"/>
      <c r="GEU116" s="437"/>
      <c r="GEV116" s="437"/>
      <c r="GEW116" s="437"/>
      <c r="GEX116" s="437"/>
      <c r="GEY116" s="437"/>
      <c r="GEZ116" s="437"/>
      <c r="GFA116" s="437"/>
      <c r="GFB116" s="437"/>
      <c r="GFC116" s="437"/>
      <c r="GFD116" s="437"/>
      <c r="GFE116" s="437"/>
      <c r="GFF116" s="437"/>
      <c r="GFG116" s="437"/>
      <c r="GFH116" s="437"/>
      <c r="GFI116" s="437"/>
      <c r="GFJ116" s="437"/>
      <c r="GFK116" s="437"/>
      <c r="GFL116" s="437"/>
      <c r="GFM116" s="437"/>
      <c r="GFN116" s="437"/>
      <c r="GFO116" s="437"/>
      <c r="GFP116" s="437"/>
      <c r="GFQ116" s="437"/>
      <c r="GFR116" s="437"/>
      <c r="GFS116" s="437"/>
      <c r="GFT116" s="437"/>
      <c r="GFU116" s="437"/>
      <c r="GFV116" s="437"/>
      <c r="GFW116" s="437"/>
      <c r="GFX116" s="437"/>
      <c r="GFY116" s="437"/>
      <c r="GFZ116" s="437"/>
      <c r="GGA116" s="437"/>
      <c r="GGB116" s="437"/>
      <c r="GGC116" s="437"/>
      <c r="GGD116" s="437"/>
      <c r="GGE116" s="437"/>
      <c r="GGF116" s="437"/>
      <c r="GGG116" s="437"/>
      <c r="GGH116" s="437"/>
      <c r="GGI116" s="437"/>
      <c r="GGJ116" s="437"/>
      <c r="GGK116" s="437"/>
      <c r="GGL116" s="437"/>
      <c r="GGM116" s="437"/>
      <c r="GGN116" s="437"/>
      <c r="GGO116" s="437"/>
      <c r="GGP116" s="437"/>
      <c r="GGQ116" s="437"/>
      <c r="GGR116" s="437"/>
      <c r="GGS116" s="437"/>
      <c r="GGT116" s="437"/>
      <c r="GGU116" s="437"/>
      <c r="GGV116" s="437"/>
      <c r="GGW116" s="437"/>
      <c r="GGX116" s="437"/>
      <c r="GGY116" s="437"/>
      <c r="GGZ116" s="437"/>
      <c r="GHA116" s="437"/>
      <c r="GHB116" s="437"/>
      <c r="GHC116" s="437"/>
      <c r="GHD116" s="437"/>
      <c r="GHE116" s="437"/>
      <c r="GHF116" s="437"/>
      <c r="GHG116" s="437"/>
      <c r="GHH116" s="437"/>
      <c r="GHI116" s="437"/>
      <c r="GHJ116" s="437"/>
      <c r="GHK116" s="437"/>
      <c r="GHL116" s="437"/>
      <c r="GHM116" s="437"/>
      <c r="GHN116" s="437"/>
      <c r="GHO116" s="437"/>
      <c r="GHP116" s="437"/>
      <c r="GHQ116" s="437"/>
      <c r="GHR116" s="437"/>
      <c r="GHS116" s="437"/>
      <c r="GHT116" s="437"/>
      <c r="GHU116" s="437"/>
      <c r="GHV116" s="437"/>
      <c r="GHW116" s="437"/>
      <c r="GHX116" s="437"/>
      <c r="GHY116" s="437"/>
      <c r="GHZ116" s="437"/>
      <c r="GIA116" s="437"/>
      <c r="GIB116" s="437"/>
      <c r="GIC116" s="437"/>
      <c r="GID116" s="437"/>
      <c r="GIE116" s="437"/>
      <c r="GIF116" s="437"/>
      <c r="GIG116" s="437"/>
      <c r="GIH116" s="437"/>
      <c r="GII116" s="437"/>
      <c r="GIJ116" s="437"/>
      <c r="GIK116" s="437"/>
      <c r="GIL116" s="437"/>
      <c r="GIM116" s="437"/>
      <c r="GIN116" s="437"/>
      <c r="GIO116" s="437"/>
      <c r="GIP116" s="437"/>
      <c r="GIQ116" s="437"/>
      <c r="GIR116" s="437"/>
      <c r="GIS116" s="437"/>
      <c r="GIT116" s="437"/>
      <c r="GIU116" s="437"/>
      <c r="GIV116" s="437"/>
      <c r="GIW116" s="437"/>
      <c r="GIX116" s="437"/>
      <c r="GIY116" s="437"/>
      <c r="GIZ116" s="437"/>
      <c r="GJA116" s="437"/>
      <c r="GJB116" s="437"/>
      <c r="GJC116" s="437"/>
      <c r="GJD116" s="437"/>
      <c r="GJE116" s="437"/>
      <c r="GJF116" s="437"/>
      <c r="GJG116" s="437"/>
      <c r="GJH116" s="437"/>
      <c r="GJI116" s="437"/>
      <c r="GJJ116" s="437"/>
      <c r="GJK116" s="437"/>
      <c r="GJL116" s="437"/>
      <c r="GJM116" s="437"/>
      <c r="GJN116" s="437"/>
      <c r="GJO116" s="437"/>
      <c r="GJP116" s="437"/>
      <c r="GJQ116" s="437"/>
      <c r="GJR116" s="437"/>
      <c r="GJS116" s="437"/>
      <c r="GJT116" s="437"/>
      <c r="GJU116" s="437"/>
      <c r="GJV116" s="437"/>
      <c r="GJW116" s="437"/>
      <c r="GJX116" s="437"/>
      <c r="GJY116" s="437"/>
      <c r="GJZ116" s="437"/>
      <c r="GKA116" s="437"/>
      <c r="GKB116" s="437"/>
      <c r="GKC116" s="437"/>
      <c r="GKD116" s="437"/>
      <c r="GKE116" s="437"/>
      <c r="GKF116" s="437"/>
      <c r="GKG116" s="437"/>
      <c r="GKH116" s="437"/>
      <c r="GKI116" s="437"/>
      <c r="GKJ116" s="437"/>
      <c r="GKK116" s="437"/>
      <c r="GKL116" s="437"/>
      <c r="GKM116" s="437"/>
      <c r="GKN116" s="437"/>
      <c r="GKO116" s="437"/>
      <c r="GKP116" s="437"/>
      <c r="GKQ116" s="437"/>
      <c r="GKR116" s="437"/>
      <c r="GKS116" s="437"/>
      <c r="GKT116" s="437"/>
      <c r="GKU116" s="437"/>
      <c r="GKV116" s="437"/>
      <c r="GKW116" s="437"/>
      <c r="GKX116" s="437"/>
      <c r="GKY116" s="437"/>
      <c r="GKZ116" s="437"/>
      <c r="GLA116" s="437"/>
      <c r="GLB116" s="437"/>
      <c r="GLC116" s="437"/>
      <c r="GLD116" s="437"/>
      <c r="GLE116" s="437"/>
      <c r="GLF116" s="437"/>
      <c r="GLG116" s="437"/>
      <c r="GLH116" s="437"/>
      <c r="GLI116" s="437"/>
      <c r="GLJ116" s="437"/>
      <c r="GLK116" s="437"/>
      <c r="GLL116" s="437"/>
      <c r="GLM116" s="437"/>
      <c r="GLN116" s="437"/>
      <c r="GLO116" s="437"/>
      <c r="GLP116" s="437"/>
      <c r="GLQ116" s="437"/>
      <c r="GLR116" s="437"/>
      <c r="GLS116" s="437"/>
      <c r="GLT116" s="437"/>
      <c r="GLU116" s="437"/>
      <c r="GLV116" s="437"/>
      <c r="GLW116" s="437"/>
      <c r="GLX116" s="437"/>
      <c r="GLY116" s="437"/>
      <c r="GLZ116" s="437"/>
      <c r="GMA116" s="437"/>
      <c r="GMB116" s="437"/>
      <c r="GMC116" s="437"/>
      <c r="GMD116" s="437"/>
      <c r="GME116" s="437"/>
      <c r="GMF116" s="437"/>
      <c r="GMG116" s="437"/>
      <c r="GMH116" s="437"/>
      <c r="GMI116" s="437"/>
      <c r="GMJ116" s="437"/>
      <c r="GMK116" s="437"/>
      <c r="GML116" s="437"/>
      <c r="GMM116" s="437"/>
      <c r="GMN116" s="437"/>
      <c r="GMO116" s="437"/>
      <c r="GMP116" s="437"/>
      <c r="GMQ116" s="437"/>
      <c r="GMR116" s="437"/>
      <c r="GMS116" s="437"/>
      <c r="GMT116" s="437"/>
      <c r="GMU116" s="437"/>
      <c r="GMV116" s="437"/>
      <c r="GMW116" s="437"/>
      <c r="GMX116" s="437"/>
      <c r="GMY116" s="437"/>
      <c r="GMZ116" s="437"/>
      <c r="GNA116" s="437"/>
      <c r="GNB116" s="437"/>
      <c r="GNC116" s="437"/>
      <c r="GND116" s="437"/>
      <c r="GNE116" s="437"/>
      <c r="GNF116" s="437"/>
      <c r="GNG116" s="437"/>
      <c r="GNH116" s="437"/>
      <c r="GNI116" s="437"/>
      <c r="GNJ116" s="437"/>
      <c r="GNK116" s="437"/>
      <c r="GNL116" s="437"/>
      <c r="GNM116" s="437"/>
      <c r="GNN116" s="437"/>
      <c r="GNO116" s="437"/>
      <c r="GNP116" s="437"/>
      <c r="GNQ116" s="437"/>
      <c r="GNR116" s="437"/>
      <c r="GNS116" s="437"/>
      <c r="GNT116" s="437"/>
      <c r="GNU116" s="437"/>
      <c r="GNV116" s="437"/>
      <c r="GNW116" s="437"/>
      <c r="GNX116" s="437"/>
      <c r="GNY116" s="437"/>
      <c r="GNZ116" s="437"/>
      <c r="GOA116" s="437"/>
      <c r="GOB116" s="437"/>
      <c r="GOC116" s="437"/>
      <c r="GOD116" s="437"/>
      <c r="GOE116" s="437"/>
      <c r="GOF116" s="437"/>
      <c r="GOG116" s="437"/>
      <c r="GOH116" s="437"/>
      <c r="GOI116" s="437"/>
      <c r="GOJ116" s="437"/>
      <c r="GOK116" s="437"/>
      <c r="GOL116" s="437"/>
      <c r="GOM116" s="437"/>
      <c r="GON116" s="437"/>
      <c r="GOO116" s="437"/>
      <c r="GOP116" s="437"/>
      <c r="GOQ116" s="437"/>
      <c r="GOR116" s="437"/>
      <c r="GOS116" s="437"/>
      <c r="GOT116" s="437"/>
      <c r="GOU116" s="437"/>
      <c r="GOV116" s="437"/>
      <c r="GOW116" s="437"/>
      <c r="GOX116" s="437"/>
      <c r="GOY116" s="437"/>
      <c r="GOZ116" s="437"/>
      <c r="GPA116" s="437"/>
      <c r="GPB116" s="437"/>
      <c r="GPC116" s="437"/>
      <c r="GPD116" s="437"/>
      <c r="GPE116" s="437"/>
      <c r="GPF116" s="437"/>
      <c r="GPG116" s="437"/>
      <c r="GPH116" s="437"/>
      <c r="GPI116" s="437"/>
      <c r="GPJ116" s="437"/>
      <c r="GPK116" s="437"/>
      <c r="GPL116" s="437"/>
      <c r="GPM116" s="437"/>
      <c r="GPN116" s="437"/>
      <c r="GPO116" s="437"/>
      <c r="GPP116" s="437"/>
      <c r="GPQ116" s="437"/>
      <c r="GPR116" s="437"/>
      <c r="GPS116" s="437"/>
      <c r="GPT116" s="437"/>
      <c r="GPU116" s="437"/>
      <c r="GPV116" s="437"/>
      <c r="GPW116" s="437"/>
      <c r="GPX116" s="437"/>
      <c r="GPY116" s="437"/>
      <c r="GPZ116" s="437"/>
      <c r="GQA116" s="437"/>
      <c r="GQB116" s="437"/>
      <c r="GQC116" s="437"/>
      <c r="GQD116" s="437"/>
      <c r="GQE116" s="437"/>
      <c r="GQF116" s="437"/>
      <c r="GQG116" s="437"/>
      <c r="GQH116" s="437"/>
      <c r="GQI116" s="437"/>
      <c r="GQJ116" s="437"/>
      <c r="GQK116" s="437"/>
      <c r="GQL116" s="437"/>
      <c r="GQM116" s="437"/>
      <c r="GQN116" s="437"/>
      <c r="GQO116" s="437"/>
      <c r="GQP116" s="437"/>
      <c r="GQQ116" s="437"/>
      <c r="GQR116" s="437"/>
      <c r="GQS116" s="437"/>
      <c r="GQT116" s="437"/>
      <c r="GQU116" s="437"/>
      <c r="GQV116" s="437"/>
      <c r="GQW116" s="437"/>
      <c r="GQX116" s="437"/>
      <c r="GQY116" s="437"/>
      <c r="GQZ116" s="437"/>
      <c r="GRA116" s="437"/>
      <c r="GRB116" s="437"/>
      <c r="GRC116" s="437"/>
      <c r="GRD116" s="437"/>
      <c r="GRE116" s="437"/>
      <c r="GRF116" s="437"/>
      <c r="GRG116" s="437"/>
      <c r="GRH116" s="437"/>
      <c r="GRI116" s="437"/>
      <c r="GRJ116" s="437"/>
      <c r="GRK116" s="437"/>
      <c r="GRL116" s="437"/>
      <c r="GRM116" s="437"/>
      <c r="GRN116" s="437"/>
      <c r="GRO116" s="437"/>
      <c r="GRP116" s="437"/>
      <c r="GRQ116" s="437"/>
      <c r="GRR116" s="437"/>
      <c r="GRS116" s="437"/>
      <c r="GRT116" s="437"/>
      <c r="GRU116" s="437"/>
      <c r="GRV116" s="437"/>
      <c r="GRW116" s="437"/>
      <c r="GRX116" s="437"/>
      <c r="GRY116" s="437"/>
      <c r="GRZ116" s="437"/>
      <c r="GSA116" s="437"/>
      <c r="GSB116" s="437"/>
      <c r="GSC116" s="437"/>
      <c r="GSD116" s="437"/>
      <c r="GSE116" s="437"/>
      <c r="GSF116" s="437"/>
      <c r="GSG116" s="437"/>
      <c r="GSH116" s="437"/>
      <c r="GSI116" s="437"/>
      <c r="GSJ116" s="437"/>
      <c r="GSK116" s="437"/>
      <c r="GSL116" s="437"/>
      <c r="GSM116" s="437"/>
      <c r="GSN116" s="437"/>
      <c r="GSO116" s="437"/>
      <c r="GSP116" s="437"/>
      <c r="GSQ116" s="437"/>
      <c r="GSR116" s="437"/>
      <c r="GSS116" s="437"/>
      <c r="GST116" s="437"/>
      <c r="GSU116" s="437"/>
      <c r="GSV116" s="437"/>
      <c r="GSW116" s="437"/>
      <c r="GSX116" s="437"/>
      <c r="GSY116" s="437"/>
      <c r="GSZ116" s="437"/>
      <c r="GTA116" s="437"/>
      <c r="GTB116" s="437"/>
      <c r="GTC116" s="437"/>
      <c r="GTD116" s="437"/>
      <c r="GTE116" s="437"/>
      <c r="GTF116" s="437"/>
      <c r="GTG116" s="437"/>
      <c r="GTH116" s="437"/>
      <c r="GTI116" s="437"/>
      <c r="GTJ116" s="437"/>
      <c r="GTK116" s="437"/>
      <c r="GTL116" s="437"/>
      <c r="GTM116" s="437"/>
      <c r="GTN116" s="437"/>
      <c r="GTO116" s="437"/>
      <c r="GTP116" s="437"/>
      <c r="GTQ116" s="437"/>
      <c r="GTR116" s="437"/>
      <c r="GTS116" s="437"/>
      <c r="GTT116" s="437"/>
      <c r="GTU116" s="437"/>
      <c r="GTV116" s="437"/>
      <c r="GTW116" s="437"/>
      <c r="GTX116" s="437"/>
      <c r="GTY116" s="437"/>
      <c r="GTZ116" s="437"/>
      <c r="GUA116" s="437"/>
      <c r="GUB116" s="437"/>
      <c r="GUC116" s="437"/>
      <c r="GUD116" s="437"/>
      <c r="GUE116" s="437"/>
      <c r="GUF116" s="437"/>
      <c r="GUG116" s="437"/>
      <c r="GUH116" s="437"/>
      <c r="GUI116" s="437"/>
      <c r="GUJ116" s="437"/>
      <c r="GUK116" s="437"/>
      <c r="GUL116" s="437"/>
      <c r="GUM116" s="437"/>
      <c r="GUN116" s="437"/>
      <c r="GUO116" s="437"/>
      <c r="GUP116" s="437"/>
      <c r="GUQ116" s="437"/>
      <c r="GUR116" s="437"/>
      <c r="GUS116" s="437"/>
      <c r="GUT116" s="437"/>
      <c r="GUU116" s="437"/>
      <c r="GUV116" s="437"/>
      <c r="GUW116" s="437"/>
      <c r="GUX116" s="437"/>
      <c r="GUY116" s="437"/>
      <c r="GUZ116" s="437"/>
      <c r="GVA116" s="437"/>
      <c r="GVB116" s="437"/>
      <c r="GVC116" s="437"/>
      <c r="GVD116" s="437"/>
      <c r="GVE116" s="437"/>
      <c r="GVF116" s="437"/>
      <c r="GVG116" s="437"/>
      <c r="GVH116" s="437"/>
      <c r="GVI116" s="437"/>
      <c r="GVJ116" s="437"/>
      <c r="GVK116" s="437"/>
      <c r="GVL116" s="437"/>
      <c r="GVM116" s="437"/>
      <c r="GVN116" s="437"/>
      <c r="GVO116" s="437"/>
      <c r="GVP116" s="437"/>
      <c r="GVQ116" s="437"/>
      <c r="GVR116" s="437"/>
      <c r="GVS116" s="437"/>
      <c r="GVT116" s="437"/>
      <c r="GVU116" s="437"/>
      <c r="GVV116" s="437"/>
      <c r="GVW116" s="437"/>
      <c r="GVX116" s="437"/>
      <c r="GVY116" s="437"/>
      <c r="GVZ116" s="437"/>
      <c r="GWA116" s="437"/>
      <c r="GWB116" s="437"/>
      <c r="GWC116" s="437"/>
      <c r="GWD116" s="437"/>
      <c r="GWE116" s="437"/>
      <c r="GWF116" s="437"/>
      <c r="GWG116" s="437"/>
      <c r="GWH116" s="437"/>
      <c r="GWI116" s="437"/>
      <c r="GWJ116" s="437"/>
      <c r="GWK116" s="437"/>
      <c r="GWL116" s="437"/>
      <c r="GWM116" s="437"/>
      <c r="GWN116" s="437"/>
      <c r="GWO116" s="437"/>
      <c r="GWP116" s="437"/>
      <c r="GWQ116" s="437"/>
      <c r="GWR116" s="437"/>
      <c r="GWS116" s="437"/>
      <c r="GWT116" s="437"/>
      <c r="GWU116" s="437"/>
      <c r="GWV116" s="437"/>
      <c r="GWW116" s="437"/>
      <c r="GWX116" s="437"/>
      <c r="GWY116" s="437"/>
      <c r="GWZ116" s="437"/>
      <c r="GXA116" s="437"/>
      <c r="GXB116" s="437"/>
      <c r="GXC116" s="437"/>
      <c r="GXD116" s="437"/>
      <c r="GXE116" s="437"/>
      <c r="GXF116" s="437"/>
      <c r="GXG116" s="437"/>
      <c r="GXH116" s="437"/>
      <c r="GXI116" s="437"/>
      <c r="GXJ116" s="437"/>
      <c r="GXK116" s="437"/>
      <c r="GXL116" s="437"/>
      <c r="GXM116" s="437"/>
      <c r="GXN116" s="437"/>
      <c r="GXO116" s="437"/>
      <c r="GXP116" s="437"/>
      <c r="GXQ116" s="437"/>
      <c r="GXR116" s="437"/>
      <c r="GXS116" s="437"/>
      <c r="GXT116" s="437"/>
      <c r="GXU116" s="437"/>
      <c r="GXV116" s="437"/>
      <c r="GXW116" s="437"/>
      <c r="GXX116" s="437"/>
      <c r="GXY116" s="437"/>
      <c r="GXZ116" s="437"/>
      <c r="GYA116" s="437"/>
      <c r="GYB116" s="437"/>
      <c r="GYC116" s="437"/>
      <c r="GYD116" s="437"/>
      <c r="GYE116" s="437"/>
      <c r="GYF116" s="437"/>
      <c r="GYG116" s="437"/>
      <c r="GYH116" s="437"/>
      <c r="GYI116" s="437"/>
      <c r="GYJ116" s="437"/>
      <c r="GYK116" s="437"/>
      <c r="GYL116" s="437"/>
      <c r="GYM116" s="437"/>
      <c r="GYN116" s="437"/>
      <c r="GYO116" s="437"/>
      <c r="GYP116" s="437"/>
      <c r="GYQ116" s="437"/>
      <c r="GYR116" s="437"/>
      <c r="GYS116" s="437"/>
      <c r="GYT116" s="437"/>
      <c r="GYU116" s="437"/>
      <c r="GYV116" s="437"/>
      <c r="GYW116" s="437"/>
      <c r="GYX116" s="437"/>
      <c r="GYY116" s="437"/>
      <c r="GYZ116" s="437"/>
      <c r="GZA116" s="437"/>
      <c r="GZB116" s="437"/>
      <c r="GZC116" s="437"/>
      <c r="GZD116" s="437"/>
      <c r="GZE116" s="437"/>
      <c r="GZF116" s="437"/>
      <c r="GZG116" s="437"/>
      <c r="GZH116" s="437"/>
      <c r="GZI116" s="437"/>
      <c r="GZJ116" s="437"/>
      <c r="GZK116" s="437"/>
      <c r="GZL116" s="437"/>
      <c r="GZM116" s="437"/>
      <c r="GZN116" s="437"/>
      <c r="GZO116" s="437"/>
      <c r="GZP116" s="437"/>
      <c r="GZQ116" s="437"/>
      <c r="GZR116" s="437"/>
      <c r="GZS116" s="437"/>
      <c r="GZT116" s="437"/>
      <c r="GZU116" s="437"/>
      <c r="GZV116" s="437"/>
      <c r="GZW116" s="437"/>
      <c r="GZX116" s="437"/>
      <c r="GZY116" s="437"/>
      <c r="GZZ116" s="437"/>
      <c r="HAA116" s="437"/>
      <c r="HAB116" s="437"/>
      <c r="HAC116" s="437"/>
      <c r="HAD116" s="437"/>
      <c r="HAE116" s="437"/>
      <c r="HAF116" s="437"/>
      <c r="HAG116" s="437"/>
      <c r="HAH116" s="437"/>
      <c r="HAI116" s="437"/>
      <c r="HAJ116" s="437"/>
      <c r="HAK116" s="437"/>
      <c r="HAL116" s="437"/>
      <c r="HAM116" s="437"/>
      <c r="HAN116" s="437"/>
      <c r="HAO116" s="437"/>
      <c r="HAP116" s="437"/>
      <c r="HAQ116" s="437"/>
      <c r="HAR116" s="437"/>
      <c r="HAS116" s="437"/>
      <c r="HAT116" s="437"/>
      <c r="HAU116" s="437"/>
      <c r="HAV116" s="437"/>
      <c r="HAW116" s="437"/>
      <c r="HAX116" s="437"/>
      <c r="HAY116" s="437"/>
      <c r="HAZ116" s="437"/>
      <c r="HBA116" s="437"/>
      <c r="HBB116" s="437"/>
      <c r="HBC116" s="437"/>
      <c r="HBD116" s="437"/>
      <c r="HBE116" s="437"/>
      <c r="HBF116" s="437"/>
      <c r="HBG116" s="437"/>
      <c r="HBH116" s="437"/>
      <c r="HBI116" s="437"/>
      <c r="HBJ116" s="437"/>
      <c r="HBK116" s="437"/>
      <c r="HBL116" s="437"/>
      <c r="HBM116" s="437"/>
      <c r="HBN116" s="437"/>
      <c r="HBO116" s="437"/>
      <c r="HBP116" s="437"/>
      <c r="HBQ116" s="437"/>
      <c r="HBR116" s="437"/>
      <c r="HBS116" s="437"/>
      <c r="HBT116" s="437"/>
      <c r="HBU116" s="437"/>
      <c r="HBV116" s="437"/>
      <c r="HBW116" s="437"/>
      <c r="HBX116" s="437"/>
      <c r="HBY116" s="437"/>
      <c r="HBZ116" s="437"/>
      <c r="HCA116" s="437"/>
      <c r="HCB116" s="437"/>
      <c r="HCC116" s="437"/>
      <c r="HCD116" s="437"/>
      <c r="HCE116" s="437"/>
      <c r="HCF116" s="437"/>
      <c r="HCG116" s="437"/>
      <c r="HCH116" s="437"/>
      <c r="HCI116" s="437"/>
      <c r="HCJ116" s="437"/>
      <c r="HCK116" s="437"/>
      <c r="HCL116" s="437"/>
      <c r="HCM116" s="437"/>
      <c r="HCN116" s="437"/>
      <c r="HCO116" s="437"/>
      <c r="HCP116" s="437"/>
      <c r="HCQ116" s="437"/>
      <c r="HCR116" s="437"/>
      <c r="HCS116" s="437"/>
      <c r="HCT116" s="437"/>
      <c r="HCU116" s="437"/>
      <c r="HCV116" s="437"/>
      <c r="HCW116" s="437"/>
      <c r="HCX116" s="437"/>
      <c r="HCY116" s="437"/>
      <c r="HCZ116" s="437"/>
      <c r="HDA116" s="437"/>
      <c r="HDB116" s="437"/>
      <c r="HDC116" s="437"/>
      <c r="HDD116" s="437"/>
      <c r="HDE116" s="437"/>
      <c r="HDF116" s="437"/>
      <c r="HDG116" s="437"/>
      <c r="HDH116" s="437"/>
      <c r="HDI116" s="437"/>
      <c r="HDJ116" s="437"/>
      <c r="HDK116" s="437"/>
      <c r="HDL116" s="437"/>
      <c r="HDM116" s="437"/>
      <c r="HDN116" s="437"/>
      <c r="HDO116" s="437"/>
      <c r="HDP116" s="437"/>
      <c r="HDQ116" s="437"/>
      <c r="HDR116" s="437"/>
      <c r="HDS116" s="437"/>
      <c r="HDT116" s="437"/>
      <c r="HDU116" s="437"/>
      <c r="HDV116" s="437"/>
      <c r="HDW116" s="437"/>
      <c r="HDX116" s="437"/>
      <c r="HDY116" s="437"/>
      <c r="HDZ116" s="437"/>
      <c r="HEA116" s="437"/>
      <c r="HEB116" s="437"/>
      <c r="HEC116" s="437"/>
      <c r="HED116" s="437"/>
      <c r="HEE116" s="437"/>
      <c r="HEF116" s="437"/>
      <c r="HEG116" s="437"/>
      <c r="HEH116" s="437"/>
      <c r="HEI116" s="437"/>
      <c r="HEJ116" s="437"/>
      <c r="HEK116" s="437"/>
      <c r="HEL116" s="437"/>
      <c r="HEM116" s="437"/>
      <c r="HEN116" s="437"/>
      <c r="HEO116" s="437"/>
      <c r="HEP116" s="437"/>
      <c r="HEQ116" s="437"/>
      <c r="HER116" s="437"/>
      <c r="HES116" s="437"/>
      <c r="HET116" s="437"/>
      <c r="HEU116" s="437"/>
      <c r="HEV116" s="437"/>
      <c r="HEW116" s="437"/>
      <c r="HEX116" s="437"/>
      <c r="HEY116" s="437"/>
      <c r="HEZ116" s="437"/>
      <c r="HFA116" s="437"/>
      <c r="HFB116" s="437"/>
      <c r="HFC116" s="437"/>
      <c r="HFD116" s="437"/>
      <c r="HFE116" s="437"/>
      <c r="HFF116" s="437"/>
      <c r="HFG116" s="437"/>
      <c r="HFH116" s="437"/>
      <c r="HFI116" s="437"/>
      <c r="HFJ116" s="437"/>
      <c r="HFK116" s="437"/>
      <c r="HFL116" s="437"/>
      <c r="HFM116" s="437"/>
      <c r="HFN116" s="437"/>
      <c r="HFO116" s="437"/>
      <c r="HFP116" s="437"/>
      <c r="HFQ116" s="437"/>
      <c r="HFR116" s="437"/>
      <c r="HFS116" s="437"/>
      <c r="HFT116" s="437"/>
      <c r="HFU116" s="437"/>
      <c r="HFV116" s="437"/>
      <c r="HFW116" s="437"/>
      <c r="HFX116" s="437"/>
      <c r="HFY116" s="437"/>
      <c r="HFZ116" s="437"/>
      <c r="HGA116" s="437"/>
      <c r="HGB116" s="437"/>
      <c r="HGC116" s="437"/>
      <c r="HGD116" s="437"/>
      <c r="HGE116" s="437"/>
      <c r="HGF116" s="437"/>
      <c r="HGG116" s="437"/>
      <c r="HGH116" s="437"/>
      <c r="HGI116" s="437"/>
      <c r="HGJ116" s="437"/>
      <c r="HGK116" s="437"/>
      <c r="HGL116" s="437"/>
      <c r="HGM116" s="437"/>
      <c r="HGN116" s="437"/>
      <c r="HGO116" s="437"/>
      <c r="HGP116" s="437"/>
      <c r="HGQ116" s="437"/>
      <c r="HGR116" s="437"/>
      <c r="HGS116" s="437"/>
      <c r="HGT116" s="437"/>
      <c r="HGU116" s="437"/>
      <c r="HGV116" s="437"/>
      <c r="HGW116" s="437"/>
      <c r="HGX116" s="437"/>
      <c r="HGY116" s="437"/>
      <c r="HGZ116" s="437"/>
      <c r="HHA116" s="437"/>
      <c r="HHB116" s="437"/>
      <c r="HHC116" s="437"/>
      <c r="HHD116" s="437"/>
      <c r="HHE116" s="437"/>
      <c r="HHF116" s="437"/>
      <c r="HHG116" s="437"/>
      <c r="HHH116" s="437"/>
      <c r="HHI116" s="437"/>
      <c r="HHJ116" s="437"/>
      <c r="HHK116" s="437"/>
      <c r="HHL116" s="437"/>
      <c r="HHM116" s="437"/>
      <c r="HHN116" s="437"/>
      <c r="HHO116" s="437"/>
      <c r="HHP116" s="437"/>
      <c r="HHQ116" s="437"/>
      <c r="HHR116" s="437"/>
      <c r="HHS116" s="437"/>
      <c r="HHT116" s="437"/>
      <c r="HHU116" s="437"/>
      <c r="HHV116" s="437"/>
      <c r="HHW116" s="437"/>
      <c r="HHX116" s="437"/>
      <c r="HHY116" s="437"/>
      <c r="HHZ116" s="437"/>
      <c r="HIA116" s="437"/>
      <c r="HIB116" s="437"/>
      <c r="HIC116" s="437"/>
      <c r="HID116" s="437"/>
      <c r="HIE116" s="437"/>
      <c r="HIF116" s="437"/>
      <c r="HIG116" s="437"/>
      <c r="HIH116" s="437"/>
      <c r="HII116" s="437"/>
      <c r="HIJ116" s="437"/>
      <c r="HIK116" s="437"/>
      <c r="HIL116" s="437"/>
      <c r="HIM116" s="437"/>
      <c r="HIN116" s="437"/>
      <c r="HIO116" s="437"/>
      <c r="HIP116" s="437"/>
      <c r="HIQ116" s="437"/>
      <c r="HIR116" s="437"/>
      <c r="HIS116" s="437"/>
      <c r="HIT116" s="437"/>
      <c r="HIU116" s="437"/>
      <c r="HIV116" s="437"/>
      <c r="HIW116" s="437"/>
      <c r="HIX116" s="437"/>
      <c r="HIY116" s="437"/>
      <c r="HIZ116" s="437"/>
      <c r="HJA116" s="437"/>
      <c r="HJB116" s="437"/>
      <c r="HJC116" s="437"/>
      <c r="HJD116" s="437"/>
      <c r="HJE116" s="437"/>
      <c r="HJF116" s="437"/>
      <c r="HJG116" s="437"/>
      <c r="HJH116" s="437"/>
      <c r="HJI116" s="437"/>
      <c r="HJJ116" s="437"/>
      <c r="HJK116" s="437"/>
      <c r="HJL116" s="437"/>
      <c r="HJM116" s="437"/>
      <c r="HJN116" s="437"/>
      <c r="HJO116" s="437"/>
      <c r="HJP116" s="437"/>
      <c r="HJQ116" s="437"/>
      <c r="HJR116" s="437"/>
      <c r="HJS116" s="437"/>
      <c r="HJT116" s="437"/>
      <c r="HJU116" s="437"/>
      <c r="HJV116" s="437"/>
      <c r="HJW116" s="437"/>
      <c r="HJX116" s="437"/>
      <c r="HJY116" s="437"/>
      <c r="HJZ116" s="437"/>
      <c r="HKA116" s="437"/>
      <c r="HKB116" s="437"/>
      <c r="HKC116" s="437"/>
      <c r="HKD116" s="437"/>
      <c r="HKE116" s="437"/>
      <c r="HKF116" s="437"/>
      <c r="HKG116" s="437"/>
      <c r="HKH116" s="437"/>
      <c r="HKI116" s="437"/>
      <c r="HKJ116" s="437"/>
      <c r="HKK116" s="437"/>
      <c r="HKL116" s="437"/>
      <c r="HKM116" s="437"/>
      <c r="HKN116" s="437"/>
      <c r="HKO116" s="437"/>
      <c r="HKP116" s="437"/>
      <c r="HKQ116" s="437"/>
      <c r="HKR116" s="437"/>
      <c r="HKS116" s="437"/>
      <c r="HKT116" s="437"/>
      <c r="HKU116" s="437"/>
      <c r="HKV116" s="437"/>
      <c r="HKW116" s="437"/>
      <c r="HKX116" s="437"/>
      <c r="HKY116" s="437"/>
      <c r="HKZ116" s="437"/>
      <c r="HLA116" s="437"/>
      <c r="HLB116" s="437"/>
      <c r="HLC116" s="437"/>
      <c r="HLD116" s="437"/>
      <c r="HLE116" s="437"/>
      <c r="HLF116" s="437"/>
      <c r="HLG116" s="437"/>
      <c r="HLH116" s="437"/>
      <c r="HLI116" s="437"/>
      <c r="HLJ116" s="437"/>
      <c r="HLK116" s="437"/>
      <c r="HLL116" s="437"/>
      <c r="HLM116" s="437"/>
      <c r="HLN116" s="437"/>
      <c r="HLO116" s="437"/>
      <c r="HLP116" s="437"/>
      <c r="HLQ116" s="437"/>
      <c r="HLR116" s="437"/>
      <c r="HLS116" s="437"/>
      <c r="HLT116" s="437"/>
      <c r="HLU116" s="437"/>
      <c r="HLV116" s="437"/>
      <c r="HLW116" s="437"/>
      <c r="HLX116" s="437"/>
      <c r="HLY116" s="437"/>
      <c r="HLZ116" s="437"/>
      <c r="HMA116" s="437"/>
      <c r="HMB116" s="437"/>
      <c r="HMC116" s="437"/>
      <c r="HMD116" s="437"/>
      <c r="HME116" s="437"/>
      <c r="HMF116" s="437"/>
      <c r="HMG116" s="437"/>
      <c r="HMH116" s="437"/>
      <c r="HMI116" s="437"/>
      <c r="HMJ116" s="437"/>
      <c r="HMK116" s="437"/>
      <c r="HML116" s="437"/>
      <c r="HMM116" s="437"/>
      <c r="HMN116" s="437"/>
      <c r="HMO116" s="437"/>
      <c r="HMP116" s="437"/>
      <c r="HMQ116" s="437"/>
      <c r="HMR116" s="437"/>
      <c r="HMS116" s="437"/>
      <c r="HMT116" s="437"/>
      <c r="HMU116" s="437"/>
      <c r="HMV116" s="437"/>
      <c r="HMW116" s="437"/>
      <c r="HMX116" s="437"/>
      <c r="HMY116" s="437"/>
      <c r="HMZ116" s="437"/>
      <c r="HNA116" s="437"/>
      <c r="HNB116" s="437"/>
      <c r="HNC116" s="437"/>
      <c r="HND116" s="437"/>
      <c r="HNE116" s="437"/>
      <c r="HNF116" s="437"/>
      <c r="HNG116" s="437"/>
      <c r="HNH116" s="437"/>
      <c r="HNI116" s="437"/>
      <c r="HNJ116" s="437"/>
      <c r="HNK116" s="437"/>
      <c r="HNL116" s="437"/>
      <c r="HNM116" s="437"/>
      <c r="HNN116" s="437"/>
      <c r="HNO116" s="437"/>
      <c r="HNP116" s="437"/>
      <c r="HNQ116" s="437"/>
      <c r="HNR116" s="437"/>
      <c r="HNS116" s="437"/>
      <c r="HNT116" s="437"/>
      <c r="HNU116" s="437"/>
      <c r="HNV116" s="437"/>
      <c r="HNW116" s="437"/>
      <c r="HNX116" s="437"/>
      <c r="HNY116" s="437"/>
      <c r="HNZ116" s="437"/>
      <c r="HOA116" s="437"/>
      <c r="HOB116" s="437"/>
      <c r="HOC116" s="437"/>
      <c r="HOD116" s="437"/>
      <c r="HOE116" s="437"/>
      <c r="HOF116" s="437"/>
      <c r="HOG116" s="437"/>
      <c r="HOH116" s="437"/>
      <c r="HOI116" s="437"/>
      <c r="HOJ116" s="437"/>
      <c r="HOK116" s="437"/>
      <c r="HOL116" s="437"/>
      <c r="HOM116" s="437"/>
      <c r="HON116" s="437"/>
      <c r="HOO116" s="437"/>
      <c r="HOP116" s="437"/>
      <c r="HOQ116" s="437"/>
      <c r="HOR116" s="437"/>
      <c r="HOS116" s="437"/>
      <c r="HOT116" s="437"/>
      <c r="HOU116" s="437"/>
      <c r="HOV116" s="437"/>
      <c r="HOW116" s="437"/>
      <c r="HOX116" s="437"/>
      <c r="HOY116" s="437"/>
      <c r="HOZ116" s="437"/>
      <c r="HPA116" s="437"/>
      <c r="HPB116" s="437"/>
      <c r="HPC116" s="437"/>
      <c r="HPD116" s="437"/>
      <c r="HPE116" s="437"/>
      <c r="HPF116" s="437"/>
      <c r="HPG116" s="437"/>
      <c r="HPH116" s="437"/>
      <c r="HPI116" s="437"/>
      <c r="HPJ116" s="437"/>
      <c r="HPK116" s="437"/>
      <c r="HPL116" s="437"/>
      <c r="HPM116" s="437"/>
      <c r="HPN116" s="437"/>
      <c r="HPO116" s="437"/>
      <c r="HPP116" s="437"/>
      <c r="HPQ116" s="437"/>
      <c r="HPR116" s="437"/>
      <c r="HPS116" s="437"/>
      <c r="HPT116" s="437"/>
      <c r="HPU116" s="437"/>
      <c r="HPV116" s="437"/>
      <c r="HPW116" s="437"/>
      <c r="HPX116" s="437"/>
      <c r="HPY116" s="437"/>
      <c r="HPZ116" s="437"/>
      <c r="HQA116" s="437"/>
      <c r="HQB116" s="437"/>
      <c r="HQC116" s="437"/>
      <c r="HQD116" s="437"/>
      <c r="HQE116" s="437"/>
      <c r="HQF116" s="437"/>
      <c r="HQG116" s="437"/>
      <c r="HQH116" s="437"/>
      <c r="HQI116" s="437"/>
      <c r="HQJ116" s="437"/>
      <c r="HQK116" s="437"/>
      <c r="HQL116" s="437"/>
      <c r="HQM116" s="437"/>
      <c r="HQN116" s="437"/>
      <c r="HQO116" s="437"/>
      <c r="HQP116" s="437"/>
      <c r="HQQ116" s="437"/>
      <c r="HQR116" s="437"/>
      <c r="HQS116" s="437"/>
      <c r="HQT116" s="437"/>
      <c r="HQU116" s="437"/>
      <c r="HQV116" s="437"/>
      <c r="HQW116" s="437"/>
      <c r="HQX116" s="437"/>
      <c r="HQY116" s="437"/>
      <c r="HQZ116" s="437"/>
      <c r="HRA116" s="437"/>
      <c r="HRB116" s="437"/>
      <c r="HRC116" s="437"/>
      <c r="HRD116" s="437"/>
      <c r="HRE116" s="437"/>
      <c r="HRF116" s="437"/>
      <c r="HRG116" s="437"/>
      <c r="HRH116" s="437"/>
      <c r="HRI116" s="437"/>
      <c r="HRJ116" s="437"/>
      <c r="HRK116" s="437"/>
      <c r="HRL116" s="437"/>
      <c r="HRM116" s="437"/>
      <c r="HRN116" s="437"/>
      <c r="HRO116" s="437"/>
      <c r="HRP116" s="437"/>
      <c r="HRQ116" s="437"/>
      <c r="HRR116" s="437"/>
      <c r="HRS116" s="437"/>
      <c r="HRT116" s="437"/>
      <c r="HRU116" s="437"/>
      <c r="HRV116" s="437"/>
      <c r="HRW116" s="437"/>
      <c r="HRX116" s="437"/>
      <c r="HRY116" s="437"/>
      <c r="HRZ116" s="437"/>
      <c r="HSA116" s="437"/>
      <c r="HSB116" s="437"/>
      <c r="HSC116" s="437"/>
      <c r="HSD116" s="437"/>
      <c r="HSE116" s="437"/>
      <c r="HSF116" s="437"/>
      <c r="HSG116" s="437"/>
      <c r="HSH116" s="437"/>
      <c r="HSI116" s="437"/>
      <c r="HSJ116" s="437"/>
      <c r="HSK116" s="437"/>
      <c r="HSL116" s="437"/>
      <c r="HSM116" s="437"/>
      <c r="HSN116" s="437"/>
      <c r="HSO116" s="437"/>
      <c r="HSP116" s="437"/>
      <c r="HSQ116" s="437"/>
      <c r="HSR116" s="437"/>
      <c r="HSS116" s="437"/>
      <c r="HST116" s="437"/>
      <c r="HSU116" s="437"/>
      <c r="HSV116" s="437"/>
      <c r="HSW116" s="437"/>
      <c r="HSX116" s="437"/>
      <c r="HSY116" s="437"/>
      <c r="HSZ116" s="437"/>
      <c r="HTA116" s="437"/>
      <c r="HTB116" s="437"/>
      <c r="HTC116" s="437"/>
      <c r="HTD116" s="437"/>
      <c r="HTE116" s="437"/>
      <c r="HTF116" s="437"/>
      <c r="HTG116" s="437"/>
      <c r="HTH116" s="437"/>
      <c r="HTI116" s="437"/>
      <c r="HTJ116" s="437"/>
      <c r="HTK116" s="437"/>
      <c r="HTL116" s="437"/>
      <c r="HTM116" s="437"/>
      <c r="HTN116" s="437"/>
      <c r="HTO116" s="437"/>
      <c r="HTP116" s="437"/>
      <c r="HTQ116" s="437"/>
      <c r="HTR116" s="437"/>
      <c r="HTS116" s="437"/>
      <c r="HTT116" s="437"/>
      <c r="HTU116" s="437"/>
      <c r="HTV116" s="437"/>
      <c r="HTW116" s="437"/>
      <c r="HTX116" s="437"/>
      <c r="HTY116" s="437"/>
      <c r="HTZ116" s="437"/>
      <c r="HUA116" s="437"/>
      <c r="HUB116" s="437"/>
      <c r="HUC116" s="437"/>
      <c r="HUD116" s="437"/>
      <c r="HUE116" s="437"/>
      <c r="HUF116" s="437"/>
      <c r="HUG116" s="437"/>
      <c r="HUH116" s="437"/>
      <c r="HUI116" s="437"/>
      <c r="HUJ116" s="437"/>
      <c r="HUK116" s="437"/>
      <c r="HUL116" s="437"/>
      <c r="HUM116" s="437"/>
      <c r="HUN116" s="437"/>
      <c r="HUO116" s="437"/>
      <c r="HUP116" s="437"/>
      <c r="HUQ116" s="437"/>
      <c r="HUR116" s="437"/>
      <c r="HUS116" s="437"/>
      <c r="HUT116" s="437"/>
      <c r="HUU116" s="437"/>
      <c r="HUV116" s="437"/>
      <c r="HUW116" s="437"/>
      <c r="HUX116" s="437"/>
      <c r="HUY116" s="437"/>
      <c r="HUZ116" s="437"/>
      <c r="HVA116" s="437"/>
      <c r="HVB116" s="437"/>
      <c r="HVC116" s="437"/>
      <c r="HVD116" s="437"/>
      <c r="HVE116" s="437"/>
      <c r="HVF116" s="437"/>
      <c r="HVG116" s="437"/>
      <c r="HVH116" s="437"/>
      <c r="HVI116" s="437"/>
      <c r="HVJ116" s="437"/>
      <c r="HVK116" s="437"/>
      <c r="HVL116" s="437"/>
      <c r="HVM116" s="437"/>
      <c r="HVN116" s="437"/>
      <c r="HVO116" s="437"/>
      <c r="HVP116" s="437"/>
      <c r="HVQ116" s="437"/>
      <c r="HVR116" s="437"/>
      <c r="HVS116" s="437"/>
      <c r="HVT116" s="437"/>
      <c r="HVU116" s="437"/>
      <c r="HVV116" s="437"/>
      <c r="HVW116" s="437"/>
      <c r="HVX116" s="437"/>
      <c r="HVY116" s="437"/>
      <c r="HVZ116" s="437"/>
      <c r="HWA116" s="437"/>
      <c r="HWB116" s="437"/>
      <c r="HWC116" s="437"/>
      <c r="HWD116" s="437"/>
      <c r="HWE116" s="437"/>
      <c r="HWF116" s="437"/>
      <c r="HWG116" s="437"/>
      <c r="HWH116" s="437"/>
      <c r="HWI116" s="437"/>
      <c r="HWJ116" s="437"/>
      <c r="HWK116" s="437"/>
      <c r="HWL116" s="437"/>
      <c r="HWM116" s="437"/>
      <c r="HWN116" s="437"/>
      <c r="HWO116" s="437"/>
      <c r="HWP116" s="437"/>
      <c r="HWQ116" s="437"/>
      <c r="HWR116" s="437"/>
      <c r="HWS116" s="437"/>
      <c r="HWT116" s="437"/>
      <c r="HWU116" s="437"/>
      <c r="HWV116" s="437"/>
      <c r="HWW116" s="437"/>
      <c r="HWX116" s="437"/>
      <c r="HWY116" s="437"/>
      <c r="HWZ116" s="437"/>
      <c r="HXA116" s="437"/>
      <c r="HXB116" s="437"/>
      <c r="HXC116" s="437"/>
      <c r="HXD116" s="437"/>
      <c r="HXE116" s="437"/>
      <c r="HXF116" s="437"/>
      <c r="HXG116" s="437"/>
      <c r="HXH116" s="437"/>
      <c r="HXI116" s="437"/>
      <c r="HXJ116" s="437"/>
      <c r="HXK116" s="437"/>
      <c r="HXL116" s="437"/>
      <c r="HXM116" s="437"/>
      <c r="HXN116" s="437"/>
      <c r="HXO116" s="437"/>
      <c r="HXP116" s="437"/>
      <c r="HXQ116" s="437"/>
      <c r="HXR116" s="437"/>
      <c r="HXS116" s="437"/>
      <c r="HXT116" s="437"/>
      <c r="HXU116" s="437"/>
      <c r="HXV116" s="437"/>
      <c r="HXW116" s="437"/>
      <c r="HXX116" s="437"/>
      <c r="HXY116" s="437"/>
      <c r="HXZ116" s="437"/>
      <c r="HYA116" s="437"/>
      <c r="HYB116" s="437"/>
      <c r="HYC116" s="437"/>
      <c r="HYD116" s="437"/>
      <c r="HYE116" s="437"/>
      <c r="HYF116" s="437"/>
      <c r="HYG116" s="437"/>
      <c r="HYH116" s="437"/>
      <c r="HYI116" s="437"/>
      <c r="HYJ116" s="437"/>
      <c r="HYK116" s="437"/>
      <c r="HYL116" s="437"/>
      <c r="HYM116" s="437"/>
      <c r="HYN116" s="437"/>
      <c r="HYO116" s="437"/>
      <c r="HYP116" s="437"/>
      <c r="HYQ116" s="437"/>
      <c r="HYR116" s="437"/>
      <c r="HYS116" s="437"/>
      <c r="HYT116" s="437"/>
      <c r="HYU116" s="437"/>
      <c r="HYV116" s="437"/>
      <c r="HYW116" s="437"/>
      <c r="HYX116" s="437"/>
      <c r="HYY116" s="437"/>
      <c r="HYZ116" s="437"/>
      <c r="HZA116" s="437"/>
      <c r="HZB116" s="437"/>
      <c r="HZC116" s="437"/>
      <c r="HZD116" s="437"/>
      <c r="HZE116" s="437"/>
      <c r="HZF116" s="437"/>
      <c r="HZG116" s="437"/>
      <c r="HZH116" s="437"/>
      <c r="HZI116" s="437"/>
      <c r="HZJ116" s="437"/>
      <c r="HZK116" s="437"/>
      <c r="HZL116" s="437"/>
      <c r="HZM116" s="437"/>
      <c r="HZN116" s="437"/>
      <c r="HZO116" s="437"/>
      <c r="HZP116" s="437"/>
      <c r="HZQ116" s="437"/>
      <c r="HZR116" s="437"/>
      <c r="HZS116" s="437"/>
      <c r="HZT116" s="437"/>
      <c r="HZU116" s="437"/>
      <c r="HZV116" s="437"/>
      <c r="HZW116" s="437"/>
      <c r="HZX116" s="437"/>
      <c r="HZY116" s="437"/>
      <c r="HZZ116" s="437"/>
      <c r="IAA116" s="437"/>
      <c r="IAB116" s="437"/>
      <c r="IAC116" s="437"/>
      <c r="IAD116" s="437"/>
      <c r="IAE116" s="437"/>
      <c r="IAF116" s="437"/>
      <c r="IAG116" s="437"/>
      <c r="IAH116" s="437"/>
      <c r="IAI116" s="437"/>
      <c r="IAJ116" s="437"/>
      <c r="IAK116" s="437"/>
      <c r="IAL116" s="437"/>
      <c r="IAM116" s="437"/>
      <c r="IAN116" s="437"/>
      <c r="IAO116" s="437"/>
      <c r="IAP116" s="437"/>
      <c r="IAQ116" s="437"/>
      <c r="IAR116" s="437"/>
      <c r="IAS116" s="437"/>
      <c r="IAT116" s="437"/>
      <c r="IAU116" s="437"/>
      <c r="IAV116" s="437"/>
      <c r="IAW116" s="437"/>
      <c r="IAX116" s="437"/>
      <c r="IAY116" s="437"/>
      <c r="IAZ116" s="437"/>
      <c r="IBA116" s="437"/>
      <c r="IBB116" s="437"/>
      <c r="IBC116" s="437"/>
      <c r="IBD116" s="437"/>
      <c r="IBE116" s="437"/>
      <c r="IBF116" s="437"/>
      <c r="IBG116" s="437"/>
      <c r="IBH116" s="437"/>
      <c r="IBI116" s="437"/>
      <c r="IBJ116" s="437"/>
      <c r="IBK116" s="437"/>
      <c r="IBL116" s="437"/>
      <c r="IBM116" s="437"/>
      <c r="IBN116" s="437"/>
      <c r="IBO116" s="437"/>
      <c r="IBP116" s="437"/>
      <c r="IBQ116" s="437"/>
      <c r="IBR116" s="437"/>
      <c r="IBS116" s="437"/>
      <c r="IBT116" s="437"/>
      <c r="IBU116" s="437"/>
      <c r="IBV116" s="437"/>
      <c r="IBW116" s="437"/>
      <c r="IBX116" s="437"/>
      <c r="IBY116" s="437"/>
      <c r="IBZ116" s="437"/>
      <c r="ICA116" s="437"/>
      <c r="ICB116" s="437"/>
      <c r="ICC116" s="437"/>
      <c r="ICD116" s="437"/>
      <c r="ICE116" s="437"/>
      <c r="ICF116" s="437"/>
      <c r="ICG116" s="437"/>
      <c r="ICH116" s="437"/>
      <c r="ICI116" s="437"/>
      <c r="ICJ116" s="437"/>
      <c r="ICK116" s="437"/>
      <c r="ICL116" s="437"/>
      <c r="ICM116" s="437"/>
      <c r="ICN116" s="437"/>
      <c r="ICO116" s="437"/>
      <c r="ICP116" s="437"/>
      <c r="ICQ116" s="437"/>
      <c r="ICR116" s="437"/>
      <c r="ICS116" s="437"/>
      <c r="ICT116" s="437"/>
      <c r="ICU116" s="437"/>
      <c r="ICV116" s="437"/>
      <c r="ICW116" s="437"/>
      <c r="ICX116" s="437"/>
      <c r="ICY116" s="437"/>
      <c r="ICZ116" s="437"/>
      <c r="IDA116" s="437"/>
      <c r="IDB116" s="437"/>
      <c r="IDC116" s="437"/>
      <c r="IDD116" s="437"/>
      <c r="IDE116" s="437"/>
      <c r="IDF116" s="437"/>
      <c r="IDG116" s="437"/>
      <c r="IDH116" s="437"/>
      <c r="IDI116" s="437"/>
      <c r="IDJ116" s="437"/>
      <c r="IDK116" s="437"/>
      <c r="IDL116" s="437"/>
      <c r="IDM116" s="437"/>
      <c r="IDN116" s="437"/>
      <c r="IDO116" s="437"/>
      <c r="IDP116" s="437"/>
      <c r="IDQ116" s="437"/>
      <c r="IDR116" s="437"/>
      <c r="IDS116" s="437"/>
      <c r="IDT116" s="437"/>
      <c r="IDU116" s="437"/>
      <c r="IDV116" s="437"/>
      <c r="IDW116" s="437"/>
      <c r="IDX116" s="437"/>
      <c r="IDY116" s="437"/>
      <c r="IDZ116" s="437"/>
      <c r="IEA116" s="437"/>
      <c r="IEB116" s="437"/>
      <c r="IEC116" s="437"/>
      <c r="IED116" s="437"/>
      <c r="IEE116" s="437"/>
      <c r="IEF116" s="437"/>
      <c r="IEG116" s="437"/>
      <c r="IEH116" s="437"/>
      <c r="IEI116" s="437"/>
      <c r="IEJ116" s="437"/>
      <c r="IEK116" s="437"/>
      <c r="IEL116" s="437"/>
      <c r="IEM116" s="437"/>
      <c r="IEN116" s="437"/>
      <c r="IEO116" s="437"/>
      <c r="IEP116" s="437"/>
      <c r="IEQ116" s="437"/>
      <c r="IER116" s="437"/>
      <c r="IES116" s="437"/>
      <c r="IET116" s="437"/>
      <c r="IEU116" s="437"/>
      <c r="IEV116" s="437"/>
      <c r="IEW116" s="437"/>
      <c r="IEX116" s="437"/>
      <c r="IEY116" s="437"/>
      <c r="IEZ116" s="437"/>
      <c r="IFA116" s="437"/>
      <c r="IFB116" s="437"/>
      <c r="IFC116" s="437"/>
      <c r="IFD116" s="437"/>
      <c r="IFE116" s="437"/>
      <c r="IFF116" s="437"/>
      <c r="IFG116" s="437"/>
      <c r="IFH116" s="437"/>
      <c r="IFI116" s="437"/>
      <c r="IFJ116" s="437"/>
      <c r="IFK116" s="437"/>
      <c r="IFL116" s="437"/>
      <c r="IFM116" s="437"/>
      <c r="IFN116" s="437"/>
      <c r="IFO116" s="437"/>
      <c r="IFP116" s="437"/>
      <c r="IFQ116" s="437"/>
      <c r="IFR116" s="437"/>
      <c r="IFS116" s="437"/>
      <c r="IFT116" s="437"/>
      <c r="IFU116" s="437"/>
      <c r="IFV116" s="437"/>
      <c r="IFW116" s="437"/>
      <c r="IFX116" s="437"/>
      <c r="IFY116" s="437"/>
      <c r="IFZ116" s="437"/>
      <c r="IGA116" s="437"/>
      <c r="IGB116" s="437"/>
      <c r="IGC116" s="437"/>
      <c r="IGD116" s="437"/>
      <c r="IGE116" s="437"/>
      <c r="IGF116" s="437"/>
      <c r="IGG116" s="437"/>
      <c r="IGH116" s="437"/>
      <c r="IGI116" s="437"/>
      <c r="IGJ116" s="437"/>
      <c r="IGK116" s="437"/>
      <c r="IGL116" s="437"/>
      <c r="IGM116" s="437"/>
      <c r="IGN116" s="437"/>
      <c r="IGO116" s="437"/>
      <c r="IGP116" s="437"/>
      <c r="IGQ116" s="437"/>
      <c r="IGR116" s="437"/>
      <c r="IGS116" s="437"/>
      <c r="IGT116" s="437"/>
      <c r="IGU116" s="437"/>
      <c r="IGV116" s="437"/>
      <c r="IGW116" s="437"/>
      <c r="IGX116" s="437"/>
      <c r="IGY116" s="437"/>
      <c r="IGZ116" s="437"/>
      <c r="IHA116" s="437"/>
      <c r="IHB116" s="437"/>
      <c r="IHC116" s="437"/>
      <c r="IHD116" s="437"/>
      <c r="IHE116" s="437"/>
      <c r="IHF116" s="437"/>
      <c r="IHG116" s="437"/>
      <c r="IHH116" s="437"/>
      <c r="IHI116" s="437"/>
      <c r="IHJ116" s="437"/>
      <c r="IHK116" s="437"/>
      <c r="IHL116" s="437"/>
      <c r="IHM116" s="437"/>
      <c r="IHN116" s="437"/>
      <c r="IHO116" s="437"/>
      <c r="IHP116" s="437"/>
      <c r="IHQ116" s="437"/>
      <c r="IHR116" s="437"/>
      <c r="IHS116" s="437"/>
      <c r="IHT116" s="437"/>
      <c r="IHU116" s="437"/>
      <c r="IHV116" s="437"/>
      <c r="IHW116" s="437"/>
      <c r="IHX116" s="437"/>
      <c r="IHY116" s="437"/>
      <c r="IHZ116" s="437"/>
      <c r="IIA116" s="437"/>
      <c r="IIB116" s="437"/>
      <c r="IIC116" s="437"/>
      <c r="IID116" s="437"/>
      <c r="IIE116" s="437"/>
      <c r="IIF116" s="437"/>
      <c r="IIG116" s="437"/>
      <c r="IIH116" s="437"/>
      <c r="III116" s="437"/>
      <c r="IIJ116" s="437"/>
      <c r="IIK116" s="437"/>
      <c r="IIL116" s="437"/>
      <c r="IIM116" s="437"/>
      <c r="IIN116" s="437"/>
      <c r="IIO116" s="437"/>
      <c r="IIP116" s="437"/>
      <c r="IIQ116" s="437"/>
      <c r="IIR116" s="437"/>
      <c r="IIS116" s="437"/>
      <c r="IIT116" s="437"/>
      <c r="IIU116" s="437"/>
      <c r="IIV116" s="437"/>
      <c r="IIW116" s="437"/>
      <c r="IIX116" s="437"/>
      <c r="IIY116" s="437"/>
      <c r="IIZ116" s="437"/>
      <c r="IJA116" s="437"/>
      <c r="IJB116" s="437"/>
      <c r="IJC116" s="437"/>
      <c r="IJD116" s="437"/>
      <c r="IJE116" s="437"/>
      <c r="IJF116" s="437"/>
      <c r="IJG116" s="437"/>
      <c r="IJH116" s="437"/>
      <c r="IJI116" s="437"/>
      <c r="IJJ116" s="437"/>
      <c r="IJK116" s="437"/>
      <c r="IJL116" s="437"/>
      <c r="IJM116" s="437"/>
      <c r="IJN116" s="437"/>
      <c r="IJO116" s="437"/>
      <c r="IJP116" s="437"/>
      <c r="IJQ116" s="437"/>
      <c r="IJR116" s="437"/>
      <c r="IJS116" s="437"/>
      <c r="IJT116" s="437"/>
      <c r="IJU116" s="437"/>
      <c r="IJV116" s="437"/>
      <c r="IJW116" s="437"/>
      <c r="IJX116" s="437"/>
      <c r="IJY116" s="437"/>
      <c r="IJZ116" s="437"/>
      <c r="IKA116" s="437"/>
      <c r="IKB116" s="437"/>
      <c r="IKC116" s="437"/>
      <c r="IKD116" s="437"/>
      <c r="IKE116" s="437"/>
      <c r="IKF116" s="437"/>
      <c r="IKG116" s="437"/>
      <c r="IKH116" s="437"/>
      <c r="IKI116" s="437"/>
      <c r="IKJ116" s="437"/>
      <c r="IKK116" s="437"/>
      <c r="IKL116" s="437"/>
      <c r="IKM116" s="437"/>
      <c r="IKN116" s="437"/>
      <c r="IKO116" s="437"/>
      <c r="IKP116" s="437"/>
      <c r="IKQ116" s="437"/>
      <c r="IKR116" s="437"/>
      <c r="IKS116" s="437"/>
      <c r="IKT116" s="437"/>
      <c r="IKU116" s="437"/>
      <c r="IKV116" s="437"/>
      <c r="IKW116" s="437"/>
      <c r="IKX116" s="437"/>
      <c r="IKY116" s="437"/>
      <c r="IKZ116" s="437"/>
      <c r="ILA116" s="437"/>
      <c r="ILB116" s="437"/>
      <c r="ILC116" s="437"/>
      <c r="ILD116" s="437"/>
      <c r="ILE116" s="437"/>
      <c r="ILF116" s="437"/>
      <c r="ILG116" s="437"/>
      <c r="ILH116" s="437"/>
      <c r="ILI116" s="437"/>
      <c r="ILJ116" s="437"/>
      <c r="ILK116" s="437"/>
      <c r="ILL116" s="437"/>
      <c r="ILM116" s="437"/>
      <c r="ILN116" s="437"/>
      <c r="ILO116" s="437"/>
      <c r="ILP116" s="437"/>
      <c r="ILQ116" s="437"/>
      <c r="ILR116" s="437"/>
      <c r="ILS116" s="437"/>
      <c r="ILT116" s="437"/>
      <c r="ILU116" s="437"/>
      <c r="ILV116" s="437"/>
      <c r="ILW116" s="437"/>
      <c r="ILX116" s="437"/>
      <c r="ILY116" s="437"/>
      <c r="ILZ116" s="437"/>
      <c r="IMA116" s="437"/>
      <c r="IMB116" s="437"/>
      <c r="IMC116" s="437"/>
      <c r="IMD116" s="437"/>
      <c r="IME116" s="437"/>
      <c r="IMF116" s="437"/>
      <c r="IMG116" s="437"/>
      <c r="IMH116" s="437"/>
      <c r="IMI116" s="437"/>
      <c r="IMJ116" s="437"/>
      <c r="IMK116" s="437"/>
      <c r="IML116" s="437"/>
      <c r="IMM116" s="437"/>
      <c r="IMN116" s="437"/>
      <c r="IMO116" s="437"/>
      <c r="IMP116" s="437"/>
      <c r="IMQ116" s="437"/>
      <c r="IMR116" s="437"/>
      <c r="IMS116" s="437"/>
      <c r="IMT116" s="437"/>
      <c r="IMU116" s="437"/>
      <c r="IMV116" s="437"/>
      <c r="IMW116" s="437"/>
      <c r="IMX116" s="437"/>
      <c r="IMY116" s="437"/>
      <c r="IMZ116" s="437"/>
      <c r="INA116" s="437"/>
      <c r="INB116" s="437"/>
      <c r="INC116" s="437"/>
      <c r="IND116" s="437"/>
      <c r="INE116" s="437"/>
      <c r="INF116" s="437"/>
      <c r="ING116" s="437"/>
      <c r="INH116" s="437"/>
      <c r="INI116" s="437"/>
      <c r="INJ116" s="437"/>
      <c r="INK116" s="437"/>
      <c r="INL116" s="437"/>
      <c r="INM116" s="437"/>
      <c r="INN116" s="437"/>
      <c r="INO116" s="437"/>
      <c r="INP116" s="437"/>
      <c r="INQ116" s="437"/>
      <c r="INR116" s="437"/>
      <c r="INS116" s="437"/>
      <c r="INT116" s="437"/>
      <c r="INU116" s="437"/>
      <c r="INV116" s="437"/>
      <c r="INW116" s="437"/>
      <c r="INX116" s="437"/>
      <c r="INY116" s="437"/>
      <c r="INZ116" s="437"/>
      <c r="IOA116" s="437"/>
      <c r="IOB116" s="437"/>
      <c r="IOC116" s="437"/>
      <c r="IOD116" s="437"/>
      <c r="IOE116" s="437"/>
      <c r="IOF116" s="437"/>
      <c r="IOG116" s="437"/>
      <c r="IOH116" s="437"/>
      <c r="IOI116" s="437"/>
      <c r="IOJ116" s="437"/>
      <c r="IOK116" s="437"/>
      <c r="IOL116" s="437"/>
      <c r="IOM116" s="437"/>
      <c r="ION116" s="437"/>
      <c r="IOO116" s="437"/>
      <c r="IOP116" s="437"/>
      <c r="IOQ116" s="437"/>
      <c r="IOR116" s="437"/>
      <c r="IOS116" s="437"/>
      <c r="IOT116" s="437"/>
      <c r="IOU116" s="437"/>
      <c r="IOV116" s="437"/>
      <c r="IOW116" s="437"/>
      <c r="IOX116" s="437"/>
      <c r="IOY116" s="437"/>
      <c r="IOZ116" s="437"/>
      <c r="IPA116" s="437"/>
      <c r="IPB116" s="437"/>
      <c r="IPC116" s="437"/>
      <c r="IPD116" s="437"/>
      <c r="IPE116" s="437"/>
      <c r="IPF116" s="437"/>
      <c r="IPG116" s="437"/>
      <c r="IPH116" s="437"/>
      <c r="IPI116" s="437"/>
      <c r="IPJ116" s="437"/>
      <c r="IPK116" s="437"/>
      <c r="IPL116" s="437"/>
      <c r="IPM116" s="437"/>
      <c r="IPN116" s="437"/>
      <c r="IPO116" s="437"/>
      <c r="IPP116" s="437"/>
      <c r="IPQ116" s="437"/>
      <c r="IPR116" s="437"/>
      <c r="IPS116" s="437"/>
      <c r="IPT116" s="437"/>
      <c r="IPU116" s="437"/>
      <c r="IPV116" s="437"/>
      <c r="IPW116" s="437"/>
      <c r="IPX116" s="437"/>
      <c r="IPY116" s="437"/>
      <c r="IPZ116" s="437"/>
      <c r="IQA116" s="437"/>
      <c r="IQB116" s="437"/>
      <c r="IQC116" s="437"/>
      <c r="IQD116" s="437"/>
      <c r="IQE116" s="437"/>
      <c r="IQF116" s="437"/>
      <c r="IQG116" s="437"/>
      <c r="IQH116" s="437"/>
      <c r="IQI116" s="437"/>
      <c r="IQJ116" s="437"/>
      <c r="IQK116" s="437"/>
      <c r="IQL116" s="437"/>
      <c r="IQM116" s="437"/>
      <c r="IQN116" s="437"/>
      <c r="IQO116" s="437"/>
      <c r="IQP116" s="437"/>
      <c r="IQQ116" s="437"/>
      <c r="IQR116" s="437"/>
      <c r="IQS116" s="437"/>
      <c r="IQT116" s="437"/>
      <c r="IQU116" s="437"/>
      <c r="IQV116" s="437"/>
      <c r="IQW116" s="437"/>
      <c r="IQX116" s="437"/>
      <c r="IQY116" s="437"/>
      <c r="IQZ116" s="437"/>
      <c r="IRA116" s="437"/>
      <c r="IRB116" s="437"/>
      <c r="IRC116" s="437"/>
      <c r="IRD116" s="437"/>
      <c r="IRE116" s="437"/>
      <c r="IRF116" s="437"/>
      <c r="IRG116" s="437"/>
      <c r="IRH116" s="437"/>
      <c r="IRI116" s="437"/>
      <c r="IRJ116" s="437"/>
      <c r="IRK116" s="437"/>
      <c r="IRL116" s="437"/>
      <c r="IRM116" s="437"/>
      <c r="IRN116" s="437"/>
      <c r="IRO116" s="437"/>
      <c r="IRP116" s="437"/>
      <c r="IRQ116" s="437"/>
      <c r="IRR116" s="437"/>
      <c r="IRS116" s="437"/>
      <c r="IRT116" s="437"/>
      <c r="IRU116" s="437"/>
      <c r="IRV116" s="437"/>
      <c r="IRW116" s="437"/>
      <c r="IRX116" s="437"/>
      <c r="IRY116" s="437"/>
      <c r="IRZ116" s="437"/>
      <c r="ISA116" s="437"/>
      <c r="ISB116" s="437"/>
      <c r="ISC116" s="437"/>
      <c r="ISD116" s="437"/>
      <c r="ISE116" s="437"/>
      <c r="ISF116" s="437"/>
      <c r="ISG116" s="437"/>
      <c r="ISH116" s="437"/>
      <c r="ISI116" s="437"/>
      <c r="ISJ116" s="437"/>
      <c r="ISK116" s="437"/>
      <c r="ISL116" s="437"/>
      <c r="ISM116" s="437"/>
      <c r="ISN116" s="437"/>
      <c r="ISO116" s="437"/>
      <c r="ISP116" s="437"/>
      <c r="ISQ116" s="437"/>
      <c r="ISR116" s="437"/>
      <c r="ISS116" s="437"/>
      <c r="IST116" s="437"/>
      <c r="ISU116" s="437"/>
      <c r="ISV116" s="437"/>
      <c r="ISW116" s="437"/>
      <c r="ISX116" s="437"/>
      <c r="ISY116" s="437"/>
      <c r="ISZ116" s="437"/>
      <c r="ITA116" s="437"/>
      <c r="ITB116" s="437"/>
      <c r="ITC116" s="437"/>
      <c r="ITD116" s="437"/>
      <c r="ITE116" s="437"/>
      <c r="ITF116" s="437"/>
      <c r="ITG116" s="437"/>
      <c r="ITH116" s="437"/>
      <c r="ITI116" s="437"/>
      <c r="ITJ116" s="437"/>
      <c r="ITK116" s="437"/>
      <c r="ITL116" s="437"/>
      <c r="ITM116" s="437"/>
      <c r="ITN116" s="437"/>
      <c r="ITO116" s="437"/>
      <c r="ITP116" s="437"/>
      <c r="ITQ116" s="437"/>
      <c r="ITR116" s="437"/>
      <c r="ITS116" s="437"/>
      <c r="ITT116" s="437"/>
      <c r="ITU116" s="437"/>
      <c r="ITV116" s="437"/>
      <c r="ITW116" s="437"/>
      <c r="ITX116" s="437"/>
      <c r="ITY116" s="437"/>
      <c r="ITZ116" s="437"/>
      <c r="IUA116" s="437"/>
      <c r="IUB116" s="437"/>
      <c r="IUC116" s="437"/>
      <c r="IUD116" s="437"/>
      <c r="IUE116" s="437"/>
      <c r="IUF116" s="437"/>
      <c r="IUG116" s="437"/>
      <c r="IUH116" s="437"/>
      <c r="IUI116" s="437"/>
      <c r="IUJ116" s="437"/>
      <c r="IUK116" s="437"/>
      <c r="IUL116" s="437"/>
      <c r="IUM116" s="437"/>
      <c r="IUN116" s="437"/>
      <c r="IUO116" s="437"/>
      <c r="IUP116" s="437"/>
      <c r="IUQ116" s="437"/>
      <c r="IUR116" s="437"/>
      <c r="IUS116" s="437"/>
      <c r="IUT116" s="437"/>
      <c r="IUU116" s="437"/>
      <c r="IUV116" s="437"/>
      <c r="IUW116" s="437"/>
      <c r="IUX116" s="437"/>
      <c r="IUY116" s="437"/>
      <c r="IUZ116" s="437"/>
      <c r="IVA116" s="437"/>
      <c r="IVB116" s="437"/>
      <c r="IVC116" s="437"/>
      <c r="IVD116" s="437"/>
      <c r="IVE116" s="437"/>
      <c r="IVF116" s="437"/>
      <c r="IVG116" s="437"/>
      <c r="IVH116" s="437"/>
      <c r="IVI116" s="437"/>
      <c r="IVJ116" s="437"/>
      <c r="IVK116" s="437"/>
      <c r="IVL116" s="437"/>
      <c r="IVM116" s="437"/>
      <c r="IVN116" s="437"/>
      <c r="IVO116" s="437"/>
      <c r="IVP116" s="437"/>
      <c r="IVQ116" s="437"/>
      <c r="IVR116" s="437"/>
      <c r="IVS116" s="437"/>
      <c r="IVT116" s="437"/>
      <c r="IVU116" s="437"/>
      <c r="IVV116" s="437"/>
      <c r="IVW116" s="437"/>
      <c r="IVX116" s="437"/>
      <c r="IVY116" s="437"/>
      <c r="IVZ116" s="437"/>
      <c r="IWA116" s="437"/>
      <c r="IWB116" s="437"/>
      <c r="IWC116" s="437"/>
      <c r="IWD116" s="437"/>
      <c r="IWE116" s="437"/>
      <c r="IWF116" s="437"/>
      <c r="IWG116" s="437"/>
      <c r="IWH116" s="437"/>
      <c r="IWI116" s="437"/>
      <c r="IWJ116" s="437"/>
      <c r="IWK116" s="437"/>
      <c r="IWL116" s="437"/>
      <c r="IWM116" s="437"/>
      <c r="IWN116" s="437"/>
      <c r="IWO116" s="437"/>
      <c r="IWP116" s="437"/>
      <c r="IWQ116" s="437"/>
      <c r="IWR116" s="437"/>
      <c r="IWS116" s="437"/>
      <c r="IWT116" s="437"/>
      <c r="IWU116" s="437"/>
      <c r="IWV116" s="437"/>
      <c r="IWW116" s="437"/>
      <c r="IWX116" s="437"/>
      <c r="IWY116" s="437"/>
      <c r="IWZ116" s="437"/>
      <c r="IXA116" s="437"/>
      <c r="IXB116" s="437"/>
      <c r="IXC116" s="437"/>
      <c r="IXD116" s="437"/>
      <c r="IXE116" s="437"/>
      <c r="IXF116" s="437"/>
      <c r="IXG116" s="437"/>
      <c r="IXH116" s="437"/>
      <c r="IXI116" s="437"/>
      <c r="IXJ116" s="437"/>
      <c r="IXK116" s="437"/>
      <c r="IXL116" s="437"/>
      <c r="IXM116" s="437"/>
      <c r="IXN116" s="437"/>
      <c r="IXO116" s="437"/>
      <c r="IXP116" s="437"/>
      <c r="IXQ116" s="437"/>
      <c r="IXR116" s="437"/>
      <c r="IXS116" s="437"/>
      <c r="IXT116" s="437"/>
      <c r="IXU116" s="437"/>
      <c r="IXV116" s="437"/>
      <c r="IXW116" s="437"/>
      <c r="IXX116" s="437"/>
      <c r="IXY116" s="437"/>
      <c r="IXZ116" s="437"/>
      <c r="IYA116" s="437"/>
      <c r="IYB116" s="437"/>
      <c r="IYC116" s="437"/>
      <c r="IYD116" s="437"/>
      <c r="IYE116" s="437"/>
      <c r="IYF116" s="437"/>
      <c r="IYG116" s="437"/>
      <c r="IYH116" s="437"/>
      <c r="IYI116" s="437"/>
      <c r="IYJ116" s="437"/>
      <c r="IYK116" s="437"/>
      <c r="IYL116" s="437"/>
      <c r="IYM116" s="437"/>
      <c r="IYN116" s="437"/>
      <c r="IYO116" s="437"/>
      <c r="IYP116" s="437"/>
      <c r="IYQ116" s="437"/>
      <c r="IYR116" s="437"/>
      <c r="IYS116" s="437"/>
      <c r="IYT116" s="437"/>
      <c r="IYU116" s="437"/>
      <c r="IYV116" s="437"/>
      <c r="IYW116" s="437"/>
      <c r="IYX116" s="437"/>
      <c r="IYY116" s="437"/>
      <c r="IYZ116" s="437"/>
      <c r="IZA116" s="437"/>
      <c r="IZB116" s="437"/>
      <c r="IZC116" s="437"/>
      <c r="IZD116" s="437"/>
      <c r="IZE116" s="437"/>
      <c r="IZF116" s="437"/>
      <c r="IZG116" s="437"/>
      <c r="IZH116" s="437"/>
      <c r="IZI116" s="437"/>
      <c r="IZJ116" s="437"/>
      <c r="IZK116" s="437"/>
      <c r="IZL116" s="437"/>
      <c r="IZM116" s="437"/>
      <c r="IZN116" s="437"/>
      <c r="IZO116" s="437"/>
      <c r="IZP116" s="437"/>
      <c r="IZQ116" s="437"/>
      <c r="IZR116" s="437"/>
      <c r="IZS116" s="437"/>
      <c r="IZT116" s="437"/>
      <c r="IZU116" s="437"/>
      <c r="IZV116" s="437"/>
      <c r="IZW116" s="437"/>
      <c r="IZX116" s="437"/>
      <c r="IZY116" s="437"/>
      <c r="IZZ116" s="437"/>
      <c r="JAA116" s="437"/>
      <c r="JAB116" s="437"/>
      <c r="JAC116" s="437"/>
      <c r="JAD116" s="437"/>
      <c r="JAE116" s="437"/>
      <c r="JAF116" s="437"/>
      <c r="JAG116" s="437"/>
      <c r="JAH116" s="437"/>
      <c r="JAI116" s="437"/>
      <c r="JAJ116" s="437"/>
      <c r="JAK116" s="437"/>
      <c r="JAL116" s="437"/>
      <c r="JAM116" s="437"/>
      <c r="JAN116" s="437"/>
      <c r="JAO116" s="437"/>
      <c r="JAP116" s="437"/>
      <c r="JAQ116" s="437"/>
      <c r="JAR116" s="437"/>
      <c r="JAS116" s="437"/>
      <c r="JAT116" s="437"/>
      <c r="JAU116" s="437"/>
      <c r="JAV116" s="437"/>
      <c r="JAW116" s="437"/>
      <c r="JAX116" s="437"/>
      <c r="JAY116" s="437"/>
      <c r="JAZ116" s="437"/>
      <c r="JBA116" s="437"/>
      <c r="JBB116" s="437"/>
      <c r="JBC116" s="437"/>
      <c r="JBD116" s="437"/>
      <c r="JBE116" s="437"/>
      <c r="JBF116" s="437"/>
      <c r="JBG116" s="437"/>
      <c r="JBH116" s="437"/>
      <c r="JBI116" s="437"/>
      <c r="JBJ116" s="437"/>
      <c r="JBK116" s="437"/>
      <c r="JBL116" s="437"/>
      <c r="JBM116" s="437"/>
      <c r="JBN116" s="437"/>
      <c r="JBO116" s="437"/>
      <c r="JBP116" s="437"/>
      <c r="JBQ116" s="437"/>
      <c r="JBR116" s="437"/>
      <c r="JBS116" s="437"/>
      <c r="JBT116" s="437"/>
      <c r="JBU116" s="437"/>
      <c r="JBV116" s="437"/>
      <c r="JBW116" s="437"/>
      <c r="JBX116" s="437"/>
      <c r="JBY116" s="437"/>
      <c r="JBZ116" s="437"/>
      <c r="JCA116" s="437"/>
      <c r="JCB116" s="437"/>
      <c r="JCC116" s="437"/>
      <c r="JCD116" s="437"/>
      <c r="JCE116" s="437"/>
      <c r="JCF116" s="437"/>
      <c r="JCG116" s="437"/>
      <c r="JCH116" s="437"/>
      <c r="JCI116" s="437"/>
      <c r="JCJ116" s="437"/>
      <c r="JCK116" s="437"/>
      <c r="JCL116" s="437"/>
      <c r="JCM116" s="437"/>
      <c r="JCN116" s="437"/>
      <c r="JCO116" s="437"/>
      <c r="JCP116" s="437"/>
      <c r="JCQ116" s="437"/>
      <c r="JCR116" s="437"/>
      <c r="JCS116" s="437"/>
      <c r="JCT116" s="437"/>
      <c r="JCU116" s="437"/>
      <c r="JCV116" s="437"/>
      <c r="JCW116" s="437"/>
      <c r="JCX116" s="437"/>
      <c r="JCY116" s="437"/>
      <c r="JCZ116" s="437"/>
      <c r="JDA116" s="437"/>
      <c r="JDB116" s="437"/>
      <c r="JDC116" s="437"/>
      <c r="JDD116" s="437"/>
      <c r="JDE116" s="437"/>
      <c r="JDF116" s="437"/>
      <c r="JDG116" s="437"/>
      <c r="JDH116" s="437"/>
      <c r="JDI116" s="437"/>
      <c r="JDJ116" s="437"/>
      <c r="JDK116" s="437"/>
      <c r="JDL116" s="437"/>
      <c r="JDM116" s="437"/>
      <c r="JDN116" s="437"/>
      <c r="JDO116" s="437"/>
      <c r="JDP116" s="437"/>
      <c r="JDQ116" s="437"/>
      <c r="JDR116" s="437"/>
      <c r="JDS116" s="437"/>
      <c r="JDT116" s="437"/>
      <c r="JDU116" s="437"/>
      <c r="JDV116" s="437"/>
      <c r="JDW116" s="437"/>
      <c r="JDX116" s="437"/>
      <c r="JDY116" s="437"/>
      <c r="JDZ116" s="437"/>
      <c r="JEA116" s="437"/>
      <c r="JEB116" s="437"/>
      <c r="JEC116" s="437"/>
      <c r="JED116" s="437"/>
      <c r="JEE116" s="437"/>
      <c r="JEF116" s="437"/>
      <c r="JEG116" s="437"/>
      <c r="JEH116" s="437"/>
      <c r="JEI116" s="437"/>
      <c r="JEJ116" s="437"/>
      <c r="JEK116" s="437"/>
      <c r="JEL116" s="437"/>
      <c r="JEM116" s="437"/>
      <c r="JEN116" s="437"/>
      <c r="JEO116" s="437"/>
      <c r="JEP116" s="437"/>
      <c r="JEQ116" s="437"/>
      <c r="JER116" s="437"/>
      <c r="JES116" s="437"/>
      <c r="JET116" s="437"/>
      <c r="JEU116" s="437"/>
      <c r="JEV116" s="437"/>
      <c r="JEW116" s="437"/>
      <c r="JEX116" s="437"/>
      <c r="JEY116" s="437"/>
      <c r="JEZ116" s="437"/>
      <c r="JFA116" s="437"/>
      <c r="JFB116" s="437"/>
      <c r="JFC116" s="437"/>
      <c r="JFD116" s="437"/>
      <c r="JFE116" s="437"/>
      <c r="JFF116" s="437"/>
      <c r="JFG116" s="437"/>
      <c r="JFH116" s="437"/>
      <c r="JFI116" s="437"/>
      <c r="JFJ116" s="437"/>
      <c r="JFK116" s="437"/>
      <c r="JFL116" s="437"/>
      <c r="JFM116" s="437"/>
      <c r="JFN116" s="437"/>
      <c r="JFO116" s="437"/>
      <c r="JFP116" s="437"/>
      <c r="JFQ116" s="437"/>
      <c r="JFR116" s="437"/>
      <c r="JFS116" s="437"/>
      <c r="JFT116" s="437"/>
      <c r="JFU116" s="437"/>
      <c r="JFV116" s="437"/>
      <c r="JFW116" s="437"/>
      <c r="JFX116" s="437"/>
      <c r="JFY116" s="437"/>
      <c r="JFZ116" s="437"/>
      <c r="JGA116" s="437"/>
      <c r="JGB116" s="437"/>
      <c r="JGC116" s="437"/>
      <c r="JGD116" s="437"/>
      <c r="JGE116" s="437"/>
      <c r="JGF116" s="437"/>
      <c r="JGG116" s="437"/>
      <c r="JGH116" s="437"/>
      <c r="JGI116" s="437"/>
      <c r="JGJ116" s="437"/>
      <c r="JGK116" s="437"/>
      <c r="JGL116" s="437"/>
      <c r="JGM116" s="437"/>
      <c r="JGN116" s="437"/>
      <c r="JGO116" s="437"/>
      <c r="JGP116" s="437"/>
      <c r="JGQ116" s="437"/>
      <c r="JGR116" s="437"/>
      <c r="JGS116" s="437"/>
      <c r="JGT116" s="437"/>
      <c r="JGU116" s="437"/>
      <c r="JGV116" s="437"/>
      <c r="JGW116" s="437"/>
      <c r="JGX116" s="437"/>
      <c r="JGY116" s="437"/>
      <c r="JGZ116" s="437"/>
      <c r="JHA116" s="437"/>
      <c r="JHB116" s="437"/>
      <c r="JHC116" s="437"/>
      <c r="JHD116" s="437"/>
      <c r="JHE116" s="437"/>
      <c r="JHF116" s="437"/>
      <c r="JHG116" s="437"/>
      <c r="JHH116" s="437"/>
      <c r="JHI116" s="437"/>
      <c r="JHJ116" s="437"/>
      <c r="JHK116" s="437"/>
      <c r="JHL116" s="437"/>
      <c r="JHM116" s="437"/>
      <c r="JHN116" s="437"/>
      <c r="JHO116" s="437"/>
      <c r="JHP116" s="437"/>
      <c r="JHQ116" s="437"/>
      <c r="JHR116" s="437"/>
      <c r="JHS116" s="437"/>
      <c r="JHT116" s="437"/>
      <c r="JHU116" s="437"/>
      <c r="JHV116" s="437"/>
      <c r="JHW116" s="437"/>
      <c r="JHX116" s="437"/>
      <c r="JHY116" s="437"/>
      <c r="JHZ116" s="437"/>
      <c r="JIA116" s="437"/>
      <c r="JIB116" s="437"/>
      <c r="JIC116" s="437"/>
      <c r="JID116" s="437"/>
      <c r="JIE116" s="437"/>
      <c r="JIF116" s="437"/>
      <c r="JIG116" s="437"/>
      <c r="JIH116" s="437"/>
      <c r="JII116" s="437"/>
      <c r="JIJ116" s="437"/>
      <c r="JIK116" s="437"/>
      <c r="JIL116" s="437"/>
      <c r="JIM116" s="437"/>
      <c r="JIN116" s="437"/>
      <c r="JIO116" s="437"/>
      <c r="JIP116" s="437"/>
      <c r="JIQ116" s="437"/>
      <c r="JIR116" s="437"/>
      <c r="JIS116" s="437"/>
      <c r="JIT116" s="437"/>
      <c r="JIU116" s="437"/>
      <c r="JIV116" s="437"/>
      <c r="JIW116" s="437"/>
      <c r="JIX116" s="437"/>
      <c r="JIY116" s="437"/>
      <c r="JIZ116" s="437"/>
      <c r="JJA116" s="437"/>
      <c r="JJB116" s="437"/>
      <c r="JJC116" s="437"/>
      <c r="JJD116" s="437"/>
      <c r="JJE116" s="437"/>
      <c r="JJF116" s="437"/>
      <c r="JJG116" s="437"/>
      <c r="JJH116" s="437"/>
      <c r="JJI116" s="437"/>
      <c r="JJJ116" s="437"/>
      <c r="JJK116" s="437"/>
      <c r="JJL116" s="437"/>
      <c r="JJM116" s="437"/>
      <c r="JJN116" s="437"/>
      <c r="JJO116" s="437"/>
      <c r="JJP116" s="437"/>
      <c r="JJQ116" s="437"/>
      <c r="JJR116" s="437"/>
      <c r="JJS116" s="437"/>
      <c r="JJT116" s="437"/>
      <c r="JJU116" s="437"/>
      <c r="JJV116" s="437"/>
      <c r="JJW116" s="437"/>
      <c r="JJX116" s="437"/>
      <c r="JJY116" s="437"/>
      <c r="JJZ116" s="437"/>
      <c r="JKA116" s="437"/>
      <c r="JKB116" s="437"/>
      <c r="JKC116" s="437"/>
      <c r="JKD116" s="437"/>
      <c r="JKE116" s="437"/>
      <c r="JKF116" s="437"/>
      <c r="JKG116" s="437"/>
      <c r="JKH116" s="437"/>
      <c r="JKI116" s="437"/>
      <c r="JKJ116" s="437"/>
      <c r="JKK116" s="437"/>
      <c r="JKL116" s="437"/>
      <c r="JKM116" s="437"/>
      <c r="JKN116" s="437"/>
      <c r="JKO116" s="437"/>
      <c r="JKP116" s="437"/>
      <c r="JKQ116" s="437"/>
      <c r="JKR116" s="437"/>
      <c r="JKS116" s="437"/>
      <c r="JKT116" s="437"/>
      <c r="JKU116" s="437"/>
      <c r="JKV116" s="437"/>
      <c r="JKW116" s="437"/>
      <c r="JKX116" s="437"/>
      <c r="JKY116" s="437"/>
      <c r="JKZ116" s="437"/>
      <c r="JLA116" s="437"/>
      <c r="JLB116" s="437"/>
      <c r="JLC116" s="437"/>
      <c r="JLD116" s="437"/>
      <c r="JLE116" s="437"/>
      <c r="JLF116" s="437"/>
      <c r="JLG116" s="437"/>
      <c r="JLH116" s="437"/>
      <c r="JLI116" s="437"/>
      <c r="JLJ116" s="437"/>
      <c r="JLK116" s="437"/>
      <c r="JLL116" s="437"/>
      <c r="JLM116" s="437"/>
      <c r="JLN116" s="437"/>
      <c r="JLO116" s="437"/>
      <c r="JLP116" s="437"/>
      <c r="JLQ116" s="437"/>
      <c r="JLR116" s="437"/>
      <c r="JLS116" s="437"/>
      <c r="JLT116" s="437"/>
      <c r="JLU116" s="437"/>
      <c r="JLV116" s="437"/>
      <c r="JLW116" s="437"/>
      <c r="JLX116" s="437"/>
      <c r="JLY116" s="437"/>
      <c r="JLZ116" s="437"/>
      <c r="JMA116" s="437"/>
      <c r="JMB116" s="437"/>
      <c r="JMC116" s="437"/>
      <c r="JMD116" s="437"/>
      <c r="JME116" s="437"/>
      <c r="JMF116" s="437"/>
      <c r="JMG116" s="437"/>
      <c r="JMH116" s="437"/>
      <c r="JMI116" s="437"/>
      <c r="JMJ116" s="437"/>
      <c r="JMK116" s="437"/>
      <c r="JML116" s="437"/>
      <c r="JMM116" s="437"/>
      <c r="JMN116" s="437"/>
      <c r="JMO116" s="437"/>
      <c r="JMP116" s="437"/>
      <c r="JMQ116" s="437"/>
      <c r="JMR116" s="437"/>
      <c r="JMS116" s="437"/>
      <c r="JMT116" s="437"/>
      <c r="JMU116" s="437"/>
      <c r="JMV116" s="437"/>
      <c r="JMW116" s="437"/>
      <c r="JMX116" s="437"/>
      <c r="JMY116" s="437"/>
      <c r="JMZ116" s="437"/>
      <c r="JNA116" s="437"/>
      <c r="JNB116" s="437"/>
      <c r="JNC116" s="437"/>
      <c r="JND116" s="437"/>
      <c r="JNE116" s="437"/>
      <c r="JNF116" s="437"/>
      <c r="JNG116" s="437"/>
      <c r="JNH116" s="437"/>
      <c r="JNI116" s="437"/>
      <c r="JNJ116" s="437"/>
      <c r="JNK116" s="437"/>
      <c r="JNL116" s="437"/>
      <c r="JNM116" s="437"/>
      <c r="JNN116" s="437"/>
      <c r="JNO116" s="437"/>
      <c r="JNP116" s="437"/>
      <c r="JNQ116" s="437"/>
      <c r="JNR116" s="437"/>
      <c r="JNS116" s="437"/>
      <c r="JNT116" s="437"/>
      <c r="JNU116" s="437"/>
      <c r="JNV116" s="437"/>
      <c r="JNW116" s="437"/>
      <c r="JNX116" s="437"/>
      <c r="JNY116" s="437"/>
      <c r="JNZ116" s="437"/>
      <c r="JOA116" s="437"/>
      <c r="JOB116" s="437"/>
      <c r="JOC116" s="437"/>
      <c r="JOD116" s="437"/>
      <c r="JOE116" s="437"/>
      <c r="JOF116" s="437"/>
      <c r="JOG116" s="437"/>
      <c r="JOH116" s="437"/>
      <c r="JOI116" s="437"/>
      <c r="JOJ116" s="437"/>
      <c r="JOK116" s="437"/>
      <c r="JOL116" s="437"/>
      <c r="JOM116" s="437"/>
      <c r="JON116" s="437"/>
      <c r="JOO116" s="437"/>
      <c r="JOP116" s="437"/>
      <c r="JOQ116" s="437"/>
      <c r="JOR116" s="437"/>
      <c r="JOS116" s="437"/>
      <c r="JOT116" s="437"/>
      <c r="JOU116" s="437"/>
      <c r="JOV116" s="437"/>
      <c r="JOW116" s="437"/>
      <c r="JOX116" s="437"/>
      <c r="JOY116" s="437"/>
      <c r="JOZ116" s="437"/>
      <c r="JPA116" s="437"/>
      <c r="JPB116" s="437"/>
      <c r="JPC116" s="437"/>
      <c r="JPD116" s="437"/>
      <c r="JPE116" s="437"/>
      <c r="JPF116" s="437"/>
      <c r="JPG116" s="437"/>
      <c r="JPH116" s="437"/>
      <c r="JPI116" s="437"/>
      <c r="JPJ116" s="437"/>
      <c r="JPK116" s="437"/>
      <c r="JPL116" s="437"/>
      <c r="JPM116" s="437"/>
      <c r="JPN116" s="437"/>
      <c r="JPO116" s="437"/>
      <c r="JPP116" s="437"/>
      <c r="JPQ116" s="437"/>
      <c r="JPR116" s="437"/>
      <c r="JPS116" s="437"/>
      <c r="JPT116" s="437"/>
      <c r="JPU116" s="437"/>
      <c r="JPV116" s="437"/>
      <c r="JPW116" s="437"/>
      <c r="JPX116" s="437"/>
      <c r="JPY116" s="437"/>
      <c r="JPZ116" s="437"/>
      <c r="JQA116" s="437"/>
      <c r="JQB116" s="437"/>
      <c r="JQC116" s="437"/>
      <c r="JQD116" s="437"/>
      <c r="JQE116" s="437"/>
      <c r="JQF116" s="437"/>
      <c r="JQG116" s="437"/>
      <c r="JQH116" s="437"/>
      <c r="JQI116" s="437"/>
      <c r="JQJ116" s="437"/>
      <c r="JQK116" s="437"/>
      <c r="JQL116" s="437"/>
      <c r="JQM116" s="437"/>
      <c r="JQN116" s="437"/>
      <c r="JQO116" s="437"/>
      <c r="JQP116" s="437"/>
      <c r="JQQ116" s="437"/>
      <c r="JQR116" s="437"/>
      <c r="JQS116" s="437"/>
      <c r="JQT116" s="437"/>
      <c r="JQU116" s="437"/>
      <c r="JQV116" s="437"/>
      <c r="JQW116" s="437"/>
      <c r="JQX116" s="437"/>
      <c r="JQY116" s="437"/>
      <c r="JQZ116" s="437"/>
      <c r="JRA116" s="437"/>
      <c r="JRB116" s="437"/>
      <c r="JRC116" s="437"/>
      <c r="JRD116" s="437"/>
      <c r="JRE116" s="437"/>
      <c r="JRF116" s="437"/>
      <c r="JRG116" s="437"/>
      <c r="JRH116" s="437"/>
      <c r="JRI116" s="437"/>
      <c r="JRJ116" s="437"/>
      <c r="JRK116" s="437"/>
      <c r="JRL116" s="437"/>
      <c r="JRM116" s="437"/>
      <c r="JRN116" s="437"/>
      <c r="JRO116" s="437"/>
      <c r="JRP116" s="437"/>
      <c r="JRQ116" s="437"/>
      <c r="JRR116" s="437"/>
      <c r="JRS116" s="437"/>
      <c r="JRT116" s="437"/>
      <c r="JRU116" s="437"/>
      <c r="JRV116" s="437"/>
      <c r="JRW116" s="437"/>
      <c r="JRX116" s="437"/>
      <c r="JRY116" s="437"/>
      <c r="JRZ116" s="437"/>
      <c r="JSA116" s="437"/>
      <c r="JSB116" s="437"/>
      <c r="JSC116" s="437"/>
      <c r="JSD116" s="437"/>
      <c r="JSE116" s="437"/>
      <c r="JSF116" s="437"/>
      <c r="JSG116" s="437"/>
      <c r="JSH116" s="437"/>
      <c r="JSI116" s="437"/>
      <c r="JSJ116" s="437"/>
      <c r="JSK116" s="437"/>
      <c r="JSL116" s="437"/>
      <c r="JSM116" s="437"/>
      <c r="JSN116" s="437"/>
      <c r="JSO116" s="437"/>
      <c r="JSP116" s="437"/>
      <c r="JSQ116" s="437"/>
      <c r="JSR116" s="437"/>
      <c r="JSS116" s="437"/>
      <c r="JST116" s="437"/>
      <c r="JSU116" s="437"/>
      <c r="JSV116" s="437"/>
      <c r="JSW116" s="437"/>
      <c r="JSX116" s="437"/>
      <c r="JSY116" s="437"/>
      <c r="JSZ116" s="437"/>
      <c r="JTA116" s="437"/>
      <c r="JTB116" s="437"/>
      <c r="JTC116" s="437"/>
      <c r="JTD116" s="437"/>
      <c r="JTE116" s="437"/>
      <c r="JTF116" s="437"/>
      <c r="JTG116" s="437"/>
      <c r="JTH116" s="437"/>
      <c r="JTI116" s="437"/>
      <c r="JTJ116" s="437"/>
      <c r="JTK116" s="437"/>
      <c r="JTL116" s="437"/>
      <c r="JTM116" s="437"/>
      <c r="JTN116" s="437"/>
      <c r="JTO116" s="437"/>
      <c r="JTP116" s="437"/>
      <c r="JTQ116" s="437"/>
      <c r="JTR116" s="437"/>
      <c r="JTS116" s="437"/>
      <c r="JTT116" s="437"/>
      <c r="JTU116" s="437"/>
      <c r="JTV116" s="437"/>
      <c r="JTW116" s="437"/>
      <c r="JTX116" s="437"/>
      <c r="JTY116" s="437"/>
      <c r="JTZ116" s="437"/>
      <c r="JUA116" s="437"/>
      <c r="JUB116" s="437"/>
      <c r="JUC116" s="437"/>
      <c r="JUD116" s="437"/>
      <c r="JUE116" s="437"/>
      <c r="JUF116" s="437"/>
      <c r="JUG116" s="437"/>
      <c r="JUH116" s="437"/>
      <c r="JUI116" s="437"/>
      <c r="JUJ116" s="437"/>
      <c r="JUK116" s="437"/>
      <c r="JUL116" s="437"/>
      <c r="JUM116" s="437"/>
      <c r="JUN116" s="437"/>
      <c r="JUO116" s="437"/>
      <c r="JUP116" s="437"/>
      <c r="JUQ116" s="437"/>
      <c r="JUR116" s="437"/>
      <c r="JUS116" s="437"/>
      <c r="JUT116" s="437"/>
      <c r="JUU116" s="437"/>
      <c r="JUV116" s="437"/>
      <c r="JUW116" s="437"/>
      <c r="JUX116" s="437"/>
      <c r="JUY116" s="437"/>
      <c r="JUZ116" s="437"/>
      <c r="JVA116" s="437"/>
      <c r="JVB116" s="437"/>
      <c r="JVC116" s="437"/>
      <c r="JVD116" s="437"/>
      <c r="JVE116" s="437"/>
      <c r="JVF116" s="437"/>
      <c r="JVG116" s="437"/>
      <c r="JVH116" s="437"/>
      <c r="JVI116" s="437"/>
      <c r="JVJ116" s="437"/>
      <c r="JVK116" s="437"/>
      <c r="JVL116" s="437"/>
      <c r="JVM116" s="437"/>
      <c r="JVN116" s="437"/>
      <c r="JVO116" s="437"/>
      <c r="JVP116" s="437"/>
      <c r="JVQ116" s="437"/>
      <c r="JVR116" s="437"/>
      <c r="JVS116" s="437"/>
      <c r="JVT116" s="437"/>
      <c r="JVU116" s="437"/>
      <c r="JVV116" s="437"/>
      <c r="JVW116" s="437"/>
      <c r="JVX116" s="437"/>
      <c r="JVY116" s="437"/>
      <c r="JVZ116" s="437"/>
      <c r="JWA116" s="437"/>
      <c r="JWB116" s="437"/>
      <c r="JWC116" s="437"/>
      <c r="JWD116" s="437"/>
      <c r="JWE116" s="437"/>
      <c r="JWF116" s="437"/>
      <c r="JWG116" s="437"/>
      <c r="JWH116" s="437"/>
      <c r="JWI116" s="437"/>
      <c r="JWJ116" s="437"/>
      <c r="JWK116" s="437"/>
      <c r="JWL116" s="437"/>
      <c r="JWM116" s="437"/>
      <c r="JWN116" s="437"/>
      <c r="JWO116" s="437"/>
      <c r="JWP116" s="437"/>
      <c r="JWQ116" s="437"/>
      <c r="JWR116" s="437"/>
      <c r="JWS116" s="437"/>
      <c r="JWT116" s="437"/>
      <c r="JWU116" s="437"/>
      <c r="JWV116" s="437"/>
      <c r="JWW116" s="437"/>
      <c r="JWX116" s="437"/>
      <c r="JWY116" s="437"/>
      <c r="JWZ116" s="437"/>
      <c r="JXA116" s="437"/>
      <c r="JXB116" s="437"/>
      <c r="JXC116" s="437"/>
      <c r="JXD116" s="437"/>
      <c r="JXE116" s="437"/>
      <c r="JXF116" s="437"/>
      <c r="JXG116" s="437"/>
      <c r="JXH116" s="437"/>
      <c r="JXI116" s="437"/>
      <c r="JXJ116" s="437"/>
      <c r="JXK116" s="437"/>
      <c r="JXL116" s="437"/>
      <c r="JXM116" s="437"/>
      <c r="JXN116" s="437"/>
      <c r="JXO116" s="437"/>
      <c r="JXP116" s="437"/>
      <c r="JXQ116" s="437"/>
      <c r="JXR116" s="437"/>
      <c r="JXS116" s="437"/>
      <c r="JXT116" s="437"/>
      <c r="JXU116" s="437"/>
      <c r="JXV116" s="437"/>
      <c r="JXW116" s="437"/>
      <c r="JXX116" s="437"/>
      <c r="JXY116" s="437"/>
      <c r="JXZ116" s="437"/>
      <c r="JYA116" s="437"/>
      <c r="JYB116" s="437"/>
      <c r="JYC116" s="437"/>
      <c r="JYD116" s="437"/>
      <c r="JYE116" s="437"/>
      <c r="JYF116" s="437"/>
      <c r="JYG116" s="437"/>
      <c r="JYH116" s="437"/>
      <c r="JYI116" s="437"/>
      <c r="JYJ116" s="437"/>
      <c r="JYK116" s="437"/>
      <c r="JYL116" s="437"/>
      <c r="JYM116" s="437"/>
      <c r="JYN116" s="437"/>
      <c r="JYO116" s="437"/>
      <c r="JYP116" s="437"/>
      <c r="JYQ116" s="437"/>
      <c r="JYR116" s="437"/>
      <c r="JYS116" s="437"/>
      <c r="JYT116" s="437"/>
      <c r="JYU116" s="437"/>
      <c r="JYV116" s="437"/>
      <c r="JYW116" s="437"/>
      <c r="JYX116" s="437"/>
      <c r="JYY116" s="437"/>
      <c r="JYZ116" s="437"/>
      <c r="JZA116" s="437"/>
      <c r="JZB116" s="437"/>
      <c r="JZC116" s="437"/>
      <c r="JZD116" s="437"/>
      <c r="JZE116" s="437"/>
      <c r="JZF116" s="437"/>
      <c r="JZG116" s="437"/>
      <c r="JZH116" s="437"/>
      <c r="JZI116" s="437"/>
      <c r="JZJ116" s="437"/>
      <c r="JZK116" s="437"/>
      <c r="JZL116" s="437"/>
      <c r="JZM116" s="437"/>
      <c r="JZN116" s="437"/>
      <c r="JZO116" s="437"/>
      <c r="JZP116" s="437"/>
      <c r="JZQ116" s="437"/>
      <c r="JZR116" s="437"/>
      <c r="JZS116" s="437"/>
      <c r="JZT116" s="437"/>
      <c r="JZU116" s="437"/>
      <c r="JZV116" s="437"/>
      <c r="JZW116" s="437"/>
      <c r="JZX116" s="437"/>
      <c r="JZY116" s="437"/>
      <c r="JZZ116" s="437"/>
      <c r="KAA116" s="437"/>
      <c r="KAB116" s="437"/>
      <c r="KAC116" s="437"/>
      <c r="KAD116" s="437"/>
      <c r="KAE116" s="437"/>
      <c r="KAF116" s="437"/>
      <c r="KAG116" s="437"/>
      <c r="KAH116" s="437"/>
      <c r="KAI116" s="437"/>
      <c r="KAJ116" s="437"/>
      <c r="KAK116" s="437"/>
      <c r="KAL116" s="437"/>
      <c r="KAM116" s="437"/>
      <c r="KAN116" s="437"/>
      <c r="KAO116" s="437"/>
      <c r="KAP116" s="437"/>
      <c r="KAQ116" s="437"/>
      <c r="KAR116" s="437"/>
      <c r="KAS116" s="437"/>
      <c r="KAT116" s="437"/>
      <c r="KAU116" s="437"/>
      <c r="KAV116" s="437"/>
      <c r="KAW116" s="437"/>
      <c r="KAX116" s="437"/>
      <c r="KAY116" s="437"/>
      <c r="KAZ116" s="437"/>
      <c r="KBA116" s="437"/>
      <c r="KBB116" s="437"/>
      <c r="KBC116" s="437"/>
      <c r="KBD116" s="437"/>
      <c r="KBE116" s="437"/>
      <c r="KBF116" s="437"/>
      <c r="KBG116" s="437"/>
      <c r="KBH116" s="437"/>
      <c r="KBI116" s="437"/>
      <c r="KBJ116" s="437"/>
      <c r="KBK116" s="437"/>
      <c r="KBL116" s="437"/>
      <c r="KBM116" s="437"/>
      <c r="KBN116" s="437"/>
      <c r="KBO116" s="437"/>
      <c r="KBP116" s="437"/>
      <c r="KBQ116" s="437"/>
      <c r="KBR116" s="437"/>
      <c r="KBS116" s="437"/>
      <c r="KBT116" s="437"/>
      <c r="KBU116" s="437"/>
      <c r="KBV116" s="437"/>
      <c r="KBW116" s="437"/>
      <c r="KBX116" s="437"/>
      <c r="KBY116" s="437"/>
      <c r="KBZ116" s="437"/>
      <c r="KCA116" s="437"/>
      <c r="KCB116" s="437"/>
      <c r="KCC116" s="437"/>
      <c r="KCD116" s="437"/>
      <c r="KCE116" s="437"/>
      <c r="KCF116" s="437"/>
      <c r="KCG116" s="437"/>
      <c r="KCH116" s="437"/>
      <c r="KCI116" s="437"/>
      <c r="KCJ116" s="437"/>
      <c r="KCK116" s="437"/>
      <c r="KCL116" s="437"/>
      <c r="KCM116" s="437"/>
      <c r="KCN116" s="437"/>
      <c r="KCO116" s="437"/>
      <c r="KCP116" s="437"/>
      <c r="KCQ116" s="437"/>
      <c r="KCR116" s="437"/>
      <c r="KCS116" s="437"/>
      <c r="KCT116" s="437"/>
      <c r="KCU116" s="437"/>
      <c r="KCV116" s="437"/>
      <c r="KCW116" s="437"/>
      <c r="KCX116" s="437"/>
      <c r="KCY116" s="437"/>
      <c r="KCZ116" s="437"/>
      <c r="KDA116" s="437"/>
      <c r="KDB116" s="437"/>
      <c r="KDC116" s="437"/>
      <c r="KDD116" s="437"/>
      <c r="KDE116" s="437"/>
      <c r="KDF116" s="437"/>
      <c r="KDG116" s="437"/>
      <c r="KDH116" s="437"/>
      <c r="KDI116" s="437"/>
      <c r="KDJ116" s="437"/>
      <c r="KDK116" s="437"/>
      <c r="KDL116" s="437"/>
      <c r="KDM116" s="437"/>
      <c r="KDN116" s="437"/>
      <c r="KDO116" s="437"/>
      <c r="KDP116" s="437"/>
      <c r="KDQ116" s="437"/>
      <c r="KDR116" s="437"/>
      <c r="KDS116" s="437"/>
      <c r="KDT116" s="437"/>
      <c r="KDU116" s="437"/>
      <c r="KDV116" s="437"/>
      <c r="KDW116" s="437"/>
      <c r="KDX116" s="437"/>
      <c r="KDY116" s="437"/>
      <c r="KDZ116" s="437"/>
      <c r="KEA116" s="437"/>
      <c r="KEB116" s="437"/>
      <c r="KEC116" s="437"/>
      <c r="KED116" s="437"/>
      <c r="KEE116" s="437"/>
      <c r="KEF116" s="437"/>
      <c r="KEG116" s="437"/>
      <c r="KEH116" s="437"/>
      <c r="KEI116" s="437"/>
      <c r="KEJ116" s="437"/>
      <c r="KEK116" s="437"/>
      <c r="KEL116" s="437"/>
      <c r="KEM116" s="437"/>
      <c r="KEN116" s="437"/>
      <c r="KEO116" s="437"/>
      <c r="KEP116" s="437"/>
      <c r="KEQ116" s="437"/>
      <c r="KER116" s="437"/>
      <c r="KES116" s="437"/>
      <c r="KET116" s="437"/>
      <c r="KEU116" s="437"/>
      <c r="KEV116" s="437"/>
      <c r="KEW116" s="437"/>
      <c r="KEX116" s="437"/>
      <c r="KEY116" s="437"/>
      <c r="KEZ116" s="437"/>
      <c r="KFA116" s="437"/>
      <c r="KFB116" s="437"/>
      <c r="KFC116" s="437"/>
      <c r="KFD116" s="437"/>
      <c r="KFE116" s="437"/>
      <c r="KFF116" s="437"/>
      <c r="KFG116" s="437"/>
      <c r="KFH116" s="437"/>
      <c r="KFI116" s="437"/>
      <c r="KFJ116" s="437"/>
      <c r="KFK116" s="437"/>
      <c r="KFL116" s="437"/>
      <c r="KFM116" s="437"/>
      <c r="KFN116" s="437"/>
      <c r="KFO116" s="437"/>
      <c r="KFP116" s="437"/>
      <c r="KFQ116" s="437"/>
      <c r="KFR116" s="437"/>
      <c r="KFS116" s="437"/>
      <c r="KFT116" s="437"/>
      <c r="KFU116" s="437"/>
      <c r="KFV116" s="437"/>
      <c r="KFW116" s="437"/>
      <c r="KFX116" s="437"/>
      <c r="KFY116" s="437"/>
      <c r="KFZ116" s="437"/>
      <c r="KGA116" s="437"/>
      <c r="KGB116" s="437"/>
      <c r="KGC116" s="437"/>
      <c r="KGD116" s="437"/>
      <c r="KGE116" s="437"/>
      <c r="KGF116" s="437"/>
      <c r="KGG116" s="437"/>
      <c r="KGH116" s="437"/>
      <c r="KGI116" s="437"/>
      <c r="KGJ116" s="437"/>
      <c r="KGK116" s="437"/>
      <c r="KGL116" s="437"/>
      <c r="KGM116" s="437"/>
      <c r="KGN116" s="437"/>
      <c r="KGO116" s="437"/>
      <c r="KGP116" s="437"/>
      <c r="KGQ116" s="437"/>
      <c r="KGR116" s="437"/>
      <c r="KGS116" s="437"/>
      <c r="KGT116" s="437"/>
      <c r="KGU116" s="437"/>
      <c r="KGV116" s="437"/>
      <c r="KGW116" s="437"/>
      <c r="KGX116" s="437"/>
      <c r="KGY116" s="437"/>
      <c r="KGZ116" s="437"/>
      <c r="KHA116" s="437"/>
      <c r="KHB116" s="437"/>
      <c r="KHC116" s="437"/>
      <c r="KHD116" s="437"/>
      <c r="KHE116" s="437"/>
      <c r="KHF116" s="437"/>
      <c r="KHG116" s="437"/>
      <c r="KHH116" s="437"/>
      <c r="KHI116" s="437"/>
      <c r="KHJ116" s="437"/>
      <c r="KHK116" s="437"/>
      <c r="KHL116" s="437"/>
      <c r="KHM116" s="437"/>
      <c r="KHN116" s="437"/>
      <c r="KHO116" s="437"/>
      <c r="KHP116" s="437"/>
      <c r="KHQ116" s="437"/>
      <c r="KHR116" s="437"/>
      <c r="KHS116" s="437"/>
      <c r="KHT116" s="437"/>
      <c r="KHU116" s="437"/>
      <c r="KHV116" s="437"/>
      <c r="KHW116" s="437"/>
      <c r="KHX116" s="437"/>
      <c r="KHY116" s="437"/>
      <c r="KHZ116" s="437"/>
      <c r="KIA116" s="437"/>
      <c r="KIB116" s="437"/>
      <c r="KIC116" s="437"/>
      <c r="KID116" s="437"/>
      <c r="KIE116" s="437"/>
      <c r="KIF116" s="437"/>
      <c r="KIG116" s="437"/>
      <c r="KIH116" s="437"/>
      <c r="KII116" s="437"/>
      <c r="KIJ116" s="437"/>
      <c r="KIK116" s="437"/>
      <c r="KIL116" s="437"/>
      <c r="KIM116" s="437"/>
      <c r="KIN116" s="437"/>
      <c r="KIO116" s="437"/>
      <c r="KIP116" s="437"/>
      <c r="KIQ116" s="437"/>
      <c r="KIR116" s="437"/>
      <c r="KIS116" s="437"/>
      <c r="KIT116" s="437"/>
      <c r="KIU116" s="437"/>
      <c r="KIV116" s="437"/>
      <c r="KIW116" s="437"/>
      <c r="KIX116" s="437"/>
      <c r="KIY116" s="437"/>
      <c r="KIZ116" s="437"/>
      <c r="KJA116" s="437"/>
      <c r="KJB116" s="437"/>
      <c r="KJC116" s="437"/>
      <c r="KJD116" s="437"/>
      <c r="KJE116" s="437"/>
      <c r="KJF116" s="437"/>
      <c r="KJG116" s="437"/>
      <c r="KJH116" s="437"/>
      <c r="KJI116" s="437"/>
      <c r="KJJ116" s="437"/>
      <c r="KJK116" s="437"/>
      <c r="KJL116" s="437"/>
      <c r="KJM116" s="437"/>
      <c r="KJN116" s="437"/>
      <c r="KJO116" s="437"/>
      <c r="KJP116" s="437"/>
      <c r="KJQ116" s="437"/>
      <c r="KJR116" s="437"/>
      <c r="KJS116" s="437"/>
      <c r="KJT116" s="437"/>
      <c r="KJU116" s="437"/>
      <c r="KJV116" s="437"/>
      <c r="KJW116" s="437"/>
      <c r="KJX116" s="437"/>
      <c r="KJY116" s="437"/>
      <c r="KJZ116" s="437"/>
      <c r="KKA116" s="437"/>
      <c r="KKB116" s="437"/>
      <c r="KKC116" s="437"/>
      <c r="KKD116" s="437"/>
      <c r="KKE116" s="437"/>
      <c r="KKF116" s="437"/>
      <c r="KKG116" s="437"/>
      <c r="KKH116" s="437"/>
      <c r="KKI116" s="437"/>
      <c r="KKJ116" s="437"/>
      <c r="KKK116" s="437"/>
      <c r="KKL116" s="437"/>
      <c r="KKM116" s="437"/>
      <c r="KKN116" s="437"/>
      <c r="KKO116" s="437"/>
      <c r="KKP116" s="437"/>
      <c r="KKQ116" s="437"/>
      <c r="KKR116" s="437"/>
      <c r="KKS116" s="437"/>
      <c r="KKT116" s="437"/>
      <c r="KKU116" s="437"/>
      <c r="KKV116" s="437"/>
      <c r="KKW116" s="437"/>
      <c r="KKX116" s="437"/>
      <c r="KKY116" s="437"/>
      <c r="KKZ116" s="437"/>
      <c r="KLA116" s="437"/>
      <c r="KLB116" s="437"/>
      <c r="KLC116" s="437"/>
      <c r="KLD116" s="437"/>
      <c r="KLE116" s="437"/>
      <c r="KLF116" s="437"/>
      <c r="KLG116" s="437"/>
      <c r="KLH116" s="437"/>
      <c r="KLI116" s="437"/>
      <c r="KLJ116" s="437"/>
      <c r="KLK116" s="437"/>
      <c r="KLL116" s="437"/>
      <c r="KLM116" s="437"/>
      <c r="KLN116" s="437"/>
      <c r="KLO116" s="437"/>
      <c r="KLP116" s="437"/>
      <c r="KLQ116" s="437"/>
      <c r="KLR116" s="437"/>
      <c r="KLS116" s="437"/>
      <c r="KLT116" s="437"/>
      <c r="KLU116" s="437"/>
      <c r="KLV116" s="437"/>
      <c r="KLW116" s="437"/>
      <c r="KLX116" s="437"/>
      <c r="KLY116" s="437"/>
      <c r="KLZ116" s="437"/>
      <c r="KMA116" s="437"/>
      <c r="KMB116" s="437"/>
      <c r="KMC116" s="437"/>
      <c r="KMD116" s="437"/>
      <c r="KME116" s="437"/>
      <c r="KMF116" s="437"/>
      <c r="KMG116" s="437"/>
      <c r="KMH116" s="437"/>
      <c r="KMI116" s="437"/>
      <c r="KMJ116" s="437"/>
      <c r="KMK116" s="437"/>
      <c r="KML116" s="437"/>
      <c r="KMM116" s="437"/>
      <c r="KMN116" s="437"/>
      <c r="KMO116" s="437"/>
      <c r="KMP116" s="437"/>
      <c r="KMQ116" s="437"/>
      <c r="KMR116" s="437"/>
      <c r="KMS116" s="437"/>
      <c r="KMT116" s="437"/>
      <c r="KMU116" s="437"/>
      <c r="KMV116" s="437"/>
      <c r="KMW116" s="437"/>
      <c r="KMX116" s="437"/>
      <c r="KMY116" s="437"/>
      <c r="KMZ116" s="437"/>
      <c r="KNA116" s="437"/>
      <c r="KNB116" s="437"/>
      <c r="KNC116" s="437"/>
      <c r="KND116" s="437"/>
      <c r="KNE116" s="437"/>
      <c r="KNF116" s="437"/>
      <c r="KNG116" s="437"/>
      <c r="KNH116" s="437"/>
      <c r="KNI116" s="437"/>
      <c r="KNJ116" s="437"/>
      <c r="KNK116" s="437"/>
      <c r="KNL116" s="437"/>
      <c r="KNM116" s="437"/>
      <c r="KNN116" s="437"/>
      <c r="KNO116" s="437"/>
      <c r="KNP116" s="437"/>
      <c r="KNQ116" s="437"/>
      <c r="KNR116" s="437"/>
      <c r="KNS116" s="437"/>
      <c r="KNT116" s="437"/>
      <c r="KNU116" s="437"/>
      <c r="KNV116" s="437"/>
      <c r="KNW116" s="437"/>
      <c r="KNX116" s="437"/>
      <c r="KNY116" s="437"/>
      <c r="KNZ116" s="437"/>
      <c r="KOA116" s="437"/>
      <c r="KOB116" s="437"/>
      <c r="KOC116" s="437"/>
      <c r="KOD116" s="437"/>
      <c r="KOE116" s="437"/>
      <c r="KOF116" s="437"/>
      <c r="KOG116" s="437"/>
      <c r="KOH116" s="437"/>
      <c r="KOI116" s="437"/>
      <c r="KOJ116" s="437"/>
      <c r="KOK116" s="437"/>
      <c r="KOL116" s="437"/>
      <c r="KOM116" s="437"/>
      <c r="KON116" s="437"/>
      <c r="KOO116" s="437"/>
      <c r="KOP116" s="437"/>
      <c r="KOQ116" s="437"/>
      <c r="KOR116" s="437"/>
      <c r="KOS116" s="437"/>
      <c r="KOT116" s="437"/>
      <c r="KOU116" s="437"/>
      <c r="KOV116" s="437"/>
      <c r="KOW116" s="437"/>
      <c r="KOX116" s="437"/>
      <c r="KOY116" s="437"/>
      <c r="KOZ116" s="437"/>
      <c r="KPA116" s="437"/>
      <c r="KPB116" s="437"/>
      <c r="KPC116" s="437"/>
      <c r="KPD116" s="437"/>
      <c r="KPE116" s="437"/>
      <c r="KPF116" s="437"/>
      <c r="KPG116" s="437"/>
      <c r="KPH116" s="437"/>
      <c r="KPI116" s="437"/>
      <c r="KPJ116" s="437"/>
      <c r="KPK116" s="437"/>
      <c r="KPL116" s="437"/>
      <c r="KPM116" s="437"/>
      <c r="KPN116" s="437"/>
      <c r="KPO116" s="437"/>
      <c r="KPP116" s="437"/>
      <c r="KPQ116" s="437"/>
      <c r="KPR116" s="437"/>
      <c r="KPS116" s="437"/>
      <c r="KPT116" s="437"/>
      <c r="KPU116" s="437"/>
      <c r="KPV116" s="437"/>
      <c r="KPW116" s="437"/>
      <c r="KPX116" s="437"/>
      <c r="KPY116" s="437"/>
      <c r="KPZ116" s="437"/>
      <c r="KQA116" s="437"/>
      <c r="KQB116" s="437"/>
      <c r="KQC116" s="437"/>
      <c r="KQD116" s="437"/>
      <c r="KQE116" s="437"/>
      <c r="KQF116" s="437"/>
      <c r="KQG116" s="437"/>
      <c r="KQH116" s="437"/>
      <c r="KQI116" s="437"/>
      <c r="KQJ116" s="437"/>
      <c r="KQK116" s="437"/>
      <c r="KQL116" s="437"/>
      <c r="KQM116" s="437"/>
      <c r="KQN116" s="437"/>
      <c r="KQO116" s="437"/>
      <c r="KQP116" s="437"/>
      <c r="KQQ116" s="437"/>
      <c r="KQR116" s="437"/>
      <c r="KQS116" s="437"/>
      <c r="KQT116" s="437"/>
      <c r="KQU116" s="437"/>
      <c r="KQV116" s="437"/>
      <c r="KQW116" s="437"/>
      <c r="KQX116" s="437"/>
      <c r="KQY116" s="437"/>
      <c r="KQZ116" s="437"/>
      <c r="KRA116" s="437"/>
      <c r="KRB116" s="437"/>
      <c r="KRC116" s="437"/>
      <c r="KRD116" s="437"/>
      <c r="KRE116" s="437"/>
      <c r="KRF116" s="437"/>
      <c r="KRG116" s="437"/>
      <c r="KRH116" s="437"/>
      <c r="KRI116" s="437"/>
      <c r="KRJ116" s="437"/>
      <c r="KRK116" s="437"/>
      <c r="KRL116" s="437"/>
      <c r="KRM116" s="437"/>
      <c r="KRN116" s="437"/>
      <c r="KRO116" s="437"/>
      <c r="KRP116" s="437"/>
      <c r="KRQ116" s="437"/>
      <c r="KRR116" s="437"/>
      <c r="KRS116" s="437"/>
      <c r="KRT116" s="437"/>
      <c r="KRU116" s="437"/>
      <c r="KRV116" s="437"/>
      <c r="KRW116" s="437"/>
      <c r="KRX116" s="437"/>
      <c r="KRY116" s="437"/>
      <c r="KRZ116" s="437"/>
      <c r="KSA116" s="437"/>
      <c r="KSB116" s="437"/>
      <c r="KSC116" s="437"/>
      <c r="KSD116" s="437"/>
      <c r="KSE116" s="437"/>
      <c r="KSF116" s="437"/>
      <c r="KSG116" s="437"/>
      <c r="KSH116" s="437"/>
      <c r="KSI116" s="437"/>
      <c r="KSJ116" s="437"/>
      <c r="KSK116" s="437"/>
      <c r="KSL116" s="437"/>
      <c r="KSM116" s="437"/>
      <c r="KSN116" s="437"/>
      <c r="KSO116" s="437"/>
      <c r="KSP116" s="437"/>
      <c r="KSQ116" s="437"/>
      <c r="KSR116" s="437"/>
      <c r="KSS116" s="437"/>
      <c r="KST116" s="437"/>
      <c r="KSU116" s="437"/>
      <c r="KSV116" s="437"/>
      <c r="KSW116" s="437"/>
      <c r="KSX116" s="437"/>
      <c r="KSY116" s="437"/>
      <c r="KSZ116" s="437"/>
      <c r="KTA116" s="437"/>
      <c r="KTB116" s="437"/>
      <c r="KTC116" s="437"/>
      <c r="KTD116" s="437"/>
      <c r="KTE116" s="437"/>
      <c r="KTF116" s="437"/>
      <c r="KTG116" s="437"/>
      <c r="KTH116" s="437"/>
      <c r="KTI116" s="437"/>
      <c r="KTJ116" s="437"/>
      <c r="KTK116" s="437"/>
      <c r="KTL116" s="437"/>
      <c r="KTM116" s="437"/>
      <c r="KTN116" s="437"/>
      <c r="KTO116" s="437"/>
      <c r="KTP116" s="437"/>
      <c r="KTQ116" s="437"/>
      <c r="KTR116" s="437"/>
      <c r="KTS116" s="437"/>
      <c r="KTT116" s="437"/>
      <c r="KTU116" s="437"/>
      <c r="KTV116" s="437"/>
      <c r="KTW116" s="437"/>
      <c r="KTX116" s="437"/>
      <c r="KTY116" s="437"/>
      <c r="KTZ116" s="437"/>
      <c r="KUA116" s="437"/>
      <c r="KUB116" s="437"/>
      <c r="KUC116" s="437"/>
      <c r="KUD116" s="437"/>
      <c r="KUE116" s="437"/>
      <c r="KUF116" s="437"/>
      <c r="KUG116" s="437"/>
      <c r="KUH116" s="437"/>
      <c r="KUI116" s="437"/>
      <c r="KUJ116" s="437"/>
      <c r="KUK116" s="437"/>
      <c r="KUL116" s="437"/>
      <c r="KUM116" s="437"/>
      <c r="KUN116" s="437"/>
      <c r="KUO116" s="437"/>
      <c r="KUP116" s="437"/>
      <c r="KUQ116" s="437"/>
      <c r="KUR116" s="437"/>
      <c r="KUS116" s="437"/>
      <c r="KUT116" s="437"/>
      <c r="KUU116" s="437"/>
      <c r="KUV116" s="437"/>
      <c r="KUW116" s="437"/>
      <c r="KUX116" s="437"/>
      <c r="KUY116" s="437"/>
      <c r="KUZ116" s="437"/>
      <c r="KVA116" s="437"/>
      <c r="KVB116" s="437"/>
      <c r="KVC116" s="437"/>
      <c r="KVD116" s="437"/>
      <c r="KVE116" s="437"/>
      <c r="KVF116" s="437"/>
      <c r="KVG116" s="437"/>
      <c r="KVH116" s="437"/>
      <c r="KVI116" s="437"/>
      <c r="KVJ116" s="437"/>
      <c r="KVK116" s="437"/>
      <c r="KVL116" s="437"/>
      <c r="KVM116" s="437"/>
      <c r="KVN116" s="437"/>
      <c r="KVO116" s="437"/>
      <c r="KVP116" s="437"/>
      <c r="KVQ116" s="437"/>
      <c r="KVR116" s="437"/>
      <c r="KVS116" s="437"/>
      <c r="KVT116" s="437"/>
      <c r="KVU116" s="437"/>
      <c r="KVV116" s="437"/>
      <c r="KVW116" s="437"/>
      <c r="KVX116" s="437"/>
      <c r="KVY116" s="437"/>
      <c r="KVZ116" s="437"/>
      <c r="KWA116" s="437"/>
      <c r="KWB116" s="437"/>
      <c r="KWC116" s="437"/>
      <c r="KWD116" s="437"/>
      <c r="KWE116" s="437"/>
      <c r="KWF116" s="437"/>
      <c r="KWG116" s="437"/>
      <c r="KWH116" s="437"/>
      <c r="KWI116" s="437"/>
      <c r="KWJ116" s="437"/>
      <c r="KWK116" s="437"/>
      <c r="KWL116" s="437"/>
      <c r="KWM116" s="437"/>
      <c r="KWN116" s="437"/>
      <c r="KWO116" s="437"/>
      <c r="KWP116" s="437"/>
      <c r="KWQ116" s="437"/>
      <c r="KWR116" s="437"/>
      <c r="KWS116" s="437"/>
      <c r="KWT116" s="437"/>
      <c r="KWU116" s="437"/>
      <c r="KWV116" s="437"/>
      <c r="KWW116" s="437"/>
      <c r="KWX116" s="437"/>
      <c r="KWY116" s="437"/>
      <c r="KWZ116" s="437"/>
      <c r="KXA116" s="437"/>
      <c r="KXB116" s="437"/>
      <c r="KXC116" s="437"/>
      <c r="KXD116" s="437"/>
      <c r="KXE116" s="437"/>
      <c r="KXF116" s="437"/>
      <c r="KXG116" s="437"/>
      <c r="KXH116" s="437"/>
      <c r="KXI116" s="437"/>
      <c r="KXJ116" s="437"/>
      <c r="KXK116" s="437"/>
      <c r="KXL116" s="437"/>
      <c r="KXM116" s="437"/>
      <c r="KXN116" s="437"/>
      <c r="KXO116" s="437"/>
      <c r="KXP116" s="437"/>
      <c r="KXQ116" s="437"/>
      <c r="KXR116" s="437"/>
      <c r="KXS116" s="437"/>
      <c r="KXT116" s="437"/>
      <c r="KXU116" s="437"/>
      <c r="KXV116" s="437"/>
      <c r="KXW116" s="437"/>
      <c r="KXX116" s="437"/>
      <c r="KXY116" s="437"/>
      <c r="KXZ116" s="437"/>
      <c r="KYA116" s="437"/>
      <c r="KYB116" s="437"/>
      <c r="KYC116" s="437"/>
      <c r="KYD116" s="437"/>
      <c r="KYE116" s="437"/>
      <c r="KYF116" s="437"/>
      <c r="KYG116" s="437"/>
      <c r="KYH116" s="437"/>
      <c r="KYI116" s="437"/>
      <c r="KYJ116" s="437"/>
      <c r="KYK116" s="437"/>
      <c r="KYL116" s="437"/>
      <c r="KYM116" s="437"/>
      <c r="KYN116" s="437"/>
      <c r="KYO116" s="437"/>
      <c r="KYP116" s="437"/>
      <c r="KYQ116" s="437"/>
      <c r="KYR116" s="437"/>
      <c r="KYS116" s="437"/>
      <c r="KYT116" s="437"/>
      <c r="KYU116" s="437"/>
      <c r="KYV116" s="437"/>
      <c r="KYW116" s="437"/>
      <c r="KYX116" s="437"/>
      <c r="KYY116" s="437"/>
      <c r="KYZ116" s="437"/>
      <c r="KZA116" s="437"/>
      <c r="KZB116" s="437"/>
      <c r="KZC116" s="437"/>
      <c r="KZD116" s="437"/>
      <c r="KZE116" s="437"/>
      <c r="KZF116" s="437"/>
      <c r="KZG116" s="437"/>
      <c r="KZH116" s="437"/>
      <c r="KZI116" s="437"/>
      <c r="KZJ116" s="437"/>
      <c r="KZK116" s="437"/>
      <c r="KZL116" s="437"/>
      <c r="KZM116" s="437"/>
      <c r="KZN116" s="437"/>
      <c r="KZO116" s="437"/>
      <c r="KZP116" s="437"/>
      <c r="KZQ116" s="437"/>
      <c r="KZR116" s="437"/>
      <c r="KZS116" s="437"/>
      <c r="KZT116" s="437"/>
      <c r="KZU116" s="437"/>
      <c r="KZV116" s="437"/>
      <c r="KZW116" s="437"/>
      <c r="KZX116" s="437"/>
      <c r="KZY116" s="437"/>
      <c r="KZZ116" s="437"/>
      <c r="LAA116" s="437"/>
      <c r="LAB116" s="437"/>
      <c r="LAC116" s="437"/>
      <c r="LAD116" s="437"/>
      <c r="LAE116" s="437"/>
      <c r="LAF116" s="437"/>
      <c r="LAG116" s="437"/>
      <c r="LAH116" s="437"/>
      <c r="LAI116" s="437"/>
      <c r="LAJ116" s="437"/>
      <c r="LAK116" s="437"/>
      <c r="LAL116" s="437"/>
      <c r="LAM116" s="437"/>
      <c r="LAN116" s="437"/>
      <c r="LAO116" s="437"/>
      <c r="LAP116" s="437"/>
      <c r="LAQ116" s="437"/>
      <c r="LAR116" s="437"/>
      <c r="LAS116" s="437"/>
      <c r="LAT116" s="437"/>
      <c r="LAU116" s="437"/>
      <c r="LAV116" s="437"/>
      <c r="LAW116" s="437"/>
      <c r="LAX116" s="437"/>
      <c r="LAY116" s="437"/>
      <c r="LAZ116" s="437"/>
      <c r="LBA116" s="437"/>
      <c r="LBB116" s="437"/>
      <c r="LBC116" s="437"/>
      <c r="LBD116" s="437"/>
      <c r="LBE116" s="437"/>
      <c r="LBF116" s="437"/>
      <c r="LBG116" s="437"/>
      <c r="LBH116" s="437"/>
      <c r="LBI116" s="437"/>
      <c r="LBJ116" s="437"/>
      <c r="LBK116" s="437"/>
      <c r="LBL116" s="437"/>
      <c r="LBM116" s="437"/>
      <c r="LBN116" s="437"/>
      <c r="LBO116" s="437"/>
      <c r="LBP116" s="437"/>
      <c r="LBQ116" s="437"/>
      <c r="LBR116" s="437"/>
      <c r="LBS116" s="437"/>
      <c r="LBT116" s="437"/>
      <c r="LBU116" s="437"/>
      <c r="LBV116" s="437"/>
      <c r="LBW116" s="437"/>
      <c r="LBX116" s="437"/>
      <c r="LBY116" s="437"/>
      <c r="LBZ116" s="437"/>
      <c r="LCA116" s="437"/>
      <c r="LCB116" s="437"/>
      <c r="LCC116" s="437"/>
      <c r="LCD116" s="437"/>
      <c r="LCE116" s="437"/>
      <c r="LCF116" s="437"/>
      <c r="LCG116" s="437"/>
      <c r="LCH116" s="437"/>
      <c r="LCI116" s="437"/>
      <c r="LCJ116" s="437"/>
      <c r="LCK116" s="437"/>
      <c r="LCL116" s="437"/>
      <c r="LCM116" s="437"/>
      <c r="LCN116" s="437"/>
      <c r="LCO116" s="437"/>
      <c r="LCP116" s="437"/>
      <c r="LCQ116" s="437"/>
      <c r="LCR116" s="437"/>
      <c r="LCS116" s="437"/>
      <c r="LCT116" s="437"/>
      <c r="LCU116" s="437"/>
      <c r="LCV116" s="437"/>
      <c r="LCW116" s="437"/>
      <c r="LCX116" s="437"/>
      <c r="LCY116" s="437"/>
      <c r="LCZ116" s="437"/>
      <c r="LDA116" s="437"/>
      <c r="LDB116" s="437"/>
      <c r="LDC116" s="437"/>
      <c r="LDD116" s="437"/>
      <c r="LDE116" s="437"/>
      <c r="LDF116" s="437"/>
      <c r="LDG116" s="437"/>
      <c r="LDH116" s="437"/>
      <c r="LDI116" s="437"/>
      <c r="LDJ116" s="437"/>
      <c r="LDK116" s="437"/>
      <c r="LDL116" s="437"/>
      <c r="LDM116" s="437"/>
      <c r="LDN116" s="437"/>
      <c r="LDO116" s="437"/>
      <c r="LDP116" s="437"/>
      <c r="LDQ116" s="437"/>
      <c r="LDR116" s="437"/>
      <c r="LDS116" s="437"/>
      <c r="LDT116" s="437"/>
      <c r="LDU116" s="437"/>
      <c r="LDV116" s="437"/>
      <c r="LDW116" s="437"/>
      <c r="LDX116" s="437"/>
      <c r="LDY116" s="437"/>
      <c r="LDZ116" s="437"/>
      <c r="LEA116" s="437"/>
      <c r="LEB116" s="437"/>
      <c r="LEC116" s="437"/>
      <c r="LED116" s="437"/>
      <c r="LEE116" s="437"/>
      <c r="LEF116" s="437"/>
      <c r="LEG116" s="437"/>
      <c r="LEH116" s="437"/>
      <c r="LEI116" s="437"/>
      <c r="LEJ116" s="437"/>
      <c r="LEK116" s="437"/>
      <c r="LEL116" s="437"/>
      <c r="LEM116" s="437"/>
      <c r="LEN116" s="437"/>
      <c r="LEO116" s="437"/>
      <c r="LEP116" s="437"/>
      <c r="LEQ116" s="437"/>
      <c r="LER116" s="437"/>
      <c r="LES116" s="437"/>
      <c r="LET116" s="437"/>
      <c r="LEU116" s="437"/>
      <c r="LEV116" s="437"/>
      <c r="LEW116" s="437"/>
      <c r="LEX116" s="437"/>
      <c r="LEY116" s="437"/>
      <c r="LEZ116" s="437"/>
      <c r="LFA116" s="437"/>
      <c r="LFB116" s="437"/>
      <c r="LFC116" s="437"/>
      <c r="LFD116" s="437"/>
      <c r="LFE116" s="437"/>
      <c r="LFF116" s="437"/>
      <c r="LFG116" s="437"/>
      <c r="LFH116" s="437"/>
      <c r="LFI116" s="437"/>
      <c r="LFJ116" s="437"/>
      <c r="LFK116" s="437"/>
      <c r="LFL116" s="437"/>
      <c r="LFM116" s="437"/>
      <c r="LFN116" s="437"/>
      <c r="LFO116" s="437"/>
      <c r="LFP116" s="437"/>
      <c r="LFQ116" s="437"/>
      <c r="LFR116" s="437"/>
      <c r="LFS116" s="437"/>
      <c r="LFT116" s="437"/>
      <c r="LFU116" s="437"/>
      <c r="LFV116" s="437"/>
      <c r="LFW116" s="437"/>
      <c r="LFX116" s="437"/>
      <c r="LFY116" s="437"/>
      <c r="LFZ116" s="437"/>
      <c r="LGA116" s="437"/>
      <c r="LGB116" s="437"/>
      <c r="LGC116" s="437"/>
      <c r="LGD116" s="437"/>
      <c r="LGE116" s="437"/>
      <c r="LGF116" s="437"/>
      <c r="LGG116" s="437"/>
      <c r="LGH116" s="437"/>
      <c r="LGI116" s="437"/>
      <c r="LGJ116" s="437"/>
      <c r="LGK116" s="437"/>
      <c r="LGL116" s="437"/>
      <c r="LGM116" s="437"/>
      <c r="LGN116" s="437"/>
      <c r="LGO116" s="437"/>
      <c r="LGP116" s="437"/>
      <c r="LGQ116" s="437"/>
      <c r="LGR116" s="437"/>
      <c r="LGS116" s="437"/>
      <c r="LGT116" s="437"/>
      <c r="LGU116" s="437"/>
      <c r="LGV116" s="437"/>
      <c r="LGW116" s="437"/>
      <c r="LGX116" s="437"/>
      <c r="LGY116" s="437"/>
      <c r="LGZ116" s="437"/>
      <c r="LHA116" s="437"/>
      <c r="LHB116" s="437"/>
      <c r="LHC116" s="437"/>
      <c r="LHD116" s="437"/>
      <c r="LHE116" s="437"/>
      <c r="LHF116" s="437"/>
      <c r="LHG116" s="437"/>
      <c r="LHH116" s="437"/>
      <c r="LHI116" s="437"/>
      <c r="LHJ116" s="437"/>
      <c r="LHK116" s="437"/>
      <c r="LHL116" s="437"/>
      <c r="LHM116" s="437"/>
      <c r="LHN116" s="437"/>
      <c r="LHO116" s="437"/>
      <c r="LHP116" s="437"/>
      <c r="LHQ116" s="437"/>
      <c r="LHR116" s="437"/>
      <c r="LHS116" s="437"/>
      <c r="LHT116" s="437"/>
      <c r="LHU116" s="437"/>
      <c r="LHV116" s="437"/>
      <c r="LHW116" s="437"/>
      <c r="LHX116" s="437"/>
      <c r="LHY116" s="437"/>
      <c r="LHZ116" s="437"/>
      <c r="LIA116" s="437"/>
      <c r="LIB116" s="437"/>
      <c r="LIC116" s="437"/>
      <c r="LID116" s="437"/>
      <c r="LIE116" s="437"/>
      <c r="LIF116" s="437"/>
      <c r="LIG116" s="437"/>
      <c r="LIH116" s="437"/>
      <c r="LII116" s="437"/>
      <c r="LIJ116" s="437"/>
      <c r="LIK116" s="437"/>
      <c r="LIL116" s="437"/>
      <c r="LIM116" s="437"/>
      <c r="LIN116" s="437"/>
      <c r="LIO116" s="437"/>
      <c r="LIP116" s="437"/>
      <c r="LIQ116" s="437"/>
      <c r="LIR116" s="437"/>
      <c r="LIS116" s="437"/>
      <c r="LIT116" s="437"/>
      <c r="LIU116" s="437"/>
      <c r="LIV116" s="437"/>
      <c r="LIW116" s="437"/>
      <c r="LIX116" s="437"/>
      <c r="LIY116" s="437"/>
      <c r="LIZ116" s="437"/>
      <c r="LJA116" s="437"/>
      <c r="LJB116" s="437"/>
      <c r="LJC116" s="437"/>
      <c r="LJD116" s="437"/>
      <c r="LJE116" s="437"/>
      <c r="LJF116" s="437"/>
      <c r="LJG116" s="437"/>
      <c r="LJH116" s="437"/>
      <c r="LJI116" s="437"/>
      <c r="LJJ116" s="437"/>
      <c r="LJK116" s="437"/>
      <c r="LJL116" s="437"/>
      <c r="LJM116" s="437"/>
      <c r="LJN116" s="437"/>
      <c r="LJO116" s="437"/>
      <c r="LJP116" s="437"/>
      <c r="LJQ116" s="437"/>
      <c r="LJR116" s="437"/>
      <c r="LJS116" s="437"/>
      <c r="LJT116" s="437"/>
      <c r="LJU116" s="437"/>
      <c r="LJV116" s="437"/>
      <c r="LJW116" s="437"/>
      <c r="LJX116" s="437"/>
      <c r="LJY116" s="437"/>
      <c r="LJZ116" s="437"/>
      <c r="LKA116" s="437"/>
      <c r="LKB116" s="437"/>
      <c r="LKC116" s="437"/>
      <c r="LKD116" s="437"/>
      <c r="LKE116" s="437"/>
      <c r="LKF116" s="437"/>
      <c r="LKG116" s="437"/>
      <c r="LKH116" s="437"/>
      <c r="LKI116" s="437"/>
      <c r="LKJ116" s="437"/>
      <c r="LKK116" s="437"/>
      <c r="LKL116" s="437"/>
      <c r="LKM116" s="437"/>
      <c r="LKN116" s="437"/>
      <c r="LKO116" s="437"/>
      <c r="LKP116" s="437"/>
      <c r="LKQ116" s="437"/>
      <c r="LKR116" s="437"/>
      <c r="LKS116" s="437"/>
      <c r="LKT116" s="437"/>
      <c r="LKU116" s="437"/>
      <c r="LKV116" s="437"/>
      <c r="LKW116" s="437"/>
      <c r="LKX116" s="437"/>
      <c r="LKY116" s="437"/>
      <c r="LKZ116" s="437"/>
      <c r="LLA116" s="437"/>
      <c r="LLB116" s="437"/>
      <c r="LLC116" s="437"/>
      <c r="LLD116" s="437"/>
      <c r="LLE116" s="437"/>
      <c r="LLF116" s="437"/>
      <c r="LLG116" s="437"/>
      <c r="LLH116" s="437"/>
      <c r="LLI116" s="437"/>
      <c r="LLJ116" s="437"/>
      <c r="LLK116" s="437"/>
      <c r="LLL116" s="437"/>
      <c r="LLM116" s="437"/>
      <c r="LLN116" s="437"/>
      <c r="LLO116" s="437"/>
      <c r="LLP116" s="437"/>
      <c r="LLQ116" s="437"/>
      <c r="LLR116" s="437"/>
      <c r="LLS116" s="437"/>
      <c r="LLT116" s="437"/>
      <c r="LLU116" s="437"/>
      <c r="LLV116" s="437"/>
      <c r="LLW116" s="437"/>
      <c r="LLX116" s="437"/>
      <c r="LLY116" s="437"/>
      <c r="LLZ116" s="437"/>
      <c r="LMA116" s="437"/>
      <c r="LMB116" s="437"/>
      <c r="LMC116" s="437"/>
      <c r="LMD116" s="437"/>
      <c r="LME116" s="437"/>
      <c r="LMF116" s="437"/>
      <c r="LMG116" s="437"/>
      <c r="LMH116" s="437"/>
      <c r="LMI116" s="437"/>
      <c r="LMJ116" s="437"/>
      <c r="LMK116" s="437"/>
      <c r="LML116" s="437"/>
      <c r="LMM116" s="437"/>
      <c r="LMN116" s="437"/>
      <c r="LMO116" s="437"/>
      <c r="LMP116" s="437"/>
      <c r="LMQ116" s="437"/>
      <c r="LMR116" s="437"/>
      <c r="LMS116" s="437"/>
      <c r="LMT116" s="437"/>
      <c r="LMU116" s="437"/>
      <c r="LMV116" s="437"/>
      <c r="LMW116" s="437"/>
      <c r="LMX116" s="437"/>
      <c r="LMY116" s="437"/>
      <c r="LMZ116" s="437"/>
      <c r="LNA116" s="437"/>
      <c r="LNB116" s="437"/>
      <c r="LNC116" s="437"/>
      <c r="LND116" s="437"/>
      <c r="LNE116" s="437"/>
      <c r="LNF116" s="437"/>
      <c r="LNG116" s="437"/>
      <c r="LNH116" s="437"/>
      <c r="LNI116" s="437"/>
      <c r="LNJ116" s="437"/>
      <c r="LNK116" s="437"/>
      <c r="LNL116" s="437"/>
      <c r="LNM116" s="437"/>
      <c r="LNN116" s="437"/>
      <c r="LNO116" s="437"/>
      <c r="LNP116" s="437"/>
      <c r="LNQ116" s="437"/>
      <c r="LNR116" s="437"/>
      <c r="LNS116" s="437"/>
      <c r="LNT116" s="437"/>
      <c r="LNU116" s="437"/>
      <c r="LNV116" s="437"/>
      <c r="LNW116" s="437"/>
      <c r="LNX116" s="437"/>
      <c r="LNY116" s="437"/>
      <c r="LNZ116" s="437"/>
      <c r="LOA116" s="437"/>
      <c r="LOB116" s="437"/>
      <c r="LOC116" s="437"/>
      <c r="LOD116" s="437"/>
      <c r="LOE116" s="437"/>
      <c r="LOF116" s="437"/>
      <c r="LOG116" s="437"/>
      <c r="LOH116" s="437"/>
      <c r="LOI116" s="437"/>
      <c r="LOJ116" s="437"/>
      <c r="LOK116" s="437"/>
      <c r="LOL116" s="437"/>
      <c r="LOM116" s="437"/>
      <c r="LON116" s="437"/>
      <c r="LOO116" s="437"/>
      <c r="LOP116" s="437"/>
      <c r="LOQ116" s="437"/>
      <c r="LOR116" s="437"/>
      <c r="LOS116" s="437"/>
      <c r="LOT116" s="437"/>
      <c r="LOU116" s="437"/>
      <c r="LOV116" s="437"/>
      <c r="LOW116" s="437"/>
      <c r="LOX116" s="437"/>
      <c r="LOY116" s="437"/>
      <c r="LOZ116" s="437"/>
      <c r="LPA116" s="437"/>
      <c r="LPB116" s="437"/>
      <c r="LPC116" s="437"/>
      <c r="LPD116" s="437"/>
      <c r="LPE116" s="437"/>
      <c r="LPF116" s="437"/>
      <c r="LPG116" s="437"/>
      <c r="LPH116" s="437"/>
      <c r="LPI116" s="437"/>
      <c r="LPJ116" s="437"/>
      <c r="LPK116" s="437"/>
      <c r="LPL116" s="437"/>
      <c r="LPM116" s="437"/>
      <c r="LPN116" s="437"/>
      <c r="LPO116" s="437"/>
      <c r="LPP116" s="437"/>
      <c r="LPQ116" s="437"/>
      <c r="LPR116" s="437"/>
      <c r="LPS116" s="437"/>
      <c r="LPT116" s="437"/>
      <c r="LPU116" s="437"/>
      <c r="LPV116" s="437"/>
      <c r="LPW116" s="437"/>
      <c r="LPX116" s="437"/>
      <c r="LPY116" s="437"/>
      <c r="LPZ116" s="437"/>
      <c r="LQA116" s="437"/>
      <c r="LQB116" s="437"/>
      <c r="LQC116" s="437"/>
      <c r="LQD116" s="437"/>
      <c r="LQE116" s="437"/>
      <c r="LQF116" s="437"/>
      <c r="LQG116" s="437"/>
      <c r="LQH116" s="437"/>
      <c r="LQI116" s="437"/>
      <c r="LQJ116" s="437"/>
      <c r="LQK116" s="437"/>
      <c r="LQL116" s="437"/>
      <c r="LQM116" s="437"/>
      <c r="LQN116" s="437"/>
      <c r="LQO116" s="437"/>
      <c r="LQP116" s="437"/>
      <c r="LQQ116" s="437"/>
      <c r="LQR116" s="437"/>
      <c r="LQS116" s="437"/>
      <c r="LQT116" s="437"/>
      <c r="LQU116" s="437"/>
      <c r="LQV116" s="437"/>
      <c r="LQW116" s="437"/>
      <c r="LQX116" s="437"/>
      <c r="LQY116" s="437"/>
      <c r="LQZ116" s="437"/>
      <c r="LRA116" s="437"/>
      <c r="LRB116" s="437"/>
      <c r="LRC116" s="437"/>
      <c r="LRD116" s="437"/>
      <c r="LRE116" s="437"/>
      <c r="LRF116" s="437"/>
      <c r="LRG116" s="437"/>
      <c r="LRH116" s="437"/>
      <c r="LRI116" s="437"/>
      <c r="LRJ116" s="437"/>
      <c r="LRK116" s="437"/>
      <c r="LRL116" s="437"/>
      <c r="LRM116" s="437"/>
      <c r="LRN116" s="437"/>
      <c r="LRO116" s="437"/>
      <c r="LRP116" s="437"/>
      <c r="LRQ116" s="437"/>
      <c r="LRR116" s="437"/>
      <c r="LRS116" s="437"/>
      <c r="LRT116" s="437"/>
      <c r="LRU116" s="437"/>
      <c r="LRV116" s="437"/>
      <c r="LRW116" s="437"/>
      <c r="LRX116" s="437"/>
      <c r="LRY116" s="437"/>
      <c r="LRZ116" s="437"/>
      <c r="LSA116" s="437"/>
      <c r="LSB116" s="437"/>
      <c r="LSC116" s="437"/>
      <c r="LSD116" s="437"/>
      <c r="LSE116" s="437"/>
      <c r="LSF116" s="437"/>
      <c r="LSG116" s="437"/>
      <c r="LSH116" s="437"/>
      <c r="LSI116" s="437"/>
      <c r="LSJ116" s="437"/>
      <c r="LSK116" s="437"/>
      <c r="LSL116" s="437"/>
      <c r="LSM116" s="437"/>
      <c r="LSN116" s="437"/>
      <c r="LSO116" s="437"/>
      <c r="LSP116" s="437"/>
      <c r="LSQ116" s="437"/>
      <c r="LSR116" s="437"/>
      <c r="LSS116" s="437"/>
      <c r="LST116" s="437"/>
      <c r="LSU116" s="437"/>
      <c r="LSV116" s="437"/>
      <c r="LSW116" s="437"/>
      <c r="LSX116" s="437"/>
      <c r="LSY116" s="437"/>
      <c r="LSZ116" s="437"/>
      <c r="LTA116" s="437"/>
      <c r="LTB116" s="437"/>
      <c r="LTC116" s="437"/>
      <c r="LTD116" s="437"/>
      <c r="LTE116" s="437"/>
      <c r="LTF116" s="437"/>
      <c r="LTG116" s="437"/>
      <c r="LTH116" s="437"/>
      <c r="LTI116" s="437"/>
      <c r="LTJ116" s="437"/>
      <c r="LTK116" s="437"/>
      <c r="LTL116" s="437"/>
      <c r="LTM116" s="437"/>
      <c r="LTN116" s="437"/>
      <c r="LTO116" s="437"/>
      <c r="LTP116" s="437"/>
      <c r="LTQ116" s="437"/>
      <c r="LTR116" s="437"/>
      <c r="LTS116" s="437"/>
      <c r="LTT116" s="437"/>
      <c r="LTU116" s="437"/>
      <c r="LTV116" s="437"/>
      <c r="LTW116" s="437"/>
      <c r="LTX116" s="437"/>
      <c r="LTY116" s="437"/>
      <c r="LTZ116" s="437"/>
      <c r="LUA116" s="437"/>
      <c r="LUB116" s="437"/>
      <c r="LUC116" s="437"/>
      <c r="LUD116" s="437"/>
      <c r="LUE116" s="437"/>
      <c r="LUF116" s="437"/>
      <c r="LUG116" s="437"/>
      <c r="LUH116" s="437"/>
      <c r="LUI116" s="437"/>
      <c r="LUJ116" s="437"/>
      <c r="LUK116" s="437"/>
      <c r="LUL116" s="437"/>
      <c r="LUM116" s="437"/>
      <c r="LUN116" s="437"/>
      <c r="LUO116" s="437"/>
      <c r="LUP116" s="437"/>
      <c r="LUQ116" s="437"/>
      <c r="LUR116" s="437"/>
      <c r="LUS116" s="437"/>
      <c r="LUT116" s="437"/>
      <c r="LUU116" s="437"/>
      <c r="LUV116" s="437"/>
      <c r="LUW116" s="437"/>
      <c r="LUX116" s="437"/>
      <c r="LUY116" s="437"/>
      <c r="LUZ116" s="437"/>
      <c r="LVA116" s="437"/>
      <c r="LVB116" s="437"/>
      <c r="LVC116" s="437"/>
      <c r="LVD116" s="437"/>
      <c r="LVE116" s="437"/>
      <c r="LVF116" s="437"/>
      <c r="LVG116" s="437"/>
      <c r="LVH116" s="437"/>
      <c r="LVI116" s="437"/>
      <c r="LVJ116" s="437"/>
      <c r="LVK116" s="437"/>
      <c r="LVL116" s="437"/>
      <c r="LVM116" s="437"/>
      <c r="LVN116" s="437"/>
      <c r="LVO116" s="437"/>
      <c r="LVP116" s="437"/>
      <c r="LVQ116" s="437"/>
      <c r="LVR116" s="437"/>
      <c r="LVS116" s="437"/>
      <c r="LVT116" s="437"/>
      <c r="LVU116" s="437"/>
      <c r="LVV116" s="437"/>
      <c r="LVW116" s="437"/>
      <c r="LVX116" s="437"/>
      <c r="LVY116" s="437"/>
      <c r="LVZ116" s="437"/>
      <c r="LWA116" s="437"/>
      <c r="LWB116" s="437"/>
      <c r="LWC116" s="437"/>
      <c r="LWD116" s="437"/>
      <c r="LWE116" s="437"/>
      <c r="LWF116" s="437"/>
      <c r="LWG116" s="437"/>
      <c r="LWH116" s="437"/>
      <c r="LWI116" s="437"/>
      <c r="LWJ116" s="437"/>
      <c r="LWK116" s="437"/>
      <c r="LWL116" s="437"/>
      <c r="LWM116" s="437"/>
      <c r="LWN116" s="437"/>
      <c r="LWO116" s="437"/>
      <c r="LWP116" s="437"/>
      <c r="LWQ116" s="437"/>
      <c r="LWR116" s="437"/>
      <c r="LWS116" s="437"/>
      <c r="LWT116" s="437"/>
      <c r="LWU116" s="437"/>
      <c r="LWV116" s="437"/>
      <c r="LWW116" s="437"/>
      <c r="LWX116" s="437"/>
      <c r="LWY116" s="437"/>
      <c r="LWZ116" s="437"/>
      <c r="LXA116" s="437"/>
      <c r="LXB116" s="437"/>
      <c r="LXC116" s="437"/>
      <c r="LXD116" s="437"/>
      <c r="LXE116" s="437"/>
      <c r="LXF116" s="437"/>
      <c r="LXG116" s="437"/>
      <c r="LXH116" s="437"/>
      <c r="LXI116" s="437"/>
      <c r="LXJ116" s="437"/>
      <c r="LXK116" s="437"/>
      <c r="LXL116" s="437"/>
      <c r="LXM116" s="437"/>
      <c r="LXN116" s="437"/>
      <c r="LXO116" s="437"/>
      <c r="LXP116" s="437"/>
      <c r="LXQ116" s="437"/>
      <c r="LXR116" s="437"/>
      <c r="LXS116" s="437"/>
      <c r="LXT116" s="437"/>
      <c r="LXU116" s="437"/>
      <c r="LXV116" s="437"/>
      <c r="LXW116" s="437"/>
      <c r="LXX116" s="437"/>
      <c r="LXY116" s="437"/>
      <c r="LXZ116" s="437"/>
      <c r="LYA116" s="437"/>
      <c r="LYB116" s="437"/>
      <c r="LYC116" s="437"/>
      <c r="LYD116" s="437"/>
      <c r="LYE116" s="437"/>
      <c r="LYF116" s="437"/>
      <c r="LYG116" s="437"/>
      <c r="LYH116" s="437"/>
      <c r="LYI116" s="437"/>
      <c r="LYJ116" s="437"/>
      <c r="LYK116" s="437"/>
      <c r="LYL116" s="437"/>
      <c r="LYM116" s="437"/>
      <c r="LYN116" s="437"/>
      <c r="LYO116" s="437"/>
      <c r="LYP116" s="437"/>
      <c r="LYQ116" s="437"/>
      <c r="LYR116" s="437"/>
      <c r="LYS116" s="437"/>
      <c r="LYT116" s="437"/>
      <c r="LYU116" s="437"/>
      <c r="LYV116" s="437"/>
      <c r="LYW116" s="437"/>
      <c r="LYX116" s="437"/>
      <c r="LYY116" s="437"/>
      <c r="LYZ116" s="437"/>
      <c r="LZA116" s="437"/>
      <c r="LZB116" s="437"/>
      <c r="LZC116" s="437"/>
      <c r="LZD116" s="437"/>
      <c r="LZE116" s="437"/>
      <c r="LZF116" s="437"/>
      <c r="LZG116" s="437"/>
      <c r="LZH116" s="437"/>
      <c r="LZI116" s="437"/>
      <c r="LZJ116" s="437"/>
      <c r="LZK116" s="437"/>
      <c r="LZL116" s="437"/>
      <c r="LZM116" s="437"/>
      <c r="LZN116" s="437"/>
      <c r="LZO116" s="437"/>
      <c r="LZP116" s="437"/>
      <c r="LZQ116" s="437"/>
      <c r="LZR116" s="437"/>
      <c r="LZS116" s="437"/>
      <c r="LZT116" s="437"/>
      <c r="LZU116" s="437"/>
      <c r="LZV116" s="437"/>
      <c r="LZW116" s="437"/>
      <c r="LZX116" s="437"/>
      <c r="LZY116" s="437"/>
      <c r="LZZ116" s="437"/>
      <c r="MAA116" s="437"/>
      <c r="MAB116" s="437"/>
      <c r="MAC116" s="437"/>
      <c r="MAD116" s="437"/>
      <c r="MAE116" s="437"/>
      <c r="MAF116" s="437"/>
      <c r="MAG116" s="437"/>
      <c r="MAH116" s="437"/>
      <c r="MAI116" s="437"/>
      <c r="MAJ116" s="437"/>
      <c r="MAK116" s="437"/>
      <c r="MAL116" s="437"/>
      <c r="MAM116" s="437"/>
      <c r="MAN116" s="437"/>
      <c r="MAO116" s="437"/>
      <c r="MAP116" s="437"/>
      <c r="MAQ116" s="437"/>
      <c r="MAR116" s="437"/>
      <c r="MAS116" s="437"/>
      <c r="MAT116" s="437"/>
      <c r="MAU116" s="437"/>
      <c r="MAV116" s="437"/>
      <c r="MAW116" s="437"/>
      <c r="MAX116" s="437"/>
      <c r="MAY116" s="437"/>
      <c r="MAZ116" s="437"/>
      <c r="MBA116" s="437"/>
      <c r="MBB116" s="437"/>
      <c r="MBC116" s="437"/>
      <c r="MBD116" s="437"/>
      <c r="MBE116" s="437"/>
      <c r="MBF116" s="437"/>
      <c r="MBG116" s="437"/>
      <c r="MBH116" s="437"/>
      <c r="MBI116" s="437"/>
      <c r="MBJ116" s="437"/>
      <c r="MBK116" s="437"/>
      <c r="MBL116" s="437"/>
      <c r="MBM116" s="437"/>
      <c r="MBN116" s="437"/>
      <c r="MBO116" s="437"/>
      <c r="MBP116" s="437"/>
      <c r="MBQ116" s="437"/>
      <c r="MBR116" s="437"/>
      <c r="MBS116" s="437"/>
      <c r="MBT116" s="437"/>
      <c r="MBU116" s="437"/>
      <c r="MBV116" s="437"/>
      <c r="MBW116" s="437"/>
      <c r="MBX116" s="437"/>
      <c r="MBY116" s="437"/>
      <c r="MBZ116" s="437"/>
      <c r="MCA116" s="437"/>
      <c r="MCB116" s="437"/>
      <c r="MCC116" s="437"/>
      <c r="MCD116" s="437"/>
      <c r="MCE116" s="437"/>
      <c r="MCF116" s="437"/>
      <c r="MCG116" s="437"/>
      <c r="MCH116" s="437"/>
      <c r="MCI116" s="437"/>
      <c r="MCJ116" s="437"/>
      <c r="MCK116" s="437"/>
      <c r="MCL116" s="437"/>
      <c r="MCM116" s="437"/>
      <c r="MCN116" s="437"/>
      <c r="MCO116" s="437"/>
      <c r="MCP116" s="437"/>
      <c r="MCQ116" s="437"/>
      <c r="MCR116" s="437"/>
      <c r="MCS116" s="437"/>
      <c r="MCT116" s="437"/>
      <c r="MCU116" s="437"/>
      <c r="MCV116" s="437"/>
      <c r="MCW116" s="437"/>
      <c r="MCX116" s="437"/>
      <c r="MCY116" s="437"/>
      <c r="MCZ116" s="437"/>
      <c r="MDA116" s="437"/>
      <c r="MDB116" s="437"/>
      <c r="MDC116" s="437"/>
      <c r="MDD116" s="437"/>
      <c r="MDE116" s="437"/>
      <c r="MDF116" s="437"/>
      <c r="MDG116" s="437"/>
      <c r="MDH116" s="437"/>
      <c r="MDI116" s="437"/>
      <c r="MDJ116" s="437"/>
      <c r="MDK116" s="437"/>
      <c r="MDL116" s="437"/>
      <c r="MDM116" s="437"/>
      <c r="MDN116" s="437"/>
      <c r="MDO116" s="437"/>
      <c r="MDP116" s="437"/>
      <c r="MDQ116" s="437"/>
      <c r="MDR116" s="437"/>
      <c r="MDS116" s="437"/>
      <c r="MDT116" s="437"/>
      <c r="MDU116" s="437"/>
      <c r="MDV116" s="437"/>
      <c r="MDW116" s="437"/>
      <c r="MDX116" s="437"/>
      <c r="MDY116" s="437"/>
      <c r="MDZ116" s="437"/>
      <c r="MEA116" s="437"/>
      <c r="MEB116" s="437"/>
      <c r="MEC116" s="437"/>
      <c r="MED116" s="437"/>
      <c r="MEE116" s="437"/>
      <c r="MEF116" s="437"/>
      <c r="MEG116" s="437"/>
      <c r="MEH116" s="437"/>
      <c r="MEI116" s="437"/>
      <c r="MEJ116" s="437"/>
      <c r="MEK116" s="437"/>
      <c r="MEL116" s="437"/>
      <c r="MEM116" s="437"/>
      <c r="MEN116" s="437"/>
      <c r="MEO116" s="437"/>
      <c r="MEP116" s="437"/>
      <c r="MEQ116" s="437"/>
      <c r="MER116" s="437"/>
      <c r="MES116" s="437"/>
      <c r="MET116" s="437"/>
      <c r="MEU116" s="437"/>
      <c r="MEV116" s="437"/>
      <c r="MEW116" s="437"/>
      <c r="MEX116" s="437"/>
      <c r="MEY116" s="437"/>
      <c r="MEZ116" s="437"/>
      <c r="MFA116" s="437"/>
      <c r="MFB116" s="437"/>
      <c r="MFC116" s="437"/>
      <c r="MFD116" s="437"/>
      <c r="MFE116" s="437"/>
      <c r="MFF116" s="437"/>
      <c r="MFG116" s="437"/>
      <c r="MFH116" s="437"/>
      <c r="MFI116" s="437"/>
      <c r="MFJ116" s="437"/>
      <c r="MFK116" s="437"/>
      <c r="MFL116" s="437"/>
      <c r="MFM116" s="437"/>
      <c r="MFN116" s="437"/>
      <c r="MFO116" s="437"/>
      <c r="MFP116" s="437"/>
      <c r="MFQ116" s="437"/>
      <c r="MFR116" s="437"/>
      <c r="MFS116" s="437"/>
      <c r="MFT116" s="437"/>
      <c r="MFU116" s="437"/>
      <c r="MFV116" s="437"/>
      <c r="MFW116" s="437"/>
      <c r="MFX116" s="437"/>
      <c r="MFY116" s="437"/>
      <c r="MFZ116" s="437"/>
      <c r="MGA116" s="437"/>
      <c r="MGB116" s="437"/>
      <c r="MGC116" s="437"/>
      <c r="MGD116" s="437"/>
      <c r="MGE116" s="437"/>
      <c r="MGF116" s="437"/>
      <c r="MGG116" s="437"/>
      <c r="MGH116" s="437"/>
      <c r="MGI116" s="437"/>
      <c r="MGJ116" s="437"/>
      <c r="MGK116" s="437"/>
      <c r="MGL116" s="437"/>
      <c r="MGM116" s="437"/>
      <c r="MGN116" s="437"/>
      <c r="MGO116" s="437"/>
      <c r="MGP116" s="437"/>
      <c r="MGQ116" s="437"/>
      <c r="MGR116" s="437"/>
      <c r="MGS116" s="437"/>
      <c r="MGT116" s="437"/>
      <c r="MGU116" s="437"/>
      <c r="MGV116" s="437"/>
      <c r="MGW116" s="437"/>
      <c r="MGX116" s="437"/>
      <c r="MGY116" s="437"/>
      <c r="MGZ116" s="437"/>
      <c r="MHA116" s="437"/>
      <c r="MHB116" s="437"/>
      <c r="MHC116" s="437"/>
      <c r="MHD116" s="437"/>
      <c r="MHE116" s="437"/>
      <c r="MHF116" s="437"/>
      <c r="MHG116" s="437"/>
      <c r="MHH116" s="437"/>
      <c r="MHI116" s="437"/>
      <c r="MHJ116" s="437"/>
      <c r="MHK116" s="437"/>
      <c r="MHL116" s="437"/>
      <c r="MHM116" s="437"/>
      <c r="MHN116" s="437"/>
      <c r="MHO116" s="437"/>
      <c r="MHP116" s="437"/>
      <c r="MHQ116" s="437"/>
      <c r="MHR116" s="437"/>
      <c r="MHS116" s="437"/>
      <c r="MHT116" s="437"/>
      <c r="MHU116" s="437"/>
      <c r="MHV116" s="437"/>
      <c r="MHW116" s="437"/>
      <c r="MHX116" s="437"/>
      <c r="MHY116" s="437"/>
      <c r="MHZ116" s="437"/>
      <c r="MIA116" s="437"/>
      <c r="MIB116" s="437"/>
      <c r="MIC116" s="437"/>
      <c r="MID116" s="437"/>
      <c r="MIE116" s="437"/>
      <c r="MIF116" s="437"/>
      <c r="MIG116" s="437"/>
      <c r="MIH116" s="437"/>
      <c r="MII116" s="437"/>
      <c r="MIJ116" s="437"/>
      <c r="MIK116" s="437"/>
      <c r="MIL116" s="437"/>
      <c r="MIM116" s="437"/>
      <c r="MIN116" s="437"/>
      <c r="MIO116" s="437"/>
      <c r="MIP116" s="437"/>
      <c r="MIQ116" s="437"/>
      <c r="MIR116" s="437"/>
      <c r="MIS116" s="437"/>
      <c r="MIT116" s="437"/>
      <c r="MIU116" s="437"/>
      <c r="MIV116" s="437"/>
      <c r="MIW116" s="437"/>
      <c r="MIX116" s="437"/>
      <c r="MIY116" s="437"/>
      <c r="MIZ116" s="437"/>
      <c r="MJA116" s="437"/>
      <c r="MJB116" s="437"/>
      <c r="MJC116" s="437"/>
      <c r="MJD116" s="437"/>
      <c r="MJE116" s="437"/>
      <c r="MJF116" s="437"/>
      <c r="MJG116" s="437"/>
      <c r="MJH116" s="437"/>
      <c r="MJI116" s="437"/>
      <c r="MJJ116" s="437"/>
      <c r="MJK116" s="437"/>
      <c r="MJL116" s="437"/>
      <c r="MJM116" s="437"/>
      <c r="MJN116" s="437"/>
      <c r="MJO116" s="437"/>
      <c r="MJP116" s="437"/>
      <c r="MJQ116" s="437"/>
      <c r="MJR116" s="437"/>
      <c r="MJS116" s="437"/>
      <c r="MJT116" s="437"/>
      <c r="MJU116" s="437"/>
      <c r="MJV116" s="437"/>
      <c r="MJW116" s="437"/>
      <c r="MJX116" s="437"/>
      <c r="MJY116" s="437"/>
      <c r="MJZ116" s="437"/>
      <c r="MKA116" s="437"/>
      <c r="MKB116" s="437"/>
      <c r="MKC116" s="437"/>
      <c r="MKD116" s="437"/>
      <c r="MKE116" s="437"/>
      <c r="MKF116" s="437"/>
      <c r="MKG116" s="437"/>
      <c r="MKH116" s="437"/>
      <c r="MKI116" s="437"/>
      <c r="MKJ116" s="437"/>
      <c r="MKK116" s="437"/>
      <c r="MKL116" s="437"/>
      <c r="MKM116" s="437"/>
      <c r="MKN116" s="437"/>
      <c r="MKO116" s="437"/>
      <c r="MKP116" s="437"/>
      <c r="MKQ116" s="437"/>
      <c r="MKR116" s="437"/>
      <c r="MKS116" s="437"/>
      <c r="MKT116" s="437"/>
      <c r="MKU116" s="437"/>
      <c r="MKV116" s="437"/>
      <c r="MKW116" s="437"/>
      <c r="MKX116" s="437"/>
      <c r="MKY116" s="437"/>
      <c r="MKZ116" s="437"/>
      <c r="MLA116" s="437"/>
      <c r="MLB116" s="437"/>
      <c r="MLC116" s="437"/>
      <c r="MLD116" s="437"/>
      <c r="MLE116" s="437"/>
      <c r="MLF116" s="437"/>
      <c r="MLG116" s="437"/>
      <c r="MLH116" s="437"/>
      <c r="MLI116" s="437"/>
      <c r="MLJ116" s="437"/>
      <c r="MLK116" s="437"/>
      <c r="MLL116" s="437"/>
      <c r="MLM116" s="437"/>
      <c r="MLN116" s="437"/>
      <c r="MLO116" s="437"/>
      <c r="MLP116" s="437"/>
      <c r="MLQ116" s="437"/>
      <c r="MLR116" s="437"/>
      <c r="MLS116" s="437"/>
      <c r="MLT116" s="437"/>
      <c r="MLU116" s="437"/>
      <c r="MLV116" s="437"/>
      <c r="MLW116" s="437"/>
      <c r="MLX116" s="437"/>
      <c r="MLY116" s="437"/>
      <c r="MLZ116" s="437"/>
      <c r="MMA116" s="437"/>
      <c r="MMB116" s="437"/>
      <c r="MMC116" s="437"/>
      <c r="MMD116" s="437"/>
      <c r="MME116" s="437"/>
      <c r="MMF116" s="437"/>
      <c r="MMG116" s="437"/>
      <c r="MMH116" s="437"/>
      <c r="MMI116" s="437"/>
      <c r="MMJ116" s="437"/>
      <c r="MMK116" s="437"/>
      <c r="MML116" s="437"/>
      <c r="MMM116" s="437"/>
      <c r="MMN116" s="437"/>
      <c r="MMO116" s="437"/>
      <c r="MMP116" s="437"/>
      <c r="MMQ116" s="437"/>
      <c r="MMR116" s="437"/>
      <c r="MMS116" s="437"/>
      <c r="MMT116" s="437"/>
      <c r="MMU116" s="437"/>
      <c r="MMV116" s="437"/>
      <c r="MMW116" s="437"/>
      <c r="MMX116" s="437"/>
      <c r="MMY116" s="437"/>
      <c r="MMZ116" s="437"/>
      <c r="MNA116" s="437"/>
      <c r="MNB116" s="437"/>
      <c r="MNC116" s="437"/>
      <c r="MND116" s="437"/>
      <c r="MNE116" s="437"/>
      <c r="MNF116" s="437"/>
      <c r="MNG116" s="437"/>
      <c r="MNH116" s="437"/>
      <c r="MNI116" s="437"/>
      <c r="MNJ116" s="437"/>
      <c r="MNK116" s="437"/>
      <c r="MNL116" s="437"/>
      <c r="MNM116" s="437"/>
      <c r="MNN116" s="437"/>
      <c r="MNO116" s="437"/>
      <c r="MNP116" s="437"/>
      <c r="MNQ116" s="437"/>
      <c r="MNR116" s="437"/>
      <c r="MNS116" s="437"/>
      <c r="MNT116" s="437"/>
      <c r="MNU116" s="437"/>
      <c r="MNV116" s="437"/>
      <c r="MNW116" s="437"/>
      <c r="MNX116" s="437"/>
      <c r="MNY116" s="437"/>
      <c r="MNZ116" s="437"/>
      <c r="MOA116" s="437"/>
      <c r="MOB116" s="437"/>
      <c r="MOC116" s="437"/>
      <c r="MOD116" s="437"/>
      <c r="MOE116" s="437"/>
      <c r="MOF116" s="437"/>
      <c r="MOG116" s="437"/>
      <c r="MOH116" s="437"/>
      <c r="MOI116" s="437"/>
      <c r="MOJ116" s="437"/>
      <c r="MOK116" s="437"/>
      <c r="MOL116" s="437"/>
      <c r="MOM116" s="437"/>
      <c r="MON116" s="437"/>
      <c r="MOO116" s="437"/>
      <c r="MOP116" s="437"/>
      <c r="MOQ116" s="437"/>
      <c r="MOR116" s="437"/>
      <c r="MOS116" s="437"/>
      <c r="MOT116" s="437"/>
      <c r="MOU116" s="437"/>
      <c r="MOV116" s="437"/>
      <c r="MOW116" s="437"/>
      <c r="MOX116" s="437"/>
      <c r="MOY116" s="437"/>
      <c r="MOZ116" s="437"/>
      <c r="MPA116" s="437"/>
      <c r="MPB116" s="437"/>
      <c r="MPC116" s="437"/>
      <c r="MPD116" s="437"/>
      <c r="MPE116" s="437"/>
      <c r="MPF116" s="437"/>
      <c r="MPG116" s="437"/>
      <c r="MPH116" s="437"/>
      <c r="MPI116" s="437"/>
      <c r="MPJ116" s="437"/>
      <c r="MPK116" s="437"/>
      <c r="MPL116" s="437"/>
      <c r="MPM116" s="437"/>
      <c r="MPN116" s="437"/>
      <c r="MPO116" s="437"/>
      <c r="MPP116" s="437"/>
      <c r="MPQ116" s="437"/>
      <c r="MPR116" s="437"/>
      <c r="MPS116" s="437"/>
      <c r="MPT116" s="437"/>
      <c r="MPU116" s="437"/>
      <c r="MPV116" s="437"/>
      <c r="MPW116" s="437"/>
      <c r="MPX116" s="437"/>
      <c r="MPY116" s="437"/>
      <c r="MPZ116" s="437"/>
      <c r="MQA116" s="437"/>
      <c r="MQB116" s="437"/>
      <c r="MQC116" s="437"/>
      <c r="MQD116" s="437"/>
      <c r="MQE116" s="437"/>
      <c r="MQF116" s="437"/>
      <c r="MQG116" s="437"/>
      <c r="MQH116" s="437"/>
      <c r="MQI116" s="437"/>
      <c r="MQJ116" s="437"/>
      <c r="MQK116" s="437"/>
      <c r="MQL116" s="437"/>
      <c r="MQM116" s="437"/>
      <c r="MQN116" s="437"/>
      <c r="MQO116" s="437"/>
      <c r="MQP116" s="437"/>
      <c r="MQQ116" s="437"/>
      <c r="MQR116" s="437"/>
      <c r="MQS116" s="437"/>
      <c r="MQT116" s="437"/>
      <c r="MQU116" s="437"/>
      <c r="MQV116" s="437"/>
      <c r="MQW116" s="437"/>
      <c r="MQX116" s="437"/>
      <c r="MQY116" s="437"/>
      <c r="MQZ116" s="437"/>
      <c r="MRA116" s="437"/>
      <c r="MRB116" s="437"/>
      <c r="MRC116" s="437"/>
      <c r="MRD116" s="437"/>
      <c r="MRE116" s="437"/>
      <c r="MRF116" s="437"/>
      <c r="MRG116" s="437"/>
      <c r="MRH116" s="437"/>
      <c r="MRI116" s="437"/>
      <c r="MRJ116" s="437"/>
      <c r="MRK116" s="437"/>
      <c r="MRL116" s="437"/>
      <c r="MRM116" s="437"/>
      <c r="MRN116" s="437"/>
      <c r="MRO116" s="437"/>
      <c r="MRP116" s="437"/>
      <c r="MRQ116" s="437"/>
      <c r="MRR116" s="437"/>
      <c r="MRS116" s="437"/>
      <c r="MRT116" s="437"/>
      <c r="MRU116" s="437"/>
      <c r="MRV116" s="437"/>
      <c r="MRW116" s="437"/>
      <c r="MRX116" s="437"/>
      <c r="MRY116" s="437"/>
      <c r="MRZ116" s="437"/>
      <c r="MSA116" s="437"/>
      <c r="MSB116" s="437"/>
      <c r="MSC116" s="437"/>
      <c r="MSD116" s="437"/>
      <c r="MSE116" s="437"/>
      <c r="MSF116" s="437"/>
      <c r="MSG116" s="437"/>
      <c r="MSH116" s="437"/>
      <c r="MSI116" s="437"/>
      <c r="MSJ116" s="437"/>
      <c r="MSK116" s="437"/>
      <c r="MSL116" s="437"/>
      <c r="MSM116" s="437"/>
      <c r="MSN116" s="437"/>
      <c r="MSO116" s="437"/>
      <c r="MSP116" s="437"/>
      <c r="MSQ116" s="437"/>
      <c r="MSR116" s="437"/>
      <c r="MSS116" s="437"/>
      <c r="MST116" s="437"/>
      <c r="MSU116" s="437"/>
      <c r="MSV116" s="437"/>
      <c r="MSW116" s="437"/>
      <c r="MSX116" s="437"/>
      <c r="MSY116" s="437"/>
      <c r="MSZ116" s="437"/>
      <c r="MTA116" s="437"/>
      <c r="MTB116" s="437"/>
      <c r="MTC116" s="437"/>
      <c r="MTD116" s="437"/>
      <c r="MTE116" s="437"/>
      <c r="MTF116" s="437"/>
      <c r="MTG116" s="437"/>
      <c r="MTH116" s="437"/>
      <c r="MTI116" s="437"/>
      <c r="MTJ116" s="437"/>
      <c r="MTK116" s="437"/>
      <c r="MTL116" s="437"/>
      <c r="MTM116" s="437"/>
      <c r="MTN116" s="437"/>
      <c r="MTO116" s="437"/>
      <c r="MTP116" s="437"/>
      <c r="MTQ116" s="437"/>
      <c r="MTR116" s="437"/>
      <c r="MTS116" s="437"/>
      <c r="MTT116" s="437"/>
      <c r="MTU116" s="437"/>
      <c r="MTV116" s="437"/>
      <c r="MTW116" s="437"/>
      <c r="MTX116" s="437"/>
      <c r="MTY116" s="437"/>
      <c r="MTZ116" s="437"/>
      <c r="MUA116" s="437"/>
      <c r="MUB116" s="437"/>
      <c r="MUC116" s="437"/>
      <c r="MUD116" s="437"/>
      <c r="MUE116" s="437"/>
      <c r="MUF116" s="437"/>
      <c r="MUG116" s="437"/>
      <c r="MUH116" s="437"/>
      <c r="MUI116" s="437"/>
      <c r="MUJ116" s="437"/>
      <c r="MUK116" s="437"/>
      <c r="MUL116" s="437"/>
      <c r="MUM116" s="437"/>
      <c r="MUN116" s="437"/>
      <c r="MUO116" s="437"/>
      <c r="MUP116" s="437"/>
      <c r="MUQ116" s="437"/>
      <c r="MUR116" s="437"/>
      <c r="MUS116" s="437"/>
      <c r="MUT116" s="437"/>
      <c r="MUU116" s="437"/>
      <c r="MUV116" s="437"/>
      <c r="MUW116" s="437"/>
      <c r="MUX116" s="437"/>
      <c r="MUY116" s="437"/>
      <c r="MUZ116" s="437"/>
      <c r="MVA116" s="437"/>
      <c r="MVB116" s="437"/>
      <c r="MVC116" s="437"/>
      <c r="MVD116" s="437"/>
      <c r="MVE116" s="437"/>
      <c r="MVF116" s="437"/>
      <c r="MVG116" s="437"/>
      <c r="MVH116" s="437"/>
      <c r="MVI116" s="437"/>
      <c r="MVJ116" s="437"/>
      <c r="MVK116" s="437"/>
      <c r="MVL116" s="437"/>
      <c r="MVM116" s="437"/>
      <c r="MVN116" s="437"/>
      <c r="MVO116" s="437"/>
      <c r="MVP116" s="437"/>
      <c r="MVQ116" s="437"/>
      <c r="MVR116" s="437"/>
      <c r="MVS116" s="437"/>
      <c r="MVT116" s="437"/>
      <c r="MVU116" s="437"/>
      <c r="MVV116" s="437"/>
      <c r="MVW116" s="437"/>
      <c r="MVX116" s="437"/>
      <c r="MVY116" s="437"/>
      <c r="MVZ116" s="437"/>
      <c r="MWA116" s="437"/>
      <c r="MWB116" s="437"/>
      <c r="MWC116" s="437"/>
      <c r="MWD116" s="437"/>
      <c r="MWE116" s="437"/>
      <c r="MWF116" s="437"/>
      <c r="MWG116" s="437"/>
      <c r="MWH116" s="437"/>
      <c r="MWI116" s="437"/>
      <c r="MWJ116" s="437"/>
      <c r="MWK116" s="437"/>
      <c r="MWL116" s="437"/>
      <c r="MWM116" s="437"/>
      <c r="MWN116" s="437"/>
      <c r="MWO116" s="437"/>
      <c r="MWP116" s="437"/>
      <c r="MWQ116" s="437"/>
      <c r="MWR116" s="437"/>
      <c r="MWS116" s="437"/>
      <c r="MWT116" s="437"/>
      <c r="MWU116" s="437"/>
      <c r="MWV116" s="437"/>
      <c r="MWW116" s="437"/>
      <c r="MWX116" s="437"/>
      <c r="MWY116" s="437"/>
      <c r="MWZ116" s="437"/>
      <c r="MXA116" s="437"/>
      <c r="MXB116" s="437"/>
      <c r="MXC116" s="437"/>
      <c r="MXD116" s="437"/>
      <c r="MXE116" s="437"/>
      <c r="MXF116" s="437"/>
      <c r="MXG116" s="437"/>
      <c r="MXH116" s="437"/>
      <c r="MXI116" s="437"/>
      <c r="MXJ116" s="437"/>
      <c r="MXK116" s="437"/>
      <c r="MXL116" s="437"/>
      <c r="MXM116" s="437"/>
      <c r="MXN116" s="437"/>
      <c r="MXO116" s="437"/>
      <c r="MXP116" s="437"/>
      <c r="MXQ116" s="437"/>
      <c r="MXR116" s="437"/>
      <c r="MXS116" s="437"/>
      <c r="MXT116" s="437"/>
      <c r="MXU116" s="437"/>
      <c r="MXV116" s="437"/>
      <c r="MXW116" s="437"/>
      <c r="MXX116" s="437"/>
      <c r="MXY116" s="437"/>
      <c r="MXZ116" s="437"/>
      <c r="MYA116" s="437"/>
      <c r="MYB116" s="437"/>
      <c r="MYC116" s="437"/>
      <c r="MYD116" s="437"/>
      <c r="MYE116" s="437"/>
      <c r="MYF116" s="437"/>
      <c r="MYG116" s="437"/>
      <c r="MYH116" s="437"/>
      <c r="MYI116" s="437"/>
      <c r="MYJ116" s="437"/>
      <c r="MYK116" s="437"/>
      <c r="MYL116" s="437"/>
      <c r="MYM116" s="437"/>
      <c r="MYN116" s="437"/>
      <c r="MYO116" s="437"/>
      <c r="MYP116" s="437"/>
      <c r="MYQ116" s="437"/>
      <c r="MYR116" s="437"/>
      <c r="MYS116" s="437"/>
      <c r="MYT116" s="437"/>
      <c r="MYU116" s="437"/>
      <c r="MYV116" s="437"/>
      <c r="MYW116" s="437"/>
      <c r="MYX116" s="437"/>
      <c r="MYY116" s="437"/>
      <c r="MYZ116" s="437"/>
      <c r="MZA116" s="437"/>
      <c r="MZB116" s="437"/>
      <c r="MZC116" s="437"/>
      <c r="MZD116" s="437"/>
      <c r="MZE116" s="437"/>
      <c r="MZF116" s="437"/>
      <c r="MZG116" s="437"/>
      <c r="MZH116" s="437"/>
      <c r="MZI116" s="437"/>
      <c r="MZJ116" s="437"/>
      <c r="MZK116" s="437"/>
      <c r="MZL116" s="437"/>
      <c r="MZM116" s="437"/>
      <c r="MZN116" s="437"/>
      <c r="MZO116" s="437"/>
      <c r="MZP116" s="437"/>
      <c r="MZQ116" s="437"/>
      <c r="MZR116" s="437"/>
      <c r="MZS116" s="437"/>
      <c r="MZT116" s="437"/>
      <c r="MZU116" s="437"/>
      <c r="MZV116" s="437"/>
      <c r="MZW116" s="437"/>
      <c r="MZX116" s="437"/>
      <c r="MZY116" s="437"/>
      <c r="MZZ116" s="437"/>
      <c r="NAA116" s="437"/>
      <c r="NAB116" s="437"/>
      <c r="NAC116" s="437"/>
      <c r="NAD116" s="437"/>
      <c r="NAE116" s="437"/>
      <c r="NAF116" s="437"/>
      <c r="NAG116" s="437"/>
      <c r="NAH116" s="437"/>
      <c r="NAI116" s="437"/>
      <c r="NAJ116" s="437"/>
      <c r="NAK116" s="437"/>
      <c r="NAL116" s="437"/>
      <c r="NAM116" s="437"/>
      <c r="NAN116" s="437"/>
      <c r="NAO116" s="437"/>
      <c r="NAP116" s="437"/>
      <c r="NAQ116" s="437"/>
      <c r="NAR116" s="437"/>
      <c r="NAS116" s="437"/>
      <c r="NAT116" s="437"/>
      <c r="NAU116" s="437"/>
      <c r="NAV116" s="437"/>
      <c r="NAW116" s="437"/>
      <c r="NAX116" s="437"/>
      <c r="NAY116" s="437"/>
      <c r="NAZ116" s="437"/>
      <c r="NBA116" s="437"/>
      <c r="NBB116" s="437"/>
      <c r="NBC116" s="437"/>
      <c r="NBD116" s="437"/>
      <c r="NBE116" s="437"/>
      <c r="NBF116" s="437"/>
      <c r="NBG116" s="437"/>
      <c r="NBH116" s="437"/>
      <c r="NBI116" s="437"/>
      <c r="NBJ116" s="437"/>
      <c r="NBK116" s="437"/>
      <c r="NBL116" s="437"/>
      <c r="NBM116" s="437"/>
      <c r="NBN116" s="437"/>
      <c r="NBO116" s="437"/>
      <c r="NBP116" s="437"/>
      <c r="NBQ116" s="437"/>
      <c r="NBR116" s="437"/>
      <c r="NBS116" s="437"/>
      <c r="NBT116" s="437"/>
      <c r="NBU116" s="437"/>
      <c r="NBV116" s="437"/>
      <c r="NBW116" s="437"/>
      <c r="NBX116" s="437"/>
      <c r="NBY116" s="437"/>
      <c r="NBZ116" s="437"/>
      <c r="NCA116" s="437"/>
      <c r="NCB116" s="437"/>
      <c r="NCC116" s="437"/>
      <c r="NCD116" s="437"/>
      <c r="NCE116" s="437"/>
      <c r="NCF116" s="437"/>
      <c r="NCG116" s="437"/>
      <c r="NCH116" s="437"/>
      <c r="NCI116" s="437"/>
      <c r="NCJ116" s="437"/>
      <c r="NCK116" s="437"/>
      <c r="NCL116" s="437"/>
      <c r="NCM116" s="437"/>
      <c r="NCN116" s="437"/>
      <c r="NCO116" s="437"/>
      <c r="NCP116" s="437"/>
      <c r="NCQ116" s="437"/>
      <c r="NCR116" s="437"/>
      <c r="NCS116" s="437"/>
      <c r="NCT116" s="437"/>
      <c r="NCU116" s="437"/>
      <c r="NCV116" s="437"/>
      <c r="NCW116" s="437"/>
      <c r="NCX116" s="437"/>
      <c r="NCY116" s="437"/>
      <c r="NCZ116" s="437"/>
      <c r="NDA116" s="437"/>
      <c r="NDB116" s="437"/>
      <c r="NDC116" s="437"/>
      <c r="NDD116" s="437"/>
      <c r="NDE116" s="437"/>
      <c r="NDF116" s="437"/>
      <c r="NDG116" s="437"/>
      <c r="NDH116" s="437"/>
      <c r="NDI116" s="437"/>
      <c r="NDJ116" s="437"/>
      <c r="NDK116" s="437"/>
      <c r="NDL116" s="437"/>
      <c r="NDM116" s="437"/>
      <c r="NDN116" s="437"/>
      <c r="NDO116" s="437"/>
      <c r="NDP116" s="437"/>
      <c r="NDQ116" s="437"/>
      <c r="NDR116" s="437"/>
      <c r="NDS116" s="437"/>
      <c r="NDT116" s="437"/>
      <c r="NDU116" s="437"/>
      <c r="NDV116" s="437"/>
      <c r="NDW116" s="437"/>
      <c r="NDX116" s="437"/>
      <c r="NDY116" s="437"/>
      <c r="NDZ116" s="437"/>
      <c r="NEA116" s="437"/>
      <c r="NEB116" s="437"/>
      <c r="NEC116" s="437"/>
      <c r="NED116" s="437"/>
      <c r="NEE116" s="437"/>
      <c r="NEF116" s="437"/>
      <c r="NEG116" s="437"/>
      <c r="NEH116" s="437"/>
      <c r="NEI116" s="437"/>
      <c r="NEJ116" s="437"/>
      <c r="NEK116" s="437"/>
      <c r="NEL116" s="437"/>
      <c r="NEM116" s="437"/>
      <c r="NEN116" s="437"/>
      <c r="NEO116" s="437"/>
      <c r="NEP116" s="437"/>
      <c r="NEQ116" s="437"/>
      <c r="NER116" s="437"/>
      <c r="NES116" s="437"/>
      <c r="NET116" s="437"/>
      <c r="NEU116" s="437"/>
      <c r="NEV116" s="437"/>
      <c r="NEW116" s="437"/>
      <c r="NEX116" s="437"/>
      <c r="NEY116" s="437"/>
      <c r="NEZ116" s="437"/>
      <c r="NFA116" s="437"/>
      <c r="NFB116" s="437"/>
      <c r="NFC116" s="437"/>
      <c r="NFD116" s="437"/>
      <c r="NFE116" s="437"/>
      <c r="NFF116" s="437"/>
      <c r="NFG116" s="437"/>
      <c r="NFH116" s="437"/>
      <c r="NFI116" s="437"/>
      <c r="NFJ116" s="437"/>
      <c r="NFK116" s="437"/>
      <c r="NFL116" s="437"/>
      <c r="NFM116" s="437"/>
      <c r="NFN116" s="437"/>
      <c r="NFO116" s="437"/>
      <c r="NFP116" s="437"/>
      <c r="NFQ116" s="437"/>
      <c r="NFR116" s="437"/>
      <c r="NFS116" s="437"/>
      <c r="NFT116" s="437"/>
      <c r="NFU116" s="437"/>
      <c r="NFV116" s="437"/>
      <c r="NFW116" s="437"/>
      <c r="NFX116" s="437"/>
      <c r="NFY116" s="437"/>
      <c r="NFZ116" s="437"/>
      <c r="NGA116" s="437"/>
      <c r="NGB116" s="437"/>
      <c r="NGC116" s="437"/>
      <c r="NGD116" s="437"/>
      <c r="NGE116" s="437"/>
      <c r="NGF116" s="437"/>
      <c r="NGG116" s="437"/>
      <c r="NGH116" s="437"/>
      <c r="NGI116" s="437"/>
      <c r="NGJ116" s="437"/>
      <c r="NGK116" s="437"/>
      <c r="NGL116" s="437"/>
      <c r="NGM116" s="437"/>
      <c r="NGN116" s="437"/>
      <c r="NGO116" s="437"/>
      <c r="NGP116" s="437"/>
      <c r="NGQ116" s="437"/>
      <c r="NGR116" s="437"/>
      <c r="NGS116" s="437"/>
      <c r="NGT116" s="437"/>
      <c r="NGU116" s="437"/>
      <c r="NGV116" s="437"/>
      <c r="NGW116" s="437"/>
      <c r="NGX116" s="437"/>
      <c r="NGY116" s="437"/>
      <c r="NGZ116" s="437"/>
      <c r="NHA116" s="437"/>
      <c r="NHB116" s="437"/>
      <c r="NHC116" s="437"/>
      <c r="NHD116" s="437"/>
      <c r="NHE116" s="437"/>
      <c r="NHF116" s="437"/>
      <c r="NHG116" s="437"/>
      <c r="NHH116" s="437"/>
      <c r="NHI116" s="437"/>
      <c r="NHJ116" s="437"/>
      <c r="NHK116" s="437"/>
      <c r="NHL116" s="437"/>
      <c r="NHM116" s="437"/>
      <c r="NHN116" s="437"/>
      <c r="NHO116" s="437"/>
      <c r="NHP116" s="437"/>
      <c r="NHQ116" s="437"/>
      <c r="NHR116" s="437"/>
      <c r="NHS116" s="437"/>
      <c r="NHT116" s="437"/>
      <c r="NHU116" s="437"/>
      <c r="NHV116" s="437"/>
      <c r="NHW116" s="437"/>
      <c r="NHX116" s="437"/>
      <c r="NHY116" s="437"/>
      <c r="NHZ116" s="437"/>
      <c r="NIA116" s="437"/>
      <c r="NIB116" s="437"/>
      <c r="NIC116" s="437"/>
      <c r="NID116" s="437"/>
      <c r="NIE116" s="437"/>
      <c r="NIF116" s="437"/>
      <c r="NIG116" s="437"/>
      <c r="NIH116" s="437"/>
      <c r="NII116" s="437"/>
      <c r="NIJ116" s="437"/>
      <c r="NIK116" s="437"/>
      <c r="NIL116" s="437"/>
      <c r="NIM116" s="437"/>
      <c r="NIN116" s="437"/>
      <c r="NIO116" s="437"/>
      <c r="NIP116" s="437"/>
      <c r="NIQ116" s="437"/>
      <c r="NIR116" s="437"/>
      <c r="NIS116" s="437"/>
      <c r="NIT116" s="437"/>
      <c r="NIU116" s="437"/>
      <c r="NIV116" s="437"/>
      <c r="NIW116" s="437"/>
      <c r="NIX116" s="437"/>
      <c r="NIY116" s="437"/>
      <c r="NIZ116" s="437"/>
      <c r="NJA116" s="437"/>
      <c r="NJB116" s="437"/>
      <c r="NJC116" s="437"/>
      <c r="NJD116" s="437"/>
      <c r="NJE116" s="437"/>
      <c r="NJF116" s="437"/>
      <c r="NJG116" s="437"/>
      <c r="NJH116" s="437"/>
      <c r="NJI116" s="437"/>
      <c r="NJJ116" s="437"/>
      <c r="NJK116" s="437"/>
      <c r="NJL116" s="437"/>
      <c r="NJM116" s="437"/>
      <c r="NJN116" s="437"/>
      <c r="NJO116" s="437"/>
      <c r="NJP116" s="437"/>
      <c r="NJQ116" s="437"/>
      <c r="NJR116" s="437"/>
      <c r="NJS116" s="437"/>
      <c r="NJT116" s="437"/>
      <c r="NJU116" s="437"/>
      <c r="NJV116" s="437"/>
      <c r="NJW116" s="437"/>
      <c r="NJX116" s="437"/>
      <c r="NJY116" s="437"/>
      <c r="NJZ116" s="437"/>
      <c r="NKA116" s="437"/>
      <c r="NKB116" s="437"/>
      <c r="NKC116" s="437"/>
      <c r="NKD116" s="437"/>
      <c r="NKE116" s="437"/>
      <c r="NKF116" s="437"/>
      <c r="NKG116" s="437"/>
      <c r="NKH116" s="437"/>
      <c r="NKI116" s="437"/>
      <c r="NKJ116" s="437"/>
      <c r="NKK116" s="437"/>
      <c r="NKL116" s="437"/>
      <c r="NKM116" s="437"/>
      <c r="NKN116" s="437"/>
      <c r="NKO116" s="437"/>
      <c r="NKP116" s="437"/>
      <c r="NKQ116" s="437"/>
      <c r="NKR116" s="437"/>
      <c r="NKS116" s="437"/>
      <c r="NKT116" s="437"/>
      <c r="NKU116" s="437"/>
      <c r="NKV116" s="437"/>
      <c r="NKW116" s="437"/>
      <c r="NKX116" s="437"/>
      <c r="NKY116" s="437"/>
      <c r="NKZ116" s="437"/>
      <c r="NLA116" s="437"/>
      <c r="NLB116" s="437"/>
      <c r="NLC116" s="437"/>
      <c r="NLD116" s="437"/>
      <c r="NLE116" s="437"/>
      <c r="NLF116" s="437"/>
      <c r="NLG116" s="437"/>
      <c r="NLH116" s="437"/>
      <c r="NLI116" s="437"/>
      <c r="NLJ116" s="437"/>
      <c r="NLK116" s="437"/>
      <c r="NLL116" s="437"/>
      <c r="NLM116" s="437"/>
      <c r="NLN116" s="437"/>
      <c r="NLO116" s="437"/>
      <c r="NLP116" s="437"/>
      <c r="NLQ116" s="437"/>
      <c r="NLR116" s="437"/>
      <c r="NLS116" s="437"/>
      <c r="NLT116" s="437"/>
      <c r="NLU116" s="437"/>
      <c r="NLV116" s="437"/>
      <c r="NLW116" s="437"/>
      <c r="NLX116" s="437"/>
      <c r="NLY116" s="437"/>
      <c r="NLZ116" s="437"/>
      <c r="NMA116" s="437"/>
      <c r="NMB116" s="437"/>
      <c r="NMC116" s="437"/>
      <c r="NMD116" s="437"/>
      <c r="NME116" s="437"/>
      <c r="NMF116" s="437"/>
      <c r="NMG116" s="437"/>
      <c r="NMH116" s="437"/>
      <c r="NMI116" s="437"/>
      <c r="NMJ116" s="437"/>
      <c r="NMK116" s="437"/>
      <c r="NML116" s="437"/>
      <c r="NMM116" s="437"/>
      <c r="NMN116" s="437"/>
      <c r="NMO116" s="437"/>
      <c r="NMP116" s="437"/>
      <c r="NMQ116" s="437"/>
      <c r="NMR116" s="437"/>
      <c r="NMS116" s="437"/>
      <c r="NMT116" s="437"/>
      <c r="NMU116" s="437"/>
      <c r="NMV116" s="437"/>
      <c r="NMW116" s="437"/>
      <c r="NMX116" s="437"/>
      <c r="NMY116" s="437"/>
      <c r="NMZ116" s="437"/>
      <c r="NNA116" s="437"/>
      <c r="NNB116" s="437"/>
      <c r="NNC116" s="437"/>
      <c r="NND116" s="437"/>
      <c r="NNE116" s="437"/>
      <c r="NNF116" s="437"/>
      <c r="NNG116" s="437"/>
      <c r="NNH116" s="437"/>
      <c r="NNI116" s="437"/>
      <c r="NNJ116" s="437"/>
      <c r="NNK116" s="437"/>
      <c r="NNL116" s="437"/>
      <c r="NNM116" s="437"/>
      <c r="NNN116" s="437"/>
      <c r="NNO116" s="437"/>
      <c r="NNP116" s="437"/>
      <c r="NNQ116" s="437"/>
      <c r="NNR116" s="437"/>
      <c r="NNS116" s="437"/>
      <c r="NNT116" s="437"/>
      <c r="NNU116" s="437"/>
      <c r="NNV116" s="437"/>
      <c r="NNW116" s="437"/>
      <c r="NNX116" s="437"/>
      <c r="NNY116" s="437"/>
      <c r="NNZ116" s="437"/>
      <c r="NOA116" s="437"/>
      <c r="NOB116" s="437"/>
      <c r="NOC116" s="437"/>
      <c r="NOD116" s="437"/>
      <c r="NOE116" s="437"/>
      <c r="NOF116" s="437"/>
      <c r="NOG116" s="437"/>
      <c r="NOH116" s="437"/>
      <c r="NOI116" s="437"/>
      <c r="NOJ116" s="437"/>
      <c r="NOK116" s="437"/>
      <c r="NOL116" s="437"/>
      <c r="NOM116" s="437"/>
      <c r="NON116" s="437"/>
      <c r="NOO116" s="437"/>
      <c r="NOP116" s="437"/>
      <c r="NOQ116" s="437"/>
      <c r="NOR116" s="437"/>
      <c r="NOS116" s="437"/>
      <c r="NOT116" s="437"/>
      <c r="NOU116" s="437"/>
      <c r="NOV116" s="437"/>
      <c r="NOW116" s="437"/>
      <c r="NOX116" s="437"/>
      <c r="NOY116" s="437"/>
      <c r="NOZ116" s="437"/>
      <c r="NPA116" s="437"/>
      <c r="NPB116" s="437"/>
      <c r="NPC116" s="437"/>
      <c r="NPD116" s="437"/>
      <c r="NPE116" s="437"/>
      <c r="NPF116" s="437"/>
      <c r="NPG116" s="437"/>
      <c r="NPH116" s="437"/>
      <c r="NPI116" s="437"/>
      <c r="NPJ116" s="437"/>
      <c r="NPK116" s="437"/>
      <c r="NPL116" s="437"/>
      <c r="NPM116" s="437"/>
      <c r="NPN116" s="437"/>
      <c r="NPO116" s="437"/>
      <c r="NPP116" s="437"/>
      <c r="NPQ116" s="437"/>
      <c r="NPR116" s="437"/>
      <c r="NPS116" s="437"/>
      <c r="NPT116" s="437"/>
      <c r="NPU116" s="437"/>
      <c r="NPV116" s="437"/>
      <c r="NPW116" s="437"/>
      <c r="NPX116" s="437"/>
      <c r="NPY116" s="437"/>
      <c r="NPZ116" s="437"/>
      <c r="NQA116" s="437"/>
      <c r="NQB116" s="437"/>
      <c r="NQC116" s="437"/>
      <c r="NQD116" s="437"/>
      <c r="NQE116" s="437"/>
      <c r="NQF116" s="437"/>
      <c r="NQG116" s="437"/>
      <c r="NQH116" s="437"/>
      <c r="NQI116" s="437"/>
      <c r="NQJ116" s="437"/>
      <c r="NQK116" s="437"/>
      <c r="NQL116" s="437"/>
      <c r="NQM116" s="437"/>
      <c r="NQN116" s="437"/>
      <c r="NQO116" s="437"/>
      <c r="NQP116" s="437"/>
      <c r="NQQ116" s="437"/>
      <c r="NQR116" s="437"/>
      <c r="NQS116" s="437"/>
      <c r="NQT116" s="437"/>
      <c r="NQU116" s="437"/>
      <c r="NQV116" s="437"/>
      <c r="NQW116" s="437"/>
      <c r="NQX116" s="437"/>
      <c r="NQY116" s="437"/>
      <c r="NQZ116" s="437"/>
      <c r="NRA116" s="437"/>
      <c r="NRB116" s="437"/>
      <c r="NRC116" s="437"/>
      <c r="NRD116" s="437"/>
      <c r="NRE116" s="437"/>
      <c r="NRF116" s="437"/>
      <c r="NRG116" s="437"/>
      <c r="NRH116" s="437"/>
      <c r="NRI116" s="437"/>
      <c r="NRJ116" s="437"/>
      <c r="NRK116" s="437"/>
      <c r="NRL116" s="437"/>
      <c r="NRM116" s="437"/>
      <c r="NRN116" s="437"/>
      <c r="NRO116" s="437"/>
      <c r="NRP116" s="437"/>
      <c r="NRQ116" s="437"/>
      <c r="NRR116" s="437"/>
      <c r="NRS116" s="437"/>
      <c r="NRT116" s="437"/>
      <c r="NRU116" s="437"/>
      <c r="NRV116" s="437"/>
      <c r="NRW116" s="437"/>
      <c r="NRX116" s="437"/>
      <c r="NRY116" s="437"/>
      <c r="NRZ116" s="437"/>
      <c r="NSA116" s="437"/>
      <c r="NSB116" s="437"/>
      <c r="NSC116" s="437"/>
      <c r="NSD116" s="437"/>
      <c r="NSE116" s="437"/>
      <c r="NSF116" s="437"/>
      <c r="NSG116" s="437"/>
      <c r="NSH116" s="437"/>
      <c r="NSI116" s="437"/>
      <c r="NSJ116" s="437"/>
      <c r="NSK116" s="437"/>
      <c r="NSL116" s="437"/>
      <c r="NSM116" s="437"/>
      <c r="NSN116" s="437"/>
      <c r="NSO116" s="437"/>
      <c r="NSP116" s="437"/>
      <c r="NSQ116" s="437"/>
      <c r="NSR116" s="437"/>
      <c r="NSS116" s="437"/>
      <c r="NST116" s="437"/>
      <c r="NSU116" s="437"/>
      <c r="NSV116" s="437"/>
      <c r="NSW116" s="437"/>
      <c r="NSX116" s="437"/>
      <c r="NSY116" s="437"/>
      <c r="NSZ116" s="437"/>
      <c r="NTA116" s="437"/>
      <c r="NTB116" s="437"/>
      <c r="NTC116" s="437"/>
      <c r="NTD116" s="437"/>
      <c r="NTE116" s="437"/>
      <c r="NTF116" s="437"/>
      <c r="NTG116" s="437"/>
      <c r="NTH116" s="437"/>
      <c r="NTI116" s="437"/>
      <c r="NTJ116" s="437"/>
      <c r="NTK116" s="437"/>
      <c r="NTL116" s="437"/>
      <c r="NTM116" s="437"/>
      <c r="NTN116" s="437"/>
      <c r="NTO116" s="437"/>
      <c r="NTP116" s="437"/>
      <c r="NTQ116" s="437"/>
      <c r="NTR116" s="437"/>
      <c r="NTS116" s="437"/>
      <c r="NTT116" s="437"/>
      <c r="NTU116" s="437"/>
      <c r="NTV116" s="437"/>
      <c r="NTW116" s="437"/>
      <c r="NTX116" s="437"/>
      <c r="NTY116" s="437"/>
      <c r="NTZ116" s="437"/>
      <c r="NUA116" s="437"/>
      <c r="NUB116" s="437"/>
      <c r="NUC116" s="437"/>
      <c r="NUD116" s="437"/>
      <c r="NUE116" s="437"/>
      <c r="NUF116" s="437"/>
      <c r="NUG116" s="437"/>
      <c r="NUH116" s="437"/>
      <c r="NUI116" s="437"/>
      <c r="NUJ116" s="437"/>
      <c r="NUK116" s="437"/>
      <c r="NUL116" s="437"/>
      <c r="NUM116" s="437"/>
      <c r="NUN116" s="437"/>
      <c r="NUO116" s="437"/>
      <c r="NUP116" s="437"/>
      <c r="NUQ116" s="437"/>
      <c r="NUR116" s="437"/>
      <c r="NUS116" s="437"/>
      <c r="NUT116" s="437"/>
      <c r="NUU116" s="437"/>
      <c r="NUV116" s="437"/>
      <c r="NUW116" s="437"/>
      <c r="NUX116" s="437"/>
      <c r="NUY116" s="437"/>
      <c r="NUZ116" s="437"/>
      <c r="NVA116" s="437"/>
      <c r="NVB116" s="437"/>
      <c r="NVC116" s="437"/>
      <c r="NVD116" s="437"/>
      <c r="NVE116" s="437"/>
      <c r="NVF116" s="437"/>
      <c r="NVG116" s="437"/>
      <c r="NVH116" s="437"/>
      <c r="NVI116" s="437"/>
      <c r="NVJ116" s="437"/>
      <c r="NVK116" s="437"/>
      <c r="NVL116" s="437"/>
      <c r="NVM116" s="437"/>
      <c r="NVN116" s="437"/>
      <c r="NVO116" s="437"/>
      <c r="NVP116" s="437"/>
      <c r="NVQ116" s="437"/>
      <c r="NVR116" s="437"/>
      <c r="NVS116" s="437"/>
      <c r="NVT116" s="437"/>
      <c r="NVU116" s="437"/>
      <c r="NVV116" s="437"/>
      <c r="NVW116" s="437"/>
      <c r="NVX116" s="437"/>
      <c r="NVY116" s="437"/>
      <c r="NVZ116" s="437"/>
      <c r="NWA116" s="437"/>
      <c r="NWB116" s="437"/>
      <c r="NWC116" s="437"/>
      <c r="NWD116" s="437"/>
      <c r="NWE116" s="437"/>
      <c r="NWF116" s="437"/>
      <c r="NWG116" s="437"/>
      <c r="NWH116" s="437"/>
      <c r="NWI116" s="437"/>
      <c r="NWJ116" s="437"/>
      <c r="NWK116" s="437"/>
      <c r="NWL116" s="437"/>
      <c r="NWM116" s="437"/>
      <c r="NWN116" s="437"/>
      <c r="NWO116" s="437"/>
      <c r="NWP116" s="437"/>
      <c r="NWQ116" s="437"/>
      <c r="NWR116" s="437"/>
      <c r="NWS116" s="437"/>
      <c r="NWT116" s="437"/>
      <c r="NWU116" s="437"/>
      <c r="NWV116" s="437"/>
      <c r="NWW116" s="437"/>
      <c r="NWX116" s="437"/>
      <c r="NWY116" s="437"/>
      <c r="NWZ116" s="437"/>
      <c r="NXA116" s="437"/>
      <c r="NXB116" s="437"/>
      <c r="NXC116" s="437"/>
      <c r="NXD116" s="437"/>
      <c r="NXE116" s="437"/>
      <c r="NXF116" s="437"/>
      <c r="NXG116" s="437"/>
      <c r="NXH116" s="437"/>
      <c r="NXI116" s="437"/>
      <c r="NXJ116" s="437"/>
      <c r="NXK116" s="437"/>
      <c r="NXL116" s="437"/>
      <c r="NXM116" s="437"/>
      <c r="NXN116" s="437"/>
      <c r="NXO116" s="437"/>
      <c r="NXP116" s="437"/>
      <c r="NXQ116" s="437"/>
      <c r="NXR116" s="437"/>
      <c r="NXS116" s="437"/>
      <c r="NXT116" s="437"/>
      <c r="NXU116" s="437"/>
      <c r="NXV116" s="437"/>
      <c r="NXW116" s="437"/>
      <c r="NXX116" s="437"/>
      <c r="NXY116" s="437"/>
      <c r="NXZ116" s="437"/>
      <c r="NYA116" s="437"/>
      <c r="NYB116" s="437"/>
      <c r="NYC116" s="437"/>
      <c r="NYD116" s="437"/>
      <c r="NYE116" s="437"/>
      <c r="NYF116" s="437"/>
      <c r="NYG116" s="437"/>
      <c r="NYH116" s="437"/>
      <c r="NYI116" s="437"/>
      <c r="NYJ116" s="437"/>
      <c r="NYK116" s="437"/>
      <c r="NYL116" s="437"/>
      <c r="NYM116" s="437"/>
      <c r="NYN116" s="437"/>
      <c r="NYO116" s="437"/>
      <c r="NYP116" s="437"/>
      <c r="NYQ116" s="437"/>
      <c r="NYR116" s="437"/>
      <c r="NYS116" s="437"/>
      <c r="NYT116" s="437"/>
      <c r="NYU116" s="437"/>
      <c r="NYV116" s="437"/>
      <c r="NYW116" s="437"/>
      <c r="NYX116" s="437"/>
      <c r="NYY116" s="437"/>
      <c r="NYZ116" s="437"/>
      <c r="NZA116" s="437"/>
      <c r="NZB116" s="437"/>
      <c r="NZC116" s="437"/>
      <c r="NZD116" s="437"/>
      <c r="NZE116" s="437"/>
      <c r="NZF116" s="437"/>
      <c r="NZG116" s="437"/>
      <c r="NZH116" s="437"/>
      <c r="NZI116" s="437"/>
      <c r="NZJ116" s="437"/>
      <c r="NZK116" s="437"/>
      <c r="NZL116" s="437"/>
      <c r="NZM116" s="437"/>
      <c r="NZN116" s="437"/>
      <c r="NZO116" s="437"/>
      <c r="NZP116" s="437"/>
      <c r="NZQ116" s="437"/>
      <c r="NZR116" s="437"/>
      <c r="NZS116" s="437"/>
      <c r="NZT116" s="437"/>
      <c r="NZU116" s="437"/>
      <c r="NZV116" s="437"/>
      <c r="NZW116" s="437"/>
      <c r="NZX116" s="437"/>
      <c r="NZY116" s="437"/>
      <c r="NZZ116" s="437"/>
      <c r="OAA116" s="437"/>
      <c r="OAB116" s="437"/>
      <c r="OAC116" s="437"/>
      <c r="OAD116" s="437"/>
      <c r="OAE116" s="437"/>
      <c r="OAF116" s="437"/>
      <c r="OAG116" s="437"/>
      <c r="OAH116" s="437"/>
      <c r="OAI116" s="437"/>
      <c r="OAJ116" s="437"/>
      <c r="OAK116" s="437"/>
      <c r="OAL116" s="437"/>
      <c r="OAM116" s="437"/>
      <c r="OAN116" s="437"/>
      <c r="OAO116" s="437"/>
      <c r="OAP116" s="437"/>
      <c r="OAQ116" s="437"/>
      <c r="OAR116" s="437"/>
      <c r="OAS116" s="437"/>
      <c r="OAT116" s="437"/>
      <c r="OAU116" s="437"/>
      <c r="OAV116" s="437"/>
      <c r="OAW116" s="437"/>
      <c r="OAX116" s="437"/>
      <c r="OAY116" s="437"/>
      <c r="OAZ116" s="437"/>
      <c r="OBA116" s="437"/>
      <c r="OBB116" s="437"/>
      <c r="OBC116" s="437"/>
      <c r="OBD116" s="437"/>
      <c r="OBE116" s="437"/>
      <c r="OBF116" s="437"/>
      <c r="OBG116" s="437"/>
      <c r="OBH116" s="437"/>
      <c r="OBI116" s="437"/>
      <c r="OBJ116" s="437"/>
      <c r="OBK116" s="437"/>
      <c r="OBL116" s="437"/>
      <c r="OBM116" s="437"/>
      <c r="OBN116" s="437"/>
      <c r="OBO116" s="437"/>
      <c r="OBP116" s="437"/>
      <c r="OBQ116" s="437"/>
      <c r="OBR116" s="437"/>
      <c r="OBS116" s="437"/>
      <c r="OBT116" s="437"/>
      <c r="OBU116" s="437"/>
      <c r="OBV116" s="437"/>
      <c r="OBW116" s="437"/>
      <c r="OBX116" s="437"/>
      <c r="OBY116" s="437"/>
      <c r="OBZ116" s="437"/>
      <c r="OCA116" s="437"/>
      <c r="OCB116" s="437"/>
      <c r="OCC116" s="437"/>
      <c r="OCD116" s="437"/>
      <c r="OCE116" s="437"/>
      <c r="OCF116" s="437"/>
      <c r="OCG116" s="437"/>
      <c r="OCH116" s="437"/>
      <c r="OCI116" s="437"/>
      <c r="OCJ116" s="437"/>
      <c r="OCK116" s="437"/>
      <c r="OCL116" s="437"/>
      <c r="OCM116" s="437"/>
      <c r="OCN116" s="437"/>
      <c r="OCO116" s="437"/>
      <c r="OCP116" s="437"/>
      <c r="OCQ116" s="437"/>
      <c r="OCR116" s="437"/>
      <c r="OCS116" s="437"/>
      <c r="OCT116" s="437"/>
      <c r="OCU116" s="437"/>
      <c r="OCV116" s="437"/>
      <c r="OCW116" s="437"/>
      <c r="OCX116" s="437"/>
      <c r="OCY116" s="437"/>
      <c r="OCZ116" s="437"/>
      <c r="ODA116" s="437"/>
      <c r="ODB116" s="437"/>
      <c r="ODC116" s="437"/>
      <c r="ODD116" s="437"/>
      <c r="ODE116" s="437"/>
      <c r="ODF116" s="437"/>
      <c r="ODG116" s="437"/>
      <c r="ODH116" s="437"/>
      <c r="ODI116" s="437"/>
      <c r="ODJ116" s="437"/>
      <c r="ODK116" s="437"/>
      <c r="ODL116" s="437"/>
      <c r="ODM116" s="437"/>
      <c r="ODN116" s="437"/>
      <c r="ODO116" s="437"/>
      <c r="ODP116" s="437"/>
      <c r="ODQ116" s="437"/>
      <c r="ODR116" s="437"/>
      <c r="ODS116" s="437"/>
      <c r="ODT116" s="437"/>
      <c r="ODU116" s="437"/>
      <c r="ODV116" s="437"/>
      <c r="ODW116" s="437"/>
      <c r="ODX116" s="437"/>
      <c r="ODY116" s="437"/>
      <c r="ODZ116" s="437"/>
      <c r="OEA116" s="437"/>
      <c r="OEB116" s="437"/>
      <c r="OEC116" s="437"/>
      <c r="OED116" s="437"/>
      <c r="OEE116" s="437"/>
      <c r="OEF116" s="437"/>
      <c r="OEG116" s="437"/>
      <c r="OEH116" s="437"/>
      <c r="OEI116" s="437"/>
      <c r="OEJ116" s="437"/>
      <c r="OEK116" s="437"/>
      <c r="OEL116" s="437"/>
      <c r="OEM116" s="437"/>
      <c r="OEN116" s="437"/>
      <c r="OEO116" s="437"/>
      <c r="OEP116" s="437"/>
      <c r="OEQ116" s="437"/>
      <c r="OER116" s="437"/>
      <c r="OES116" s="437"/>
      <c r="OET116" s="437"/>
      <c r="OEU116" s="437"/>
      <c r="OEV116" s="437"/>
      <c r="OEW116" s="437"/>
      <c r="OEX116" s="437"/>
      <c r="OEY116" s="437"/>
      <c r="OEZ116" s="437"/>
      <c r="OFA116" s="437"/>
      <c r="OFB116" s="437"/>
      <c r="OFC116" s="437"/>
      <c r="OFD116" s="437"/>
      <c r="OFE116" s="437"/>
      <c r="OFF116" s="437"/>
      <c r="OFG116" s="437"/>
      <c r="OFH116" s="437"/>
      <c r="OFI116" s="437"/>
      <c r="OFJ116" s="437"/>
      <c r="OFK116" s="437"/>
      <c r="OFL116" s="437"/>
      <c r="OFM116" s="437"/>
      <c r="OFN116" s="437"/>
      <c r="OFO116" s="437"/>
      <c r="OFP116" s="437"/>
      <c r="OFQ116" s="437"/>
      <c r="OFR116" s="437"/>
      <c r="OFS116" s="437"/>
      <c r="OFT116" s="437"/>
      <c r="OFU116" s="437"/>
      <c r="OFV116" s="437"/>
      <c r="OFW116" s="437"/>
      <c r="OFX116" s="437"/>
      <c r="OFY116" s="437"/>
      <c r="OFZ116" s="437"/>
      <c r="OGA116" s="437"/>
      <c r="OGB116" s="437"/>
      <c r="OGC116" s="437"/>
      <c r="OGD116" s="437"/>
      <c r="OGE116" s="437"/>
      <c r="OGF116" s="437"/>
      <c r="OGG116" s="437"/>
      <c r="OGH116" s="437"/>
      <c r="OGI116" s="437"/>
      <c r="OGJ116" s="437"/>
      <c r="OGK116" s="437"/>
      <c r="OGL116" s="437"/>
      <c r="OGM116" s="437"/>
      <c r="OGN116" s="437"/>
      <c r="OGO116" s="437"/>
      <c r="OGP116" s="437"/>
      <c r="OGQ116" s="437"/>
      <c r="OGR116" s="437"/>
      <c r="OGS116" s="437"/>
      <c r="OGT116" s="437"/>
      <c r="OGU116" s="437"/>
      <c r="OGV116" s="437"/>
      <c r="OGW116" s="437"/>
      <c r="OGX116" s="437"/>
      <c r="OGY116" s="437"/>
      <c r="OGZ116" s="437"/>
      <c r="OHA116" s="437"/>
      <c r="OHB116" s="437"/>
      <c r="OHC116" s="437"/>
      <c r="OHD116" s="437"/>
      <c r="OHE116" s="437"/>
      <c r="OHF116" s="437"/>
      <c r="OHG116" s="437"/>
      <c r="OHH116" s="437"/>
      <c r="OHI116" s="437"/>
      <c r="OHJ116" s="437"/>
      <c r="OHK116" s="437"/>
      <c r="OHL116" s="437"/>
      <c r="OHM116" s="437"/>
      <c r="OHN116" s="437"/>
      <c r="OHO116" s="437"/>
      <c r="OHP116" s="437"/>
      <c r="OHQ116" s="437"/>
      <c r="OHR116" s="437"/>
      <c r="OHS116" s="437"/>
      <c r="OHT116" s="437"/>
      <c r="OHU116" s="437"/>
      <c r="OHV116" s="437"/>
      <c r="OHW116" s="437"/>
      <c r="OHX116" s="437"/>
      <c r="OHY116" s="437"/>
      <c r="OHZ116" s="437"/>
      <c r="OIA116" s="437"/>
      <c r="OIB116" s="437"/>
      <c r="OIC116" s="437"/>
      <c r="OID116" s="437"/>
      <c r="OIE116" s="437"/>
      <c r="OIF116" s="437"/>
      <c r="OIG116" s="437"/>
      <c r="OIH116" s="437"/>
      <c r="OII116" s="437"/>
      <c r="OIJ116" s="437"/>
      <c r="OIK116" s="437"/>
      <c r="OIL116" s="437"/>
      <c r="OIM116" s="437"/>
      <c r="OIN116" s="437"/>
      <c r="OIO116" s="437"/>
      <c r="OIP116" s="437"/>
      <c r="OIQ116" s="437"/>
      <c r="OIR116" s="437"/>
      <c r="OIS116" s="437"/>
      <c r="OIT116" s="437"/>
      <c r="OIU116" s="437"/>
      <c r="OIV116" s="437"/>
      <c r="OIW116" s="437"/>
      <c r="OIX116" s="437"/>
      <c r="OIY116" s="437"/>
      <c r="OIZ116" s="437"/>
      <c r="OJA116" s="437"/>
      <c r="OJB116" s="437"/>
      <c r="OJC116" s="437"/>
      <c r="OJD116" s="437"/>
      <c r="OJE116" s="437"/>
      <c r="OJF116" s="437"/>
      <c r="OJG116" s="437"/>
      <c r="OJH116" s="437"/>
      <c r="OJI116" s="437"/>
      <c r="OJJ116" s="437"/>
      <c r="OJK116" s="437"/>
      <c r="OJL116" s="437"/>
      <c r="OJM116" s="437"/>
      <c r="OJN116" s="437"/>
      <c r="OJO116" s="437"/>
      <c r="OJP116" s="437"/>
      <c r="OJQ116" s="437"/>
      <c r="OJR116" s="437"/>
      <c r="OJS116" s="437"/>
      <c r="OJT116" s="437"/>
      <c r="OJU116" s="437"/>
      <c r="OJV116" s="437"/>
      <c r="OJW116" s="437"/>
      <c r="OJX116" s="437"/>
      <c r="OJY116" s="437"/>
      <c r="OJZ116" s="437"/>
      <c r="OKA116" s="437"/>
      <c r="OKB116" s="437"/>
      <c r="OKC116" s="437"/>
      <c r="OKD116" s="437"/>
      <c r="OKE116" s="437"/>
      <c r="OKF116" s="437"/>
      <c r="OKG116" s="437"/>
      <c r="OKH116" s="437"/>
      <c r="OKI116" s="437"/>
      <c r="OKJ116" s="437"/>
      <c r="OKK116" s="437"/>
      <c r="OKL116" s="437"/>
      <c r="OKM116" s="437"/>
      <c r="OKN116" s="437"/>
      <c r="OKO116" s="437"/>
      <c r="OKP116" s="437"/>
      <c r="OKQ116" s="437"/>
      <c r="OKR116" s="437"/>
      <c r="OKS116" s="437"/>
      <c r="OKT116" s="437"/>
      <c r="OKU116" s="437"/>
      <c r="OKV116" s="437"/>
      <c r="OKW116" s="437"/>
      <c r="OKX116" s="437"/>
      <c r="OKY116" s="437"/>
      <c r="OKZ116" s="437"/>
      <c r="OLA116" s="437"/>
      <c r="OLB116" s="437"/>
      <c r="OLC116" s="437"/>
      <c r="OLD116" s="437"/>
      <c r="OLE116" s="437"/>
      <c r="OLF116" s="437"/>
      <c r="OLG116" s="437"/>
      <c r="OLH116" s="437"/>
      <c r="OLI116" s="437"/>
      <c r="OLJ116" s="437"/>
      <c r="OLK116" s="437"/>
      <c r="OLL116" s="437"/>
      <c r="OLM116" s="437"/>
      <c r="OLN116" s="437"/>
      <c r="OLO116" s="437"/>
      <c r="OLP116" s="437"/>
      <c r="OLQ116" s="437"/>
      <c r="OLR116" s="437"/>
      <c r="OLS116" s="437"/>
      <c r="OLT116" s="437"/>
      <c r="OLU116" s="437"/>
      <c r="OLV116" s="437"/>
      <c r="OLW116" s="437"/>
      <c r="OLX116" s="437"/>
      <c r="OLY116" s="437"/>
      <c r="OLZ116" s="437"/>
      <c r="OMA116" s="437"/>
      <c r="OMB116" s="437"/>
      <c r="OMC116" s="437"/>
      <c r="OMD116" s="437"/>
      <c r="OME116" s="437"/>
      <c r="OMF116" s="437"/>
      <c r="OMG116" s="437"/>
      <c r="OMH116" s="437"/>
      <c r="OMI116" s="437"/>
      <c r="OMJ116" s="437"/>
      <c r="OMK116" s="437"/>
      <c r="OML116" s="437"/>
      <c r="OMM116" s="437"/>
      <c r="OMN116" s="437"/>
      <c r="OMO116" s="437"/>
      <c r="OMP116" s="437"/>
      <c r="OMQ116" s="437"/>
      <c r="OMR116" s="437"/>
      <c r="OMS116" s="437"/>
      <c r="OMT116" s="437"/>
      <c r="OMU116" s="437"/>
      <c r="OMV116" s="437"/>
      <c r="OMW116" s="437"/>
      <c r="OMX116" s="437"/>
      <c r="OMY116" s="437"/>
      <c r="OMZ116" s="437"/>
      <c r="ONA116" s="437"/>
      <c r="ONB116" s="437"/>
      <c r="ONC116" s="437"/>
      <c r="OND116" s="437"/>
      <c r="ONE116" s="437"/>
      <c r="ONF116" s="437"/>
      <c r="ONG116" s="437"/>
      <c r="ONH116" s="437"/>
      <c r="ONI116" s="437"/>
      <c r="ONJ116" s="437"/>
      <c r="ONK116" s="437"/>
      <c r="ONL116" s="437"/>
      <c r="ONM116" s="437"/>
      <c r="ONN116" s="437"/>
      <c r="ONO116" s="437"/>
      <c r="ONP116" s="437"/>
      <c r="ONQ116" s="437"/>
      <c r="ONR116" s="437"/>
      <c r="ONS116" s="437"/>
      <c r="ONT116" s="437"/>
      <c r="ONU116" s="437"/>
      <c r="ONV116" s="437"/>
      <c r="ONW116" s="437"/>
      <c r="ONX116" s="437"/>
      <c r="ONY116" s="437"/>
      <c r="ONZ116" s="437"/>
      <c r="OOA116" s="437"/>
      <c r="OOB116" s="437"/>
      <c r="OOC116" s="437"/>
      <c r="OOD116" s="437"/>
      <c r="OOE116" s="437"/>
      <c r="OOF116" s="437"/>
      <c r="OOG116" s="437"/>
      <c r="OOH116" s="437"/>
      <c r="OOI116" s="437"/>
      <c r="OOJ116" s="437"/>
      <c r="OOK116" s="437"/>
      <c r="OOL116" s="437"/>
      <c r="OOM116" s="437"/>
      <c r="OON116" s="437"/>
      <c r="OOO116" s="437"/>
      <c r="OOP116" s="437"/>
      <c r="OOQ116" s="437"/>
      <c r="OOR116" s="437"/>
      <c r="OOS116" s="437"/>
      <c r="OOT116" s="437"/>
      <c r="OOU116" s="437"/>
      <c r="OOV116" s="437"/>
      <c r="OOW116" s="437"/>
      <c r="OOX116" s="437"/>
      <c r="OOY116" s="437"/>
      <c r="OOZ116" s="437"/>
      <c r="OPA116" s="437"/>
      <c r="OPB116" s="437"/>
      <c r="OPC116" s="437"/>
      <c r="OPD116" s="437"/>
      <c r="OPE116" s="437"/>
      <c r="OPF116" s="437"/>
      <c r="OPG116" s="437"/>
      <c r="OPH116" s="437"/>
      <c r="OPI116" s="437"/>
      <c r="OPJ116" s="437"/>
      <c r="OPK116" s="437"/>
      <c r="OPL116" s="437"/>
      <c r="OPM116" s="437"/>
      <c r="OPN116" s="437"/>
      <c r="OPO116" s="437"/>
      <c r="OPP116" s="437"/>
      <c r="OPQ116" s="437"/>
      <c r="OPR116" s="437"/>
      <c r="OPS116" s="437"/>
      <c r="OPT116" s="437"/>
      <c r="OPU116" s="437"/>
      <c r="OPV116" s="437"/>
      <c r="OPW116" s="437"/>
      <c r="OPX116" s="437"/>
      <c r="OPY116" s="437"/>
      <c r="OPZ116" s="437"/>
      <c r="OQA116" s="437"/>
      <c r="OQB116" s="437"/>
      <c r="OQC116" s="437"/>
      <c r="OQD116" s="437"/>
      <c r="OQE116" s="437"/>
      <c r="OQF116" s="437"/>
      <c r="OQG116" s="437"/>
      <c r="OQH116" s="437"/>
      <c r="OQI116" s="437"/>
      <c r="OQJ116" s="437"/>
      <c r="OQK116" s="437"/>
      <c r="OQL116" s="437"/>
      <c r="OQM116" s="437"/>
      <c r="OQN116" s="437"/>
      <c r="OQO116" s="437"/>
      <c r="OQP116" s="437"/>
      <c r="OQQ116" s="437"/>
      <c r="OQR116" s="437"/>
      <c r="OQS116" s="437"/>
      <c r="OQT116" s="437"/>
      <c r="OQU116" s="437"/>
      <c r="OQV116" s="437"/>
      <c r="OQW116" s="437"/>
      <c r="OQX116" s="437"/>
      <c r="OQY116" s="437"/>
      <c r="OQZ116" s="437"/>
      <c r="ORA116" s="437"/>
      <c r="ORB116" s="437"/>
      <c r="ORC116" s="437"/>
      <c r="ORD116" s="437"/>
      <c r="ORE116" s="437"/>
      <c r="ORF116" s="437"/>
      <c r="ORG116" s="437"/>
      <c r="ORH116" s="437"/>
      <c r="ORI116" s="437"/>
      <c r="ORJ116" s="437"/>
      <c r="ORK116" s="437"/>
      <c r="ORL116" s="437"/>
      <c r="ORM116" s="437"/>
      <c r="ORN116" s="437"/>
      <c r="ORO116" s="437"/>
      <c r="ORP116" s="437"/>
      <c r="ORQ116" s="437"/>
      <c r="ORR116" s="437"/>
      <c r="ORS116" s="437"/>
      <c r="ORT116" s="437"/>
      <c r="ORU116" s="437"/>
      <c r="ORV116" s="437"/>
      <c r="ORW116" s="437"/>
      <c r="ORX116" s="437"/>
      <c r="ORY116" s="437"/>
      <c r="ORZ116" s="437"/>
      <c r="OSA116" s="437"/>
      <c r="OSB116" s="437"/>
      <c r="OSC116" s="437"/>
      <c r="OSD116" s="437"/>
      <c r="OSE116" s="437"/>
      <c r="OSF116" s="437"/>
      <c r="OSG116" s="437"/>
      <c r="OSH116" s="437"/>
      <c r="OSI116" s="437"/>
      <c r="OSJ116" s="437"/>
      <c r="OSK116" s="437"/>
      <c r="OSL116" s="437"/>
      <c r="OSM116" s="437"/>
      <c r="OSN116" s="437"/>
      <c r="OSO116" s="437"/>
      <c r="OSP116" s="437"/>
      <c r="OSQ116" s="437"/>
      <c r="OSR116" s="437"/>
      <c r="OSS116" s="437"/>
      <c r="OST116" s="437"/>
      <c r="OSU116" s="437"/>
      <c r="OSV116" s="437"/>
      <c r="OSW116" s="437"/>
      <c r="OSX116" s="437"/>
      <c r="OSY116" s="437"/>
      <c r="OSZ116" s="437"/>
      <c r="OTA116" s="437"/>
      <c r="OTB116" s="437"/>
      <c r="OTC116" s="437"/>
      <c r="OTD116" s="437"/>
      <c r="OTE116" s="437"/>
      <c r="OTF116" s="437"/>
      <c r="OTG116" s="437"/>
      <c r="OTH116" s="437"/>
      <c r="OTI116" s="437"/>
      <c r="OTJ116" s="437"/>
      <c r="OTK116" s="437"/>
      <c r="OTL116" s="437"/>
      <c r="OTM116" s="437"/>
      <c r="OTN116" s="437"/>
      <c r="OTO116" s="437"/>
      <c r="OTP116" s="437"/>
      <c r="OTQ116" s="437"/>
      <c r="OTR116" s="437"/>
      <c r="OTS116" s="437"/>
      <c r="OTT116" s="437"/>
      <c r="OTU116" s="437"/>
      <c r="OTV116" s="437"/>
      <c r="OTW116" s="437"/>
      <c r="OTX116" s="437"/>
      <c r="OTY116" s="437"/>
      <c r="OTZ116" s="437"/>
      <c r="OUA116" s="437"/>
      <c r="OUB116" s="437"/>
      <c r="OUC116" s="437"/>
      <c r="OUD116" s="437"/>
      <c r="OUE116" s="437"/>
      <c r="OUF116" s="437"/>
      <c r="OUG116" s="437"/>
      <c r="OUH116" s="437"/>
      <c r="OUI116" s="437"/>
      <c r="OUJ116" s="437"/>
      <c r="OUK116" s="437"/>
      <c r="OUL116" s="437"/>
      <c r="OUM116" s="437"/>
      <c r="OUN116" s="437"/>
      <c r="OUO116" s="437"/>
      <c r="OUP116" s="437"/>
      <c r="OUQ116" s="437"/>
      <c r="OUR116" s="437"/>
      <c r="OUS116" s="437"/>
      <c r="OUT116" s="437"/>
      <c r="OUU116" s="437"/>
      <c r="OUV116" s="437"/>
      <c r="OUW116" s="437"/>
      <c r="OUX116" s="437"/>
      <c r="OUY116" s="437"/>
      <c r="OUZ116" s="437"/>
      <c r="OVA116" s="437"/>
      <c r="OVB116" s="437"/>
      <c r="OVC116" s="437"/>
      <c r="OVD116" s="437"/>
      <c r="OVE116" s="437"/>
      <c r="OVF116" s="437"/>
      <c r="OVG116" s="437"/>
      <c r="OVH116" s="437"/>
      <c r="OVI116" s="437"/>
      <c r="OVJ116" s="437"/>
      <c r="OVK116" s="437"/>
      <c r="OVL116" s="437"/>
      <c r="OVM116" s="437"/>
      <c r="OVN116" s="437"/>
      <c r="OVO116" s="437"/>
      <c r="OVP116" s="437"/>
      <c r="OVQ116" s="437"/>
      <c r="OVR116" s="437"/>
      <c r="OVS116" s="437"/>
      <c r="OVT116" s="437"/>
      <c r="OVU116" s="437"/>
      <c r="OVV116" s="437"/>
      <c r="OVW116" s="437"/>
      <c r="OVX116" s="437"/>
      <c r="OVY116" s="437"/>
      <c r="OVZ116" s="437"/>
      <c r="OWA116" s="437"/>
      <c r="OWB116" s="437"/>
      <c r="OWC116" s="437"/>
      <c r="OWD116" s="437"/>
      <c r="OWE116" s="437"/>
      <c r="OWF116" s="437"/>
      <c r="OWG116" s="437"/>
      <c r="OWH116" s="437"/>
      <c r="OWI116" s="437"/>
      <c r="OWJ116" s="437"/>
      <c r="OWK116" s="437"/>
      <c r="OWL116" s="437"/>
      <c r="OWM116" s="437"/>
      <c r="OWN116" s="437"/>
      <c r="OWO116" s="437"/>
      <c r="OWP116" s="437"/>
      <c r="OWQ116" s="437"/>
      <c r="OWR116" s="437"/>
      <c r="OWS116" s="437"/>
      <c r="OWT116" s="437"/>
      <c r="OWU116" s="437"/>
      <c r="OWV116" s="437"/>
      <c r="OWW116" s="437"/>
      <c r="OWX116" s="437"/>
      <c r="OWY116" s="437"/>
      <c r="OWZ116" s="437"/>
      <c r="OXA116" s="437"/>
      <c r="OXB116" s="437"/>
      <c r="OXC116" s="437"/>
      <c r="OXD116" s="437"/>
      <c r="OXE116" s="437"/>
      <c r="OXF116" s="437"/>
      <c r="OXG116" s="437"/>
      <c r="OXH116" s="437"/>
      <c r="OXI116" s="437"/>
      <c r="OXJ116" s="437"/>
      <c r="OXK116" s="437"/>
      <c r="OXL116" s="437"/>
      <c r="OXM116" s="437"/>
      <c r="OXN116" s="437"/>
      <c r="OXO116" s="437"/>
      <c r="OXP116" s="437"/>
      <c r="OXQ116" s="437"/>
      <c r="OXR116" s="437"/>
      <c r="OXS116" s="437"/>
      <c r="OXT116" s="437"/>
      <c r="OXU116" s="437"/>
      <c r="OXV116" s="437"/>
      <c r="OXW116" s="437"/>
      <c r="OXX116" s="437"/>
      <c r="OXY116" s="437"/>
      <c r="OXZ116" s="437"/>
      <c r="OYA116" s="437"/>
      <c r="OYB116" s="437"/>
      <c r="OYC116" s="437"/>
      <c r="OYD116" s="437"/>
      <c r="OYE116" s="437"/>
      <c r="OYF116" s="437"/>
      <c r="OYG116" s="437"/>
      <c r="OYH116" s="437"/>
      <c r="OYI116" s="437"/>
      <c r="OYJ116" s="437"/>
      <c r="OYK116" s="437"/>
      <c r="OYL116" s="437"/>
      <c r="OYM116" s="437"/>
      <c r="OYN116" s="437"/>
      <c r="OYO116" s="437"/>
      <c r="OYP116" s="437"/>
      <c r="OYQ116" s="437"/>
      <c r="OYR116" s="437"/>
      <c r="OYS116" s="437"/>
      <c r="OYT116" s="437"/>
      <c r="OYU116" s="437"/>
      <c r="OYV116" s="437"/>
      <c r="OYW116" s="437"/>
      <c r="OYX116" s="437"/>
      <c r="OYY116" s="437"/>
      <c r="OYZ116" s="437"/>
      <c r="OZA116" s="437"/>
      <c r="OZB116" s="437"/>
      <c r="OZC116" s="437"/>
      <c r="OZD116" s="437"/>
      <c r="OZE116" s="437"/>
      <c r="OZF116" s="437"/>
      <c r="OZG116" s="437"/>
      <c r="OZH116" s="437"/>
      <c r="OZI116" s="437"/>
      <c r="OZJ116" s="437"/>
      <c r="OZK116" s="437"/>
      <c r="OZL116" s="437"/>
      <c r="OZM116" s="437"/>
      <c r="OZN116" s="437"/>
      <c r="OZO116" s="437"/>
      <c r="OZP116" s="437"/>
      <c r="OZQ116" s="437"/>
      <c r="OZR116" s="437"/>
      <c r="OZS116" s="437"/>
      <c r="OZT116" s="437"/>
      <c r="OZU116" s="437"/>
      <c r="OZV116" s="437"/>
      <c r="OZW116" s="437"/>
      <c r="OZX116" s="437"/>
      <c r="OZY116" s="437"/>
      <c r="OZZ116" s="437"/>
      <c r="PAA116" s="437"/>
      <c r="PAB116" s="437"/>
      <c r="PAC116" s="437"/>
      <c r="PAD116" s="437"/>
      <c r="PAE116" s="437"/>
      <c r="PAF116" s="437"/>
      <c r="PAG116" s="437"/>
      <c r="PAH116" s="437"/>
      <c r="PAI116" s="437"/>
      <c r="PAJ116" s="437"/>
      <c r="PAK116" s="437"/>
      <c r="PAL116" s="437"/>
      <c r="PAM116" s="437"/>
      <c r="PAN116" s="437"/>
      <c r="PAO116" s="437"/>
      <c r="PAP116" s="437"/>
      <c r="PAQ116" s="437"/>
      <c r="PAR116" s="437"/>
      <c r="PAS116" s="437"/>
      <c r="PAT116" s="437"/>
      <c r="PAU116" s="437"/>
      <c r="PAV116" s="437"/>
      <c r="PAW116" s="437"/>
      <c r="PAX116" s="437"/>
      <c r="PAY116" s="437"/>
      <c r="PAZ116" s="437"/>
      <c r="PBA116" s="437"/>
      <c r="PBB116" s="437"/>
      <c r="PBC116" s="437"/>
      <c r="PBD116" s="437"/>
      <c r="PBE116" s="437"/>
      <c r="PBF116" s="437"/>
      <c r="PBG116" s="437"/>
      <c r="PBH116" s="437"/>
      <c r="PBI116" s="437"/>
      <c r="PBJ116" s="437"/>
      <c r="PBK116" s="437"/>
      <c r="PBL116" s="437"/>
      <c r="PBM116" s="437"/>
      <c r="PBN116" s="437"/>
      <c r="PBO116" s="437"/>
      <c r="PBP116" s="437"/>
      <c r="PBQ116" s="437"/>
      <c r="PBR116" s="437"/>
      <c r="PBS116" s="437"/>
      <c r="PBT116" s="437"/>
      <c r="PBU116" s="437"/>
      <c r="PBV116" s="437"/>
      <c r="PBW116" s="437"/>
      <c r="PBX116" s="437"/>
      <c r="PBY116" s="437"/>
      <c r="PBZ116" s="437"/>
      <c r="PCA116" s="437"/>
      <c r="PCB116" s="437"/>
      <c r="PCC116" s="437"/>
      <c r="PCD116" s="437"/>
      <c r="PCE116" s="437"/>
      <c r="PCF116" s="437"/>
      <c r="PCG116" s="437"/>
      <c r="PCH116" s="437"/>
      <c r="PCI116" s="437"/>
      <c r="PCJ116" s="437"/>
      <c r="PCK116" s="437"/>
      <c r="PCL116" s="437"/>
      <c r="PCM116" s="437"/>
      <c r="PCN116" s="437"/>
      <c r="PCO116" s="437"/>
      <c r="PCP116" s="437"/>
      <c r="PCQ116" s="437"/>
      <c r="PCR116" s="437"/>
      <c r="PCS116" s="437"/>
      <c r="PCT116" s="437"/>
      <c r="PCU116" s="437"/>
      <c r="PCV116" s="437"/>
      <c r="PCW116" s="437"/>
      <c r="PCX116" s="437"/>
      <c r="PCY116" s="437"/>
      <c r="PCZ116" s="437"/>
      <c r="PDA116" s="437"/>
      <c r="PDB116" s="437"/>
      <c r="PDC116" s="437"/>
      <c r="PDD116" s="437"/>
      <c r="PDE116" s="437"/>
      <c r="PDF116" s="437"/>
      <c r="PDG116" s="437"/>
      <c r="PDH116" s="437"/>
      <c r="PDI116" s="437"/>
      <c r="PDJ116" s="437"/>
      <c r="PDK116" s="437"/>
      <c r="PDL116" s="437"/>
      <c r="PDM116" s="437"/>
      <c r="PDN116" s="437"/>
      <c r="PDO116" s="437"/>
      <c r="PDP116" s="437"/>
      <c r="PDQ116" s="437"/>
      <c r="PDR116" s="437"/>
      <c r="PDS116" s="437"/>
      <c r="PDT116" s="437"/>
      <c r="PDU116" s="437"/>
      <c r="PDV116" s="437"/>
      <c r="PDW116" s="437"/>
      <c r="PDX116" s="437"/>
      <c r="PDY116" s="437"/>
      <c r="PDZ116" s="437"/>
      <c r="PEA116" s="437"/>
      <c r="PEB116" s="437"/>
      <c r="PEC116" s="437"/>
      <c r="PED116" s="437"/>
      <c r="PEE116" s="437"/>
      <c r="PEF116" s="437"/>
      <c r="PEG116" s="437"/>
      <c r="PEH116" s="437"/>
      <c r="PEI116" s="437"/>
      <c r="PEJ116" s="437"/>
      <c r="PEK116" s="437"/>
      <c r="PEL116" s="437"/>
      <c r="PEM116" s="437"/>
      <c r="PEN116" s="437"/>
      <c r="PEO116" s="437"/>
      <c r="PEP116" s="437"/>
      <c r="PEQ116" s="437"/>
      <c r="PER116" s="437"/>
      <c r="PES116" s="437"/>
      <c r="PET116" s="437"/>
      <c r="PEU116" s="437"/>
      <c r="PEV116" s="437"/>
      <c r="PEW116" s="437"/>
      <c r="PEX116" s="437"/>
      <c r="PEY116" s="437"/>
      <c r="PEZ116" s="437"/>
      <c r="PFA116" s="437"/>
      <c r="PFB116" s="437"/>
      <c r="PFC116" s="437"/>
      <c r="PFD116" s="437"/>
      <c r="PFE116" s="437"/>
      <c r="PFF116" s="437"/>
      <c r="PFG116" s="437"/>
      <c r="PFH116" s="437"/>
      <c r="PFI116" s="437"/>
      <c r="PFJ116" s="437"/>
      <c r="PFK116" s="437"/>
      <c r="PFL116" s="437"/>
      <c r="PFM116" s="437"/>
      <c r="PFN116" s="437"/>
      <c r="PFO116" s="437"/>
      <c r="PFP116" s="437"/>
      <c r="PFQ116" s="437"/>
      <c r="PFR116" s="437"/>
      <c r="PFS116" s="437"/>
      <c r="PFT116" s="437"/>
      <c r="PFU116" s="437"/>
      <c r="PFV116" s="437"/>
      <c r="PFW116" s="437"/>
      <c r="PFX116" s="437"/>
      <c r="PFY116" s="437"/>
      <c r="PFZ116" s="437"/>
      <c r="PGA116" s="437"/>
      <c r="PGB116" s="437"/>
      <c r="PGC116" s="437"/>
      <c r="PGD116" s="437"/>
      <c r="PGE116" s="437"/>
      <c r="PGF116" s="437"/>
      <c r="PGG116" s="437"/>
      <c r="PGH116" s="437"/>
      <c r="PGI116" s="437"/>
      <c r="PGJ116" s="437"/>
      <c r="PGK116" s="437"/>
      <c r="PGL116" s="437"/>
      <c r="PGM116" s="437"/>
      <c r="PGN116" s="437"/>
      <c r="PGO116" s="437"/>
      <c r="PGP116" s="437"/>
      <c r="PGQ116" s="437"/>
      <c r="PGR116" s="437"/>
      <c r="PGS116" s="437"/>
      <c r="PGT116" s="437"/>
      <c r="PGU116" s="437"/>
      <c r="PGV116" s="437"/>
      <c r="PGW116" s="437"/>
      <c r="PGX116" s="437"/>
      <c r="PGY116" s="437"/>
      <c r="PGZ116" s="437"/>
      <c r="PHA116" s="437"/>
      <c r="PHB116" s="437"/>
      <c r="PHC116" s="437"/>
      <c r="PHD116" s="437"/>
      <c r="PHE116" s="437"/>
      <c r="PHF116" s="437"/>
      <c r="PHG116" s="437"/>
      <c r="PHH116" s="437"/>
      <c r="PHI116" s="437"/>
      <c r="PHJ116" s="437"/>
      <c r="PHK116" s="437"/>
      <c r="PHL116" s="437"/>
      <c r="PHM116" s="437"/>
      <c r="PHN116" s="437"/>
      <c r="PHO116" s="437"/>
      <c r="PHP116" s="437"/>
      <c r="PHQ116" s="437"/>
      <c r="PHR116" s="437"/>
      <c r="PHS116" s="437"/>
      <c r="PHT116" s="437"/>
      <c r="PHU116" s="437"/>
      <c r="PHV116" s="437"/>
      <c r="PHW116" s="437"/>
      <c r="PHX116" s="437"/>
      <c r="PHY116" s="437"/>
      <c r="PHZ116" s="437"/>
      <c r="PIA116" s="437"/>
      <c r="PIB116" s="437"/>
      <c r="PIC116" s="437"/>
      <c r="PID116" s="437"/>
      <c r="PIE116" s="437"/>
      <c r="PIF116" s="437"/>
      <c r="PIG116" s="437"/>
      <c r="PIH116" s="437"/>
      <c r="PII116" s="437"/>
      <c r="PIJ116" s="437"/>
      <c r="PIK116" s="437"/>
      <c r="PIL116" s="437"/>
      <c r="PIM116" s="437"/>
      <c r="PIN116" s="437"/>
      <c r="PIO116" s="437"/>
      <c r="PIP116" s="437"/>
      <c r="PIQ116" s="437"/>
      <c r="PIR116" s="437"/>
      <c r="PIS116" s="437"/>
      <c r="PIT116" s="437"/>
      <c r="PIU116" s="437"/>
      <c r="PIV116" s="437"/>
      <c r="PIW116" s="437"/>
      <c r="PIX116" s="437"/>
      <c r="PIY116" s="437"/>
      <c r="PIZ116" s="437"/>
      <c r="PJA116" s="437"/>
      <c r="PJB116" s="437"/>
      <c r="PJC116" s="437"/>
      <c r="PJD116" s="437"/>
      <c r="PJE116" s="437"/>
      <c r="PJF116" s="437"/>
      <c r="PJG116" s="437"/>
      <c r="PJH116" s="437"/>
      <c r="PJI116" s="437"/>
      <c r="PJJ116" s="437"/>
      <c r="PJK116" s="437"/>
      <c r="PJL116" s="437"/>
      <c r="PJM116" s="437"/>
      <c r="PJN116" s="437"/>
      <c r="PJO116" s="437"/>
      <c r="PJP116" s="437"/>
      <c r="PJQ116" s="437"/>
      <c r="PJR116" s="437"/>
      <c r="PJS116" s="437"/>
      <c r="PJT116" s="437"/>
      <c r="PJU116" s="437"/>
      <c r="PJV116" s="437"/>
      <c r="PJW116" s="437"/>
      <c r="PJX116" s="437"/>
      <c r="PJY116" s="437"/>
      <c r="PJZ116" s="437"/>
      <c r="PKA116" s="437"/>
      <c r="PKB116" s="437"/>
      <c r="PKC116" s="437"/>
      <c r="PKD116" s="437"/>
      <c r="PKE116" s="437"/>
      <c r="PKF116" s="437"/>
      <c r="PKG116" s="437"/>
      <c r="PKH116" s="437"/>
      <c r="PKI116" s="437"/>
      <c r="PKJ116" s="437"/>
      <c r="PKK116" s="437"/>
      <c r="PKL116" s="437"/>
      <c r="PKM116" s="437"/>
      <c r="PKN116" s="437"/>
      <c r="PKO116" s="437"/>
      <c r="PKP116" s="437"/>
      <c r="PKQ116" s="437"/>
      <c r="PKR116" s="437"/>
      <c r="PKS116" s="437"/>
      <c r="PKT116" s="437"/>
      <c r="PKU116" s="437"/>
      <c r="PKV116" s="437"/>
      <c r="PKW116" s="437"/>
      <c r="PKX116" s="437"/>
      <c r="PKY116" s="437"/>
      <c r="PKZ116" s="437"/>
      <c r="PLA116" s="437"/>
      <c r="PLB116" s="437"/>
      <c r="PLC116" s="437"/>
      <c r="PLD116" s="437"/>
      <c r="PLE116" s="437"/>
      <c r="PLF116" s="437"/>
      <c r="PLG116" s="437"/>
      <c r="PLH116" s="437"/>
      <c r="PLI116" s="437"/>
      <c r="PLJ116" s="437"/>
      <c r="PLK116" s="437"/>
      <c r="PLL116" s="437"/>
      <c r="PLM116" s="437"/>
      <c r="PLN116" s="437"/>
      <c r="PLO116" s="437"/>
      <c r="PLP116" s="437"/>
      <c r="PLQ116" s="437"/>
      <c r="PLR116" s="437"/>
      <c r="PLS116" s="437"/>
      <c r="PLT116" s="437"/>
      <c r="PLU116" s="437"/>
      <c r="PLV116" s="437"/>
      <c r="PLW116" s="437"/>
      <c r="PLX116" s="437"/>
      <c r="PLY116" s="437"/>
      <c r="PLZ116" s="437"/>
      <c r="PMA116" s="437"/>
      <c r="PMB116" s="437"/>
      <c r="PMC116" s="437"/>
      <c r="PMD116" s="437"/>
      <c r="PME116" s="437"/>
      <c r="PMF116" s="437"/>
      <c r="PMG116" s="437"/>
      <c r="PMH116" s="437"/>
      <c r="PMI116" s="437"/>
      <c r="PMJ116" s="437"/>
      <c r="PMK116" s="437"/>
      <c r="PML116" s="437"/>
      <c r="PMM116" s="437"/>
      <c r="PMN116" s="437"/>
      <c r="PMO116" s="437"/>
      <c r="PMP116" s="437"/>
      <c r="PMQ116" s="437"/>
      <c r="PMR116" s="437"/>
      <c r="PMS116" s="437"/>
      <c r="PMT116" s="437"/>
      <c r="PMU116" s="437"/>
      <c r="PMV116" s="437"/>
      <c r="PMW116" s="437"/>
      <c r="PMX116" s="437"/>
      <c r="PMY116" s="437"/>
      <c r="PMZ116" s="437"/>
      <c r="PNA116" s="437"/>
      <c r="PNB116" s="437"/>
      <c r="PNC116" s="437"/>
      <c r="PND116" s="437"/>
      <c r="PNE116" s="437"/>
      <c r="PNF116" s="437"/>
      <c r="PNG116" s="437"/>
      <c r="PNH116" s="437"/>
      <c r="PNI116" s="437"/>
      <c r="PNJ116" s="437"/>
      <c r="PNK116" s="437"/>
      <c r="PNL116" s="437"/>
      <c r="PNM116" s="437"/>
      <c r="PNN116" s="437"/>
      <c r="PNO116" s="437"/>
      <c r="PNP116" s="437"/>
      <c r="PNQ116" s="437"/>
      <c r="PNR116" s="437"/>
      <c r="PNS116" s="437"/>
      <c r="PNT116" s="437"/>
      <c r="PNU116" s="437"/>
      <c r="PNV116" s="437"/>
      <c r="PNW116" s="437"/>
      <c r="PNX116" s="437"/>
      <c r="PNY116" s="437"/>
      <c r="PNZ116" s="437"/>
      <c r="POA116" s="437"/>
      <c r="POB116" s="437"/>
      <c r="POC116" s="437"/>
      <c r="POD116" s="437"/>
      <c r="POE116" s="437"/>
      <c r="POF116" s="437"/>
      <c r="POG116" s="437"/>
      <c r="POH116" s="437"/>
      <c r="POI116" s="437"/>
      <c r="POJ116" s="437"/>
      <c r="POK116" s="437"/>
      <c r="POL116" s="437"/>
      <c r="POM116" s="437"/>
      <c r="PON116" s="437"/>
      <c r="POO116" s="437"/>
      <c r="POP116" s="437"/>
      <c r="POQ116" s="437"/>
      <c r="POR116" s="437"/>
      <c r="POS116" s="437"/>
      <c r="POT116" s="437"/>
      <c r="POU116" s="437"/>
      <c r="POV116" s="437"/>
      <c r="POW116" s="437"/>
      <c r="POX116" s="437"/>
      <c r="POY116" s="437"/>
      <c r="POZ116" s="437"/>
      <c r="PPA116" s="437"/>
      <c r="PPB116" s="437"/>
      <c r="PPC116" s="437"/>
      <c r="PPD116" s="437"/>
      <c r="PPE116" s="437"/>
      <c r="PPF116" s="437"/>
      <c r="PPG116" s="437"/>
      <c r="PPH116" s="437"/>
      <c r="PPI116" s="437"/>
      <c r="PPJ116" s="437"/>
      <c r="PPK116" s="437"/>
      <c r="PPL116" s="437"/>
      <c r="PPM116" s="437"/>
      <c r="PPN116" s="437"/>
      <c r="PPO116" s="437"/>
      <c r="PPP116" s="437"/>
      <c r="PPQ116" s="437"/>
      <c r="PPR116" s="437"/>
      <c r="PPS116" s="437"/>
      <c r="PPT116" s="437"/>
      <c r="PPU116" s="437"/>
      <c r="PPV116" s="437"/>
      <c r="PPW116" s="437"/>
      <c r="PPX116" s="437"/>
      <c r="PPY116" s="437"/>
      <c r="PPZ116" s="437"/>
      <c r="PQA116" s="437"/>
      <c r="PQB116" s="437"/>
      <c r="PQC116" s="437"/>
      <c r="PQD116" s="437"/>
      <c r="PQE116" s="437"/>
      <c r="PQF116" s="437"/>
      <c r="PQG116" s="437"/>
      <c r="PQH116" s="437"/>
      <c r="PQI116" s="437"/>
      <c r="PQJ116" s="437"/>
      <c r="PQK116" s="437"/>
      <c r="PQL116" s="437"/>
      <c r="PQM116" s="437"/>
      <c r="PQN116" s="437"/>
      <c r="PQO116" s="437"/>
      <c r="PQP116" s="437"/>
      <c r="PQQ116" s="437"/>
      <c r="PQR116" s="437"/>
      <c r="PQS116" s="437"/>
      <c r="PQT116" s="437"/>
      <c r="PQU116" s="437"/>
      <c r="PQV116" s="437"/>
      <c r="PQW116" s="437"/>
      <c r="PQX116" s="437"/>
      <c r="PQY116" s="437"/>
      <c r="PQZ116" s="437"/>
      <c r="PRA116" s="437"/>
      <c r="PRB116" s="437"/>
      <c r="PRC116" s="437"/>
      <c r="PRD116" s="437"/>
      <c r="PRE116" s="437"/>
      <c r="PRF116" s="437"/>
      <c r="PRG116" s="437"/>
      <c r="PRH116" s="437"/>
      <c r="PRI116" s="437"/>
      <c r="PRJ116" s="437"/>
      <c r="PRK116" s="437"/>
      <c r="PRL116" s="437"/>
      <c r="PRM116" s="437"/>
      <c r="PRN116" s="437"/>
      <c r="PRO116" s="437"/>
      <c r="PRP116" s="437"/>
      <c r="PRQ116" s="437"/>
      <c r="PRR116" s="437"/>
      <c r="PRS116" s="437"/>
      <c r="PRT116" s="437"/>
      <c r="PRU116" s="437"/>
      <c r="PRV116" s="437"/>
      <c r="PRW116" s="437"/>
      <c r="PRX116" s="437"/>
      <c r="PRY116" s="437"/>
      <c r="PRZ116" s="437"/>
      <c r="PSA116" s="437"/>
      <c r="PSB116" s="437"/>
      <c r="PSC116" s="437"/>
      <c r="PSD116" s="437"/>
      <c r="PSE116" s="437"/>
      <c r="PSF116" s="437"/>
      <c r="PSG116" s="437"/>
      <c r="PSH116" s="437"/>
      <c r="PSI116" s="437"/>
      <c r="PSJ116" s="437"/>
      <c r="PSK116" s="437"/>
      <c r="PSL116" s="437"/>
      <c r="PSM116" s="437"/>
      <c r="PSN116" s="437"/>
      <c r="PSO116" s="437"/>
      <c r="PSP116" s="437"/>
      <c r="PSQ116" s="437"/>
      <c r="PSR116" s="437"/>
      <c r="PSS116" s="437"/>
      <c r="PST116" s="437"/>
      <c r="PSU116" s="437"/>
      <c r="PSV116" s="437"/>
      <c r="PSW116" s="437"/>
      <c r="PSX116" s="437"/>
      <c r="PSY116" s="437"/>
      <c r="PSZ116" s="437"/>
      <c r="PTA116" s="437"/>
      <c r="PTB116" s="437"/>
      <c r="PTC116" s="437"/>
      <c r="PTD116" s="437"/>
      <c r="PTE116" s="437"/>
      <c r="PTF116" s="437"/>
      <c r="PTG116" s="437"/>
      <c r="PTH116" s="437"/>
      <c r="PTI116" s="437"/>
      <c r="PTJ116" s="437"/>
      <c r="PTK116" s="437"/>
      <c r="PTL116" s="437"/>
      <c r="PTM116" s="437"/>
      <c r="PTN116" s="437"/>
      <c r="PTO116" s="437"/>
      <c r="PTP116" s="437"/>
      <c r="PTQ116" s="437"/>
      <c r="PTR116" s="437"/>
      <c r="PTS116" s="437"/>
      <c r="PTT116" s="437"/>
      <c r="PTU116" s="437"/>
      <c r="PTV116" s="437"/>
      <c r="PTW116" s="437"/>
      <c r="PTX116" s="437"/>
      <c r="PTY116" s="437"/>
      <c r="PTZ116" s="437"/>
      <c r="PUA116" s="437"/>
      <c r="PUB116" s="437"/>
      <c r="PUC116" s="437"/>
      <c r="PUD116" s="437"/>
      <c r="PUE116" s="437"/>
      <c r="PUF116" s="437"/>
      <c r="PUG116" s="437"/>
      <c r="PUH116" s="437"/>
      <c r="PUI116" s="437"/>
      <c r="PUJ116" s="437"/>
      <c r="PUK116" s="437"/>
      <c r="PUL116" s="437"/>
      <c r="PUM116" s="437"/>
      <c r="PUN116" s="437"/>
      <c r="PUO116" s="437"/>
      <c r="PUP116" s="437"/>
      <c r="PUQ116" s="437"/>
      <c r="PUR116" s="437"/>
      <c r="PUS116" s="437"/>
      <c r="PUT116" s="437"/>
      <c r="PUU116" s="437"/>
      <c r="PUV116" s="437"/>
      <c r="PUW116" s="437"/>
      <c r="PUX116" s="437"/>
      <c r="PUY116" s="437"/>
      <c r="PUZ116" s="437"/>
      <c r="PVA116" s="437"/>
      <c r="PVB116" s="437"/>
      <c r="PVC116" s="437"/>
      <c r="PVD116" s="437"/>
      <c r="PVE116" s="437"/>
      <c r="PVF116" s="437"/>
      <c r="PVG116" s="437"/>
      <c r="PVH116" s="437"/>
      <c r="PVI116" s="437"/>
      <c r="PVJ116" s="437"/>
      <c r="PVK116" s="437"/>
      <c r="PVL116" s="437"/>
      <c r="PVM116" s="437"/>
      <c r="PVN116" s="437"/>
      <c r="PVO116" s="437"/>
      <c r="PVP116" s="437"/>
      <c r="PVQ116" s="437"/>
      <c r="PVR116" s="437"/>
      <c r="PVS116" s="437"/>
      <c r="PVT116" s="437"/>
      <c r="PVU116" s="437"/>
      <c r="PVV116" s="437"/>
      <c r="PVW116" s="437"/>
      <c r="PVX116" s="437"/>
      <c r="PVY116" s="437"/>
      <c r="PVZ116" s="437"/>
      <c r="PWA116" s="437"/>
      <c r="PWB116" s="437"/>
      <c r="PWC116" s="437"/>
      <c r="PWD116" s="437"/>
      <c r="PWE116" s="437"/>
      <c r="PWF116" s="437"/>
      <c r="PWG116" s="437"/>
      <c r="PWH116" s="437"/>
      <c r="PWI116" s="437"/>
      <c r="PWJ116" s="437"/>
      <c r="PWK116" s="437"/>
      <c r="PWL116" s="437"/>
      <c r="PWM116" s="437"/>
      <c r="PWN116" s="437"/>
      <c r="PWO116" s="437"/>
      <c r="PWP116" s="437"/>
      <c r="PWQ116" s="437"/>
      <c r="PWR116" s="437"/>
      <c r="PWS116" s="437"/>
      <c r="PWT116" s="437"/>
      <c r="PWU116" s="437"/>
      <c r="PWV116" s="437"/>
      <c r="PWW116" s="437"/>
      <c r="PWX116" s="437"/>
      <c r="PWY116" s="437"/>
      <c r="PWZ116" s="437"/>
      <c r="PXA116" s="437"/>
      <c r="PXB116" s="437"/>
      <c r="PXC116" s="437"/>
      <c r="PXD116" s="437"/>
      <c r="PXE116" s="437"/>
      <c r="PXF116" s="437"/>
      <c r="PXG116" s="437"/>
      <c r="PXH116" s="437"/>
      <c r="PXI116" s="437"/>
      <c r="PXJ116" s="437"/>
      <c r="PXK116" s="437"/>
      <c r="PXL116" s="437"/>
      <c r="PXM116" s="437"/>
      <c r="PXN116" s="437"/>
      <c r="PXO116" s="437"/>
      <c r="PXP116" s="437"/>
      <c r="PXQ116" s="437"/>
      <c r="PXR116" s="437"/>
      <c r="PXS116" s="437"/>
      <c r="PXT116" s="437"/>
      <c r="PXU116" s="437"/>
      <c r="PXV116" s="437"/>
      <c r="PXW116" s="437"/>
      <c r="PXX116" s="437"/>
      <c r="PXY116" s="437"/>
      <c r="PXZ116" s="437"/>
      <c r="PYA116" s="437"/>
      <c r="PYB116" s="437"/>
      <c r="PYC116" s="437"/>
      <c r="PYD116" s="437"/>
      <c r="PYE116" s="437"/>
      <c r="PYF116" s="437"/>
      <c r="PYG116" s="437"/>
      <c r="PYH116" s="437"/>
      <c r="PYI116" s="437"/>
      <c r="PYJ116" s="437"/>
      <c r="PYK116" s="437"/>
      <c r="PYL116" s="437"/>
      <c r="PYM116" s="437"/>
      <c r="PYN116" s="437"/>
      <c r="PYO116" s="437"/>
      <c r="PYP116" s="437"/>
      <c r="PYQ116" s="437"/>
      <c r="PYR116" s="437"/>
      <c r="PYS116" s="437"/>
      <c r="PYT116" s="437"/>
      <c r="PYU116" s="437"/>
      <c r="PYV116" s="437"/>
      <c r="PYW116" s="437"/>
      <c r="PYX116" s="437"/>
      <c r="PYY116" s="437"/>
      <c r="PYZ116" s="437"/>
      <c r="PZA116" s="437"/>
      <c r="PZB116" s="437"/>
      <c r="PZC116" s="437"/>
      <c r="PZD116" s="437"/>
      <c r="PZE116" s="437"/>
      <c r="PZF116" s="437"/>
      <c r="PZG116" s="437"/>
      <c r="PZH116" s="437"/>
      <c r="PZI116" s="437"/>
      <c r="PZJ116" s="437"/>
      <c r="PZK116" s="437"/>
      <c r="PZL116" s="437"/>
      <c r="PZM116" s="437"/>
      <c r="PZN116" s="437"/>
      <c r="PZO116" s="437"/>
      <c r="PZP116" s="437"/>
      <c r="PZQ116" s="437"/>
      <c r="PZR116" s="437"/>
      <c r="PZS116" s="437"/>
      <c r="PZT116" s="437"/>
      <c r="PZU116" s="437"/>
      <c r="PZV116" s="437"/>
      <c r="PZW116" s="437"/>
      <c r="PZX116" s="437"/>
      <c r="PZY116" s="437"/>
      <c r="PZZ116" s="437"/>
      <c r="QAA116" s="437"/>
      <c r="QAB116" s="437"/>
      <c r="QAC116" s="437"/>
      <c r="QAD116" s="437"/>
      <c r="QAE116" s="437"/>
      <c r="QAF116" s="437"/>
      <c r="QAG116" s="437"/>
      <c r="QAH116" s="437"/>
      <c r="QAI116" s="437"/>
      <c r="QAJ116" s="437"/>
      <c r="QAK116" s="437"/>
      <c r="QAL116" s="437"/>
      <c r="QAM116" s="437"/>
      <c r="QAN116" s="437"/>
      <c r="QAO116" s="437"/>
      <c r="QAP116" s="437"/>
      <c r="QAQ116" s="437"/>
      <c r="QAR116" s="437"/>
      <c r="QAS116" s="437"/>
      <c r="QAT116" s="437"/>
      <c r="QAU116" s="437"/>
      <c r="QAV116" s="437"/>
      <c r="QAW116" s="437"/>
      <c r="QAX116" s="437"/>
      <c r="QAY116" s="437"/>
      <c r="QAZ116" s="437"/>
      <c r="QBA116" s="437"/>
      <c r="QBB116" s="437"/>
      <c r="QBC116" s="437"/>
      <c r="QBD116" s="437"/>
      <c r="QBE116" s="437"/>
      <c r="QBF116" s="437"/>
      <c r="QBG116" s="437"/>
      <c r="QBH116" s="437"/>
      <c r="QBI116" s="437"/>
      <c r="QBJ116" s="437"/>
      <c r="QBK116" s="437"/>
      <c r="QBL116" s="437"/>
      <c r="QBM116" s="437"/>
      <c r="QBN116" s="437"/>
      <c r="QBO116" s="437"/>
      <c r="QBP116" s="437"/>
      <c r="QBQ116" s="437"/>
      <c r="QBR116" s="437"/>
      <c r="QBS116" s="437"/>
      <c r="QBT116" s="437"/>
      <c r="QBU116" s="437"/>
      <c r="QBV116" s="437"/>
      <c r="QBW116" s="437"/>
      <c r="QBX116" s="437"/>
      <c r="QBY116" s="437"/>
      <c r="QBZ116" s="437"/>
      <c r="QCA116" s="437"/>
      <c r="QCB116" s="437"/>
      <c r="QCC116" s="437"/>
      <c r="QCD116" s="437"/>
      <c r="QCE116" s="437"/>
      <c r="QCF116" s="437"/>
      <c r="QCG116" s="437"/>
      <c r="QCH116" s="437"/>
      <c r="QCI116" s="437"/>
      <c r="QCJ116" s="437"/>
      <c r="QCK116" s="437"/>
      <c r="QCL116" s="437"/>
      <c r="QCM116" s="437"/>
      <c r="QCN116" s="437"/>
      <c r="QCO116" s="437"/>
      <c r="QCP116" s="437"/>
      <c r="QCQ116" s="437"/>
      <c r="QCR116" s="437"/>
      <c r="QCS116" s="437"/>
      <c r="QCT116" s="437"/>
      <c r="QCU116" s="437"/>
      <c r="QCV116" s="437"/>
      <c r="QCW116" s="437"/>
      <c r="QCX116" s="437"/>
      <c r="QCY116" s="437"/>
      <c r="QCZ116" s="437"/>
      <c r="QDA116" s="437"/>
      <c r="QDB116" s="437"/>
      <c r="QDC116" s="437"/>
      <c r="QDD116" s="437"/>
      <c r="QDE116" s="437"/>
      <c r="QDF116" s="437"/>
      <c r="QDG116" s="437"/>
      <c r="QDH116" s="437"/>
      <c r="QDI116" s="437"/>
      <c r="QDJ116" s="437"/>
      <c r="QDK116" s="437"/>
      <c r="QDL116" s="437"/>
      <c r="QDM116" s="437"/>
      <c r="QDN116" s="437"/>
      <c r="QDO116" s="437"/>
      <c r="QDP116" s="437"/>
      <c r="QDQ116" s="437"/>
      <c r="QDR116" s="437"/>
      <c r="QDS116" s="437"/>
      <c r="QDT116" s="437"/>
      <c r="QDU116" s="437"/>
      <c r="QDV116" s="437"/>
      <c r="QDW116" s="437"/>
      <c r="QDX116" s="437"/>
      <c r="QDY116" s="437"/>
      <c r="QDZ116" s="437"/>
      <c r="QEA116" s="437"/>
      <c r="QEB116" s="437"/>
      <c r="QEC116" s="437"/>
      <c r="QED116" s="437"/>
      <c r="QEE116" s="437"/>
      <c r="QEF116" s="437"/>
      <c r="QEG116" s="437"/>
      <c r="QEH116" s="437"/>
      <c r="QEI116" s="437"/>
      <c r="QEJ116" s="437"/>
      <c r="QEK116" s="437"/>
      <c r="QEL116" s="437"/>
      <c r="QEM116" s="437"/>
      <c r="QEN116" s="437"/>
      <c r="QEO116" s="437"/>
      <c r="QEP116" s="437"/>
      <c r="QEQ116" s="437"/>
      <c r="QER116" s="437"/>
      <c r="QES116" s="437"/>
      <c r="QET116" s="437"/>
      <c r="QEU116" s="437"/>
      <c r="QEV116" s="437"/>
      <c r="QEW116" s="437"/>
      <c r="QEX116" s="437"/>
      <c r="QEY116" s="437"/>
      <c r="QEZ116" s="437"/>
      <c r="QFA116" s="437"/>
      <c r="QFB116" s="437"/>
      <c r="QFC116" s="437"/>
      <c r="QFD116" s="437"/>
      <c r="QFE116" s="437"/>
      <c r="QFF116" s="437"/>
      <c r="QFG116" s="437"/>
      <c r="QFH116" s="437"/>
      <c r="QFI116" s="437"/>
      <c r="QFJ116" s="437"/>
      <c r="QFK116" s="437"/>
      <c r="QFL116" s="437"/>
      <c r="QFM116" s="437"/>
      <c r="QFN116" s="437"/>
      <c r="QFO116" s="437"/>
      <c r="QFP116" s="437"/>
      <c r="QFQ116" s="437"/>
      <c r="QFR116" s="437"/>
      <c r="QFS116" s="437"/>
      <c r="QFT116" s="437"/>
      <c r="QFU116" s="437"/>
      <c r="QFV116" s="437"/>
      <c r="QFW116" s="437"/>
      <c r="QFX116" s="437"/>
      <c r="QFY116" s="437"/>
      <c r="QFZ116" s="437"/>
      <c r="QGA116" s="437"/>
      <c r="QGB116" s="437"/>
      <c r="QGC116" s="437"/>
      <c r="QGD116" s="437"/>
      <c r="QGE116" s="437"/>
      <c r="QGF116" s="437"/>
      <c r="QGG116" s="437"/>
      <c r="QGH116" s="437"/>
      <c r="QGI116" s="437"/>
      <c r="QGJ116" s="437"/>
      <c r="QGK116" s="437"/>
      <c r="QGL116" s="437"/>
      <c r="QGM116" s="437"/>
      <c r="QGN116" s="437"/>
      <c r="QGO116" s="437"/>
      <c r="QGP116" s="437"/>
      <c r="QGQ116" s="437"/>
      <c r="QGR116" s="437"/>
      <c r="QGS116" s="437"/>
      <c r="QGT116" s="437"/>
      <c r="QGU116" s="437"/>
      <c r="QGV116" s="437"/>
      <c r="QGW116" s="437"/>
      <c r="QGX116" s="437"/>
      <c r="QGY116" s="437"/>
      <c r="QGZ116" s="437"/>
      <c r="QHA116" s="437"/>
      <c r="QHB116" s="437"/>
      <c r="QHC116" s="437"/>
      <c r="QHD116" s="437"/>
      <c r="QHE116" s="437"/>
      <c r="QHF116" s="437"/>
      <c r="QHG116" s="437"/>
      <c r="QHH116" s="437"/>
      <c r="QHI116" s="437"/>
      <c r="QHJ116" s="437"/>
      <c r="QHK116" s="437"/>
      <c r="QHL116" s="437"/>
      <c r="QHM116" s="437"/>
      <c r="QHN116" s="437"/>
      <c r="QHO116" s="437"/>
      <c r="QHP116" s="437"/>
      <c r="QHQ116" s="437"/>
      <c r="QHR116" s="437"/>
      <c r="QHS116" s="437"/>
      <c r="QHT116" s="437"/>
      <c r="QHU116" s="437"/>
      <c r="QHV116" s="437"/>
      <c r="QHW116" s="437"/>
      <c r="QHX116" s="437"/>
      <c r="QHY116" s="437"/>
      <c r="QHZ116" s="437"/>
      <c r="QIA116" s="437"/>
      <c r="QIB116" s="437"/>
      <c r="QIC116" s="437"/>
      <c r="QID116" s="437"/>
      <c r="QIE116" s="437"/>
      <c r="QIF116" s="437"/>
      <c r="QIG116" s="437"/>
      <c r="QIH116" s="437"/>
      <c r="QII116" s="437"/>
      <c r="QIJ116" s="437"/>
      <c r="QIK116" s="437"/>
      <c r="QIL116" s="437"/>
      <c r="QIM116" s="437"/>
      <c r="QIN116" s="437"/>
      <c r="QIO116" s="437"/>
      <c r="QIP116" s="437"/>
      <c r="QIQ116" s="437"/>
      <c r="QIR116" s="437"/>
      <c r="QIS116" s="437"/>
      <c r="QIT116" s="437"/>
      <c r="QIU116" s="437"/>
      <c r="QIV116" s="437"/>
      <c r="QIW116" s="437"/>
      <c r="QIX116" s="437"/>
      <c r="QIY116" s="437"/>
      <c r="QIZ116" s="437"/>
      <c r="QJA116" s="437"/>
      <c r="QJB116" s="437"/>
      <c r="QJC116" s="437"/>
      <c r="QJD116" s="437"/>
      <c r="QJE116" s="437"/>
      <c r="QJF116" s="437"/>
      <c r="QJG116" s="437"/>
      <c r="QJH116" s="437"/>
      <c r="QJI116" s="437"/>
      <c r="QJJ116" s="437"/>
      <c r="QJK116" s="437"/>
      <c r="QJL116" s="437"/>
      <c r="QJM116" s="437"/>
      <c r="QJN116" s="437"/>
      <c r="QJO116" s="437"/>
      <c r="QJP116" s="437"/>
      <c r="QJQ116" s="437"/>
      <c r="QJR116" s="437"/>
      <c r="QJS116" s="437"/>
      <c r="QJT116" s="437"/>
      <c r="QJU116" s="437"/>
      <c r="QJV116" s="437"/>
      <c r="QJW116" s="437"/>
      <c r="QJX116" s="437"/>
      <c r="QJY116" s="437"/>
      <c r="QJZ116" s="437"/>
      <c r="QKA116" s="437"/>
      <c r="QKB116" s="437"/>
      <c r="QKC116" s="437"/>
      <c r="QKD116" s="437"/>
      <c r="QKE116" s="437"/>
      <c r="QKF116" s="437"/>
      <c r="QKG116" s="437"/>
      <c r="QKH116" s="437"/>
      <c r="QKI116" s="437"/>
      <c r="QKJ116" s="437"/>
      <c r="QKK116" s="437"/>
      <c r="QKL116" s="437"/>
      <c r="QKM116" s="437"/>
      <c r="QKN116" s="437"/>
      <c r="QKO116" s="437"/>
      <c r="QKP116" s="437"/>
      <c r="QKQ116" s="437"/>
      <c r="QKR116" s="437"/>
      <c r="QKS116" s="437"/>
      <c r="QKT116" s="437"/>
      <c r="QKU116" s="437"/>
      <c r="QKV116" s="437"/>
      <c r="QKW116" s="437"/>
      <c r="QKX116" s="437"/>
      <c r="QKY116" s="437"/>
      <c r="QKZ116" s="437"/>
      <c r="QLA116" s="437"/>
      <c r="QLB116" s="437"/>
      <c r="QLC116" s="437"/>
      <c r="QLD116" s="437"/>
      <c r="QLE116" s="437"/>
      <c r="QLF116" s="437"/>
      <c r="QLG116" s="437"/>
      <c r="QLH116" s="437"/>
      <c r="QLI116" s="437"/>
      <c r="QLJ116" s="437"/>
      <c r="QLK116" s="437"/>
      <c r="QLL116" s="437"/>
      <c r="QLM116" s="437"/>
      <c r="QLN116" s="437"/>
      <c r="QLO116" s="437"/>
      <c r="QLP116" s="437"/>
      <c r="QLQ116" s="437"/>
      <c r="QLR116" s="437"/>
      <c r="QLS116" s="437"/>
      <c r="QLT116" s="437"/>
      <c r="QLU116" s="437"/>
      <c r="QLV116" s="437"/>
      <c r="QLW116" s="437"/>
      <c r="QLX116" s="437"/>
      <c r="QLY116" s="437"/>
      <c r="QLZ116" s="437"/>
      <c r="QMA116" s="437"/>
      <c r="QMB116" s="437"/>
      <c r="QMC116" s="437"/>
      <c r="QMD116" s="437"/>
      <c r="QME116" s="437"/>
      <c r="QMF116" s="437"/>
      <c r="QMG116" s="437"/>
      <c r="QMH116" s="437"/>
      <c r="QMI116" s="437"/>
      <c r="QMJ116" s="437"/>
      <c r="QMK116" s="437"/>
      <c r="QML116" s="437"/>
      <c r="QMM116" s="437"/>
      <c r="QMN116" s="437"/>
      <c r="QMO116" s="437"/>
      <c r="QMP116" s="437"/>
      <c r="QMQ116" s="437"/>
      <c r="QMR116" s="437"/>
      <c r="QMS116" s="437"/>
      <c r="QMT116" s="437"/>
      <c r="QMU116" s="437"/>
      <c r="QMV116" s="437"/>
      <c r="QMW116" s="437"/>
      <c r="QMX116" s="437"/>
      <c r="QMY116" s="437"/>
      <c r="QMZ116" s="437"/>
      <c r="QNA116" s="437"/>
      <c r="QNB116" s="437"/>
      <c r="QNC116" s="437"/>
      <c r="QND116" s="437"/>
      <c r="QNE116" s="437"/>
      <c r="QNF116" s="437"/>
      <c r="QNG116" s="437"/>
      <c r="QNH116" s="437"/>
      <c r="QNI116" s="437"/>
      <c r="QNJ116" s="437"/>
      <c r="QNK116" s="437"/>
      <c r="QNL116" s="437"/>
      <c r="QNM116" s="437"/>
      <c r="QNN116" s="437"/>
      <c r="QNO116" s="437"/>
      <c r="QNP116" s="437"/>
      <c r="QNQ116" s="437"/>
      <c r="QNR116" s="437"/>
      <c r="QNS116" s="437"/>
      <c r="QNT116" s="437"/>
      <c r="QNU116" s="437"/>
      <c r="QNV116" s="437"/>
      <c r="QNW116" s="437"/>
      <c r="QNX116" s="437"/>
      <c r="QNY116" s="437"/>
      <c r="QNZ116" s="437"/>
      <c r="QOA116" s="437"/>
      <c r="QOB116" s="437"/>
      <c r="QOC116" s="437"/>
      <c r="QOD116" s="437"/>
      <c r="QOE116" s="437"/>
      <c r="QOF116" s="437"/>
      <c r="QOG116" s="437"/>
      <c r="QOH116" s="437"/>
      <c r="QOI116" s="437"/>
      <c r="QOJ116" s="437"/>
      <c r="QOK116" s="437"/>
      <c r="QOL116" s="437"/>
      <c r="QOM116" s="437"/>
      <c r="QON116" s="437"/>
      <c r="QOO116" s="437"/>
      <c r="QOP116" s="437"/>
      <c r="QOQ116" s="437"/>
      <c r="QOR116" s="437"/>
      <c r="QOS116" s="437"/>
      <c r="QOT116" s="437"/>
      <c r="QOU116" s="437"/>
      <c r="QOV116" s="437"/>
      <c r="QOW116" s="437"/>
      <c r="QOX116" s="437"/>
      <c r="QOY116" s="437"/>
      <c r="QOZ116" s="437"/>
      <c r="QPA116" s="437"/>
      <c r="QPB116" s="437"/>
      <c r="QPC116" s="437"/>
      <c r="QPD116" s="437"/>
      <c r="QPE116" s="437"/>
      <c r="QPF116" s="437"/>
      <c r="QPG116" s="437"/>
      <c r="QPH116" s="437"/>
      <c r="QPI116" s="437"/>
      <c r="QPJ116" s="437"/>
      <c r="QPK116" s="437"/>
      <c r="QPL116" s="437"/>
      <c r="QPM116" s="437"/>
      <c r="QPN116" s="437"/>
      <c r="QPO116" s="437"/>
      <c r="QPP116" s="437"/>
      <c r="QPQ116" s="437"/>
      <c r="QPR116" s="437"/>
      <c r="QPS116" s="437"/>
      <c r="QPT116" s="437"/>
      <c r="QPU116" s="437"/>
      <c r="QPV116" s="437"/>
      <c r="QPW116" s="437"/>
      <c r="QPX116" s="437"/>
      <c r="QPY116" s="437"/>
      <c r="QPZ116" s="437"/>
      <c r="QQA116" s="437"/>
      <c r="QQB116" s="437"/>
      <c r="QQC116" s="437"/>
      <c r="QQD116" s="437"/>
      <c r="QQE116" s="437"/>
      <c r="QQF116" s="437"/>
      <c r="QQG116" s="437"/>
      <c r="QQH116" s="437"/>
      <c r="QQI116" s="437"/>
      <c r="QQJ116" s="437"/>
      <c r="QQK116" s="437"/>
      <c r="QQL116" s="437"/>
      <c r="QQM116" s="437"/>
      <c r="QQN116" s="437"/>
      <c r="QQO116" s="437"/>
      <c r="QQP116" s="437"/>
      <c r="QQQ116" s="437"/>
      <c r="QQR116" s="437"/>
      <c r="QQS116" s="437"/>
      <c r="QQT116" s="437"/>
      <c r="QQU116" s="437"/>
      <c r="QQV116" s="437"/>
      <c r="QQW116" s="437"/>
      <c r="QQX116" s="437"/>
      <c r="QQY116" s="437"/>
      <c r="QQZ116" s="437"/>
      <c r="QRA116" s="437"/>
      <c r="QRB116" s="437"/>
      <c r="QRC116" s="437"/>
      <c r="QRD116" s="437"/>
      <c r="QRE116" s="437"/>
      <c r="QRF116" s="437"/>
      <c r="QRG116" s="437"/>
      <c r="QRH116" s="437"/>
      <c r="QRI116" s="437"/>
      <c r="QRJ116" s="437"/>
      <c r="QRK116" s="437"/>
      <c r="QRL116" s="437"/>
      <c r="QRM116" s="437"/>
      <c r="QRN116" s="437"/>
      <c r="QRO116" s="437"/>
      <c r="QRP116" s="437"/>
      <c r="QRQ116" s="437"/>
      <c r="QRR116" s="437"/>
      <c r="QRS116" s="437"/>
      <c r="QRT116" s="437"/>
      <c r="QRU116" s="437"/>
      <c r="QRV116" s="437"/>
      <c r="QRW116" s="437"/>
      <c r="QRX116" s="437"/>
      <c r="QRY116" s="437"/>
      <c r="QRZ116" s="437"/>
      <c r="QSA116" s="437"/>
      <c r="QSB116" s="437"/>
      <c r="QSC116" s="437"/>
      <c r="QSD116" s="437"/>
      <c r="QSE116" s="437"/>
      <c r="QSF116" s="437"/>
      <c r="QSG116" s="437"/>
      <c r="QSH116" s="437"/>
      <c r="QSI116" s="437"/>
      <c r="QSJ116" s="437"/>
      <c r="QSK116" s="437"/>
      <c r="QSL116" s="437"/>
      <c r="QSM116" s="437"/>
      <c r="QSN116" s="437"/>
      <c r="QSO116" s="437"/>
      <c r="QSP116" s="437"/>
      <c r="QSQ116" s="437"/>
      <c r="QSR116" s="437"/>
      <c r="QSS116" s="437"/>
      <c r="QST116" s="437"/>
      <c r="QSU116" s="437"/>
      <c r="QSV116" s="437"/>
      <c r="QSW116" s="437"/>
      <c r="QSX116" s="437"/>
      <c r="QSY116" s="437"/>
      <c r="QSZ116" s="437"/>
      <c r="QTA116" s="437"/>
      <c r="QTB116" s="437"/>
      <c r="QTC116" s="437"/>
      <c r="QTD116" s="437"/>
      <c r="QTE116" s="437"/>
      <c r="QTF116" s="437"/>
      <c r="QTG116" s="437"/>
      <c r="QTH116" s="437"/>
      <c r="QTI116" s="437"/>
      <c r="QTJ116" s="437"/>
      <c r="QTK116" s="437"/>
      <c r="QTL116" s="437"/>
      <c r="QTM116" s="437"/>
      <c r="QTN116" s="437"/>
      <c r="QTO116" s="437"/>
      <c r="QTP116" s="437"/>
      <c r="QTQ116" s="437"/>
      <c r="QTR116" s="437"/>
      <c r="QTS116" s="437"/>
      <c r="QTT116" s="437"/>
      <c r="QTU116" s="437"/>
      <c r="QTV116" s="437"/>
      <c r="QTW116" s="437"/>
      <c r="QTX116" s="437"/>
      <c r="QTY116" s="437"/>
      <c r="QTZ116" s="437"/>
      <c r="QUA116" s="437"/>
      <c r="QUB116" s="437"/>
      <c r="QUC116" s="437"/>
      <c r="QUD116" s="437"/>
      <c r="QUE116" s="437"/>
      <c r="QUF116" s="437"/>
      <c r="QUG116" s="437"/>
      <c r="QUH116" s="437"/>
      <c r="QUI116" s="437"/>
      <c r="QUJ116" s="437"/>
      <c r="QUK116" s="437"/>
      <c r="QUL116" s="437"/>
      <c r="QUM116" s="437"/>
      <c r="QUN116" s="437"/>
      <c r="QUO116" s="437"/>
      <c r="QUP116" s="437"/>
      <c r="QUQ116" s="437"/>
      <c r="QUR116" s="437"/>
      <c r="QUS116" s="437"/>
      <c r="QUT116" s="437"/>
      <c r="QUU116" s="437"/>
      <c r="QUV116" s="437"/>
      <c r="QUW116" s="437"/>
      <c r="QUX116" s="437"/>
      <c r="QUY116" s="437"/>
      <c r="QUZ116" s="437"/>
      <c r="QVA116" s="437"/>
      <c r="QVB116" s="437"/>
      <c r="QVC116" s="437"/>
      <c r="QVD116" s="437"/>
      <c r="QVE116" s="437"/>
      <c r="QVF116" s="437"/>
      <c r="QVG116" s="437"/>
      <c r="QVH116" s="437"/>
      <c r="QVI116" s="437"/>
      <c r="QVJ116" s="437"/>
      <c r="QVK116" s="437"/>
      <c r="QVL116" s="437"/>
      <c r="QVM116" s="437"/>
      <c r="QVN116" s="437"/>
      <c r="QVO116" s="437"/>
      <c r="QVP116" s="437"/>
      <c r="QVQ116" s="437"/>
      <c r="QVR116" s="437"/>
      <c r="QVS116" s="437"/>
      <c r="QVT116" s="437"/>
      <c r="QVU116" s="437"/>
      <c r="QVV116" s="437"/>
      <c r="QVW116" s="437"/>
      <c r="QVX116" s="437"/>
      <c r="QVY116" s="437"/>
      <c r="QVZ116" s="437"/>
      <c r="QWA116" s="437"/>
      <c r="QWB116" s="437"/>
      <c r="QWC116" s="437"/>
      <c r="QWD116" s="437"/>
      <c r="QWE116" s="437"/>
      <c r="QWF116" s="437"/>
      <c r="QWG116" s="437"/>
      <c r="QWH116" s="437"/>
      <c r="QWI116" s="437"/>
      <c r="QWJ116" s="437"/>
      <c r="QWK116" s="437"/>
      <c r="QWL116" s="437"/>
      <c r="QWM116" s="437"/>
      <c r="QWN116" s="437"/>
      <c r="QWO116" s="437"/>
      <c r="QWP116" s="437"/>
      <c r="QWQ116" s="437"/>
      <c r="QWR116" s="437"/>
      <c r="QWS116" s="437"/>
      <c r="QWT116" s="437"/>
      <c r="QWU116" s="437"/>
      <c r="QWV116" s="437"/>
      <c r="QWW116" s="437"/>
      <c r="QWX116" s="437"/>
      <c r="QWY116" s="437"/>
      <c r="QWZ116" s="437"/>
      <c r="QXA116" s="437"/>
      <c r="QXB116" s="437"/>
      <c r="QXC116" s="437"/>
      <c r="QXD116" s="437"/>
      <c r="QXE116" s="437"/>
      <c r="QXF116" s="437"/>
      <c r="QXG116" s="437"/>
      <c r="QXH116" s="437"/>
      <c r="QXI116" s="437"/>
      <c r="QXJ116" s="437"/>
      <c r="QXK116" s="437"/>
      <c r="QXL116" s="437"/>
      <c r="QXM116" s="437"/>
      <c r="QXN116" s="437"/>
      <c r="QXO116" s="437"/>
      <c r="QXP116" s="437"/>
      <c r="QXQ116" s="437"/>
      <c r="QXR116" s="437"/>
      <c r="QXS116" s="437"/>
      <c r="QXT116" s="437"/>
      <c r="QXU116" s="437"/>
      <c r="QXV116" s="437"/>
      <c r="QXW116" s="437"/>
      <c r="QXX116" s="437"/>
      <c r="QXY116" s="437"/>
      <c r="QXZ116" s="437"/>
      <c r="QYA116" s="437"/>
      <c r="QYB116" s="437"/>
      <c r="QYC116" s="437"/>
      <c r="QYD116" s="437"/>
      <c r="QYE116" s="437"/>
      <c r="QYF116" s="437"/>
      <c r="QYG116" s="437"/>
      <c r="QYH116" s="437"/>
      <c r="QYI116" s="437"/>
      <c r="QYJ116" s="437"/>
      <c r="QYK116" s="437"/>
      <c r="QYL116" s="437"/>
      <c r="QYM116" s="437"/>
      <c r="QYN116" s="437"/>
      <c r="QYO116" s="437"/>
      <c r="QYP116" s="437"/>
      <c r="QYQ116" s="437"/>
      <c r="QYR116" s="437"/>
      <c r="QYS116" s="437"/>
      <c r="QYT116" s="437"/>
      <c r="QYU116" s="437"/>
      <c r="QYV116" s="437"/>
      <c r="QYW116" s="437"/>
      <c r="QYX116" s="437"/>
      <c r="QYY116" s="437"/>
      <c r="QYZ116" s="437"/>
      <c r="QZA116" s="437"/>
      <c r="QZB116" s="437"/>
      <c r="QZC116" s="437"/>
      <c r="QZD116" s="437"/>
      <c r="QZE116" s="437"/>
      <c r="QZF116" s="437"/>
      <c r="QZG116" s="437"/>
      <c r="QZH116" s="437"/>
      <c r="QZI116" s="437"/>
      <c r="QZJ116" s="437"/>
      <c r="QZK116" s="437"/>
      <c r="QZL116" s="437"/>
      <c r="QZM116" s="437"/>
      <c r="QZN116" s="437"/>
      <c r="QZO116" s="437"/>
      <c r="QZP116" s="437"/>
      <c r="QZQ116" s="437"/>
      <c r="QZR116" s="437"/>
      <c r="QZS116" s="437"/>
      <c r="QZT116" s="437"/>
      <c r="QZU116" s="437"/>
      <c r="QZV116" s="437"/>
      <c r="QZW116" s="437"/>
      <c r="QZX116" s="437"/>
      <c r="QZY116" s="437"/>
      <c r="QZZ116" s="437"/>
      <c r="RAA116" s="437"/>
      <c r="RAB116" s="437"/>
      <c r="RAC116" s="437"/>
      <c r="RAD116" s="437"/>
      <c r="RAE116" s="437"/>
      <c r="RAF116" s="437"/>
      <c r="RAG116" s="437"/>
      <c r="RAH116" s="437"/>
      <c r="RAI116" s="437"/>
      <c r="RAJ116" s="437"/>
      <c r="RAK116" s="437"/>
      <c r="RAL116" s="437"/>
      <c r="RAM116" s="437"/>
      <c r="RAN116" s="437"/>
      <c r="RAO116" s="437"/>
      <c r="RAP116" s="437"/>
      <c r="RAQ116" s="437"/>
      <c r="RAR116" s="437"/>
      <c r="RAS116" s="437"/>
      <c r="RAT116" s="437"/>
      <c r="RAU116" s="437"/>
      <c r="RAV116" s="437"/>
      <c r="RAW116" s="437"/>
      <c r="RAX116" s="437"/>
      <c r="RAY116" s="437"/>
      <c r="RAZ116" s="437"/>
      <c r="RBA116" s="437"/>
      <c r="RBB116" s="437"/>
      <c r="RBC116" s="437"/>
      <c r="RBD116" s="437"/>
      <c r="RBE116" s="437"/>
      <c r="RBF116" s="437"/>
      <c r="RBG116" s="437"/>
      <c r="RBH116" s="437"/>
      <c r="RBI116" s="437"/>
      <c r="RBJ116" s="437"/>
      <c r="RBK116" s="437"/>
      <c r="RBL116" s="437"/>
      <c r="RBM116" s="437"/>
      <c r="RBN116" s="437"/>
      <c r="RBO116" s="437"/>
      <c r="RBP116" s="437"/>
      <c r="RBQ116" s="437"/>
      <c r="RBR116" s="437"/>
      <c r="RBS116" s="437"/>
      <c r="RBT116" s="437"/>
      <c r="RBU116" s="437"/>
      <c r="RBV116" s="437"/>
      <c r="RBW116" s="437"/>
      <c r="RBX116" s="437"/>
      <c r="RBY116" s="437"/>
      <c r="RBZ116" s="437"/>
      <c r="RCA116" s="437"/>
      <c r="RCB116" s="437"/>
      <c r="RCC116" s="437"/>
      <c r="RCD116" s="437"/>
      <c r="RCE116" s="437"/>
      <c r="RCF116" s="437"/>
      <c r="RCG116" s="437"/>
      <c r="RCH116" s="437"/>
      <c r="RCI116" s="437"/>
      <c r="RCJ116" s="437"/>
      <c r="RCK116" s="437"/>
      <c r="RCL116" s="437"/>
      <c r="RCM116" s="437"/>
      <c r="RCN116" s="437"/>
      <c r="RCO116" s="437"/>
      <c r="RCP116" s="437"/>
      <c r="RCQ116" s="437"/>
      <c r="RCR116" s="437"/>
      <c r="RCS116" s="437"/>
      <c r="RCT116" s="437"/>
      <c r="RCU116" s="437"/>
      <c r="RCV116" s="437"/>
      <c r="RCW116" s="437"/>
      <c r="RCX116" s="437"/>
      <c r="RCY116" s="437"/>
      <c r="RCZ116" s="437"/>
      <c r="RDA116" s="437"/>
      <c r="RDB116" s="437"/>
      <c r="RDC116" s="437"/>
      <c r="RDD116" s="437"/>
      <c r="RDE116" s="437"/>
      <c r="RDF116" s="437"/>
      <c r="RDG116" s="437"/>
      <c r="RDH116" s="437"/>
      <c r="RDI116" s="437"/>
      <c r="RDJ116" s="437"/>
      <c r="RDK116" s="437"/>
      <c r="RDL116" s="437"/>
      <c r="RDM116" s="437"/>
      <c r="RDN116" s="437"/>
      <c r="RDO116" s="437"/>
      <c r="RDP116" s="437"/>
      <c r="RDQ116" s="437"/>
      <c r="RDR116" s="437"/>
      <c r="RDS116" s="437"/>
      <c r="RDT116" s="437"/>
      <c r="RDU116" s="437"/>
      <c r="RDV116" s="437"/>
      <c r="RDW116" s="437"/>
      <c r="RDX116" s="437"/>
      <c r="RDY116" s="437"/>
      <c r="RDZ116" s="437"/>
      <c r="REA116" s="437"/>
      <c r="REB116" s="437"/>
      <c r="REC116" s="437"/>
      <c r="RED116" s="437"/>
      <c r="REE116" s="437"/>
      <c r="REF116" s="437"/>
      <c r="REG116" s="437"/>
      <c r="REH116" s="437"/>
      <c r="REI116" s="437"/>
      <c r="REJ116" s="437"/>
      <c r="REK116" s="437"/>
      <c r="REL116" s="437"/>
      <c r="REM116" s="437"/>
      <c r="REN116" s="437"/>
      <c r="REO116" s="437"/>
      <c r="REP116" s="437"/>
      <c r="REQ116" s="437"/>
      <c r="RER116" s="437"/>
      <c r="RES116" s="437"/>
      <c r="RET116" s="437"/>
      <c r="REU116" s="437"/>
      <c r="REV116" s="437"/>
      <c r="REW116" s="437"/>
      <c r="REX116" s="437"/>
      <c r="REY116" s="437"/>
      <c r="REZ116" s="437"/>
      <c r="RFA116" s="437"/>
      <c r="RFB116" s="437"/>
      <c r="RFC116" s="437"/>
      <c r="RFD116" s="437"/>
      <c r="RFE116" s="437"/>
      <c r="RFF116" s="437"/>
      <c r="RFG116" s="437"/>
      <c r="RFH116" s="437"/>
      <c r="RFI116" s="437"/>
      <c r="RFJ116" s="437"/>
      <c r="RFK116" s="437"/>
      <c r="RFL116" s="437"/>
      <c r="RFM116" s="437"/>
      <c r="RFN116" s="437"/>
      <c r="RFO116" s="437"/>
      <c r="RFP116" s="437"/>
      <c r="RFQ116" s="437"/>
      <c r="RFR116" s="437"/>
      <c r="RFS116" s="437"/>
      <c r="RFT116" s="437"/>
      <c r="RFU116" s="437"/>
      <c r="RFV116" s="437"/>
      <c r="RFW116" s="437"/>
      <c r="RFX116" s="437"/>
      <c r="RFY116" s="437"/>
      <c r="RFZ116" s="437"/>
      <c r="RGA116" s="437"/>
      <c r="RGB116" s="437"/>
      <c r="RGC116" s="437"/>
      <c r="RGD116" s="437"/>
      <c r="RGE116" s="437"/>
      <c r="RGF116" s="437"/>
      <c r="RGG116" s="437"/>
      <c r="RGH116" s="437"/>
      <c r="RGI116" s="437"/>
      <c r="RGJ116" s="437"/>
      <c r="RGK116" s="437"/>
      <c r="RGL116" s="437"/>
      <c r="RGM116" s="437"/>
      <c r="RGN116" s="437"/>
      <c r="RGO116" s="437"/>
      <c r="RGP116" s="437"/>
      <c r="RGQ116" s="437"/>
      <c r="RGR116" s="437"/>
      <c r="RGS116" s="437"/>
      <c r="RGT116" s="437"/>
      <c r="RGU116" s="437"/>
      <c r="RGV116" s="437"/>
      <c r="RGW116" s="437"/>
      <c r="RGX116" s="437"/>
      <c r="RGY116" s="437"/>
      <c r="RGZ116" s="437"/>
      <c r="RHA116" s="437"/>
      <c r="RHB116" s="437"/>
      <c r="RHC116" s="437"/>
      <c r="RHD116" s="437"/>
      <c r="RHE116" s="437"/>
      <c r="RHF116" s="437"/>
      <c r="RHG116" s="437"/>
      <c r="RHH116" s="437"/>
      <c r="RHI116" s="437"/>
      <c r="RHJ116" s="437"/>
      <c r="RHK116" s="437"/>
      <c r="RHL116" s="437"/>
      <c r="RHM116" s="437"/>
      <c r="RHN116" s="437"/>
      <c r="RHO116" s="437"/>
      <c r="RHP116" s="437"/>
      <c r="RHQ116" s="437"/>
      <c r="RHR116" s="437"/>
      <c r="RHS116" s="437"/>
      <c r="RHT116" s="437"/>
      <c r="RHU116" s="437"/>
      <c r="RHV116" s="437"/>
      <c r="RHW116" s="437"/>
      <c r="RHX116" s="437"/>
      <c r="RHY116" s="437"/>
      <c r="RHZ116" s="437"/>
      <c r="RIA116" s="437"/>
      <c r="RIB116" s="437"/>
      <c r="RIC116" s="437"/>
      <c r="RID116" s="437"/>
      <c r="RIE116" s="437"/>
      <c r="RIF116" s="437"/>
      <c r="RIG116" s="437"/>
      <c r="RIH116" s="437"/>
      <c r="RII116" s="437"/>
      <c r="RIJ116" s="437"/>
      <c r="RIK116" s="437"/>
      <c r="RIL116" s="437"/>
      <c r="RIM116" s="437"/>
      <c r="RIN116" s="437"/>
      <c r="RIO116" s="437"/>
      <c r="RIP116" s="437"/>
      <c r="RIQ116" s="437"/>
      <c r="RIR116" s="437"/>
      <c r="RIS116" s="437"/>
      <c r="RIT116" s="437"/>
      <c r="RIU116" s="437"/>
      <c r="RIV116" s="437"/>
      <c r="RIW116" s="437"/>
      <c r="RIX116" s="437"/>
      <c r="RIY116" s="437"/>
      <c r="RIZ116" s="437"/>
      <c r="RJA116" s="437"/>
      <c r="RJB116" s="437"/>
      <c r="RJC116" s="437"/>
      <c r="RJD116" s="437"/>
      <c r="RJE116" s="437"/>
      <c r="RJF116" s="437"/>
      <c r="RJG116" s="437"/>
      <c r="RJH116" s="437"/>
      <c r="RJI116" s="437"/>
      <c r="RJJ116" s="437"/>
      <c r="RJK116" s="437"/>
      <c r="RJL116" s="437"/>
      <c r="RJM116" s="437"/>
      <c r="RJN116" s="437"/>
      <c r="RJO116" s="437"/>
      <c r="RJP116" s="437"/>
      <c r="RJQ116" s="437"/>
      <c r="RJR116" s="437"/>
      <c r="RJS116" s="437"/>
      <c r="RJT116" s="437"/>
      <c r="RJU116" s="437"/>
      <c r="RJV116" s="437"/>
      <c r="RJW116" s="437"/>
      <c r="RJX116" s="437"/>
      <c r="RJY116" s="437"/>
      <c r="RJZ116" s="437"/>
      <c r="RKA116" s="437"/>
      <c r="RKB116" s="437"/>
      <c r="RKC116" s="437"/>
      <c r="RKD116" s="437"/>
      <c r="RKE116" s="437"/>
      <c r="RKF116" s="437"/>
      <c r="RKG116" s="437"/>
      <c r="RKH116" s="437"/>
      <c r="RKI116" s="437"/>
      <c r="RKJ116" s="437"/>
      <c r="RKK116" s="437"/>
      <c r="RKL116" s="437"/>
      <c r="RKM116" s="437"/>
      <c r="RKN116" s="437"/>
      <c r="RKO116" s="437"/>
      <c r="RKP116" s="437"/>
      <c r="RKQ116" s="437"/>
      <c r="RKR116" s="437"/>
      <c r="RKS116" s="437"/>
      <c r="RKT116" s="437"/>
      <c r="RKU116" s="437"/>
      <c r="RKV116" s="437"/>
      <c r="RKW116" s="437"/>
      <c r="RKX116" s="437"/>
      <c r="RKY116" s="437"/>
      <c r="RKZ116" s="437"/>
      <c r="RLA116" s="437"/>
      <c r="RLB116" s="437"/>
      <c r="RLC116" s="437"/>
      <c r="RLD116" s="437"/>
      <c r="RLE116" s="437"/>
      <c r="RLF116" s="437"/>
      <c r="RLG116" s="437"/>
      <c r="RLH116" s="437"/>
      <c r="RLI116" s="437"/>
      <c r="RLJ116" s="437"/>
      <c r="RLK116" s="437"/>
      <c r="RLL116" s="437"/>
      <c r="RLM116" s="437"/>
      <c r="RLN116" s="437"/>
      <c r="RLO116" s="437"/>
      <c r="RLP116" s="437"/>
      <c r="RLQ116" s="437"/>
      <c r="RLR116" s="437"/>
      <c r="RLS116" s="437"/>
      <c r="RLT116" s="437"/>
      <c r="RLU116" s="437"/>
      <c r="RLV116" s="437"/>
      <c r="RLW116" s="437"/>
      <c r="RLX116" s="437"/>
      <c r="RLY116" s="437"/>
      <c r="RLZ116" s="437"/>
      <c r="RMA116" s="437"/>
      <c r="RMB116" s="437"/>
      <c r="RMC116" s="437"/>
      <c r="RMD116" s="437"/>
      <c r="RME116" s="437"/>
      <c r="RMF116" s="437"/>
      <c r="RMG116" s="437"/>
      <c r="RMH116" s="437"/>
      <c r="RMI116" s="437"/>
      <c r="RMJ116" s="437"/>
      <c r="RMK116" s="437"/>
      <c r="RML116" s="437"/>
      <c r="RMM116" s="437"/>
      <c r="RMN116" s="437"/>
      <c r="RMO116" s="437"/>
      <c r="RMP116" s="437"/>
      <c r="RMQ116" s="437"/>
      <c r="RMR116" s="437"/>
      <c r="RMS116" s="437"/>
      <c r="RMT116" s="437"/>
      <c r="RMU116" s="437"/>
      <c r="RMV116" s="437"/>
      <c r="RMW116" s="437"/>
      <c r="RMX116" s="437"/>
      <c r="RMY116" s="437"/>
      <c r="RMZ116" s="437"/>
      <c r="RNA116" s="437"/>
      <c r="RNB116" s="437"/>
      <c r="RNC116" s="437"/>
      <c r="RND116" s="437"/>
      <c r="RNE116" s="437"/>
      <c r="RNF116" s="437"/>
      <c r="RNG116" s="437"/>
      <c r="RNH116" s="437"/>
      <c r="RNI116" s="437"/>
      <c r="RNJ116" s="437"/>
      <c r="RNK116" s="437"/>
      <c r="RNL116" s="437"/>
      <c r="RNM116" s="437"/>
      <c r="RNN116" s="437"/>
      <c r="RNO116" s="437"/>
      <c r="RNP116" s="437"/>
      <c r="RNQ116" s="437"/>
      <c r="RNR116" s="437"/>
      <c r="RNS116" s="437"/>
      <c r="RNT116" s="437"/>
      <c r="RNU116" s="437"/>
      <c r="RNV116" s="437"/>
      <c r="RNW116" s="437"/>
      <c r="RNX116" s="437"/>
      <c r="RNY116" s="437"/>
      <c r="RNZ116" s="437"/>
      <c r="ROA116" s="437"/>
      <c r="ROB116" s="437"/>
      <c r="ROC116" s="437"/>
      <c r="ROD116" s="437"/>
      <c r="ROE116" s="437"/>
      <c r="ROF116" s="437"/>
      <c r="ROG116" s="437"/>
      <c r="ROH116" s="437"/>
      <c r="ROI116" s="437"/>
      <c r="ROJ116" s="437"/>
      <c r="ROK116" s="437"/>
      <c r="ROL116" s="437"/>
      <c r="ROM116" s="437"/>
      <c r="RON116" s="437"/>
      <c r="ROO116" s="437"/>
      <c r="ROP116" s="437"/>
      <c r="ROQ116" s="437"/>
      <c r="ROR116" s="437"/>
      <c r="ROS116" s="437"/>
      <c r="ROT116" s="437"/>
      <c r="ROU116" s="437"/>
      <c r="ROV116" s="437"/>
      <c r="ROW116" s="437"/>
      <c r="ROX116" s="437"/>
      <c r="ROY116" s="437"/>
      <c r="ROZ116" s="437"/>
      <c r="RPA116" s="437"/>
      <c r="RPB116" s="437"/>
      <c r="RPC116" s="437"/>
      <c r="RPD116" s="437"/>
      <c r="RPE116" s="437"/>
      <c r="RPF116" s="437"/>
      <c r="RPG116" s="437"/>
      <c r="RPH116" s="437"/>
      <c r="RPI116" s="437"/>
      <c r="RPJ116" s="437"/>
      <c r="RPK116" s="437"/>
      <c r="RPL116" s="437"/>
      <c r="RPM116" s="437"/>
      <c r="RPN116" s="437"/>
      <c r="RPO116" s="437"/>
      <c r="RPP116" s="437"/>
      <c r="RPQ116" s="437"/>
      <c r="RPR116" s="437"/>
      <c r="RPS116" s="437"/>
      <c r="RPT116" s="437"/>
      <c r="RPU116" s="437"/>
      <c r="RPV116" s="437"/>
      <c r="RPW116" s="437"/>
      <c r="RPX116" s="437"/>
      <c r="RPY116" s="437"/>
      <c r="RPZ116" s="437"/>
      <c r="RQA116" s="437"/>
      <c r="RQB116" s="437"/>
      <c r="RQC116" s="437"/>
      <c r="RQD116" s="437"/>
      <c r="RQE116" s="437"/>
      <c r="RQF116" s="437"/>
      <c r="RQG116" s="437"/>
      <c r="RQH116" s="437"/>
      <c r="RQI116" s="437"/>
      <c r="RQJ116" s="437"/>
      <c r="RQK116" s="437"/>
      <c r="RQL116" s="437"/>
      <c r="RQM116" s="437"/>
      <c r="RQN116" s="437"/>
      <c r="RQO116" s="437"/>
      <c r="RQP116" s="437"/>
      <c r="RQQ116" s="437"/>
      <c r="RQR116" s="437"/>
      <c r="RQS116" s="437"/>
      <c r="RQT116" s="437"/>
      <c r="RQU116" s="437"/>
      <c r="RQV116" s="437"/>
      <c r="RQW116" s="437"/>
      <c r="RQX116" s="437"/>
      <c r="RQY116" s="437"/>
      <c r="RQZ116" s="437"/>
      <c r="RRA116" s="437"/>
      <c r="RRB116" s="437"/>
      <c r="RRC116" s="437"/>
      <c r="RRD116" s="437"/>
      <c r="RRE116" s="437"/>
      <c r="RRF116" s="437"/>
      <c r="RRG116" s="437"/>
      <c r="RRH116" s="437"/>
      <c r="RRI116" s="437"/>
      <c r="RRJ116" s="437"/>
      <c r="RRK116" s="437"/>
      <c r="RRL116" s="437"/>
      <c r="RRM116" s="437"/>
      <c r="RRN116" s="437"/>
      <c r="RRO116" s="437"/>
      <c r="RRP116" s="437"/>
      <c r="RRQ116" s="437"/>
      <c r="RRR116" s="437"/>
      <c r="RRS116" s="437"/>
      <c r="RRT116" s="437"/>
      <c r="RRU116" s="437"/>
      <c r="RRV116" s="437"/>
      <c r="RRW116" s="437"/>
      <c r="RRX116" s="437"/>
      <c r="RRY116" s="437"/>
      <c r="RRZ116" s="437"/>
      <c r="RSA116" s="437"/>
      <c r="RSB116" s="437"/>
      <c r="RSC116" s="437"/>
      <c r="RSD116" s="437"/>
      <c r="RSE116" s="437"/>
      <c r="RSF116" s="437"/>
      <c r="RSG116" s="437"/>
      <c r="RSH116" s="437"/>
      <c r="RSI116" s="437"/>
      <c r="RSJ116" s="437"/>
      <c r="RSK116" s="437"/>
      <c r="RSL116" s="437"/>
      <c r="RSM116" s="437"/>
      <c r="RSN116" s="437"/>
      <c r="RSO116" s="437"/>
      <c r="RSP116" s="437"/>
      <c r="RSQ116" s="437"/>
      <c r="RSR116" s="437"/>
      <c r="RSS116" s="437"/>
      <c r="RST116" s="437"/>
      <c r="RSU116" s="437"/>
      <c r="RSV116" s="437"/>
      <c r="RSW116" s="437"/>
      <c r="RSX116" s="437"/>
      <c r="RSY116" s="437"/>
      <c r="RSZ116" s="437"/>
      <c r="RTA116" s="437"/>
      <c r="RTB116" s="437"/>
      <c r="RTC116" s="437"/>
      <c r="RTD116" s="437"/>
      <c r="RTE116" s="437"/>
      <c r="RTF116" s="437"/>
      <c r="RTG116" s="437"/>
      <c r="RTH116" s="437"/>
      <c r="RTI116" s="437"/>
      <c r="RTJ116" s="437"/>
      <c r="RTK116" s="437"/>
      <c r="RTL116" s="437"/>
      <c r="RTM116" s="437"/>
      <c r="RTN116" s="437"/>
      <c r="RTO116" s="437"/>
      <c r="RTP116" s="437"/>
      <c r="RTQ116" s="437"/>
      <c r="RTR116" s="437"/>
      <c r="RTS116" s="437"/>
      <c r="RTT116" s="437"/>
      <c r="RTU116" s="437"/>
      <c r="RTV116" s="437"/>
      <c r="RTW116" s="437"/>
      <c r="RTX116" s="437"/>
      <c r="RTY116" s="437"/>
      <c r="RTZ116" s="437"/>
      <c r="RUA116" s="437"/>
      <c r="RUB116" s="437"/>
      <c r="RUC116" s="437"/>
      <c r="RUD116" s="437"/>
      <c r="RUE116" s="437"/>
      <c r="RUF116" s="437"/>
      <c r="RUG116" s="437"/>
      <c r="RUH116" s="437"/>
      <c r="RUI116" s="437"/>
      <c r="RUJ116" s="437"/>
      <c r="RUK116" s="437"/>
      <c r="RUL116" s="437"/>
      <c r="RUM116" s="437"/>
      <c r="RUN116" s="437"/>
      <c r="RUO116" s="437"/>
      <c r="RUP116" s="437"/>
      <c r="RUQ116" s="437"/>
      <c r="RUR116" s="437"/>
      <c r="RUS116" s="437"/>
      <c r="RUT116" s="437"/>
      <c r="RUU116" s="437"/>
      <c r="RUV116" s="437"/>
      <c r="RUW116" s="437"/>
      <c r="RUX116" s="437"/>
      <c r="RUY116" s="437"/>
      <c r="RUZ116" s="437"/>
      <c r="RVA116" s="437"/>
      <c r="RVB116" s="437"/>
      <c r="RVC116" s="437"/>
      <c r="RVD116" s="437"/>
      <c r="RVE116" s="437"/>
      <c r="RVF116" s="437"/>
      <c r="RVG116" s="437"/>
      <c r="RVH116" s="437"/>
      <c r="RVI116" s="437"/>
      <c r="RVJ116" s="437"/>
      <c r="RVK116" s="437"/>
      <c r="RVL116" s="437"/>
      <c r="RVM116" s="437"/>
      <c r="RVN116" s="437"/>
      <c r="RVO116" s="437"/>
      <c r="RVP116" s="437"/>
      <c r="RVQ116" s="437"/>
      <c r="RVR116" s="437"/>
      <c r="RVS116" s="437"/>
      <c r="RVT116" s="437"/>
      <c r="RVU116" s="437"/>
      <c r="RVV116" s="437"/>
      <c r="RVW116" s="437"/>
      <c r="RVX116" s="437"/>
      <c r="RVY116" s="437"/>
      <c r="RVZ116" s="437"/>
      <c r="RWA116" s="437"/>
      <c r="RWB116" s="437"/>
      <c r="RWC116" s="437"/>
      <c r="RWD116" s="437"/>
      <c r="RWE116" s="437"/>
      <c r="RWF116" s="437"/>
      <c r="RWG116" s="437"/>
      <c r="RWH116" s="437"/>
      <c r="RWI116" s="437"/>
      <c r="RWJ116" s="437"/>
      <c r="RWK116" s="437"/>
      <c r="RWL116" s="437"/>
      <c r="RWM116" s="437"/>
      <c r="RWN116" s="437"/>
      <c r="RWO116" s="437"/>
      <c r="RWP116" s="437"/>
      <c r="RWQ116" s="437"/>
      <c r="RWR116" s="437"/>
      <c r="RWS116" s="437"/>
      <c r="RWT116" s="437"/>
      <c r="RWU116" s="437"/>
      <c r="RWV116" s="437"/>
      <c r="RWW116" s="437"/>
      <c r="RWX116" s="437"/>
      <c r="RWY116" s="437"/>
      <c r="RWZ116" s="437"/>
      <c r="RXA116" s="437"/>
      <c r="RXB116" s="437"/>
      <c r="RXC116" s="437"/>
      <c r="RXD116" s="437"/>
      <c r="RXE116" s="437"/>
      <c r="RXF116" s="437"/>
      <c r="RXG116" s="437"/>
      <c r="RXH116" s="437"/>
      <c r="RXI116" s="437"/>
      <c r="RXJ116" s="437"/>
      <c r="RXK116" s="437"/>
      <c r="RXL116" s="437"/>
      <c r="RXM116" s="437"/>
      <c r="RXN116" s="437"/>
      <c r="RXO116" s="437"/>
      <c r="RXP116" s="437"/>
      <c r="RXQ116" s="437"/>
      <c r="RXR116" s="437"/>
      <c r="RXS116" s="437"/>
      <c r="RXT116" s="437"/>
      <c r="RXU116" s="437"/>
      <c r="RXV116" s="437"/>
      <c r="RXW116" s="437"/>
      <c r="RXX116" s="437"/>
      <c r="RXY116" s="437"/>
      <c r="RXZ116" s="437"/>
      <c r="RYA116" s="437"/>
      <c r="RYB116" s="437"/>
      <c r="RYC116" s="437"/>
      <c r="RYD116" s="437"/>
      <c r="RYE116" s="437"/>
      <c r="RYF116" s="437"/>
      <c r="RYG116" s="437"/>
      <c r="RYH116" s="437"/>
      <c r="RYI116" s="437"/>
      <c r="RYJ116" s="437"/>
      <c r="RYK116" s="437"/>
      <c r="RYL116" s="437"/>
      <c r="RYM116" s="437"/>
      <c r="RYN116" s="437"/>
      <c r="RYO116" s="437"/>
      <c r="RYP116" s="437"/>
      <c r="RYQ116" s="437"/>
      <c r="RYR116" s="437"/>
      <c r="RYS116" s="437"/>
      <c r="RYT116" s="437"/>
      <c r="RYU116" s="437"/>
      <c r="RYV116" s="437"/>
      <c r="RYW116" s="437"/>
      <c r="RYX116" s="437"/>
      <c r="RYY116" s="437"/>
      <c r="RYZ116" s="437"/>
      <c r="RZA116" s="437"/>
      <c r="RZB116" s="437"/>
      <c r="RZC116" s="437"/>
      <c r="RZD116" s="437"/>
      <c r="RZE116" s="437"/>
      <c r="RZF116" s="437"/>
      <c r="RZG116" s="437"/>
      <c r="RZH116" s="437"/>
      <c r="RZI116" s="437"/>
      <c r="RZJ116" s="437"/>
      <c r="RZK116" s="437"/>
      <c r="RZL116" s="437"/>
      <c r="RZM116" s="437"/>
      <c r="RZN116" s="437"/>
      <c r="RZO116" s="437"/>
      <c r="RZP116" s="437"/>
      <c r="RZQ116" s="437"/>
      <c r="RZR116" s="437"/>
      <c r="RZS116" s="437"/>
      <c r="RZT116" s="437"/>
      <c r="RZU116" s="437"/>
      <c r="RZV116" s="437"/>
      <c r="RZW116" s="437"/>
      <c r="RZX116" s="437"/>
      <c r="RZY116" s="437"/>
      <c r="RZZ116" s="437"/>
      <c r="SAA116" s="437"/>
      <c r="SAB116" s="437"/>
      <c r="SAC116" s="437"/>
      <c r="SAD116" s="437"/>
      <c r="SAE116" s="437"/>
      <c r="SAF116" s="437"/>
      <c r="SAG116" s="437"/>
      <c r="SAH116" s="437"/>
      <c r="SAI116" s="437"/>
      <c r="SAJ116" s="437"/>
      <c r="SAK116" s="437"/>
      <c r="SAL116" s="437"/>
      <c r="SAM116" s="437"/>
      <c r="SAN116" s="437"/>
      <c r="SAO116" s="437"/>
      <c r="SAP116" s="437"/>
      <c r="SAQ116" s="437"/>
      <c r="SAR116" s="437"/>
      <c r="SAS116" s="437"/>
      <c r="SAT116" s="437"/>
      <c r="SAU116" s="437"/>
      <c r="SAV116" s="437"/>
      <c r="SAW116" s="437"/>
      <c r="SAX116" s="437"/>
      <c r="SAY116" s="437"/>
      <c r="SAZ116" s="437"/>
      <c r="SBA116" s="437"/>
      <c r="SBB116" s="437"/>
      <c r="SBC116" s="437"/>
      <c r="SBD116" s="437"/>
      <c r="SBE116" s="437"/>
      <c r="SBF116" s="437"/>
      <c r="SBG116" s="437"/>
      <c r="SBH116" s="437"/>
      <c r="SBI116" s="437"/>
      <c r="SBJ116" s="437"/>
      <c r="SBK116" s="437"/>
      <c r="SBL116" s="437"/>
      <c r="SBM116" s="437"/>
      <c r="SBN116" s="437"/>
      <c r="SBO116" s="437"/>
      <c r="SBP116" s="437"/>
      <c r="SBQ116" s="437"/>
      <c r="SBR116" s="437"/>
      <c r="SBS116" s="437"/>
      <c r="SBT116" s="437"/>
      <c r="SBU116" s="437"/>
      <c r="SBV116" s="437"/>
      <c r="SBW116" s="437"/>
      <c r="SBX116" s="437"/>
      <c r="SBY116" s="437"/>
      <c r="SBZ116" s="437"/>
      <c r="SCA116" s="437"/>
      <c r="SCB116" s="437"/>
      <c r="SCC116" s="437"/>
      <c r="SCD116" s="437"/>
      <c r="SCE116" s="437"/>
      <c r="SCF116" s="437"/>
      <c r="SCG116" s="437"/>
      <c r="SCH116" s="437"/>
      <c r="SCI116" s="437"/>
      <c r="SCJ116" s="437"/>
      <c r="SCK116" s="437"/>
      <c r="SCL116" s="437"/>
      <c r="SCM116" s="437"/>
      <c r="SCN116" s="437"/>
      <c r="SCO116" s="437"/>
      <c r="SCP116" s="437"/>
      <c r="SCQ116" s="437"/>
      <c r="SCR116" s="437"/>
      <c r="SCS116" s="437"/>
      <c r="SCT116" s="437"/>
      <c r="SCU116" s="437"/>
      <c r="SCV116" s="437"/>
      <c r="SCW116" s="437"/>
      <c r="SCX116" s="437"/>
      <c r="SCY116" s="437"/>
      <c r="SCZ116" s="437"/>
      <c r="SDA116" s="437"/>
      <c r="SDB116" s="437"/>
      <c r="SDC116" s="437"/>
      <c r="SDD116" s="437"/>
      <c r="SDE116" s="437"/>
      <c r="SDF116" s="437"/>
      <c r="SDG116" s="437"/>
      <c r="SDH116" s="437"/>
      <c r="SDI116" s="437"/>
      <c r="SDJ116" s="437"/>
      <c r="SDK116" s="437"/>
      <c r="SDL116" s="437"/>
      <c r="SDM116" s="437"/>
      <c r="SDN116" s="437"/>
      <c r="SDO116" s="437"/>
      <c r="SDP116" s="437"/>
      <c r="SDQ116" s="437"/>
      <c r="SDR116" s="437"/>
      <c r="SDS116" s="437"/>
      <c r="SDT116" s="437"/>
      <c r="SDU116" s="437"/>
      <c r="SDV116" s="437"/>
      <c r="SDW116" s="437"/>
      <c r="SDX116" s="437"/>
      <c r="SDY116" s="437"/>
      <c r="SDZ116" s="437"/>
      <c r="SEA116" s="437"/>
      <c r="SEB116" s="437"/>
      <c r="SEC116" s="437"/>
      <c r="SED116" s="437"/>
      <c r="SEE116" s="437"/>
      <c r="SEF116" s="437"/>
      <c r="SEG116" s="437"/>
      <c r="SEH116" s="437"/>
      <c r="SEI116" s="437"/>
      <c r="SEJ116" s="437"/>
      <c r="SEK116" s="437"/>
      <c r="SEL116" s="437"/>
      <c r="SEM116" s="437"/>
      <c r="SEN116" s="437"/>
      <c r="SEO116" s="437"/>
      <c r="SEP116" s="437"/>
      <c r="SEQ116" s="437"/>
      <c r="SER116" s="437"/>
      <c r="SES116" s="437"/>
      <c r="SET116" s="437"/>
      <c r="SEU116" s="437"/>
      <c r="SEV116" s="437"/>
      <c r="SEW116" s="437"/>
      <c r="SEX116" s="437"/>
      <c r="SEY116" s="437"/>
      <c r="SEZ116" s="437"/>
      <c r="SFA116" s="437"/>
      <c r="SFB116" s="437"/>
      <c r="SFC116" s="437"/>
      <c r="SFD116" s="437"/>
      <c r="SFE116" s="437"/>
      <c r="SFF116" s="437"/>
      <c r="SFG116" s="437"/>
      <c r="SFH116" s="437"/>
      <c r="SFI116" s="437"/>
      <c r="SFJ116" s="437"/>
      <c r="SFK116" s="437"/>
      <c r="SFL116" s="437"/>
      <c r="SFM116" s="437"/>
      <c r="SFN116" s="437"/>
      <c r="SFO116" s="437"/>
      <c r="SFP116" s="437"/>
      <c r="SFQ116" s="437"/>
      <c r="SFR116" s="437"/>
      <c r="SFS116" s="437"/>
      <c r="SFT116" s="437"/>
      <c r="SFU116" s="437"/>
      <c r="SFV116" s="437"/>
      <c r="SFW116" s="437"/>
      <c r="SFX116" s="437"/>
      <c r="SFY116" s="437"/>
      <c r="SFZ116" s="437"/>
      <c r="SGA116" s="437"/>
      <c r="SGB116" s="437"/>
      <c r="SGC116" s="437"/>
      <c r="SGD116" s="437"/>
      <c r="SGE116" s="437"/>
      <c r="SGF116" s="437"/>
      <c r="SGG116" s="437"/>
      <c r="SGH116" s="437"/>
      <c r="SGI116" s="437"/>
      <c r="SGJ116" s="437"/>
      <c r="SGK116" s="437"/>
      <c r="SGL116" s="437"/>
      <c r="SGM116" s="437"/>
      <c r="SGN116" s="437"/>
      <c r="SGO116" s="437"/>
      <c r="SGP116" s="437"/>
      <c r="SGQ116" s="437"/>
      <c r="SGR116" s="437"/>
      <c r="SGS116" s="437"/>
      <c r="SGT116" s="437"/>
      <c r="SGU116" s="437"/>
      <c r="SGV116" s="437"/>
      <c r="SGW116" s="437"/>
      <c r="SGX116" s="437"/>
      <c r="SGY116" s="437"/>
      <c r="SGZ116" s="437"/>
      <c r="SHA116" s="437"/>
      <c r="SHB116" s="437"/>
      <c r="SHC116" s="437"/>
      <c r="SHD116" s="437"/>
      <c r="SHE116" s="437"/>
      <c r="SHF116" s="437"/>
      <c r="SHG116" s="437"/>
      <c r="SHH116" s="437"/>
      <c r="SHI116" s="437"/>
      <c r="SHJ116" s="437"/>
      <c r="SHK116" s="437"/>
      <c r="SHL116" s="437"/>
      <c r="SHM116" s="437"/>
      <c r="SHN116" s="437"/>
      <c r="SHO116" s="437"/>
      <c r="SHP116" s="437"/>
      <c r="SHQ116" s="437"/>
      <c r="SHR116" s="437"/>
      <c r="SHS116" s="437"/>
      <c r="SHT116" s="437"/>
      <c r="SHU116" s="437"/>
      <c r="SHV116" s="437"/>
      <c r="SHW116" s="437"/>
      <c r="SHX116" s="437"/>
      <c r="SHY116" s="437"/>
      <c r="SHZ116" s="437"/>
      <c r="SIA116" s="437"/>
      <c r="SIB116" s="437"/>
      <c r="SIC116" s="437"/>
      <c r="SID116" s="437"/>
      <c r="SIE116" s="437"/>
      <c r="SIF116" s="437"/>
      <c r="SIG116" s="437"/>
      <c r="SIH116" s="437"/>
      <c r="SII116" s="437"/>
      <c r="SIJ116" s="437"/>
      <c r="SIK116" s="437"/>
      <c r="SIL116" s="437"/>
      <c r="SIM116" s="437"/>
      <c r="SIN116" s="437"/>
      <c r="SIO116" s="437"/>
      <c r="SIP116" s="437"/>
      <c r="SIQ116" s="437"/>
      <c r="SIR116" s="437"/>
      <c r="SIS116" s="437"/>
      <c r="SIT116" s="437"/>
      <c r="SIU116" s="437"/>
      <c r="SIV116" s="437"/>
      <c r="SIW116" s="437"/>
      <c r="SIX116" s="437"/>
      <c r="SIY116" s="437"/>
      <c r="SIZ116" s="437"/>
      <c r="SJA116" s="437"/>
      <c r="SJB116" s="437"/>
      <c r="SJC116" s="437"/>
      <c r="SJD116" s="437"/>
      <c r="SJE116" s="437"/>
      <c r="SJF116" s="437"/>
      <c r="SJG116" s="437"/>
      <c r="SJH116" s="437"/>
      <c r="SJI116" s="437"/>
      <c r="SJJ116" s="437"/>
      <c r="SJK116" s="437"/>
      <c r="SJL116" s="437"/>
      <c r="SJM116" s="437"/>
      <c r="SJN116" s="437"/>
      <c r="SJO116" s="437"/>
      <c r="SJP116" s="437"/>
      <c r="SJQ116" s="437"/>
      <c r="SJR116" s="437"/>
      <c r="SJS116" s="437"/>
      <c r="SJT116" s="437"/>
      <c r="SJU116" s="437"/>
      <c r="SJV116" s="437"/>
      <c r="SJW116" s="437"/>
      <c r="SJX116" s="437"/>
      <c r="SJY116" s="437"/>
      <c r="SJZ116" s="437"/>
      <c r="SKA116" s="437"/>
      <c r="SKB116" s="437"/>
      <c r="SKC116" s="437"/>
      <c r="SKD116" s="437"/>
      <c r="SKE116" s="437"/>
      <c r="SKF116" s="437"/>
      <c r="SKG116" s="437"/>
      <c r="SKH116" s="437"/>
      <c r="SKI116" s="437"/>
      <c r="SKJ116" s="437"/>
      <c r="SKK116" s="437"/>
      <c r="SKL116" s="437"/>
      <c r="SKM116" s="437"/>
      <c r="SKN116" s="437"/>
      <c r="SKO116" s="437"/>
      <c r="SKP116" s="437"/>
      <c r="SKQ116" s="437"/>
      <c r="SKR116" s="437"/>
      <c r="SKS116" s="437"/>
      <c r="SKT116" s="437"/>
      <c r="SKU116" s="437"/>
      <c r="SKV116" s="437"/>
      <c r="SKW116" s="437"/>
      <c r="SKX116" s="437"/>
      <c r="SKY116" s="437"/>
      <c r="SKZ116" s="437"/>
      <c r="SLA116" s="437"/>
      <c r="SLB116" s="437"/>
      <c r="SLC116" s="437"/>
      <c r="SLD116" s="437"/>
      <c r="SLE116" s="437"/>
      <c r="SLF116" s="437"/>
      <c r="SLG116" s="437"/>
      <c r="SLH116" s="437"/>
      <c r="SLI116" s="437"/>
      <c r="SLJ116" s="437"/>
      <c r="SLK116" s="437"/>
      <c r="SLL116" s="437"/>
      <c r="SLM116" s="437"/>
      <c r="SLN116" s="437"/>
      <c r="SLO116" s="437"/>
      <c r="SLP116" s="437"/>
      <c r="SLQ116" s="437"/>
      <c r="SLR116" s="437"/>
      <c r="SLS116" s="437"/>
      <c r="SLT116" s="437"/>
      <c r="SLU116" s="437"/>
      <c r="SLV116" s="437"/>
      <c r="SLW116" s="437"/>
      <c r="SLX116" s="437"/>
      <c r="SLY116" s="437"/>
      <c r="SLZ116" s="437"/>
      <c r="SMA116" s="437"/>
      <c r="SMB116" s="437"/>
      <c r="SMC116" s="437"/>
      <c r="SMD116" s="437"/>
      <c r="SME116" s="437"/>
      <c r="SMF116" s="437"/>
      <c r="SMG116" s="437"/>
      <c r="SMH116" s="437"/>
      <c r="SMI116" s="437"/>
      <c r="SMJ116" s="437"/>
      <c r="SMK116" s="437"/>
      <c r="SML116" s="437"/>
      <c r="SMM116" s="437"/>
      <c r="SMN116" s="437"/>
      <c r="SMO116" s="437"/>
      <c r="SMP116" s="437"/>
      <c r="SMQ116" s="437"/>
      <c r="SMR116" s="437"/>
      <c r="SMS116" s="437"/>
      <c r="SMT116" s="437"/>
      <c r="SMU116" s="437"/>
      <c r="SMV116" s="437"/>
      <c r="SMW116" s="437"/>
      <c r="SMX116" s="437"/>
      <c r="SMY116" s="437"/>
      <c r="SMZ116" s="437"/>
      <c r="SNA116" s="437"/>
      <c r="SNB116" s="437"/>
      <c r="SNC116" s="437"/>
      <c r="SND116" s="437"/>
      <c r="SNE116" s="437"/>
      <c r="SNF116" s="437"/>
      <c r="SNG116" s="437"/>
      <c r="SNH116" s="437"/>
      <c r="SNI116" s="437"/>
      <c r="SNJ116" s="437"/>
      <c r="SNK116" s="437"/>
      <c r="SNL116" s="437"/>
      <c r="SNM116" s="437"/>
      <c r="SNN116" s="437"/>
      <c r="SNO116" s="437"/>
      <c r="SNP116" s="437"/>
      <c r="SNQ116" s="437"/>
      <c r="SNR116" s="437"/>
      <c r="SNS116" s="437"/>
      <c r="SNT116" s="437"/>
      <c r="SNU116" s="437"/>
      <c r="SNV116" s="437"/>
      <c r="SNW116" s="437"/>
      <c r="SNX116" s="437"/>
      <c r="SNY116" s="437"/>
      <c r="SNZ116" s="437"/>
      <c r="SOA116" s="437"/>
      <c r="SOB116" s="437"/>
      <c r="SOC116" s="437"/>
      <c r="SOD116" s="437"/>
      <c r="SOE116" s="437"/>
      <c r="SOF116" s="437"/>
      <c r="SOG116" s="437"/>
      <c r="SOH116" s="437"/>
      <c r="SOI116" s="437"/>
      <c r="SOJ116" s="437"/>
      <c r="SOK116" s="437"/>
      <c r="SOL116" s="437"/>
      <c r="SOM116" s="437"/>
      <c r="SON116" s="437"/>
      <c r="SOO116" s="437"/>
      <c r="SOP116" s="437"/>
      <c r="SOQ116" s="437"/>
      <c r="SOR116" s="437"/>
      <c r="SOS116" s="437"/>
      <c r="SOT116" s="437"/>
      <c r="SOU116" s="437"/>
      <c r="SOV116" s="437"/>
      <c r="SOW116" s="437"/>
      <c r="SOX116" s="437"/>
      <c r="SOY116" s="437"/>
      <c r="SOZ116" s="437"/>
      <c r="SPA116" s="437"/>
      <c r="SPB116" s="437"/>
      <c r="SPC116" s="437"/>
      <c r="SPD116" s="437"/>
      <c r="SPE116" s="437"/>
      <c r="SPF116" s="437"/>
      <c r="SPG116" s="437"/>
      <c r="SPH116" s="437"/>
      <c r="SPI116" s="437"/>
      <c r="SPJ116" s="437"/>
      <c r="SPK116" s="437"/>
      <c r="SPL116" s="437"/>
      <c r="SPM116" s="437"/>
      <c r="SPN116" s="437"/>
      <c r="SPO116" s="437"/>
      <c r="SPP116" s="437"/>
      <c r="SPQ116" s="437"/>
      <c r="SPR116" s="437"/>
      <c r="SPS116" s="437"/>
      <c r="SPT116" s="437"/>
      <c r="SPU116" s="437"/>
      <c r="SPV116" s="437"/>
      <c r="SPW116" s="437"/>
      <c r="SPX116" s="437"/>
      <c r="SPY116" s="437"/>
      <c r="SPZ116" s="437"/>
      <c r="SQA116" s="437"/>
      <c r="SQB116" s="437"/>
      <c r="SQC116" s="437"/>
      <c r="SQD116" s="437"/>
      <c r="SQE116" s="437"/>
      <c r="SQF116" s="437"/>
      <c r="SQG116" s="437"/>
      <c r="SQH116" s="437"/>
      <c r="SQI116" s="437"/>
      <c r="SQJ116" s="437"/>
      <c r="SQK116" s="437"/>
      <c r="SQL116" s="437"/>
      <c r="SQM116" s="437"/>
      <c r="SQN116" s="437"/>
      <c r="SQO116" s="437"/>
      <c r="SQP116" s="437"/>
      <c r="SQQ116" s="437"/>
      <c r="SQR116" s="437"/>
      <c r="SQS116" s="437"/>
      <c r="SQT116" s="437"/>
      <c r="SQU116" s="437"/>
      <c r="SQV116" s="437"/>
      <c r="SQW116" s="437"/>
      <c r="SQX116" s="437"/>
      <c r="SQY116" s="437"/>
      <c r="SQZ116" s="437"/>
      <c r="SRA116" s="437"/>
      <c r="SRB116" s="437"/>
      <c r="SRC116" s="437"/>
      <c r="SRD116" s="437"/>
      <c r="SRE116" s="437"/>
      <c r="SRF116" s="437"/>
      <c r="SRG116" s="437"/>
      <c r="SRH116" s="437"/>
      <c r="SRI116" s="437"/>
      <c r="SRJ116" s="437"/>
      <c r="SRK116" s="437"/>
      <c r="SRL116" s="437"/>
      <c r="SRM116" s="437"/>
      <c r="SRN116" s="437"/>
      <c r="SRO116" s="437"/>
      <c r="SRP116" s="437"/>
      <c r="SRQ116" s="437"/>
      <c r="SRR116" s="437"/>
      <c r="SRS116" s="437"/>
      <c r="SRT116" s="437"/>
      <c r="SRU116" s="437"/>
      <c r="SRV116" s="437"/>
      <c r="SRW116" s="437"/>
      <c r="SRX116" s="437"/>
      <c r="SRY116" s="437"/>
      <c r="SRZ116" s="437"/>
      <c r="SSA116" s="437"/>
      <c r="SSB116" s="437"/>
      <c r="SSC116" s="437"/>
      <c r="SSD116" s="437"/>
      <c r="SSE116" s="437"/>
      <c r="SSF116" s="437"/>
      <c r="SSG116" s="437"/>
      <c r="SSH116" s="437"/>
      <c r="SSI116" s="437"/>
      <c r="SSJ116" s="437"/>
      <c r="SSK116" s="437"/>
      <c r="SSL116" s="437"/>
      <c r="SSM116" s="437"/>
      <c r="SSN116" s="437"/>
      <c r="SSO116" s="437"/>
      <c r="SSP116" s="437"/>
      <c r="SSQ116" s="437"/>
      <c r="SSR116" s="437"/>
      <c r="SSS116" s="437"/>
      <c r="SST116" s="437"/>
      <c r="SSU116" s="437"/>
      <c r="SSV116" s="437"/>
      <c r="SSW116" s="437"/>
      <c r="SSX116" s="437"/>
      <c r="SSY116" s="437"/>
      <c r="SSZ116" s="437"/>
      <c r="STA116" s="437"/>
      <c r="STB116" s="437"/>
      <c r="STC116" s="437"/>
      <c r="STD116" s="437"/>
      <c r="STE116" s="437"/>
      <c r="STF116" s="437"/>
      <c r="STG116" s="437"/>
      <c r="STH116" s="437"/>
      <c r="STI116" s="437"/>
      <c r="STJ116" s="437"/>
      <c r="STK116" s="437"/>
      <c r="STL116" s="437"/>
      <c r="STM116" s="437"/>
      <c r="STN116" s="437"/>
      <c r="STO116" s="437"/>
      <c r="STP116" s="437"/>
      <c r="STQ116" s="437"/>
      <c r="STR116" s="437"/>
      <c r="STS116" s="437"/>
      <c r="STT116" s="437"/>
      <c r="STU116" s="437"/>
      <c r="STV116" s="437"/>
      <c r="STW116" s="437"/>
      <c r="STX116" s="437"/>
      <c r="STY116" s="437"/>
      <c r="STZ116" s="437"/>
      <c r="SUA116" s="437"/>
      <c r="SUB116" s="437"/>
      <c r="SUC116" s="437"/>
      <c r="SUD116" s="437"/>
      <c r="SUE116" s="437"/>
      <c r="SUF116" s="437"/>
      <c r="SUG116" s="437"/>
      <c r="SUH116" s="437"/>
      <c r="SUI116" s="437"/>
      <c r="SUJ116" s="437"/>
      <c r="SUK116" s="437"/>
      <c r="SUL116" s="437"/>
      <c r="SUM116" s="437"/>
      <c r="SUN116" s="437"/>
      <c r="SUO116" s="437"/>
      <c r="SUP116" s="437"/>
      <c r="SUQ116" s="437"/>
      <c r="SUR116" s="437"/>
      <c r="SUS116" s="437"/>
      <c r="SUT116" s="437"/>
      <c r="SUU116" s="437"/>
      <c r="SUV116" s="437"/>
      <c r="SUW116" s="437"/>
      <c r="SUX116" s="437"/>
      <c r="SUY116" s="437"/>
      <c r="SUZ116" s="437"/>
      <c r="SVA116" s="437"/>
      <c r="SVB116" s="437"/>
      <c r="SVC116" s="437"/>
      <c r="SVD116" s="437"/>
      <c r="SVE116" s="437"/>
      <c r="SVF116" s="437"/>
      <c r="SVG116" s="437"/>
      <c r="SVH116" s="437"/>
      <c r="SVI116" s="437"/>
      <c r="SVJ116" s="437"/>
      <c r="SVK116" s="437"/>
      <c r="SVL116" s="437"/>
      <c r="SVM116" s="437"/>
      <c r="SVN116" s="437"/>
      <c r="SVO116" s="437"/>
      <c r="SVP116" s="437"/>
      <c r="SVQ116" s="437"/>
      <c r="SVR116" s="437"/>
      <c r="SVS116" s="437"/>
      <c r="SVT116" s="437"/>
      <c r="SVU116" s="437"/>
      <c r="SVV116" s="437"/>
      <c r="SVW116" s="437"/>
      <c r="SVX116" s="437"/>
      <c r="SVY116" s="437"/>
      <c r="SVZ116" s="437"/>
      <c r="SWA116" s="437"/>
      <c r="SWB116" s="437"/>
      <c r="SWC116" s="437"/>
      <c r="SWD116" s="437"/>
      <c r="SWE116" s="437"/>
      <c r="SWF116" s="437"/>
      <c r="SWG116" s="437"/>
      <c r="SWH116" s="437"/>
      <c r="SWI116" s="437"/>
      <c r="SWJ116" s="437"/>
      <c r="SWK116" s="437"/>
      <c r="SWL116" s="437"/>
      <c r="SWM116" s="437"/>
      <c r="SWN116" s="437"/>
      <c r="SWO116" s="437"/>
      <c r="SWP116" s="437"/>
      <c r="SWQ116" s="437"/>
      <c r="SWR116" s="437"/>
      <c r="SWS116" s="437"/>
      <c r="SWT116" s="437"/>
      <c r="SWU116" s="437"/>
      <c r="SWV116" s="437"/>
      <c r="SWW116" s="437"/>
      <c r="SWX116" s="437"/>
      <c r="SWY116" s="437"/>
      <c r="SWZ116" s="437"/>
      <c r="SXA116" s="437"/>
      <c r="SXB116" s="437"/>
      <c r="SXC116" s="437"/>
      <c r="SXD116" s="437"/>
      <c r="SXE116" s="437"/>
      <c r="SXF116" s="437"/>
      <c r="SXG116" s="437"/>
      <c r="SXH116" s="437"/>
      <c r="SXI116" s="437"/>
      <c r="SXJ116" s="437"/>
      <c r="SXK116" s="437"/>
      <c r="SXL116" s="437"/>
      <c r="SXM116" s="437"/>
      <c r="SXN116" s="437"/>
      <c r="SXO116" s="437"/>
      <c r="SXP116" s="437"/>
      <c r="SXQ116" s="437"/>
      <c r="SXR116" s="437"/>
      <c r="SXS116" s="437"/>
      <c r="SXT116" s="437"/>
      <c r="SXU116" s="437"/>
      <c r="SXV116" s="437"/>
      <c r="SXW116" s="437"/>
      <c r="SXX116" s="437"/>
      <c r="SXY116" s="437"/>
      <c r="SXZ116" s="437"/>
      <c r="SYA116" s="437"/>
      <c r="SYB116" s="437"/>
      <c r="SYC116" s="437"/>
      <c r="SYD116" s="437"/>
      <c r="SYE116" s="437"/>
      <c r="SYF116" s="437"/>
      <c r="SYG116" s="437"/>
      <c r="SYH116" s="437"/>
      <c r="SYI116" s="437"/>
      <c r="SYJ116" s="437"/>
      <c r="SYK116" s="437"/>
      <c r="SYL116" s="437"/>
      <c r="SYM116" s="437"/>
      <c r="SYN116" s="437"/>
      <c r="SYO116" s="437"/>
      <c r="SYP116" s="437"/>
      <c r="SYQ116" s="437"/>
      <c r="SYR116" s="437"/>
      <c r="SYS116" s="437"/>
      <c r="SYT116" s="437"/>
      <c r="SYU116" s="437"/>
      <c r="SYV116" s="437"/>
      <c r="SYW116" s="437"/>
      <c r="SYX116" s="437"/>
      <c r="SYY116" s="437"/>
      <c r="SYZ116" s="437"/>
      <c r="SZA116" s="437"/>
      <c r="SZB116" s="437"/>
      <c r="SZC116" s="437"/>
      <c r="SZD116" s="437"/>
      <c r="SZE116" s="437"/>
      <c r="SZF116" s="437"/>
      <c r="SZG116" s="437"/>
      <c r="SZH116" s="437"/>
      <c r="SZI116" s="437"/>
      <c r="SZJ116" s="437"/>
      <c r="SZK116" s="437"/>
      <c r="SZL116" s="437"/>
      <c r="SZM116" s="437"/>
      <c r="SZN116" s="437"/>
      <c r="SZO116" s="437"/>
      <c r="SZP116" s="437"/>
      <c r="SZQ116" s="437"/>
      <c r="SZR116" s="437"/>
      <c r="SZS116" s="437"/>
      <c r="SZT116" s="437"/>
      <c r="SZU116" s="437"/>
      <c r="SZV116" s="437"/>
      <c r="SZW116" s="437"/>
      <c r="SZX116" s="437"/>
      <c r="SZY116" s="437"/>
      <c r="SZZ116" s="437"/>
      <c r="TAA116" s="437"/>
      <c r="TAB116" s="437"/>
      <c r="TAC116" s="437"/>
      <c r="TAD116" s="437"/>
      <c r="TAE116" s="437"/>
      <c r="TAF116" s="437"/>
      <c r="TAG116" s="437"/>
      <c r="TAH116" s="437"/>
      <c r="TAI116" s="437"/>
      <c r="TAJ116" s="437"/>
      <c r="TAK116" s="437"/>
      <c r="TAL116" s="437"/>
      <c r="TAM116" s="437"/>
      <c r="TAN116" s="437"/>
      <c r="TAO116" s="437"/>
      <c r="TAP116" s="437"/>
      <c r="TAQ116" s="437"/>
      <c r="TAR116" s="437"/>
      <c r="TAS116" s="437"/>
      <c r="TAT116" s="437"/>
      <c r="TAU116" s="437"/>
      <c r="TAV116" s="437"/>
      <c r="TAW116" s="437"/>
      <c r="TAX116" s="437"/>
      <c r="TAY116" s="437"/>
      <c r="TAZ116" s="437"/>
      <c r="TBA116" s="437"/>
      <c r="TBB116" s="437"/>
      <c r="TBC116" s="437"/>
      <c r="TBD116" s="437"/>
      <c r="TBE116" s="437"/>
      <c r="TBF116" s="437"/>
      <c r="TBG116" s="437"/>
      <c r="TBH116" s="437"/>
      <c r="TBI116" s="437"/>
      <c r="TBJ116" s="437"/>
      <c r="TBK116" s="437"/>
      <c r="TBL116" s="437"/>
      <c r="TBM116" s="437"/>
      <c r="TBN116" s="437"/>
      <c r="TBO116" s="437"/>
      <c r="TBP116" s="437"/>
      <c r="TBQ116" s="437"/>
      <c r="TBR116" s="437"/>
      <c r="TBS116" s="437"/>
      <c r="TBT116" s="437"/>
      <c r="TBU116" s="437"/>
      <c r="TBV116" s="437"/>
      <c r="TBW116" s="437"/>
      <c r="TBX116" s="437"/>
      <c r="TBY116" s="437"/>
      <c r="TBZ116" s="437"/>
      <c r="TCA116" s="437"/>
      <c r="TCB116" s="437"/>
      <c r="TCC116" s="437"/>
      <c r="TCD116" s="437"/>
      <c r="TCE116" s="437"/>
      <c r="TCF116" s="437"/>
      <c r="TCG116" s="437"/>
      <c r="TCH116" s="437"/>
      <c r="TCI116" s="437"/>
      <c r="TCJ116" s="437"/>
      <c r="TCK116" s="437"/>
      <c r="TCL116" s="437"/>
      <c r="TCM116" s="437"/>
      <c r="TCN116" s="437"/>
      <c r="TCO116" s="437"/>
      <c r="TCP116" s="437"/>
      <c r="TCQ116" s="437"/>
      <c r="TCR116" s="437"/>
      <c r="TCS116" s="437"/>
      <c r="TCT116" s="437"/>
      <c r="TCU116" s="437"/>
      <c r="TCV116" s="437"/>
      <c r="TCW116" s="437"/>
      <c r="TCX116" s="437"/>
      <c r="TCY116" s="437"/>
      <c r="TCZ116" s="437"/>
      <c r="TDA116" s="437"/>
      <c r="TDB116" s="437"/>
      <c r="TDC116" s="437"/>
      <c r="TDD116" s="437"/>
      <c r="TDE116" s="437"/>
      <c r="TDF116" s="437"/>
      <c r="TDG116" s="437"/>
      <c r="TDH116" s="437"/>
      <c r="TDI116" s="437"/>
      <c r="TDJ116" s="437"/>
      <c r="TDK116" s="437"/>
      <c r="TDL116" s="437"/>
      <c r="TDM116" s="437"/>
      <c r="TDN116" s="437"/>
      <c r="TDO116" s="437"/>
      <c r="TDP116" s="437"/>
      <c r="TDQ116" s="437"/>
      <c r="TDR116" s="437"/>
      <c r="TDS116" s="437"/>
      <c r="TDT116" s="437"/>
      <c r="TDU116" s="437"/>
      <c r="TDV116" s="437"/>
      <c r="TDW116" s="437"/>
      <c r="TDX116" s="437"/>
      <c r="TDY116" s="437"/>
      <c r="TDZ116" s="437"/>
      <c r="TEA116" s="437"/>
      <c r="TEB116" s="437"/>
      <c r="TEC116" s="437"/>
      <c r="TED116" s="437"/>
      <c r="TEE116" s="437"/>
      <c r="TEF116" s="437"/>
      <c r="TEG116" s="437"/>
      <c r="TEH116" s="437"/>
      <c r="TEI116" s="437"/>
      <c r="TEJ116" s="437"/>
      <c r="TEK116" s="437"/>
      <c r="TEL116" s="437"/>
      <c r="TEM116" s="437"/>
      <c r="TEN116" s="437"/>
      <c r="TEO116" s="437"/>
      <c r="TEP116" s="437"/>
      <c r="TEQ116" s="437"/>
      <c r="TER116" s="437"/>
      <c r="TES116" s="437"/>
      <c r="TET116" s="437"/>
      <c r="TEU116" s="437"/>
      <c r="TEV116" s="437"/>
      <c r="TEW116" s="437"/>
      <c r="TEX116" s="437"/>
      <c r="TEY116" s="437"/>
      <c r="TEZ116" s="437"/>
      <c r="TFA116" s="437"/>
      <c r="TFB116" s="437"/>
      <c r="TFC116" s="437"/>
      <c r="TFD116" s="437"/>
      <c r="TFE116" s="437"/>
      <c r="TFF116" s="437"/>
      <c r="TFG116" s="437"/>
      <c r="TFH116" s="437"/>
      <c r="TFI116" s="437"/>
      <c r="TFJ116" s="437"/>
      <c r="TFK116" s="437"/>
      <c r="TFL116" s="437"/>
      <c r="TFM116" s="437"/>
      <c r="TFN116" s="437"/>
      <c r="TFO116" s="437"/>
      <c r="TFP116" s="437"/>
      <c r="TFQ116" s="437"/>
      <c r="TFR116" s="437"/>
      <c r="TFS116" s="437"/>
      <c r="TFT116" s="437"/>
      <c r="TFU116" s="437"/>
      <c r="TFV116" s="437"/>
      <c r="TFW116" s="437"/>
      <c r="TFX116" s="437"/>
      <c r="TFY116" s="437"/>
      <c r="TFZ116" s="437"/>
      <c r="TGA116" s="437"/>
      <c r="TGB116" s="437"/>
      <c r="TGC116" s="437"/>
      <c r="TGD116" s="437"/>
      <c r="TGE116" s="437"/>
      <c r="TGF116" s="437"/>
      <c r="TGG116" s="437"/>
      <c r="TGH116" s="437"/>
      <c r="TGI116" s="437"/>
      <c r="TGJ116" s="437"/>
      <c r="TGK116" s="437"/>
      <c r="TGL116" s="437"/>
      <c r="TGM116" s="437"/>
      <c r="TGN116" s="437"/>
      <c r="TGO116" s="437"/>
      <c r="TGP116" s="437"/>
      <c r="TGQ116" s="437"/>
      <c r="TGR116" s="437"/>
      <c r="TGS116" s="437"/>
      <c r="TGT116" s="437"/>
      <c r="TGU116" s="437"/>
      <c r="TGV116" s="437"/>
      <c r="TGW116" s="437"/>
      <c r="TGX116" s="437"/>
      <c r="TGY116" s="437"/>
      <c r="TGZ116" s="437"/>
      <c r="THA116" s="437"/>
      <c r="THB116" s="437"/>
      <c r="THC116" s="437"/>
      <c r="THD116" s="437"/>
      <c r="THE116" s="437"/>
      <c r="THF116" s="437"/>
      <c r="THG116" s="437"/>
      <c r="THH116" s="437"/>
      <c r="THI116" s="437"/>
      <c r="THJ116" s="437"/>
      <c r="THK116" s="437"/>
      <c r="THL116" s="437"/>
      <c r="THM116" s="437"/>
      <c r="THN116" s="437"/>
      <c r="THO116" s="437"/>
      <c r="THP116" s="437"/>
      <c r="THQ116" s="437"/>
      <c r="THR116" s="437"/>
      <c r="THS116" s="437"/>
      <c r="THT116" s="437"/>
      <c r="THU116" s="437"/>
      <c r="THV116" s="437"/>
      <c r="THW116" s="437"/>
      <c r="THX116" s="437"/>
      <c r="THY116" s="437"/>
      <c r="THZ116" s="437"/>
      <c r="TIA116" s="437"/>
      <c r="TIB116" s="437"/>
      <c r="TIC116" s="437"/>
      <c r="TID116" s="437"/>
      <c r="TIE116" s="437"/>
      <c r="TIF116" s="437"/>
      <c r="TIG116" s="437"/>
      <c r="TIH116" s="437"/>
      <c r="TII116" s="437"/>
      <c r="TIJ116" s="437"/>
      <c r="TIK116" s="437"/>
      <c r="TIL116" s="437"/>
      <c r="TIM116" s="437"/>
      <c r="TIN116" s="437"/>
      <c r="TIO116" s="437"/>
      <c r="TIP116" s="437"/>
      <c r="TIQ116" s="437"/>
      <c r="TIR116" s="437"/>
      <c r="TIS116" s="437"/>
      <c r="TIT116" s="437"/>
      <c r="TIU116" s="437"/>
      <c r="TIV116" s="437"/>
      <c r="TIW116" s="437"/>
      <c r="TIX116" s="437"/>
      <c r="TIY116" s="437"/>
      <c r="TIZ116" s="437"/>
      <c r="TJA116" s="437"/>
      <c r="TJB116" s="437"/>
      <c r="TJC116" s="437"/>
      <c r="TJD116" s="437"/>
      <c r="TJE116" s="437"/>
      <c r="TJF116" s="437"/>
      <c r="TJG116" s="437"/>
      <c r="TJH116" s="437"/>
      <c r="TJI116" s="437"/>
      <c r="TJJ116" s="437"/>
      <c r="TJK116" s="437"/>
      <c r="TJL116" s="437"/>
      <c r="TJM116" s="437"/>
      <c r="TJN116" s="437"/>
      <c r="TJO116" s="437"/>
      <c r="TJP116" s="437"/>
      <c r="TJQ116" s="437"/>
      <c r="TJR116" s="437"/>
      <c r="TJS116" s="437"/>
      <c r="TJT116" s="437"/>
      <c r="TJU116" s="437"/>
      <c r="TJV116" s="437"/>
      <c r="TJW116" s="437"/>
      <c r="TJX116" s="437"/>
      <c r="TJY116" s="437"/>
      <c r="TJZ116" s="437"/>
      <c r="TKA116" s="437"/>
      <c r="TKB116" s="437"/>
      <c r="TKC116" s="437"/>
      <c r="TKD116" s="437"/>
      <c r="TKE116" s="437"/>
      <c r="TKF116" s="437"/>
      <c r="TKG116" s="437"/>
      <c r="TKH116" s="437"/>
      <c r="TKI116" s="437"/>
      <c r="TKJ116" s="437"/>
      <c r="TKK116" s="437"/>
      <c r="TKL116" s="437"/>
      <c r="TKM116" s="437"/>
      <c r="TKN116" s="437"/>
      <c r="TKO116" s="437"/>
      <c r="TKP116" s="437"/>
      <c r="TKQ116" s="437"/>
      <c r="TKR116" s="437"/>
      <c r="TKS116" s="437"/>
      <c r="TKT116" s="437"/>
      <c r="TKU116" s="437"/>
      <c r="TKV116" s="437"/>
      <c r="TKW116" s="437"/>
      <c r="TKX116" s="437"/>
      <c r="TKY116" s="437"/>
      <c r="TKZ116" s="437"/>
      <c r="TLA116" s="437"/>
      <c r="TLB116" s="437"/>
      <c r="TLC116" s="437"/>
      <c r="TLD116" s="437"/>
      <c r="TLE116" s="437"/>
      <c r="TLF116" s="437"/>
      <c r="TLG116" s="437"/>
      <c r="TLH116" s="437"/>
      <c r="TLI116" s="437"/>
      <c r="TLJ116" s="437"/>
      <c r="TLK116" s="437"/>
      <c r="TLL116" s="437"/>
      <c r="TLM116" s="437"/>
      <c r="TLN116" s="437"/>
      <c r="TLO116" s="437"/>
      <c r="TLP116" s="437"/>
      <c r="TLQ116" s="437"/>
      <c r="TLR116" s="437"/>
      <c r="TLS116" s="437"/>
      <c r="TLT116" s="437"/>
      <c r="TLU116" s="437"/>
      <c r="TLV116" s="437"/>
      <c r="TLW116" s="437"/>
      <c r="TLX116" s="437"/>
      <c r="TLY116" s="437"/>
      <c r="TLZ116" s="437"/>
      <c r="TMA116" s="437"/>
      <c r="TMB116" s="437"/>
      <c r="TMC116" s="437"/>
      <c r="TMD116" s="437"/>
      <c r="TME116" s="437"/>
      <c r="TMF116" s="437"/>
      <c r="TMG116" s="437"/>
      <c r="TMH116" s="437"/>
      <c r="TMI116" s="437"/>
      <c r="TMJ116" s="437"/>
      <c r="TMK116" s="437"/>
      <c r="TML116" s="437"/>
      <c r="TMM116" s="437"/>
      <c r="TMN116" s="437"/>
      <c r="TMO116" s="437"/>
      <c r="TMP116" s="437"/>
      <c r="TMQ116" s="437"/>
      <c r="TMR116" s="437"/>
      <c r="TMS116" s="437"/>
      <c r="TMT116" s="437"/>
      <c r="TMU116" s="437"/>
      <c r="TMV116" s="437"/>
      <c r="TMW116" s="437"/>
      <c r="TMX116" s="437"/>
      <c r="TMY116" s="437"/>
      <c r="TMZ116" s="437"/>
      <c r="TNA116" s="437"/>
      <c r="TNB116" s="437"/>
      <c r="TNC116" s="437"/>
      <c r="TND116" s="437"/>
      <c r="TNE116" s="437"/>
      <c r="TNF116" s="437"/>
      <c r="TNG116" s="437"/>
      <c r="TNH116" s="437"/>
      <c r="TNI116" s="437"/>
      <c r="TNJ116" s="437"/>
      <c r="TNK116" s="437"/>
      <c r="TNL116" s="437"/>
      <c r="TNM116" s="437"/>
      <c r="TNN116" s="437"/>
      <c r="TNO116" s="437"/>
      <c r="TNP116" s="437"/>
      <c r="TNQ116" s="437"/>
      <c r="TNR116" s="437"/>
      <c r="TNS116" s="437"/>
      <c r="TNT116" s="437"/>
      <c r="TNU116" s="437"/>
      <c r="TNV116" s="437"/>
      <c r="TNW116" s="437"/>
      <c r="TNX116" s="437"/>
      <c r="TNY116" s="437"/>
      <c r="TNZ116" s="437"/>
      <c r="TOA116" s="437"/>
      <c r="TOB116" s="437"/>
      <c r="TOC116" s="437"/>
      <c r="TOD116" s="437"/>
      <c r="TOE116" s="437"/>
      <c r="TOF116" s="437"/>
      <c r="TOG116" s="437"/>
      <c r="TOH116" s="437"/>
      <c r="TOI116" s="437"/>
      <c r="TOJ116" s="437"/>
      <c r="TOK116" s="437"/>
      <c r="TOL116" s="437"/>
      <c r="TOM116" s="437"/>
      <c r="TON116" s="437"/>
      <c r="TOO116" s="437"/>
      <c r="TOP116" s="437"/>
      <c r="TOQ116" s="437"/>
      <c r="TOR116" s="437"/>
      <c r="TOS116" s="437"/>
      <c r="TOT116" s="437"/>
      <c r="TOU116" s="437"/>
      <c r="TOV116" s="437"/>
      <c r="TOW116" s="437"/>
      <c r="TOX116" s="437"/>
      <c r="TOY116" s="437"/>
      <c r="TOZ116" s="437"/>
      <c r="TPA116" s="437"/>
      <c r="TPB116" s="437"/>
      <c r="TPC116" s="437"/>
      <c r="TPD116" s="437"/>
      <c r="TPE116" s="437"/>
      <c r="TPF116" s="437"/>
      <c r="TPG116" s="437"/>
      <c r="TPH116" s="437"/>
      <c r="TPI116" s="437"/>
      <c r="TPJ116" s="437"/>
      <c r="TPK116" s="437"/>
      <c r="TPL116" s="437"/>
      <c r="TPM116" s="437"/>
      <c r="TPN116" s="437"/>
      <c r="TPO116" s="437"/>
      <c r="TPP116" s="437"/>
      <c r="TPQ116" s="437"/>
      <c r="TPR116" s="437"/>
      <c r="TPS116" s="437"/>
      <c r="TPT116" s="437"/>
      <c r="TPU116" s="437"/>
      <c r="TPV116" s="437"/>
      <c r="TPW116" s="437"/>
      <c r="TPX116" s="437"/>
      <c r="TPY116" s="437"/>
      <c r="TPZ116" s="437"/>
      <c r="TQA116" s="437"/>
      <c r="TQB116" s="437"/>
      <c r="TQC116" s="437"/>
      <c r="TQD116" s="437"/>
      <c r="TQE116" s="437"/>
      <c r="TQF116" s="437"/>
      <c r="TQG116" s="437"/>
      <c r="TQH116" s="437"/>
      <c r="TQI116" s="437"/>
      <c r="TQJ116" s="437"/>
      <c r="TQK116" s="437"/>
      <c r="TQL116" s="437"/>
      <c r="TQM116" s="437"/>
      <c r="TQN116" s="437"/>
      <c r="TQO116" s="437"/>
      <c r="TQP116" s="437"/>
      <c r="TQQ116" s="437"/>
      <c r="TQR116" s="437"/>
      <c r="TQS116" s="437"/>
      <c r="TQT116" s="437"/>
      <c r="TQU116" s="437"/>
      <c r="TQV116" s="437"/>
      <c r="TQW116" s="437"/>
      <c r="TQX116" s="437"/>
      <c r="TQY116" s="437"/>
      <c r="TQZ116" s="437"/>
      <c r="TRA116" s="437"/>
      <c r="TRB116" s="437"/>
      <c r="TRC116" s="437"/>
      <c r="TRD116" s="437"/>
      <c r="TRE116" s="437"/>
      <c r="TRF116" s="437"/>
      <c r="TRG116" s="437"/>
      <c r="TRH116" s="437"/>
      <c r="TRI116" s="437"/>
      <c r="TRJ116" s="437"/>
      <c r="TRK116" s="437"/>
      <c r="TRL116" s="437"/>
      <c r="TRM116" s="437"/>
      <c r="TRN116" s="437"/>
      <c r="TRO116" s="437"/>
      <c r="TRP116" s="437"/>
      <c r="TRQ116" s="437"/>
      <c r="TRR116" s="437"/>
      <c r="TRS116" s="437"/>
      <c r="TRT116" s="437"/>
      <c r="TRU116" s="437"/>
      <c r="TRV116" s="437"/>
      <c r="TRW116" s="437"/>
      <c r="TRX116" s="437"/>
      <c r="TRY116" s="437"/>
      <c r="TRZ116" s="437"/>
      <c r="TSA116" s="437"/>
      <c r="TSB116" s="437"/>
      <c r="TSC116" s="437"/>
      <c r="TSD116" s="437"/>
      <c r="TSE116" s="437"/>
      <c r="TSF116" s="437"/>
      <c r="TSG116" s="437"/>
      <c r="TSH116" s="437"/>
      <c r="TSI116" s="437"/>
      <c r="TSJ116" s="437"/>
      <c r="TSK116" s="437"/>
      <c r="TSL116" s="437"/>
      <c r="TSM116" s="437"/>
      <c r="TSN116" s="437"/>
      <c r="TSO116" s="437"/>
      <c r="TSP116" s="437"/>
      <c r="TSQ116" s="437"/>
      <c r="TSR116" s="437"/>
      <c r="TSS116" s="437"/>
      <c r="TST116" s="437"/>
      <c r="TSU116" s="437"/>
      <c r="TSV116" s="437"/>
      <c r="TSW116" s="437"/>
      <c r="TSX116" s="437"/>
      <c r="TSY116" s="437"/>
      <c r="TSZ116" s="437"/>
      <c r="TTA116" s="437"/>
      <c r="TTB116" s="437"/>
      <c r="TTC116" s="437"/>
      <c r="TTD116" s="437"/>
      <c r="TTE116" s="437"/>
      <c r="TTF116" s="437"/>
      <c r="TTG116" s="437"/>
      <c r="TTH116" s="437"/>
      <c r="TTI116" s="437"/>
      <c r="TTJ116" s="437"/>
      <c r="TTK116" s="437"/>
      <c r="TTL116" s="437"/>
      <c r="TTM116" s="437"/>
      <c r="TTN116" s="437"/>
      <c r="TTO116" s="437"/>
      <c r="TTP116" s="437"/>
      <c r="TTQ116" s="437"/>
      <c r="TTR116" s="437"/>
      <c r="TTS116" s="437"/>
      <c r="TTT116" s="437"/>
      <c r="TTU116" s="437"/>
      <c r="TTV116" s="437"/>
      <c r="TTW116" s="437"/>
      <c r="TTX116" s="437"/>
      <c r="TTY116" s="437"/>
      <c r="TTZ116" s="437"/>
      <c r="TUA116" s="437"/>
      <c r="TUB116" s="437"/>
      <c r="TUC116" s="437"/>
      <c r="TUD116" s="437"/>
      <c r="TUE116" s="437"/>
      <c r="TUF116" s="437"/>
      <c r="TUG116" s="437"/>
      <c r="TUH116" s="437"/>
      <c r="TUI116" s="437"/>
      <c r="TUJ116" s="437"/>
      <c r="TUK116" s="437"/>
      <c r="TUL116" s="437"/>
      <c r="TUM116" s="437"/>
      <c r="TUN116" s="437"/>
      <c r="TUO116" s="437"/>
      <c r="TUP116" s="437"/>
      <c r="TUQ116" s="437"/>
      <c r="TUR116" s="437"/>
      <c r="TUS116" s="437"/>
      <c r="TUT116" s="437"/>
      <c r="TUU116" s="437"/>
      <c r="TUV116" s="437"/>
      <c r="TUW116" s="437"/>
      <c r="TUX116" s="437"/>
      <c r="TUY116" s="437"/>
      <c r="TUZ116" s="437"/>
      <c r="TVA116" s="437"/>
      <c r="TVB116" s="437"/>
      <c r="TVC116" s="437"/>
      <c r="TVD116" s="437"/>
      <c r="TVE116" s="437"/>
      <c r="TVF116" s="437"/>
      <c r="TVG116" s="437"/>
      <c r="TVH116" s="437"/>
      <c r="TVI116" s="437"/>
      <c r="TVJ116" s="437"/>
      <c r="TVK116" s="437"/>
      <c r="TVL116" s="437"/>
      <c r="TVM116" s="437"/>
      <c r="TVN116" s="437"/>
      <c r="TVO116" s="437"/>
      <c r="TVP116" s="437"/>
      <c r="TVQ116" s="437"/>
      <c r="TVR116" s="437"/>
      <c r="TVS116" s="437"/>
      <c r="TVT116" s="437"/>
      <c r="TVU116" s="437"/>
      <c r="TVV116" s="437"/>
      <c r="TVW116" s="437"/>
      <c r="TVX116" s="437"/>
      <c r="TVY116" s="437"/>
      <c r="TVZ116" s="437"/>
      <c r="TWA116" s="437"/>
      <c r="TWB116" s="437"/>
      <c r="TWC116" s="437"/>
      <c r="TWD116" s="437"/>
      <c r="TWE116" s="437"/>
      <c r="TWF116" s="437"/>
      <c r="TWG116" s="437"/>
      <c r="TWH116" s="437"/>
      <c r="TWI116" s="437"/>
      <c r="TWJ116" s="437"/>
      <c r="TWK116" s="437"/>
      <c r="TWL116" s="437"/>
      <c r="TWM116" s="437"/>
      <c r="TWN116" s="437"/>
      <c r="TWO116" s="437"/>
      <c r="TWP116" s="437"/>
      <c r="TWQ116" s="437"/>
      <c r="TWR116" s="437"/>
      <c r="TWS116" s="437"/>
      <c r="TWT116" s="437"/>
      <c r="TWU116" s="437"/>
      <c r="TWV116" s="437"/>
      <c r="TWW116" s="437"/>
      <c r="TWX116" s="437"/>
      <c r="TWY116" s="437"/>
      <c r="TWZ116" s="437"/>
      <c r="TXA116" s="437"/>
      <c r="TXB116" s="437"/>
      <c r="TXC116" s="437"/>
      <c r="TXD116" s="437"/>
      <c r="TXE116" s="437"/>
      <c r="TXF116" s="437"/>
      <c r="TXG116" s="437"/>
      <c r="TXH116" s="437"/>
      <c r="TXI116" s="437"/>
      <c r="TXJ116" s="437"/>
      <c r="TXK116" s="437"/>
      <c r="TXL116" s="437"/>
      <c r="TXM116" s="437"/>
      <c r="TXN116" s="437"/>
      <c r="TXO116" s="437"/>
      <c r="TXP116" s="437"/>
      <c r="TXQ116" s="437"/>
      <c r="TXR116" s="437"/>
      <c r="TXS116" s="437"/>
      <c r="TXT116" s="437"/>
      <c r="TXU116" s="437"/>
      <c r="TXV116" s="437"/>
      <c r="TXW116" s="437"/>
      <c r="TXX116" s="437"/>
      <c r="TXY116" s="437"/>
      <c r="TXZ116" s="437"/>
      <c r="TYA116" s="437"/>
      <c r="TYB116" s="437"/>
      <c r="TYC116" s="437"/>
      <c r="TYD116" s="437"/>
      <c r="TYE116" s="437"/>
      <c r="TYF116" s="437"/>
      <c r="TYG116" s="437"/>
      <c r="TYH116" s="437"/>
      <c r="TYI116" s="437"/>
      <c r="TYJ116" s="437"/>
      <c r="TYK116" s="437"/>
      <c r="TYL116" s="437"/>
      <c r="TYM116" s="437"/>
      <c r="TYN116" s="437"/>
      <c r="TYO116" s="437"/>
      <c r="TYP116" s="437"/>
      <c r="TYQ116" s="437"/>
      <c r="TYR116" s="437"/>
      <c r="TYS116" s="437"/>
      <c r="TYT116" s="437"/>
      <c r="TYU116" s="437"/>
      <c r="TYV116" s="437"/>
      <c r="TYW116" s="437"/>
      <c r="TYX116" s="437"/>
      <c r="TYY116" s="437"/>
      <c r="TYZ116" s="437"/>
      <c r="TZA116" s="437"/>
      <c r="TZB116" s="437"/>
      <c r="TZC116" s="437"/>
      <c r="TZD116" s="437"/>
      <c r="TZE116" s="437"/>
      <c r="TZF116" s="437"/>
      <c r="TZG116" s="437"/>
      <c r="TZH116" s="437"/>
      <c r="TZI116" s="437"/>
      <c r="TZJ116" s="437"/>
      <c r="TZK116" s="437"/>
      <c r="TZL116" s="437"/>
      <c r="TZM116" s="437"/>
      <c r="TZN116" s="437"/>
      <c r="TZO116" s="437"/>
      <c r="TZP116" s="437"/>
      <c r="TZQ116" s="437"/>
      <c r="TZR116" s="437"/>
      <c r="TZS116" s="437"/>
      <c r="TZT116" s="437"/>
      <c r="TZU116" s="437"/>
      <c r="TZV116" s="437"/>
      <c r="TZW116" s="437"/>
      <c r="TZX116" s="437"/>
      <c r="TZY116" s="437"/>
      <c r="TZZ116" s="437"/>
      <c r="UAA116" s="437"/>
      <c r="UAB116" s="437"/>
      <c r="UAC116" s="437"/>
      <c r="UAD116" s="437"/>
      <c r="UAE116" s="437"/>
      <c r="UAF116" s="437"/>
      <c r="UAG116" s="437"/>
      <c r="UAH116" s="437"/>
      <c r="UAI116" s="437"/>
      <c r="UAJ116" s="437"/>
      <c r="UAK116" s="437"/>
      <c r="UAL116" s="437"/>
      <c r="UAM116" s="437"/>
      <c r="UAN116" s="437"/>
      <c r="UAO116" s="437"/>
      <c r="UAP116" s="437"/>
      <c r="UAQ116" s="437"/>
      <c r="UAR116" s="437"/>
      <c r="UAS116" s="437"/>
      <c r="UAT116" s="437"/>
      <c r="UAU116" s="437"/>
      <c r="UAV116" s="437"/>
      <c r="UAW116" s="437"/>
      <c r="UAX116" s="437"/>
      <c r="UAY116" s="437"/>
      <c r="UAZ116" s="437"/>
      <c r="UBA116" s="437"/>
      <c r="UBB116" s="437"/>
      <c r="UBC116" s="437"/>
      <c r="UBD116" s="437"/>
      <c r="UBE116" s="437"/>
      <c r="UBF116" s="437"/>
      <c r="UBG116" s="437"/>
      <c r="UBH116" s="437"/>
      <c r="UBI116" s="437"/>
      <c r="UBJ116" s="437"/>
      <c r="UBK116" s="437"/>
      <c r="UBL116" s="437"/>
      <c r="UBM116" s="437"/>
      <c r="UBN116" s="437"/>
      <c r="UBO116" s="437"/>
      <c r="UBP116" s="437"/>
      <c r="UBQ116" s="437"/>
      <c r="UBR116" s="437"/>
      <c r="UBS116" s="437"/>
      <c r="UBT116" s="437"/>
      <c r="UBU116" s="437"/>
      <c r="UBV116" s="437"/>
      <c r="UBW116" s="437"/>
      <c r="UBX116" s="437"/>
      <c r="UBY116" s="437"/>
      <c r="UBZ116" s="437"/>
      <c r="UCA116" s="437"/>
      <c r="UCB116" s="437"/>
      <c r="UCC116" s="437"/>
      <c r="UCD116" s="437"/>
      <c r="UCE116" s="437"/>
      <c r="UCF116" s="437"/>
      <c r="UCG116" s="437"/>
      <c r="UCH116" s="437"/>
      <c r="UCI116" s="437"/>
      <c r="UCJ116" s="437"/>
      <c r="UCK116" s="437"/>
      <c r="UCL116" s="437"/>
      <c r="UCM116" s="437"/>
      <c r="UCN116" s="437"/>
      <c r="UCO116" s="437"/>
      <c r="UCP116" s="437"/>
      <c r="UCQ116" s="437"/>
      <c r="UCR116" s="437"/>
      <c r="UCS116" s="437"/>
      <c r="UCT116" s="437"/>
      <c r="UCU116" s="437"/>
      <c r="UCV116" s="437"/>
      <c r="UCW116" s="437"/>
      <c r="UCX116" s="437"/>
      <c r="UCY116" s="437"/>
      <c r="UCZ116" s="437"/>
      <c r="UDA116" s="437"/>
      <c r="UDB116" s="437"/>
      <c r="UDC116" s="437"/>
      <c r="UDD116" s="437"/>
      <c r="UDE116" s="437"/>
      <c r="UDF116" s="437"/>
      <c r="UDG116" s="437"/>
      <c r="UDH116" s="437"/>
      <c r="UDI116" s="437"/>
      <c r="UDJ116" s="437"/>
      <c r="UDK116" s="437"/>
      <c r="UDL116" s="437"/>
      <c r="UDM116" s="437"/>
      <c r="UDN116" s="437"/>
      <c r="UDO116" s="437"/>
      <c r="UDP116" s="437"/>
      <c r="UDQ116" s="437"/>
      <c r="UDR116" s="437"/>
      <c r="UDS116" s="437"/>
      <c r="UDT116" s="437"/>
      <c r="UDU116" s="437"/>
      <c r="UDV116" s="437"/>
      <c r="UDW116" s="437"/>
      <c r="UDX116" s="437"/>
      <c r="UDY116" s="437"/>
      <c r="UDZ116" s="437"/>
      <c r="UEA116" s="437"/>
      <c r="UEB116" s="437"/>
      <c r="UEC116" s="437"/>
      <c r="UED116" s="437"/>
      <c r="UEE116" s="437"/>
      <c r="UEF116" s="437"/>
      <c r="UEG116" s="437"/>
      <c r="UEH116" s="437"/>
      <c r="UEI116" s="437"/>
      <c r="UEJ116" s="437"/>
      <c r="UEK116" s="437"/>
      <c r="UEL116" s="437"/>
      <c r="UEM116" s="437"/>
      <c r="UEN116" s="437"/>
      <c r="UEO116" s="437"/>
      <c r="UEP116" s="437"/>
      <c r="UEQ116" s="437"/>
      <c r="UER116" s="437"/>
      <c r="UES116" s="437"/>
      <c r="UET116" s="437"/>
      <c r="UEU116" s="437"/>
      <c r="UEV116" s="437"/>
      <c r="UEW116" s="437"/>
      <c r="UEX116" s="437"/>
      <c r="UEY116" s="437"/>
      <c r="UEZ116" s="437"/>
      <c r="UFA116" s="437"/>
      <c r="UFB116" s="437"/>
      <c r="UFC116" s="437"/>
      <c r="UFD116" s="437"/>
      <c r="UFE116" s="437"/>
      <c r="UFF116" s="437"/>
      <c r="UFG116" s="437"/>
      <c r="UFH116" s="437"/>
      <c r="UFI116" s="437"/>
      <c r="UFJ116" s="437"/>
      <c r="UFK116" s="437"/>
      <c r="UFL116" s="437"/>
      <c r="UFM116" s="437"/>
      <c r="UFN116" s="437"/>
      <c r="UFO116" s="437"/>
      <c r="UFP116" s="437"/>
      <c r="UFQ116" s="437"/>
      <c r="UFR116" s="437"/>
      <c r="UFS116" s="437"/>
      <c r="UFT116" s="437"/>
      <c r="UFU116" s="437"/>
      <c r="UFV116" s="437"/>
      <c r="UFW116" s="437"/>
      <c r="UFX116" s="437"/>
      <c r="UFY116" s="437"/>
      <c r="UFZ116" s="437"/>
      <c r="UGA116" s="437"/>
      <c r="UGB116" s="437"/>
      <c r="UGC116" s="437"/>
      <c r="UGD116" s="437"/>
      <c r="UGE116" s="437"/>
      <c r="UGF116" s="437"/>
      <c r="UGG116" s="437"/>
      <c r="UGH116" s="437"/>
      <c r="UGI116" s="437"/>
      <c r="UGJ116" s="437"/>
      <c r="UGK116" s="437"/>
      <c r="UGL116" s="437"/>
      <c r="UGM116" s="437"/>
      <c r="UGN116" s="437"/>
      <c r="UGO116" s="437"/>
      <c r="UGP116" s="437"/>
      <c r="UGQ116" s="437"/>
      <c r="UGR116" s="437"/>
      <c r="UGS116" s="437"/>
      <c r="UGT116" s="437"/>
      <c r="UGU116" s="437"/>
      <c r="UGV116" s="437"/>
      <c r="UGW116" s="437"/>
      <c r="UGX116" s="437"/>
      <c r="UGY116" s="437"/>
      <c r="UGZ116" s="437"/>
      <c r="UHA116" s="437"/>
      <c r="UHB116" s="437"/>
      <c r="UHC116" s="437"/>
      <c r="UHD116" s="437"/>
      <c r="UHE116" s="437"/>
      <c r="UHF116" s="437"/>
      <c r="UHG116" s="437"/>
      <c r="UHH116" s="437"/>
      <c r="UHI116" s="437"/>
      <c r="UHJ116" s="437"/>
      <c r="UHK116" s="437"/>
      <c r="UHL116" s="437"/>
      <c r="UHM116" s="437"/>
      <c r="UHN116" s="437"/>
      <c r="UHO116" s="437"/>
      <c r="UHP116" s="437"/>
      <c r="UHQ116" s="437"/>
      <c r="UHR116" s="437"/>
      <c r="UHS116" s="437"/>
      <c r="UHT116" s="437"/>
      <c r="UHU116" s="437"/>
      <c r="UHV116" s="437"/>
      <c r="UHW116" s="437"/>
      <c r="UHX116" s="437"/>
      <c r="UHY116" s="437"/>
      <c r="UHZ116" s="437"/>
      <c r="UIA116" s="437"/>
      <c r="UIB116" s="437"/>
      <c r="UIC116" s="437"/>
      <c r="UID116" s="437"/>
      <c r="UIE116" s="437"/>
      <c r="UIF116" s="437"/>
      <c r="UIG116" s="437"/>
      <c r="UIH116" s="437"/>
      <c r="UII116" s="437"/>
      <c r="UIJ116" s="437"/>
      <c r="UIK116" s="437"/>
      <c r="UIL116" s="437"/>
      <c r="UIM116" s="437"/>
      <c r="UIN116" s="437"/>
      <c r="UIO116" s="437"/>
      <c r="UIP116" s="437"/>
      <c r="UIQ116" s="437"/>
      <c r="UIR116" s="437"/>
      <c r="UIS116" s="437"/>
      <c r="UIT116" s="437"/>
      <c r="UIU116" s="437"/>
      <c r="UIV116" s="437"/>
      <c r="UIW116" s="437"/>
      <c r="UIX116" s="437"/>
      <c r="UIY116" s="437"/>
      <c r="UIZ116" s="437"/>
      <c r="UJA116" s="437"/>
      <c r="UJB116" s="437"/>
      <c r="UJC116" s="437"/>
      <c r="UJD116" s="437"/>
      <c r="UJE116" s="437"/>
      <c r="UJF116" s="437"/>
      <c r="UJG116" s="437"/>
      <c r="UJH116" s="437"/>
      <c r="UJI116" s="437"/>
      <c r="UJJ116" s="437"/>
      <c r="UJK116" s="437"/>
      <c r="UJL116" s="437"/>
      <c r="UJM116" s="437"/>
      <c r="UJN116" s="437"/>
      <c r="UJO116" s="437"/>
      <c r="UJP116" s="437"/>
      <c r="UJQ116" s="437"/>
      <c r="UJR116" s="437"/>
      <c r="UJS116" s="437"/>
      <c r="UJT116" s="437"/>
      <c r="UJU116" s="437"/>
      <c r="UJV116" s="437"/>
      <c r="UJW116" s="437"/>
      <c r="UJX116" s="437"/>
      <c r="UJY116" s="437"/>
      <c r="UJZ116" s="437"/>
      <c r="UKA116" s="437"/>
      <c r="UKB116" s="437"/>
      <c r="UKC116" s="437"/>
      <c r="UKD116" s="437"/>
      <c r="UKE116" s="437"/>
      <c r="UKF116" s="437"/>
      <c r="UKG116" s="437"/>
      <c r="UKH116" s="437"/>
      <c r="UKI116" s="437"/>
      <c r="UKJ116" s="437"/>
      <c r="UKK116" s="437"/>
      <c r="UKL116" s="437"/>
      <c r="UKM116" s="437"/>
      <c r="UKN116" s="437"/>
      <c r="UKO116" s="437"/>
      <c r="UKP116" s="437"/>
      <c r="UKQ116" s="437"/>
      <c r="UKR116" s="437"/>
      <c r="UKS116" s="437"/>
      <c r="UKT116" s="437"/>
      <c r="UKU116" s="437"/>
      <c r="UKV116" s="437"/>
      <c r="UKW116" s="437"/>
      <c r="UKX116" s="437"/>
      <c r="UKY116" s="437"/>
      <c r="UKZ116" s="437"/>
      <c r="ULA116" s="437"/>
      <c r="ULB116" s="437"/>
      <c r="ULC116" s="437"/>
      <c r="ULD116" s="437"/>
      <c r="ULE116" s="437"/>
      <c r="ULF116" s="437"/>
      <c r="ULG116" s="437"/>
      <c r="ULH116" s="437"/>
      <c r="ULI116" s="437"/>
      <c r="ULJ116" s="437"/>
      <c r="ULK116" s="437"/>
      <c r="ULL116" s="437"/>
      <c r="ULM116" s="437"/>
      <c r="ULN116" s="437"/>
      <c r="ULO116" s="437"/>
      <c r="ULP116" s="437"/>
      <c r="ULQ116" s="437"/>
      <c r="ULR116" s="437"/>
      <c r="ULS116" s="437"/>
      <c r="ULT116" s="437"/>
      <c r="ULU116" s="437"/>
      <c r="ULV116" s="437"/>
      <c r="ULW116" s="437"/>
      <c r="ULX116" s="437"/>
      <c r="ULY116" s="437"/>
      <c r="ULZ116" s="437"/>
      <c r="UMA116" s="437"/>
      <c r="UMB116" s="437"/>
      <c r="UMC116" s="437"/>
      <c r="UMD116" s="437"/>
      <c r="UME116" s="437"/>
      <c r="UMF116" s="437"/>
      <c r="UMG116" s="437"/>
      <c r="UMH116" s="437"/>
      <c r="UMI116" s="437"/>
      <c r="UMJ116" s="437"/>
      <c r="UMK116" s="437"/>
      <c r="UML116" s="437"/>
      <c r="UMM116" s="437"/>
      <c r="UMN116" s="437"/>
      <c r="UMO116" s="437"/>
      <c r="UMP116" s="437"/>
      <c r="UMQ116" s="437"/>
      <c r="UMR116" s="437"/>
      <c r="UMS116" s="437"/>
      <c r="UMT116" s="437"/>
      <c r="UMU116" s="437"/>
      <c r="UMV116" s="437"/>
      <c r="UMW116" s="437"/>
      <c r="UMX116" s="437"/>
      <c r="UMY116" s="437"/>
      <c r="UMZ116" s="437"/>
      <c r="UNA116" s="437"/>
      <c r="UNB116" s="437"/>
      <c r="UNC116" s="437"/>
      <c r="UND116" s="437"/>
      <c r="UNE116" s="437"/>
      <c r="UNF116" s="437"/>
      <c r="UNG116" s="437"/>
      <c r="UNH116" s="437"/>
      <c r="UNI116" s="437"/>
      <c r="UNJ116" s="437"/>
      <c r="UNK116" s="437"/>
      <c r="UNL116" s="437"/>
      <c r="UNM116" s="437"/>
      <c r="UNN116" s="437"/>
      <c r="UNO116" s="437"/>
      <c r="UNP116" s="437"/>
      <c r="UNQ116" s="437"/>
      <c r="UNR116" s="437"/>
      <c r="UNS116" s="437"/>
      <c r="UNT116" s="437"/>
      <c r="UNU116" s="437"/>
      <c r="UNV116" s="437"/>
      <c r="UNW116" s="437"/>
      <c r="UNX116" s="437"/>
      <c r="UNY116" s="437"/>
      <c r="UNZ116" s="437"/>
      <c r="UOA116" s="437"/>
      <c r="UOB116" s="437"/>
      <c r="UOC116" s="437"/>
      <c r="UOD116" s="437"/>
      <c r="UOE116" s="437"/>
      <c r="UOF116" s="437"/>
      <c r="UOG116" s="437"/>
      <c r="UOH116" s="437"/>
      <c r="UOI116" s="437"/>
      <c r="UOJ116" s="437"/>
      <c r="UOK116" s="437"/>
      <c r="UOL116" s="437"/>
      <c r="UOM116" s="437"/>
      <c r="UON116" s="437"/>
      <c r="UOO116" s="437"/>
      <c r="UOP116" s="437"/>
      <c r="UOQ116" s="437"/>
      <c r="UOR116" s="437"/>
      <c r="UOS116" s="437"/>
      <c r="UOT116" s="437"/>
      <c r="UOU116" s="437"/>
      <c r="UOV116" s="437"/>
      <c r="UOW116" s="437"/>
      <c r="UOX116" s="437"/>
      <c r="UOY116" s="437"/>
      <c r="UOZ116" s="437"/>
      <c r="UPA116" s="437"/>
      <c r="UPB116" s="437"/>
      <c r="UPC116" s="437"/>
      <c r="UPD116" s="437"/>
      <c r="UPE116" s="437"/>
      <c r="UPF116" s="437"/>
      <c r="UPG116" s="437"/>
      <c r="UPH116" s="437"/>
      <c r="UPI116" s="437"/>
      <c r="UPJ116" s="437"/>
      <c r="UPK116" s="437"/>
      <c r="UPL116" s="437"/>
      <c r="UPM116" s="437"/>
      <c r="UPN116" s="437"/>
      <c r="UPO116" s="437"/>
      <c r="UPP116" s="437"/>
      <c r="UPQ116" s="437"/>
      <c r="UPR116" s="437"/>
      <c r="UPS116" s="437"/>
      <c r="UPT116" s="437"/>
      <c r="UPU116" s="437"/>
      <c r="UPV116" s="437"/>
      <c r="UPW116" s="437"/>
      <c r="UPX116" s="437"/>
      <c r="UPY116" s="437"/>
      <c r="UPZ116" s="437"/>
      <c r="UQA116" s="437"/>
      <c r="UQB116" s="437"/>
      <c r="UQC116" s="437"/>
      <c r="UQD116" s="437"/>
      <c r="UQE116" s="437"/>
      <c r="UQF116" s="437"/>
      <c r="UQG116" s="437"/>
      <c r="UQH116" s="437"/>
      <c r="UQI116" s="437"/>
      <c r="UQJ116" s="437"/>
      <c r="UQK116" s="437"/>
      <c r="UQL116" s="437"/>
      <c r="UQM116" s="437"/>
      <c r="UQN116" s="437"/>
      <c r="UQO116" s="437"/>
      <c r="UQP116" s="437"/>
      <c r="UQQ116" s="437"/>
      <c r="UQR116" s="437"/>
      <c r="UQS116" s="437"/>
      <c r="UQT116" s="437"/>
      <c r="UQU116" s="437"/>
      <c r="UQV116" s="437"/>
      <c r="UQW116" s="437"/>
      <c r="UQX116" s="437"/>
      <c r="UQY116" s="437"/>
      <c r="UQZ116" s="437"/>
      <c r="URA116" s="437"/>
      <c r="URB116" s="437"/>
      <c r="URC116" s="437"/>
      <c r="URD116" s="437"/>
      <c r="URE116" s="437"/>
      <c r="URF116" s="437"/>
      <c r="URG116" s="437"/>
      <c r="URH116" s="437"/>
      <c r="URI116" s="437"/>
      <c r="URJ116" s="437"/>
      <c r="URK116" s="437"/>
      <c r="URL116" s="437"/>
      <c r="URM116" s="437"/>
      <c r="URN116" s="437"/>
      <c r="URO116" s="437"/>
      <c r="URP116" s="437"/>
      <c r="URQ116" s="437"/>
      <c r="URR116" s="437"/>
      <c r="URS116" s="437"/>
      <c r="URT116" s="437"/>
      <c r="URU116" s="437"/>
      <c r="URV116" s="437"/>
      <c r="URW116" s="437"/>
      <c r="URX116" s="437"/>
      <c r="URY116" s="437"/>
      <c r="URZ116" s="437"/>
      <c r="USA116" s="437"/>
      <c r="USB116" s="437"/>
      <c r="USC116" s="437"/>
      <c r="USD116" s="437"/>
      <c r="USE116" s="437"/>
      <c r="USF116" s="437"/>
      <c r="USG116" s="437"/>
      <c r="USH116" s="437"/>
      <c r="USI116" s="437"/>
      <c r="USJ116" s="437"/>
      <c r="USK116" s="437"/>
      <c r="USL116" s="437"/>
      <c r="USM116" s="437"/>
      <c r="USN116" s="437"/>
      <c r="USO116" s="437"/>
      <c r="USP116" s="437"/>
      <c r="USQ116" s="437"/>
      <c r="USR116" s="437"/>
      <c r="USS116" s="437"/>
      <c r="UST116" s="437"/>
      <c r="USU116" s="437"/>
      <c r="USV116" s="437"/>
      <c r="USW116" s="437"/>
      <c r="USX116" s="437"/>
      <c r="USY116" s="437"/>
      <c r="USZ116" s="437"/>
      <c r="UTA116" s="437"/>
      <c r="UTB116" s="437"/>
      <c r="UTC116" s="437"/>
      <c r="UTD116" s="437"/>
      <c r="UTE116" s="437"/>
      <c r="UTF116" s="437"/>
      <c r="UTG116" s="437"/>
      <c r="UTH116" s="437"/>
      <c r="UTI116" s="437"/>
      <c r="UTJ116" s="437"/>
      <c r="UTK116" s="437"/>
      <c r="UTL116" s="437"/>
      <c r="UTM116" s="437"/>
      <c r="UTN116" s="437"/>
      <c r="UTO116" s="437"/>
      <c r="UTP116" s="437"/>
      <c r="UTQ116" s="437"/>
      <c r="UTR116" s="437"/>
      <c r="UTS116" s="437"/>
      <c r="UTT116" s="437"/>
      <c r="UTU116" s="437"/>
      <c r="UTV116" s="437"/>
      <c r="UTW116" s="437"/>
      <c r="UTX116" s="437"/>
      <c r="UTY116" s="437"/>
      <c r="UTZ116" s="437"/>
      <c r="UUA116" s="437"/>
      <c r="UUB116" s="437"/>
      <c r="UUC116" s="437"/>
      <c r="UUD116" s="437"/>
      <c r="UUE116" s="437"/>
      <c r="UUF116" s="437"/>
      <c r="UUG116" s="437"/>
      <c r="UUH116" s="437"/>
      <c r="UUI116" s="437"/>
      <c r="UUJ116" s="437"/>
      <c r="UUK116" s="437"/>
      <c r="UUL116" s="437"/>
      <c r="UUM116" s="437"/>
      <c r="UUN116" s="437"/>
      <c r="UUO116" s="437"/>
      <c r="UUP116" s="437"/>
      <c r="UUQ116" s="437"/>
      <c r="UUR116" s="437"/>
      <c r="UUS116" s="437"/>
      <c r="UUT116" s="437"/>
      <c r="UUU116" s="437"/>
      <c r="UUV116" s="437"/>
      <c r="UUW116" s="437"/>
      <c r="UUX116" s="437"/>
      <c r="UUY116" s="437"/>
      <c r="UUZ116" s="437"/>
      <c r="UVA116" s="437"/>
      <c r="UVB116" s="437"/>
      <c r="UVC116" s="437"/>
      <c r="UVD116" s="437"/>
      <c r="UVE116" s="437"/>
      <c r="UVF116" s="437"/>
      <c r="UVG116" s="437"/>
      <c r="UVH116" s="437"/>
      <c r="UVI116" s="437"/>
      <c r="UVJ116" s="437"/>
      <c r="UVK116" s="437"/>
      <c r="UVL116" s="437"/>
      <c r="UVM116" s="437"/>
      <c r="UVN116" s="437"/>
      <c r="UVO116" s="437"/>
      <c r="UVP116" s="437"/>
      <c r="UVQ116" s="437"/>
      <c r="UVR116" s="437"/>
      <c r="UVS116" s="437"/>
      <c r="UVT116" s="437"/>
      <c r="UVU116" s="437"/>
      <c r="UVV116" s="437"/>
      <c r="UVW116" s="437"/>
      <c r="UVX116" s="437"/>
      <c r="UVY116" s="437"/>
      <c r="UVZ116" s="437"/>
      <c r="UWA116" s="437"/>
      <c r="UWB116" s="437"/>
      <c r="UWC116" s="437"/>
      <c r="UWD116" s="437"/>
      <c r="UWE116" s="437"/>
      <c r="UWF116" s="437"/>
      <c r="UWG116" s="437"/>
      <c r="UWH116" s="437"/>
      <c r="UWI116" s="437"/>
      <c r="UWJ116" s="437"/>
      <c r="UWK116" s="437"/>
      <c r="UWL116" s="437"/>
      <c r="UWM116" s="437"/>
      <c r="UWN116" s="437"/>
      <c r="UWO116" s="437"/>
      <c r="UWP116" s="437"/>
      <c r="UWQ116" s="437"/>
      <c r="UWR116" s="437"/>
      <c r="UWS116" s="437"/>
      <c r="UWT116" s="437"/>
      <c r="UWU116" s="437"/>
      <c r="UWV116" s="437"/>
      <c r="UWW116" s="437"/>
      <c r="UWX116" s="437"/>
      <c r="UWY116" s="437"/>
      <c r="UWZ116" s="437"/>
      <c r="UXA116" s="437"/>
      <c r="UXB116" s="437"/>
      <c r="UXC116" s="437"/>
      <c r="UXD116" s="437"/>
      <c r="UXE116" s="437"/>
      <c r="UXF116" s="437"/>
      <c r="UXG116" s="437"/>
      <c r="UXH116" s="437"/>
      <c r="UXI116" s="437"/>
      <c r="UXJ116" s="437"/>
      <c r="UXK116" s="437"/>
      <c r="UXL116" s="437"/>
      <c r="UXM116" s="437"/>
      <c r="UXN116" s="437"/>
      <c r="UXO116" s="437"/>
      <c r="UXP116" s="437"/>
      <c r="UXQ116" s="437"/>
      <c r="UXR116" s="437"/>
      <c r="UXS116" s="437"/>
      <c r="UXT116" s="437"/>
      <c r="UXU116" s="437"/>
      <c r="UXV116" s="437"/>
      <c r="UXW116" s="437"/>
      <c r="UXX116" s="437"/>
      <c r="UXY116" s="437"/>
      <c r="UXZ116" s="437"/>
      <c r="UYA116" s="437"/>
      <c r="UYB116" s="437"/>
      <c r="UYC116" s="437"/>
      <c r="UYD116" s="437"/>
      <c r="UYE116" s="437"/>
      <c r="UYF116" s="437"/>
      <c r="UYG116" s="437"/>
      <c r="UYH116" s="437"/>
      <c r="UYI116" s="437"/>
      <c r="UYJ116" s="437"/>
      <c r="UYK116" s="437"/>
      <c r="UYL116" s="437"/>
      <c r="UYM116" s="437"/>
      <c r="UYN116" s="437"/>
      <c r="UYO116" s="437"/>
      <c r="UYP116" s="437"/>
      <c r="UYQ116" s="437"/>
      <c r="UYR116" s="437"/>
      <c r="UYS116" s="437"/>
      <c r="UYT116" s="437"/>
      <c r="UYU116" s="437"/>
      <c r="UYV116" s="437"/>
      <c r="UYW116" s="437"/>
      <c r="UYX116" s="437"/>
      <c r="UYY116" s="437"/>
      <c r="UYZ116" s="437"/>
      <c r="UZA116" s="437"/>
      <c r="UZB116" s="437"/>
      <c r="UZC116" s="437"/>
      <c r="UZD116" s="437"/>
      <c r="UZE116" s="437"/>
      <c r="UZF116" s="437"/>
      <c r="UZG116" s="437"/>
      <c r="UZH116" s="437"/>
      <c r="UZI116" s="437"/>
      <c r="UZJ116" s="437"/>
      <c r="UZK116" s="437"/>
      <c r="UZL116" s="437"/>
      <c r="UZM116" s="437"/>
      <c r="UZN116" s="437"/>
      <c r="UZO116" s="437"/>
      <c r="UZP116" s="437"/>
      <c r="UZQ116" s="437"/>
      <c r="UZR116" s="437"/>
      <c r="UZS116" s="437"/>
      <c r="UZT116" s="437"/>
      <c r="UZU116" s="437"/>
      <c r="UZV116" s="437"/>
      <c r="UZW116" s="437"/>
      <c r="UZX116" s="437"/>
      <c r="UZY116" s="437"/>
      <c r="UZZ116" s="437"/>
      <c r="VAA116" s="437"/>
      <c r="VAB116" s="437"/>
      <c r="VAC116" s="437"/>
      <c r="VAD116" s="437"/>
      <c r="VAE116" s="437"/>
      <c r="VAF116" s="437"/>
      <c r="VAG116" s="437"/>
      <c r="VAH116" s="437"/>
      <c r="VAI116" s="437"/>
      <c r="VAJ116" s="437"/>
      <c r="VAK116" s="437"/>
      <c r="VAL116" s="437"/>
      <c r="VAM116" s="437"/>
      <c r="VAN116" s="437"/>
      <c r="VAO116" s="437"/>
      <c r="VAP116" s="437"/>
      <c r="VAQ116" s="437"/>
      <c r="VAR116" s="437"/>
      <c r="VAS116" s="437"/>
      <c r="VAT116" s="437"/>
      <c r="VAU116" s="437"/>
      <c r="VAV116" s="437"/>
      <c r="VAW116" s="437"/>
      <c r="VAX116" s="437"/>
      <c r="VAY116" s="437"/>
      <c r="VAZ116" s="437"/>
      <c r="VBA116" s="437"/>
      <c r="VBB116" s="437"/>
      <c r="VBC116" s="437"/>
      <c r="VBD116" s="437"/>
      <c r="VBE116" s="437"/>
      <c r="VBF116" s="437"/>
      <c r="VBG116" s="437"/>
      <c r="VBH116" s="437"/>
      <c r="VBI116" s="437"/>
      <c r="VBJ116" s="437"/>
      <c r="VBK116" s="437"/>
      <c r="VBL116" s="437"/>
      <c r="VBM116" s="437"/>
      <c r="VBN116" s="437"/>
      <c r="VBO116" s="437"/>
      <c r="VBP116" s="437"/>
      <c r="VBQ116" s="437"/>
      <c r="VBR116" s="437"/>
      <c r="VBS116" s="437"/>
      <c r="VBT116" s="437"/>
      <c r="VBU116" s="437"/>
      <c r="VBV116" s="437"/>
      <c r="VBW116" s="437"/>
      <c r="VBX116" s="437"/>
      <c r="VBY116" s="437"/>
      <c r="VBZ116" s="437"/>
      <c r="VCA116" s="437"/>
      <c r="VCB116" s="437"/>
      <c r="VCC116" s="437"/>
      <c r="VCD116" s="437"/>
      <c r="VCE116" s="437"/>
      <c r="VCF116" s="437"/>
      <c r="VCG116" s="437"/>
      <c r="VCH116" s="437"/>
      <c r="VCI116" s="437"/>
      <c r="VCJ116" s="437"/>
      <c r="VCK116" s="437"/>
      <c r="VCL116" s="437"/>
      <c r="VCM116" s="437"/>
      <c r="VCN116" s="437"/>
      <c r="VCO116" s="437"/>
      <c r="VCP116" s="437"/>
      <c r="VCQ116" s="437"/>
      <c r="VCR116" s="437"/>
      <c r="VCS116" s="437"/>
      <c r="VCT116" s="437"/>
      <c r="VCU116" s="437"/>
      <c r="VCV116" s="437"/>
      <c r="VCW116" s="437"/>
      <c r="VCX116" s="437"/>
      <c r="VCY116" s="437"/>
      <c r="VCZ116" s="437"/>
      <c r="VDA116" s="437"/>
      <c r="VDB116" s="437"/>
      <c r="VDC116" s="437"/>
      <c r="VDD116" s="437"/>
      <c r="VDE116" s="437"/>
      <c r="VDF116" s="437"/>
      <c r="VDG116" s="437"/>
      <c r="VDH116" s="437"/>
      <c r="VDI116" s="437"/>
      <c r="VDJ116" s="437"/>
      <c r="VDK116" s="437"/>
      <c r="VDL116" s="437"/>
      <c r="VDM116" s="437"/>
      <c r="VDN116" s="437"/>
      <c r="VDO116" s="437"/>
      <c r="VDP116" s="437"/>
      <c r="VDQ116" s="437"/>
      <c r="VDR116" s="437"/>
      <c r="VDS116" s="437"/>
      <c r="VDT116" s="437"/>
      <c r="VDU116" s="437"/>
      <c r="VDV116" s="437"/>
      <c r="VDW116" s="437"/>
      <c r="VDX116" s="437"/>
      <c r="VDY116" s="437"/>
      <c r="VDZ116" s="437"/>
      <c r="VEA116" s="437"/>
      <c r="VEB116" s="437"/>
      <c r="VEC116" s="437"/>
      <c r="VED116" s="437"/>
      <c r="VEE116" s="437"/>
      <c r="VEF116" s="437"/>
      <c r="VEG116" s="437"/>
      <c r="VEH116" s="437"/>
      <c r="VEI116" s="437"/>
      <c r="VEJ116" s="437"/>
      <c r="VEK116" s="437"/>
      <c r="VEL116" s="437"/>
      <c r="VEM116" s="437"/>
      <c r="VEN116" s="437"/>
      <c r="VEO116" s="437"/>
      <c r="VEP116" s="437"/>
      <c r="VEQ116" s="437"/>
      <c r="VER116" s="437"/>
      <c r="VES116" s="437"/>
      <c r="VET116" s="437"/>
      <c r="VEU116" s="437"/>
      <c r="VEV116" s="437"/>
      <c r="VEW116" s="437"/>
      <c r="VEX116" s="437"/>
      <c r="VEY116" s="437"/>
      <c r="VEZ116" s="437"/>
      <c r="VFA116" s="437"/>
      <c r="VFB116" s="437"/>
      <c r="VFC116" s="437"/>
      <c r="VFD116" s="437"/>
      <c r="VFE116" s="437"/>
      <c r="VFF116" s="437"/>
      <c r="VFG116" s="437"/>
      <c r="VFH116" s="437"/>
      <c r="VFI116" s="437"/>
      <c r="VFJ116" s="437"/>
      <c r="VFK116" s="437"/>
      <c r="VFL116" s="437"/>
      <c r="VFM116" s="437"/>
      <c r="VFN116" s="437"/>
      <c r="VFO116" s="437"/>
      <c r="VFP116" s="437"/>
      <c r="VFQ116" s="437"/>
      <c r="VFR116" s="437"/>
      <c r="VFS116" s="437"/>
      <c r="VFT116" s="437"/>
      <c r="VFU116" s="437"/>
      <c r="VFV116" s="437"/>
      <c r="VFW116" s="437"/>
      <c r="VFX116" s="437"/>
      <c r="VFY116" s="437"/>
      <c r="VFZ116" s="437"/>
      <c r="VGA116" s="437"/>
      <c r="VGB116" s="437"/>
      <c r="VGC116" s="437"/>
      <c r="VGD116" s="437"/>
      <c r="VGE116" s="437"/>
      <c r="VGF116" s="437"/>
      <c r="VGG116" s="437"/>
      <c r="VGH116" s="437"/>
      <c r="VGI116" s="437"/>
      <c r="VGJ116" s="437"/>
      <c r="VGK116" s="437"/>
      <c r="VGL116" s="437"/>
      <c r="VGM116" s="437"/>
      <c r="VGN116" s="437"/>
      <c r="VGO116" s="437"/>
      <c r="VGP116" s="437"/>
      <c r="VGQ116" s="437"/>
      <c r="VGR116" s="437"/>
      <c r="VGS116" s="437"/>
      <c r="VGT116" s="437"/>
      <c r="VGU116" s="437"/>
      <c r="VGV116" s="437"/>
      <c r="VGW116" s="437"/>
      <c r="VGX116" s="437"/>
      <c r="VGY116" s="437"/>
      <c r="VGZ116" s="437"/>
      <c r="VHA116" s="437"/>
      <c r="VHB116" s="437"/>
      <c r="VHC116" s="437"/>
      <c r="VHD116" s="437"/>
      <c r="VHE116" s="437"/>
      <c r="VHF116" s="437"/>
      <c r="VHG116" s="437"/>
      <c r="VHH116" s="437"/>
      <c r="VHI116" s="437"/>
      <c r="VHJ116" s="437"/>
      <c r="VHK116" s="437"/>
      <c r="VHL116" s="437"/>
      <c r="VHM116" s="437"/>
      <c r="VHN116" s="437"/>
      <c r="VHO116" s="437"/>
      <c r="VHP116" s="437"/>
      <c r="VHQ116" s="437"/>
      <c r="VHR116" s="437"/>
      <c r="VHS116" s="437"/>
      <c r="VHT116" s="437"/>
      <c r="VHU116" s="437"/>
      <c r="VHV116" s="437"/>
      <c r="VHW116" s="437"/>
      <c r="VHX116" s="437"/>
      <c r="VHY116" s="437"/>
      <c r="VHZ116" s="437"/>
      <c r="VIA116" s="437"/>
      <c r="VIB116" s="437"/>
      <c r="VIC116" s="437"/>
      <c r="VID116" s="437"/>
      <c r="VIE116" s="437"/>
      <c r="VIF116" s="437"/>
      <c r="VIG116" s="437"/>
      <c r="VIH116" s="437"/>
      <c r="VII116" s="437"/>
      <c r="VIJ116" s="437"/>
      <c r="VIK116" s="437"/>
      <c r="VIL116" s="437"/>
      <c r="VIM116" s="437"/>
      <c r="VIN116" s="437"/>
      <c r="VIO116" s="437"/>
      <c r="VIP116" s="437"/>
      <c r="VIQ116" s="437"/>
      <c r="VIR116" s="437"/>
      <c r="VIS116" s="437"/>
      <c r="VIT116" s="437"/>
      <c r="VIU116" s="437"/>
      <c r="VIV116" s="437"/>
      <c r="VIW116" s="437"/>
      <c r="VIX116" s="437"/>
      <c r="VIY116" s="437"/>
      <c r="VIZ116" s="437"/>
      <c r="VJA116" s="437"/>
      <c r="VJB116" s="437"/>
      <c r="VJC116" s="437"/>
      <c r="VJD116" s="437"/>
      <c r="VJE116" s="437"/>
      <c r="VJF116" s="437"/>
      <c r="VJG116" s="437"/>
      <c r="VJH116" s="437"/>
      <c r="VJI116" s="437"/>
      <c r="VJJ116" s="437"/>
      <c r="VJK116" s="437"/>
      <c r="VJL116" s="437"/>
      <c r="VJM116" s="437"/>
      <c r="VJN116" s="437"/>
      <c r="VJO116" s="437"/>
      <c r="VJP116" s="437"/>
      <c r="VJQ116" s="437"/>
      <c r="VJR116" s="437"/>
      <c r="VJS116" s="437"/>
      <c r="VJT116" s="437"/>
      <c r="VJU116" s="437"/>
      <c r="VJV116" s="437"/>
      <c r="VJW116" s="437"/>
      <c r="VJX116" s="437"/>
      <c r="VJY116" s="437"/>
      <c r="VJZ116" s="437"/>
      <c r="VKA116" s="437"/>
      <c r="VKB116" s="437"/>
      <c r="VKC116" s="437"/>
      <c r="VKD116" s="437"/>
      <c r="VKE116" s="437"/>
      <c r="VKF116" s="437"/>
      <c r="VKG116" s="437"/>
      <c r="VKH116" s="437"/>
      <c r="VKI116" s="437"/>
      <c r="VKJ116" s="437"/>
      <c r="VKK116" s="437"/>
      <c r="VKL116" s="437"/>
      <c r="VKM116" s="437"/>
      <c r="VKN116" s="437"/>
      <c r="VKO116" s="437"/>
      <c r="VKP116" s="437"/>
      <c r="VKQ116" s="437"/>
      <c r="VKR116" s="437"/>
      <c r="VKS116" s="437"/>
      <c r="VKT116" s="437"/>
      <c r="VKU116" s="437"/>
      <c r="VKV116" s="437"/>
      <c r="VKW116" s="437"/>
      <c r="VKX116" s="437"/>
      <c r="VKY116" s="437"/>
      <c r="VKZ116" s="437"/>
      <c r="VLA116" s="437"/>
      <c r="VLB116" s="437"/>
      <c r="VLC116" s="437"/>
      <c r="VLD116" s="437"/>
      <c r="VLE116" s="437"/>
      <c r="VLF116" s="437"/>
      <c r="VLG116" s="437"/>
      <c r="VLH116" s="437"/>
      <c r="VLI116" s="437"/>
      <c r="VLJ116" s="437"/>
      <c r="VLK116" s="437"/>
      <c r="VLL116" s="437"/>
      <c r="VLM116" s="437"/>
      <c r="VLN116" s="437"/>
      <c r="VLO116" s="437"/>
      <c r="VLP116" s="437"/>
      <c r="VLQ116" s="437"/>
      <c r="VLR116" s="437"/>
      <c r="VLS116" s="437"/>
      <c r="VLT116" s="437"/>
      <c r="VLU116" s="437"/>
      <c r="VLV116" s="437"/>
      <c r="VLW116" s="437"/>
      <c r="VLX116" s="437"/>
      <c r="VLY116" s="437"/>
      <c r="VLZ116" s="437"/>
      <c r="VMA116" s="437"/>
      <c r="VMB116" s="437"/>
      <c r="VMC116" s="437"/>
      <c r="VMD116" s="437"/>
      <c r="VME116" s="437"/>
      <c r="VMF116" s="437"/>
      <c r="VMG116" s="437"/>
      <c r="VMH116" s="437"/>
      <c r="VMI116" s="437"/>
      <c r="VMJ116" s="437"/>
      <c r="VMK116" s="437"/>
      <c r="VML116" s="437"/>
      <c r="VMM116" s="437"/>
      <c r="VMN116" s="437"/>
      <c r="VMO116" s="437"/>
      <c r="VMP116" s="437"/>
      <c r="VMQ116" s="437"/>
      <c r="VMR116" s="437"/>
      <c r="VMS116" s="437"/>
      <c r="VMT116" s="437"/>
      <c r="VMU116" s="437"/>
      <c r="VMV116" s="437"/>
      <c r="VMW116" s="437"/>
      <c r="VMX116" s="437"/>
      <c r="VMY116" s="437"/>
      <c r="VMZ116" s="437"/>
      <c r="VNA116" s="437"/>
      <c r="VNB116" s="437"/>
      <c r="VNC116" s="437"/>
      <c r="VND116" s="437"/>
      <c r="VNE116" s="437"/>
      <c r="VNF116" s="437"/>
      <c r="VNG116" s="437"/>
      <c r="VNH116" s="437"/>
      <c r="VNI116" s="437"/>
      <c r="VNJ116" s="437"/>
      <c r="VNK116" s="437"/>
      <c r="VNL116" s="437"/>
      <c r="VNM116" s="437"/>
      <c r="VNN116" s="437"/>
      <c r="VNO116" s="437"/>
      <c r="VNP116" s="437"/>
      <c r="VNQ116" s="437"/>
      <c r="VNR116" s="437"/>
      <c r="VNS116" s="437"/>
      <c r="VNT116" s="437"/>
      <c r="VNU116" s="437"/>
      <c r="VNV116" s="437"/>
      <c r="VNW116" s="437"/>
      <c r="VNX116" s="437"/>
      <c r="VNY116" s="437"/>
      <c r="VNZ116" s="437"/>
      <c r="VOA116" s="437"/>
      <c r="VOB116" s="437"/>
      <c r="VOC116" s="437"/>
      <c r="VOD116" s="437"/>
      <c r="VOE116" s="437"/>
      <c r="VOF116" s="437"/>
      <c r="VOG116" s="437"/>
      <c r="VOH116" s="437"/>
      <c r="VOI116" s="437"/>
      <c r="VOJ116" s="437"/>
      <c r="VOK116" s="437"/>
      <c r="VOL116" s="437"/>
      <c r="VOM116" s="437"/>
      <c r="VON116" s="437"/>
      <c r="VOO116" s="437"/>
      <c r="VOP116" s="437"/>
      <c r="VOQ116" s="437"/>
      <c r="VOR116" s="437"/>
      <c r="VOS116" s="437"/>
      <c r="VOT116" s="437"/>
      <c r="VOU116" s="437"/>
      <c r="VOV116" s="437"/>
      <c r="VOW116" s="437"/>
      <c r="VOX116" s="437"/>
      <c r="VOY116" s="437"/>
      <c r="VOZ116" s="437"/>
      <c r="VPA116" s="437"/>
      <c r="VPB116" s="437"/>
      <c r="VPC116" s="437"/>
      <c r="VPD116" s="437"/>
      <c r="VPE116" s="437"/>
      <c r="VPF116" s="437"/>
      <c r="VPG116" s="437"/>
      <c r="VPH116" s="437"/>
      <c r="VPI116" s="437"/>
      <c r="VPJ116" s="437"/>
      <c r="VPK116" s="437"/>
      <c r="VPL116" s="437"/>
      <c r="VPM116" s="437"/>
      <c r="VPN116" s="437"/>
      <c r="VPO116" s="437"/>
      <c r="VPP116" s="437"/>
      <c r="VPQ116" s="437"/>
      <c r="VPR116" s="437"/>
      <c r="VPS116" s="437"/>
      <c r="VPT116" s="437"/>
      <c r="VPU116" s="437"/>
      <c r="VPV116" s="437"/>
      <c r="VPW116" s="437"/>
      <c r="VPX116" s="437"/>
      <c r="VPY116" s="437"/>
      <c r="VPZ116" s="437"/>
      <c r="VQA116" s="437"/>
      <c r="VQB116" s="437"/>
      <c r="VQC116" s="437"/>
      <c r="VQD116" s="437"/>
      <c r="VQE116" s="437"/>
      <c r="VQF116" s="437"/>
      <c r="VQG116" s="437"/>
      <c r="VQH116" s="437"/>
      <c r="VQI116" s="437"/>
      <c r="VQJ116" s="437"/>
      <c r="VQK116" s="437"/>
      <c r="VQL116" s="437"/>
      <c r="VQM116" s="437"/>
      <c r="VQN116" s="437"/>
      <c r="VQO116" s="437"/>
      <c r="VQP116" s="437"/>
      <c r="VQQ116" s="437"/>
      <c r="VQR116" s="437"/>
      <c r="VQS116" s="437"/>
      <c r="VQT116" s="437"/>
      <c r="VQU116" s="437"/>
      <c r="VQV116" s="437"/>
      <c r="VQW116" s="437"/>
      <c r="VQX116" s="437"/>
      <c r="VQY116" s="437"/>
      <c r="VQZ116" s="437"/>
      <c r="VRA116" s="437"/>
      <c r="VRB116" s="437"/>
      <c r="VRC116" s="437"/>
      <c r="VRD116" s="437"/>
      <c r="VRE116" s="437"/>
      <c r="VRF116" s="437"/>
      <c r="VRG116" s="437"/>
      <c r="VRH116" s="437"/>
      <c r="VRI116" s="437"/>
      <c r="VRJ116" s="437"/>
      <c r="VRK116" s="437"/>
      <c r="VRL116" s="437"/>
      <c r="VRM116" s="437"/>
      <c r="VRN116" s="437"/>
      <c r="VRO116" s="437"/>
      <c r="VRP116" s="437"/>
      <c r="VRQ116" s="437"/>
      <c r="VRR116" s="437"/>
      <c r="VRS116" s="437"/>
      <c r="VRT116" s="437"/>
      <c r="VRU116" s="437"/>
      <c r="VRV116" s="437"/>
      <c r="VRW116" s="437"/>
      <c r="VRX116" s="437"/>
      <c r="VRY116" s="437"/>
      <c r="VRZ116" s="437"/>
      <c r="VSA116" s="437"/>
      <c r="VSB116" s="437"/>
      <c r="VSC116" s="437"/>
      <c r="VSD116" s="437"/>
      <c r="VSE116" s="437"/>
      <c r="VSF116" s="437"/>
      <c r="VSG116" s="437"/>
      <c r="VSH116" s="437"/>
      <c r="VSI116" s="437"/>
      <c r="VSJ116" s="437"/>
      <c r="VSK116" s="437"/>
      <c r="VSL116" s="437"/>
      <c r="VSM116" s="437"/>
      <c r="VSN116" s="437"/>
      <c r="VSO116" s="437"/>
      <c r="VSP116" s="437"/>
      <c r="VSQ116" s="437"/>
      <c r="VSR116" s="437"/>
      <c r="VSS116" s="437"/>
      <c r="VST116" s="437"/>
      <c r="VSU116" s="437"/>
      <c r="VSV116" s="437"/>
      <c r="VSW116" s="437"/>
      <c r="VSX116" s="437"/>
      <c r="VSY116" s="437"/>
      <c r="VSZ116" s="437"/>
      <c r="VTA116" s="437"/>
      <c r="VTB116" s="437"/>
      <c r="VTC116" s="437"/>
      <c r="VTD116" s="437"/>
      <c r="VTE116" s="437"/>
      <c r="VTF116" s="437"/>
      <c r="VTG116" s="437"/>
      <c r="VTH116" s="437"/>
      <c r="VTI116" s="437"/>
      <c r="VTJ116" s="437"/>
      <c r="VTK116" s="437"/>
      <c r="VTL116" s="437"/>
      <c r="VTM116" s="437"/>
      <c r="VTN116" s="437"/>
      <c r="VTO116" s="437"/>
      <c r="VTP116" s="437"/>
      <c r="VTQ116" s="437"/>
      <c r="VTR116" s="437"/>
      <c r="VTS116" s="437"/>
      <c r="VTT116" s="437"/>
      <c r="VTU116" s="437"/>
      <c r="VTV116" s="437"/>
      <c r="VTW116" s="437"/>
      <c r="VTX116" s="437"/>
      <c r="VTY116" s="437"/>
      <c r="VTZ116" s="437"/>
      <c r="VUA116" s="437"/>
      <c r="VUB116" s="437"/>
      <c r="VUC116" s="437"/>
      <c r="VUD116" s="437"/>
      <c r="VUE116" s="437"/>
      <c r="VUF116" s="437"/>
      <c r="VUG116" s="437"/>
      <c r="VUH116" s="437"/>
      <c r="VUI116" s="437"/>
      <c r="VUJ116" s="437"/>
      <c r="VUK116" s="437"/>
      <c r="VUL116" s="437"/>
      <c r="VUM116" s="437"/>
      <c r="VUN116" s="437"/>
      <c r="VUO116" s="437"/>
      <c r="VUP116" s="437"/>
      <c r="VUQ116" s="437"/>
      <c r="VUR116" s="437"/>
      <c r="VUS116" s="437"/>
      <c r="VUT116" s="437"/>
      <c r="VUU116" s="437"/>
      <c r="VUV116" s="437"/>
      <c r="VUW116" s="437"/>
      <c r="VUX116" s="437"/>
      <c r="VUY116" s="437"/>
      <c r="VUZ116" s="437"/>
      <c r="VVA116" s="437"/>
      <c r="VVB116" s="437"/>
      <c r="VVC116" s="437"/>
      <c r="VVD116" s="437"/>
      <c r="VVE116" s="437"/>
      <c r="VVF116" s="437"/>
      <c r="VVG116" s="437"/>
      <c r="VVH116" s="437"/>
      <c r="VVI116" s="437"/>
      <c r="VVJ116" s="437"/>
      <c r="VVK116" s="437"/>
      <c r="VVL116" s="437"/>
      <c r="VVM116" s="437"/>
      <c r="VVN116" s="437"/>
      <c r="VVO116" s="437"/>
      <c r="VVP116" s="437"/>
      <c r="VVQ116" s="437"/>
      <c r="VVR116" s="437"/>
      <c r="VVS116" s="437"/>
      <c r="VVT116" s="437"/>
      <c r="VVU116" s="437"/>
      <c r="VVV116" s="437"/>
      <c r="VVW116" s="437"/>
      <c r="VVX116" s="437"/>
      <c r="VVY116" s="437"/>
      <c r="VVZ116" s="437"/>
      <c r="VWA116" s="437"/>
      <c r="VWB116" s="437"/>
      <c r="VWC116" s="437"/>
      <c r="VWD116" s="437"/>
      <c r="VWE116" s="437"/>
      <c r="VWF116" s="437"/>
      <c r="VWG116" s="437"/>
      <c r="VWH116" s="437"/>
      <c r="VWI116" s="437"/>
      <c r="VWJ116" s="437"/>
      <c r="VWK116" s="437"/>
      <c r="VWL116" s="437"/>
      <c r="VWM116" s="437"/>
      <c r="VWN116" s="437"/>
      <c r="VWO116" s="437"/>
      <c r="VWP116" s="437"/>
      <c r="VWQ116" s="437"/>
      <c r="VWR116" s="437"/>
      <c r="VWS116" s="437"/>
      <c r="VWT116" s="437"/>
      <c r="VWU116" s="437"/>
      <c r="VWV116" s="437"/>
      <c r="VWW116" s="437"/>
      <c r="VWX116" s="437"/>
      <c r="VWY116" s="437"/>
      <c r="VWZ116" s="437"/>
      <c r="VXA116" s="437"/>
      <c r="VXB116" s="437"/>
      <c r="VXC116" s="437"/>
      <c r="VXD116" s="437"/>
      <c r="VXE116" s="437"/>
      <c r="VXF116" s="437"/>
      <c r="VXG116" s="437"/>
      <c r="VXH116" s="437"/>
      <c r="VXI116" s="437"/>
      <c r="VXJ116" s="437"/>
      <c r="VXK116" s="437"/>
      <c r="VXL116" s="437"/>
      <c r="VXM116" s="437"/>
      <c r="VXN116" s="437"/>
      <c r="VXO116" s="437"/>
      <c r="VXP116" s="437"/>
      <c r="VXQ116" s="437"/>
      <c r="VXR116" s="437"/>
      <c r="VXS116" s="437"/>
      <c r="VXT116" s="437"/>
      <c r="VXU116" s="437"/>
      <c r="VXV116" s="437"/>
      <c r="VXW116" s="437"/>
      <c r="VXX116" s="437"/>
      <c r="VXY116" s="437"/>
      <c r="VXZ116" s="437"/>
      <c r="VYA116" s="437"/>
      <c r="VYB116" s="437"/>
      <c r="VYC116" s="437"/>
      <c r="VYD116" s="437"/>
      <c r="VYE116" s="437"/>
      <c r="VYF116" s="437"/>
      <c r="VYG116" s="437"/>
      <c r="VYH116" s="437"/>
      <c r="VYI116" s="437"/>
      <c r="VYJ116" s="437"/>
      <c r="VYK116" s="437"/>
      <c r="VYL116" s="437"/>
      <c r="VYM116" s="437"/>
      <c r="VYN116" s="437"/>
      <c r="VYO116" s="437"/>
      <c r="VYP116" s="437"/>
      <c r="VYQ116" s="437"/>
      <c r="VYR116" s="437"/>
      <c r="VYS116" s="437"/>
      <c r="VYT116" s="437"/>
      <c r="VYU116" s="437"/>
      <c r="VYV116" s="437"/>
      <c r="VYW116" s="437"/>
      <c r="VYX116" s="437"/>
      <c r="VYY116" s="437"/>
      <c r="VYZ116" s="437"/>
      <c r="VZA116" s="437"/>
      <c r="VZB116" s="437"/>
      <c r="VZC116" s="437"/>
      <c r="VZD116" s="437"/>
      <c r="VZE116" s="437"/>
      <c r="VZF116" s="437"/>
      <c r="VZG116" s="437"/>
      <c r="VZH116" s="437"/>
      <c r="VZI116" s="437"/>
      <c r="VZJ116" s="437"/>
      <c r="VZK116" s="437"/>
      <c r="VZL116" s="437"/>
      <c r="VZM116" s="437"/>
      <c r="VZN116" s="437"/>
      <c r="VZO116" s="437"/>
      <c r="VZP116" s="437"/>
      <c r="VZQ116" s="437"/>
      <c r="VZR116" s="437"/>
      <c r="VZS116" s="437"/>
      <c r="VZT116" s="437"/>
      <c r="VZU116" s="437"/>
      <c r="VZV116" s="437"/>
      <c r="VZW116" s="437"/>
      <c r="VZX116" s="437"/>
      <c r="VZY116" s="437"/>
      <c r="VZZ116" s="437"/>
      <c r="WAA116" s="437"/>
      <c r="WAB116" s="437"/>
      <c r="WAC116" s="437"/>
      <c r="WAD116" s="437"/>
      <c r="WAE116" s="437"/>
      <c r="WAF116" s="437"/>
      <c r="WAG116" s="437"/>
      <c r="WAH116" s="437"/>
      <c r="WAI116" s="437"/>
      <c r="WAJ116" s="437"/>
      <c r="WAK116" s="437"/>
      <c r="WAL116" s="437"/>
      <c r="WAM116" s="437"/>
      <c r="WAN116" s="437"/>
      <c r="WAO116" s="437"/>
      <c r="WAP116" s="437"/>
      <c r="WAQ116" s="437"/>
      <c r="WAR116" s="437"/>
      <c r="WAS116" s="437"/>
      <c r="WAT116" s="437"/>
      <c r="WAU116" s="437"/>
      <c r="WAV116" s="437"/>
      <c r="WAW116" s="437"/>
      <c r="WAX116" s="437"/>
      <c r="WAY116" s="437"/>
      <c r="WAZ116" s="437"/>
      <c r="WBA116" s="437"/>
      <c r="WBB116" s="437"/>
      <c r="WBC116" s="437"/>
      <c r="WBD116" s="437"/>
      <c r="WBE116" s="437"/>
      <c r="WBF116" s="437"/>
      <c r="WBG116" s="437"/>
      <c r="WBH116" s="437"/>
      <c r="WBI116" s="437"/>
      <c r="WBJ116" s="437"/>
      <c r="WBK116" s="437"/>
      <c r="WBL116" s="437"/>
      <c r="WBM116" s="437"/>
      <c r="WBN116" s="437"/>
      <c r="WBO116" s="437"/>
      <c r="WBP116" s="437"/>
      <c r="WBQ116" s="437"/>
      <c r="WBR116" s="437"/>
      <c r="WBS116" s="437"/>
      <c r="WBT116" s="437"/>
      <c r="WBU116" s="437"/>
      <c r="WBV116" s="437"/>
      <c r="WBW116" s="437"/>
      <c r="WBX116" s="437"/>
      <c r="WBY116" s="437"/>
      <c r="WBZ116" s="437"/>
      <c r="WCA116" s="437"/>
      <c r="WCB116" s="437"/>
      <c r="WCC116" s="437"/>
      <c r="WCD116" s="437"/>
      <c r="WCE116" s="437"/>
      <c r="WCF116" s="437"/>
      <c r="WCG116" s="437"/>
      <c r="WCH116" s="437"/>
      <c r="WCI116" s="437"/>
      <c r="WCJ116" s="437"/>
      <c r="WCK116" s="437"/>
      <c r="WCL116" s="437"/>
      <c r="WCM116" s="437"/>
      <c r="WCN116" s="437"/>
      <c r="WCO116" s="437"/>
      <c r="WCP116" s="437"/>
      <c r="WCQ116" s="437"/>
      <c r="WCR116" s="437"/>
      <c r="WCS116" s="437"/>
      <c r="WCT116" s="437"/>
      <c r="WCU116" s="437"/>
      <c r="WCV116" s="437"/>
      <c r="WCW116" s="437"/>
      <c r="WCX116" s="437"/>
      <c r="WCY116" s="437"/>
      <c r="WCZ116" s="437"/>
      <c r="WDA116" s="437"/>
      <c r="WDB116" s="437"/>
      <c r="WDC116" s="437"/>
      <c r="WDD116" s="437"/>
      <c r="WDE116" s="437"/>
      <c r="WDF116" s="437"/>
      <c r="WDG116" s="437"/>
      <c r="WDH116" s="437"/>
      <c r="WDI116" s="437"/>
      <c r="WDJ116" s="437"/>
      <c r="WDK116" s="437"/>
      <c r="WDL116" s="437"/>
      <c r="WDM116" s="437"/>
      <c r="WDN116" s="437"/>
      <c r="WDO116" s="437"/>
      <c r="WDP116" s="437"/>
      <c r="WDQ116" s="437"/>
      <c r="WDR116" s="437"/>
      <c r="WDS116" s="437"/>
      <c r="WDT116" s="437"/>
      <c r="WDU116" s="437"/>
      <c r="WDV116" s="437"/>
      <c r="WDW116" s="437"/>
      <c r="WDX116" s="437"/>
      <c r="WDY116" s="437"/>
      <c r="WDZ116" s="437"/>
      <c r="WEA116" s="437"/>
      <c r="WEB116" s="437"/>
      <c r="WEC116" s="437"/>
      <c r="WED116" s="437"/>
      <c r="WEE116" s="437"/>
      <c r="WEF116" s="437"/>
      <c r="WEG116" s="437"/>
      <c r="WEH116" s="437"/>
      <c r="WEI116" s="437"/>
      <c r="WEJ116" s="437"/>
      <c r="WEK116" s="437"/>
      <c r="WEL116" s="437"/>
      <c r="WEM116" s="437"/>
      <c r="WEN116" s="437"/>
      <c r="WEO116" s="437"/>
      <c r="WEP116" s="437"/>
      <c r="WEQ116" s="437"/>
      <c r="WER116" s="437"/>
      <c r="WES116" s="437"/>
      <c r="WET116" s="437"/>
      <c r="WEU116" s="437"/>
      <c r="WEV116" s="437"/>
      <c r="WEW116" s="437"/>
      <c r="WEX116" s="437"/>
      <c r="WEY116" s="437"/>
      <c r="WEZ116" s="437"/>
      <c r="WFA116" s="437"/>
      <c r="WFB116" s="437"/>
      <c r="WFC116" s="437"/>
      <c r="WFD116" s="437"/>
      <c r="WFE116" s="437"/>
      <c r="WFF116" s="437"/>
      <c r="WFG116" s="437"/>
      <c r="WFH116" s="437"/>
      <c r="WFI116" s="437"/>
      <c r="WFJ116" s="437"/>
      <c r="WFK116" s="437"/>
      <c r="WFL116" s="437"/>
      <c r="WFM116" s="437"/>
      <c r="WFN116" s="437"/>
      <c r="WFO116" s="437"/>
      <c r="WFP116" s="437"/>
      <c r="WFQ116" s="437"/>
      <c r="WFR116" s="437"/>
      <c r="WFS116" s="437"/>
      <c r="WFT116" s="437"/>
      <c r="WFU116" s="437"/>
      <c r="WFV116" s="437"/>
      <c r="WFW116" s="437"/>
      <c r="WFX116" s="437"/>
      <c r="WFY116" s="437"/>
      <c r="WFZ116" s="437"/>
      <c r="WGA116" s="437"/>
      <c r="WGB116" s="437"/>
      <c r="WGC116" s="437"/>
      <c r="WGD116" s="437"/>
      <c r="WGE116" s="437"/>
      <c r="WGF116" s="437"/>
      <c r="WGG116" s="437"/>
      <c r="WGH116" s="437"/>
      <c r="WGI116" s="437"/>
      <c r="WGJ116" s="437"/>
      <c r="WGK116" s="437"/>
      <c r="WGL116" s="437"/>
      <c r="WGM116" s="437"/>
      <c r="WGN116" s="437"/>
      <c r="WGO116" s="437"/>
      <c r="WGP116" s="437"/>
      <c r="WGQ116" s="437"/>
      <c r="WGR116" s="437"/>
      <c r="WGS116" s="437"/>
      <c r="WGT116" s="437"/>
      <c r="WGU116" s="437"/>
      <c r="WGV116" s="437"/>
      <c r="WGW116" s="437"/>
      <c r="WGX116" s="437"/>
      <c r="WGY116" s="437"/>
      <c r="WGZ116" s="437"/>
      <c r="WHA116" s="437"/>
      <c r="WHB116" s="437"/>
      <c r="WHC116" s="437"/>
      <c r="WHD116" s="437"/>
      <c r="WHE116" s="437"/>
      <c r="WHF116" s="437"/>
      <c r="WHG116" s="437"/>
      <c r="WHH116" s="437"/>
      <c r="WHI116" s="437"/>
      <c r="WHJ116" s="437"/>
      <c r="WHK116" s="437"/>
      <c r="WHL116" s="437"/>
      <c r="WHM116" s="437"/>
      <c r="WHN116" s="437"/>
      <c r="WHO116" s="437"/>
      <c r="WHP116" s="437"/>
      <c r="WHQ116" s="437"/>
      <c r="WHR116" s="437"/>
      <c r="WHS116" s="437"/>
      <c r="WHT116" s="437"/>
      <c r="WHU116" s="437"/>
      <c r="WHV116" s="437"/>
      <c r="WHW116" s="437"/>
      <c r="WHX116" s="437"/>
      <c r="WHY116" s="437"/>
      <c r="WHZ116" s="437"/>
      <c r="WIA116" s="437"/>
      <c r="WIB116" s="437"/>
      <c r="WIC116" s="437"/>
      <c r="WID116" s="437"/>
      <c r="WIE116" s="437"/>
      <c r="WIF116" s="437"/>
      <c r="WIG116" s="437"/>
      <c r="WIH116" s="437"/>
      <c r="WII116" s="437"/>
      <c r="WIJ116" s="437"/>
      <c r="WIK116" s="437"/>
      <c r="WIL116" s="437"/>
      <c r="WIM116" s="437"/>
      <c r="WIN116" s="437"/>
      <c r="WIO116" s="437"/>
      <c r="WIP116" s="437"/>
      <c r="WIQ116" s="437"/>
      <c r="WIR116" s="437"/>
      <c r="WIS116" s="437"/>
      <c r="WIT116" s="437"/>
      <c r="WIU116" s="437"/>
      <c r="WIV116" s="437"/>
      <c r="WIW116" s="437"/>
      <c r="WIX116" s="437"/>
      <c r="WIY116" s="437"/>
      <c r="WIZ116" s="437"/>
      <c r="WJA116" s="437"/>
      <c r="WJB116" s="437"/>
      <c r="WJC116" s="437"/>
      <c r="WJD116" s="437"/>
      <c r="WJE116" s="437"/>
      <c r="WJF116" s="437"/>
      <c r="WJG116" s="437"/>
      <c r="WJH116" s="437"/>
      <c r="WJI116" s="437"/>
      <c r="WJJ116" s="437"/>
      <c r="WJK116" s="437"/>
      <c r="WJL116" s="437"/>
      <c r="WJM116" s="437"/>
      <c r="WJN116" s="437"/>
      <c r="WJO116" s="437"/>
      <c r="WJP116" s="437"/>
      <c r="WJQ116" s="437"/>
      <c r="WJR116" s="437"/>
      <c r="WJS116" s="437"/>
      <c r="WJT116" s="437"/>
      <c r="WJU116" s="437"/>
      <c r="WJV116" s="437"/>
      <c r="WJW116" s="437"/>
      <c r="WJX116" s="437"/>
      <c r="WJY116" s="437"/>
      <c r="WJZ116" s="437"/>
      <c r="WKA116" s="437"/>
      <c r="WKB116" s="437"/>
      <c r="WKC116" s="437"/>
      <c r="WKD116" s="437"/>
      <c r="WKE116" s="437"/>
      <c r="WKF116" s="437"/>
      <c r="WKG116" s="437"/>
      <c r="WKH116" s="437"/>
      <c r="WKI116" s="437"/>
      <c r="WKJ116" s="437"/>
      <c r="WKK116" s="437"/>
      <c r="WKL116" s="437"/>
      <c r="WKM116" s="437"/>
      <c r="WKN116" s="437"/>
      <c r="WKO116" s="437"/>
      <c r="WKP116" s="437"/>
      <c r="WKQ116" s="437"/>
      <c r="WKR116" s="437"/>
      <c r="WKS116" s="437"/>
      <c r="WKT116" s="437"/>
      <c r="WKU116" s="437"/>
      <c r="WKV116" s="437"/>
      <c r="WKW116" s="437"/>
      <c r="WKX116" s="437"/>
      <c r="WKY116" s="437"/>
      <c r="WKZ116" s="437"/>
      <c r="WLA116" s="437"/>
      <c r="WLB116" s="437"/>
      <c r="WLC116" s="437"/>
      <c r="WLD116" s="437"/>
      <c r="WLE116" s="437"/>
      <c r="WLF116" s="437"/>
      <c r="WLG116" s="437"/>
      <c r="WLH116" s="437"/>
      <c r="WLI116" s="437"/>
      <c r="WLJ116" s="437"/>
      <c r="WLK116" s="437"/>
      <c r="WLL116" s="437"/>
      <c r="WLM116" s="437"/>
      <c r="WLN116" s="437"/>
      <c r="WLO116" s="437"/>
      <c r="WLP116" s="437"/>
      <c r="WLQ116" s="437"/>
      <c r="WLR116" s="437"/>
      <c r="WLS116" s="437"/>
      <c r="WLT116" s="437"/>
      <c r="WLU116" s="437"/>
      <c r="WLV116" s="437"/>
      <c r="WLW116" s="437"/>
      <c r="WLX116" s="437"/>
      <c r="WLY116" s="437"/>
      <c r="WLZ116" s="437"/>
      <c r="WMA116" s="437"/>
      <c r="WMB116" s="437"/>
      <c r="WMC116" s="437"/>
      <c r="WMD116" s="437"/>
      <c r="WME116" s="437"/>
      <c r="WMF116" s="437"/>
      <c r="WMG116" s="437"/>
      <c r="WMH116" s="437"/>
      <c r="WMI116" s="437"/>
      <c r="WMJ116" s="437"/>
      <c r="WMK116" s="437"/>
      <c r="WML116" s="437"/>
      <c r="WMM116" s="437"/>
      <c r="WMN116" s="437"/>
      <c r="WMO116" s="437"/>
      <c r="WMP116" s="437"/>
      <c r="WMQ116" s="437"/>
      <c r="WMR116" s="437"/>
      <c r="WMS116" s="437"/>
      <c r="WMT116" s="437"/>
      <c r="WMU116" s="437"/>
      <c r="WMV116" s="437"/>
      <c r="WMW116" s="437"/>
      <c r="WMX116" s="437"/>
      <c r="WMY116" s="437"/>
      <c r="WMZ116" s="437"/>
      <c r="WNA116" s="437"/>
      <c r="WNB116" s="437"/>
      <c r="WNC116" s="437"/>
      <c r="WND116" s="437"/>
      <c r="WNE116" s="437"/>
      <c r="WNF116" s="437"/>
      <c r="WNG116" s="437"/>
      <c r="WNH116" s="437"/>
      <c r="WNI116" s="437"/>
      <c r="WNJ116" s="437"/>
      <c r="WNK116" s="437"/>
      <c r="WNL116" s="437"/>
      <c r="WNM116" s="437"/>
      <c r="WNN116" s="437"/>
      <c r="WNO116" s="437"/>
      <c r="WNP116" s="437"/>
      <c r="WNQ116" s="437"/>
      <c r="WNR116" s="437"/>
      <c r="WNS116" s="437"/>
      <c r="WNT116" s="437"/>
      <c r="WNU116" s="437"/>
      <c r="WNV116" s="437"/>
      <c r="WNW116" s="437"/>
      <c r="WNX116" s="437"/>
      <c r="WNY116" s="437"/>
      <c r="WNZ116" s="437"/>
      <c r="WOA116" s="437"/>
      <c r="WOB116" s="437"/>
      <c r="WOC116" s="437"/>
      <c r="WOD116" s="437"/>
      <c r="WOE116" s="437"/>
      <c r="WOF116" s="437"/>
      <c r="WOG116" s="437"/>
      <c r="WOH116" s="437"/>
      <c r="WOI116" s="437"/>
      <c r="WOJ116" s="437"/>
      <c r="WOK116" s="437"/>
      <c r="WOL116" s="437"/>
      <c r="WOM116" s="437"/>
      <c r="WON116" s="437"/>
      <c r="WOO116" s="437"/>
      <c r="WOP116" s="437"/>
      <c r="WOQ116" s="437"/>
      <c r="WOR116" s="437"/>
      <c r="WOS116" s="437"/>
      <c r="WOT116" s="437"/>
      <c r="WOU116" s="437"/>
      <c r="WOV116" s="437"/>
      <c r="WOW116" s="437"/>
      <c r="WOX116" s="437"/>
      <c r="WOY116" s="437"/>
      <c r="WOZ116" s="437"/>
      <c r="WPA116" s="437"/>
      <c r="WPB116" s="437"/>
      <c r="WPC116" s="437"/>
      <c r="WPD116" s="437"/>
      <c r="WPE116" s="437"/>
      <c r="WPF116" s="437"/>
      <c r="WPG116" s="437"/>
      <c r="WPH116" s="437"/>
      <c r="WPI116" s="437"/>
      <c r="WPJ116" s="437"/>
      <c r="WPK116" s="437"/>
      <c r="WPL116" s="437"/>
      <c r="WPM116" s="437"/>
      <c r="WPN116" s="437"/>
      <c r="WPO116" s="437"/>
      <c r="WPP116" s="437"/>
      <c r="WPQ116" s="437"/>
      <c r="WPR116" s="437"/>
      <c r="WPS116" s="437"/>
      <c r="WPT116" s="437"/>
      <c r="WPU116" s="437"/>
      <c r="WPV116" s="437"/>
      <c r="WPW116" s="437"/>
      <c r="WPX116" s="437"/>
      <c r="WPY116" s="437"/>
      <c r="WPZ116" s="437"/>
      <c r="WQA116" s="437"/>
      <c r="WQB116" s="437"/>
      <c r="WQC116" s="437"/>
      <c r="WQD116" s="437"/>
      <c r="WQE116" s="437"/>
      <c r="WQF116" s="437"/>
      <c r="WQG116" s="437"/>
      <c r="WQH116" s="437"/>
      <c r="WQI116" s="437"/>
      <c r="WQJ116" s="437"/>
      <c r="WQK116" s="437"/>
      <c r="WQL116" s="437"/>
      <c r="WQM116" s="437"/>
      <c r="WQN116" s="437"/>
      <c r="WQO116" s="437"/>
      <c r="WQP116" s="437"/>
      <c r="WQQ116" s="437"/>
      <c r="WQR116" s="437"/>
      <c r="WQS116" s="437"/>
      <c r="WQT116" s="437"/>
      <c r="WQU116" s="437"/>
      <c r="WQV116" s="437"/>
      <c r="WQW116" s="437"/>
      <c r="WQX116" s="437"/>
      <c r="WQY116" s="437"/>
      <c r="WQZ116" s="437"/>
      <c r="WRA116" s="437"/>
      <c r="WRB116" s="437"/>
      <c r="WRC116" s="437"/>
      <c r="WRD116" s="437"/>
      <c r="WRE116" s="437"/>
      <c r="WRF116" s="437"/>
      <c r="WRG116" s="437"/>
      <c r="WRH116" s="437"/>
      <c r="WRI116" s="437"/>
      <c r="WRJ116" s="437"/>
      <c r="WRK116" s="437"/>
      <c r="WRL116" s="437"/>
      <c r="WRM116" s="437"/>
      <c r="WRN116" s="437"/>
      <c r="WRO116" s="437"/>
      <c r="WRP116" s="437"/>
      <c r="WRQ116" s="437"/>
      <c r="WRR116" s="437"/>
      <c r="WRS116" s="437"/>
      <c r="WRT116" s="437"/>
      <c r="WRU116" s="437"/>
      <c r="WRV116" s="437"/>
      <c r="WRW116" s="437"/>
      <c r="WRX116" s="437"/>
      <c r="WRY116" s="437"/>
      <c r="WRZ116" s="437"/>
      <c r="WSA116" s="437"/>
      <c r="WSB116" s="437"/>
      <c r="WSC116" s="437"/>
      <c r="WSD116" s="437"/>
      <c r="WSE116" s="437"/>
      <c r="WSF116" s="437"/>
      <c r="WSG116" s="437"/>
      <c r="WSH116" s="437"/>
      <c r="WSI116" s="437"/>
      <c r="WSJ116" s="437"/>
      <c r="WSK116" s="437"/>
      <c r="WSL116" s="437"/>
      <c r="WSM116" s="437"/>
      <c r="WSN116" s="437"/>
      <c r="WSO116" s="437"/>
      <c r="WSP116" s="437"/>
      <c r="WSQ116" s="437"/>
      <c r="WSR116" s="437"/>
      <c r="WSS116" s="437"/>
      <c r="WST116" s="437"/>
      <c r="WSU116" s="437"/>
      <c r="WSV116" s="437"/>
      <c r="WSW116" s="437"/>
      <c r="WSX116" s="437"/>
      <c r="WSY116" s="437"/>
      <c r="WSZ116" s="437"/>
      <c r="WTA116" s="437"/>
      <c r="WTB116" s="437"/>
      <c r="WTC116" s="437"/>
      <c r="WTD116" s="437"/>
      <c r="WTE116" s="437"/>
      <c r="WTF116" s="437"/>
      <c r="WTG116" s="437"/>
      <c r="WTH116" s="437"/>
      <c r="WTI116" s="437"/>
      <c r="WTJ116" s="437"/>
      <c r="WTK116" s="437"/>
      <c r="WTL116" s="437"/>
      <c r="WTM116" s="437"/>
      <c r="WTN116" s="437"/>
      <c r="WTO116" s="437"/>
      <c r="WTP116" s="437"/>
      <c r="WTQ116" s="437"/>
      <c r="WTR116" s="437"/>
      <c r="WTS116" s="437"/>
      <c r="WTT116" s="437"/>
      <c r="WTU116" s="437"/>
      <c r="WTV116" s="437"/>
      <c r="WTW116" s="437"/>
      <c r="WTX116" s="437"/>
      <c r="WTY116" s="437"/>
      <c r="WTZ116" s="437"/>
      <c r="WUA116" s="437"/>
      <c r="WUB116" s="437"/>
      <c r="WUC116" s="437"/>
      <c r="WUD116" s="437"/>
      <c r="WUE116" s="437"/>
      <c r="WUF116" s="437"/>
      <c r="WUG116" s="437"/>
      <c r="WUH116" s="437"/>
      <c r="WUI116" s="437"/>
      <c r="WUJ116" s="437"/>
      <c r="WUK116" s="437"/>
      <c r="WUL116" s="437"/>
      <c r="WUM116" s="437"/>
      <c r="WUN116" s="437"/>
      <c r="WUO116" s="437"/>
      <c r="WUP116" s="437"/>
      <c r="WUQ116" s="437"/>
      <c r="WUR116" s="437"/>
      <c r="WUS116" s="437"/>
      <c r="WUT116" s="437"/>
      <c r="WUU116" s="437"/>
      <c r="WUV116" s="437"/>
      <c r="WUW116" s="437"/>
      <c r="WUX116" s="437"/>
      <c r="WUY116" s="437"/>
      <c r="WUZ116" s="437"/>
      <c r="WVA116" s="437"/>
      <c r="WVB116" s="437"/>
      <c r="WVC116" s="437"/>
      <c r="WVD116" s="437"/>
      <c r="WVE116" s="437"/>
      <c r="WVF116" s="437"/>
      <c r="WVG116" s="437"/>
      <c r="WVH116" s="437"/>
      <c r="WVI116" s="437"/>
      <c r="WVJ116" s="437"/>
      <c r="WVK116" s="437"/>
      <c r="WVL116" s="437"/>
      <c r="WVM116" s="437"/>
      <c r="WVN116" s="437"/>
      <c r="WVO116" s="437"/>
      <c r="WVP116" s="437"/>
      <c r="WVQ116" s="437"/>
      <c r="WVR116" s="437"/>
      <c r="WVS116" s="437"/>
      <c r="WVT116" s="437"/>
      <c r="WVU116" s="437"/>
      <c r="WVV116" s="437"/>
      <c r="WVW116" s="437"/>
      <c r="WVX116" s="437"/>
      <c r="WVY116" s="437"/>
      <c r="WVZ116" s="437"/>
      <c r="WWA116" s="437"/>
      <c r="WWB116" s="437"/>
      <c r="WWC116" s="437"/>
      <c r="WWD116" s="437"/>
      <c r="WWE116" s="437"/>
      <c r="WWF116" s="437"/>
      <c r="WWG116" s="437"/>
      <c r="WWH116" s="437"/>
      <c r="WWI116" s="437"/>
      <c r="WWJ116" s="437"/>
      <c r="WWK116" s="437"/>
      <c r="WWL116" s="437"/>
      <c r="WWM116" s="437"/>
      <c r="WWN116" s="437"/>
      <c r="WWO116" s="437"/>
      <c r="WWP116" s="437"/>
      <c r="WWQ116" s="437"/>
      <c r="WWR116" s="437"/>
      <c r="WWS116" s="437"/>
      <c r="WWT116" s="437"/>
      <c r="WWU116" s="437"/>
      <c r="WWV116" s="437"/>
      <c r="WWW116" s="437"/>
      <c r="WWX116" s="437"/>
      <c r="WWY116" s="437"/>
      <c r="WWZ116" s="437"/>
      <c r="WXA116" s="437"/>
      <c r="WXB116" s="437"/>
      <c r="WXC116" s="437"/>
      <c r="WXD116" s="437"/>
      <c r="WXE116" s="437"/>
      <c r="WXF116" s="437"/>
      <c r="WXG116" s="437"/>
      <c r="WXH116" s="437"/>
      <c r="WXI116" s="437"/>
      <c r="WXJ116" s="437"/>
      <c r="WXK116" s="437"/>
      <c r="WXL116" s="437"/>
      <c r="WXM116" s="437"/>
      <c r="WXN116" s="437"/>
      <c r="WXO116" s="437"/>
      <c r="WXP116" s="437"/>
      <c r="WXQ116" s="437"/>
      <c r="WXR116" s="437"/>
      <c r="WXS116" s="437"/>
      <c r="WXT116" s="437"/>
      <c r="WXU116" s="437"/>
      <c r="WXV116" s="437"/>
      <c r="WXW116" s="437"/>
      <c r="WXX116" s="437"/>
      <c r="WXY116" s="437"/>
      <c r="WXZ116" s="437"/>
      <c r="WYA116" s="437"/>
      <c r="WYB116" s="437"/>
      <c r="WYC116" s="437"/>
      <c r="WYD116" s="437"/>
      <c r="WYE116" s="437"/>
      <c r="WYF116" s="437"/>
      <c r="WYG116" s="437"/>
      <c r="WYH116" s="437"/>
      <c r="WYI116" s="437"/>
      <c r="WYJ116" s="437"/>
      <c r="WYK116" s="437"/>
      <c r="WYL116" s="437"/>
      <c r="WYM116" s="437"/>
      <c r="WYN116" s="437"/>
      <c r="WYO116" s="437"/>
      <c r="WYP116" s="437"/>
      <c r="WYQ116" s="437"/>
      <c r="WYR116" s="437"/>
      <c r="WYS116" s="437"/>
      <c r="WYT116" s="437"/>
      <c r="WYU116" s="437"/>
      <c r="WYV116" s="437"/>
      <c r="WYW116" s="437"/>
      <c r="WYX116" s="437"/>
      <c r="WYY116" s="437"/>
      <c r="WYZ116" s="437"/>
      <c r="WZA116" s="437"/>
      <c r="WZB116" s="437"/>
      <c r="WZC116" s="437"/>
      <c r="WZD116" s="437"/>
      <c r="WZE116" s="437"/>
      <c r="WZF116" s="437"/>
      <c r="WZG116" s="437"/>
      <c r="WZH116" s="437"/>
      <c r="WZI116" s="437"/>
      <c r="WZJ116" s="437"/>
      <c r="WZK116" s="437"/>
      <c r="WZL116" s="437"/>
      <c r="WZM116" s="437"/>
      <c r="WZN116" s="437"/>
      <c r="WZO116" s="437"/>
      <c r="WZP116" s="437"/>
      <c r="WZQ116" s="437"/>
      <c r="WZR116" s="437"/>
      <c r="WZS116" s="437"/>
      <c r="WZT116" s="437"/>
      <c r="WZU116" s="437"/>
      <c r="WZV116" s="437"/>
      <c r="WZW116" s="437"/>
      <c r="WZX116" s="437"/>
      <c r="WZY116" s="437"/>
      <c r="WZZ116" s="437"/>
      <c r="XAA116" s="437"/>
      <c r="XAB116" s="437"/>
      <c r="XAC116" s="437"/>
      <c r="XAD116" s="437"/>
      <c r="XAE116" s="437"/>
      <c r="XAF116" s="437"/>
      <c r="XAG116" s="437"/>
      <c r="XAH116" s="437"/>
      <c r="XAI116" s="437"/>
      <c r="XAJ116" s="437"/>
      <c r="XAK116" s="437"/>
      <c r="XAL116" s="437"/>
      <c r="XAM116" s="437"/>
      <c r="XAN116" s="437"/>
      <c r="XAO116" s="437"/>
      <c r="XAP116" s="437"/>
      <c r="XAQ116" s="437"/>
      <c r="XAR116" s="437"/>
      <c r="XAS116" s="437"/>
      <c r="XAT116" s="437"/>
      <c r="XAU116" s="437"/>
      <c r="XAV116" s="437"/>
      <c r="XAW116" s="437"/>
      <c r="XAX116" s="437"/>
      <c r="XAY116" s="437"/>
      <c r="XAZ116" s="437"/>
      <c r="XBA116" s="437"/>
      <c r="XBB116" s="437"/>
      <c r="XBC116" s="437"/>
      <c r="XBD116" s="437"/>
      <c r="XBE116" s="437"/>
      <c r="XBF116" s="437"/>
      <c r="XBG116" s="437"/>
      <c r="XBH116" s="437"/>
      <c r="XBI116" s="437"/>
      <c r="XBJ116" s="437"/>
      <c r="XBK116" s="437"/>
      <c r="XBL116" s="437"/>
      <c r="XBM116" s="437"/>
    </row>
    <row r="117" spans="1:16289" ht="14.4">
      <c r="A117" s="606" t="s">
        <v>1036</v>
      </c>
      <c r="B117" s="606"/>
      <c r="C117" s="606"/>
      <c r="D117" s="606"/>
      <c r="E117" s="606"/>
      <c r="F117" s="638" t="s">
        <v>335</v>
      </c>
      <c r="G117" s="638" t="s">
        <v>336</v>
      </c>
      <c r="H117" s="638" t="s">
        <v>1015</v>
      </c>
      <c r="I117" s="638" t="s">
        <v>338</v>
      </c>
      <c r="J117" s="638" t="s">
        <v>1037</v>
      </c>
      <c r="K117" s="638" t="s">
        <v>1038</v>
      </c>
      <c r="L117" s="638" t="s">
        <v>1018</v>
      </c>
      <c r="M117" s="638" t="s">
        <v>1019</v>
      </c>
      <c r="N117" s="638" t="s">
        <v>343</v>
      </c>
      <c r="O117" s="638" t="s">
        <v>398</v>
      </c>
      <c r="P117" s="638"/>
      <c r="Q117" s="638"/>
      <c r="R117" s="638"/>
      <c r="S117" s="638" t="s">
        <v>345</v>
      </c>
      <c r="T117" s="638" t="s">
        <v>369</v>
      </c>
      <c r="U117" s="638"/>
      <c r="V117" s="638"/>
      <c r="W117" s="638"/>
      <c r="X117" s="638"/>
      <c r="Y117" s="638" t="s">
        <v>388</v>
      </c>
      <c r="Z117" s="643">
        <v>45747</v>
      </c>
      <c r="AA117" s="638" t="s">
        <v>1020</v>
      </c>
      <c r="AB117" s="645" t="s">
        <v>1021</v>
      </c>
      <c r="AC117" s="638">
        <v>376550</v>
      </c>
      <c r="AD117" s="638">
        <v>404690</v>
      </c>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8"/>
      <c r="BE117" s="638"/>
      <c r="BF117" s="638"/>
      <c r="BG117" s="638"/>
      <c r="BH117" s="638"/>
      <c r="BI117" s="638"/>
      <c r="BJ117" s="638"/>
      <c r="BK117" s="647"/>
      <c r="BL117" s="638"/>
      <c r="BM117" s="638"/>
      <c r="BN117" s="638"/>
      <c r="BO117" s="638" t="s">
        <v>390</v>
      </c>
      <c r="BP117" s="638"/>
      <c r="BQ117" s="638"/>
      <c r="BR117" s="638"/>
      <c r="BS117" s="638" t="s">
        <v>355</v>
      </c>
      <c r="BT117" s="638"/>
      <c r="BU117" s="638"/>
      <c r="BV117" s="638"/>
      <c r="BW117" s="638"/>
      <c r="BX117" s="638"/>
      <c r="BY117" s="638"/>
      <c r="BZ117" s="638"/>
      <c r="CA117" s="638"/>
      <c r="CB117" s="638"/>
      <c r="CC117" s="638"/>
      <c r="CD117" s="638"/>
      <c r="CE117" s="638"/>
      <c r="CF117" s="638"/>
      <c r="CG117" s="638"/>
      <c r="CH117" s="649">
        <v>10.199999999999999</v>
      </c>
      <c r="CI117" s="649"/>
      <c r="CJ117" s="649"/>
      <c r="CK117" s="649"/>
      <c r="CL117" s="649"/>
      <c r="CM117" s="638"/>
      <c r="CN117" s="638"/>
      <c r="CO117" s="638" t="s">
        <v>1024</v>
      </c>
      <c r="CP117" s="638">
        <v>19726</v>
      </c>
      <c r="CQ117" s="638"/>
      <c r="CR117" s="606">
        <v>41800000</v>
      </c>
      <c r="CS117" s="605">
        <v>1</v>
      </c>
      <c r="CT117" s="605">
        <v>1</v>
      </c>
      <c r="CU117" s="605">
        <v>0</v>
      </c>
      <c r="CV117" s="605" t="s">
        <v>352</v>
      </c>
      <c r="CW117" s="605" t="s">
        <v>375</v>
      </c>
      <c r="CX117" s="620">
        <v>9.9999999999999995E-7</v>
      </c>
      <c r="CY117" s="605" t="s">
        <v>1039</v>
      </c>
      <c r="CZ117" s="654"/>
      <c r="DA117" s="437" t="s">
        <v>355</v>
      </c>
      <c r="DB117" s="437"/>
      <c r="DC117" s="437"/>
      <c r="DD117" s="437"/>
      <c r="DE117" s="437"/>
      <c r="DF117" s="437"/>
      <c r="DG117" s="437"/>
      <c r="DH117" s="437"/>
      <c r="DI117" s="437"/>
      <c r="DJ117" s="437"/>
      <c r="DK117" s="437"/>
      <c r="DL117" s="437"/>
      <c r="DM117" s="437"/>
      <c r="DN117" s="437"/>
      <c r="DO117" s="437"/>
      <c r="DP117" s="437"/>
      <c r="DQ117" s="437"/>
      <c r="DR117" s="437"/>
      <c r="DS117" s="437"/>
      <c r="DT117" s="437"/>
      <c r="DU117" s="437"/>
      <c r="DV117" s="437"/>
      <c r="DW117" s="437"/>
      <c r="DX117" s="437"/>
      <c r="DY117" s="437"/>
      <c r="DZ117" s="437"/>
      <c r="EA117" s="437"/>
      <c r="EB117" s="437"/>
      <c r="EC117" s="437"/>
      <c r="ED117" s="437"/>
      <c r="EE117" s="437"/>
      <c r="EF117" s="437"/>
      <c r="EG117" s="437"/>
      <c r="EH117" s="437"/>
      <c r="EI117" s="437"/>
      <c r="EJ117" s="437"/>
      <c r="EK117" s="437"/>
      <c r="EL117" s="437"/>
      <c r="EM117" s="437"/>
      <c r="EN117" s="437"/>
      <c r="EO117" s="437"/>
      <c r="EP117" s="437"/>
      <c r="EQ117" s="437"/>
      <c r="ER117" s="437"/>
      <c r="ES117" s="437"/>
      <c r="ET117" s="437"/>
      <c r="EU117" s="437"/>
      <c r="EV117" s="437"/>
      <c r="EW117" s="437"/>
      <c r="EX117" s="437"/>
      <c r="EY117" s="437"/>
      <c r="EZ117" s="437"/>
      <c r="FA117" s="437"/>
      <c r="FB117" s="437"/>
      <c r="FC117" s="437"/>
      <c r="FD117" s="437"/>
      <c r="FE117" s="437"/>
      <c r="FF117" s="437"/>
      <c r="FG117" s="437"/>
      <c r="FH117" s="437"/>
      <c r="FI117" s="437"/>
      <c r="FJ117" s="437"/>
      <c r="FK117" s="437"/>
      <c r="FL117" s="437"/>
      <c r="FM117" s="437"/>
      <c r="FN117" s="437"/>
      <c r="FO117" s="437"/>
      <c r="FP117" s="437"/>
      <c r="FQ117" s="437"/>
      <c r="FR117" s="437"/>
      <c r="FS117" s="437"/>
      <c r="FT117" s="437"/>
      <c r="FU117" s="437"/>
      <c r="FV117" s="437"/>
      <c r="FW117" s="437"/>
      <c r="FX117" s="437"/>
      <c r="FY117" s="437"/>
      <c r="FZ117" s="437"/>
      <c r="GA117" s="437"/>
      <c r="GB117" s="437"/>
      <c r="GC117" s="437"/>
      <c r="GD117" s="437"/>
      <c r="GE117" s="437"/>
      <c r="GF117" s="437"/>
      <c r="GG117" s="437"/>
      <c r="GH117" s="437"/>
      <c r="GI117" s="437"/>
      <c r="GJ117" s="437"/>
      <c r="GK117" s="437"/>
      <c r="GL117" s="437"/>
      <c r="GM117" s="437"/>
      <c r="GN117" s="437"/>
      <c r="GO117" s="437"/>
      <c r="GP117" s="437"/>
      <c r="GQ117" s="437"/>
      <c r="GR117" s="437"/>
      <c r="GS117" s="437"/>
      <c r="GT117" s="437"/>
      <c r="GU117" s="437"/>
      <c r="GV117" s="437"/>
      <c r="GW117" s="437"/>
      <c r="GX117" s="437"/>
      <c r="GY117" s="437"/>
      <c r="GZ117" s="437"/>
      <c r="HA117" s="437"/>
      <c r="HB117" s="437"/>
      <c r="HC117" s="437"/>
      <c r="HD117" s="437"/>
      <c r="HE117" s="437"/>
      <c r="HF117" s="437"/>
      <c r="HG117" s="437"/>
      <c r="HH117" s="437"/>
      <c r="HI117" s="437"/>
      <c r="HJ117" s="437"/>
      <c r="HK117" s="437"/>
      <c r="HL117" s="437"/>
      <c r="HM117" s="437"/>
      <c r="HN117" s="437"/>
      <c r="HO117" s="437"/>
      <c r="HP117" s="437"/>
      <c r="HQ117" s="437"/>
      <c r="HR117" s="437"/>
      <c r="HS117" s="437"/>
      <c r="HT117" s="437"/>
      <c r="HU117" s="437"/>
      <c r="HV117" s="437"/>
      <c r="HW117" s="437"/>
      <c r="HX117" s="437"/>
      <c r="HY117" s="437"/>
      <c r="HZ117" s="437"/>
      <c r="IA117" s="437"/>
      <c r="IB117" s="437"/>
      <c r="IC117" s="437"/>
      <c r="ID117" s="437"/>
      <c r="IE117" s="437"/>
      <c r="IF117" s="437"/>
      <c r="IG117" s="437"/>
      <c r="IH117" s="437"/>
      <c r="II117" s="437"/>
      <c r="IJ117" s="437"/>
      <c r="IK117" s="437"/>
      <c r="IL117" s="437"/>
      <c r="IM117" s="437"/>
      <c r="IN117" s="437"/>
      <c r="IO117" s="437"/>
      <c r="IP117" s="437"/>
      <c r="IQ117" s="437"/>
      <c r="IR117" s="437"/>
      <c r="IS117" s="437"/>
      <c r="IT117" s="437"/>
      <c r="IU117" s="437"/>
      <c r="IV117" s="437"/>
      <c r="IW117" s="437"/>
      <c r="IX117" s="437"/>
      <c r="IY117" s="437"/>
      <c r="IZ117" s="437"/>
      <c r="JA117" s="437"/>
      <c r="JB117" s="437"/>
      <c r="JC117" s="437"/>
      <c r="JD117" s="437"/>
      <c r="JE117" s="437"/>
      <c r="JF117" s="437"/>
      <c r="JG117" s="437"/>
      <c r="JH117" s="437"/>
      <c r="JI117" s="437"/>
      <c r="JJ117" s="437"/>
      <c r="JK117" s="437"/>
      <c r="JL117" s="437"/>
      <c r="JM117" s="437"/>
      <c r="JN117" s="437"/>
      <c r="JO117" s="437"/>
      <c r="JP117" s="437"/>
      <c r="JQ117" s="437"/>
      <c r="JR117" s="437"/>
      <c r="JS117" s="437"/>
      <c r="JT117" s="437"/>
      <c r="JU117" s="437"/>
      <c r="JV117" s="437"/>
      <c r="JW117" s="437"/>
      <c r="JX117" s="437"/>
      <c r="JY117" s="437"/>
      <c r="JZ117" s="437"/>
      <c r="KA117" s="437"/>
      <c r="KB117" s="437"/>
      <c r="KC117" s="437"/>
      <c r="KD117" s="437"/>
      <c r="KE117" s="437"/>
      <c r="KF117" s="437"/>
      <c r="KG117" s="437"/>
      <c r="KH117" s="437"/>
      <c r="KI117" s="437"/>
      <c r="KJ117" s="437"/>
      <c r="KK117" s="437"/>
      <c r="KL117" s="437"/>
      <c r="KM117" s="437"/>
      <c r="KN117" s="437"/>
      <c r="KO117" s="437"/>
      <c r="KP117" s="437"/>
      <c r="KQ117" s="437"/>
      <c r="KR117" s="437"/>
      <c r="KS117" s="437"/>
      <c r="KT117" s="437"/>
      <c r="KU117" s="437"/>
      <c r="KV117" s="437"/>
      <c r="KW117" s="437"/>
      <c r="KX117" s="437"/>
      <c r="KY117" s="437"/>
      <c r="KZ117" s="437"/>
      <c r="LA117" s="437"/>
      <c r="LB117" s="437"/>
      <c r="LC117" s="437"/>
      <c r="LD117" s="437"/>
      <c r="LE117" s="437"/>
      <c r="LF117" s="437"/>
      <c r="LG117" s="437"/>
      <c r="LH117" s="437"/>
      <c r="LI117" s="437"/>
      <c r="LJ117" s="437"/>
      <c r="LK117" s="437"/>
      <c r="LL117" s="437"/>
      <c r="LM117" s="437"/>
      <c r="LN117" s="437"/>
      <c r="LO117" s="437"/>
      <c r="LP117" s="437"/>
      <c r="LQ117" s="437"/>
      <c r="LR117" s="437"/>
      <c r="LS117" s="437"/>
      <c r="LT117" s="437"/>
      <c r="LU117" s="437"/>
      <c r="LV117" s="437"/>
      <c r="LW117" s="437"/>
      <c r="LX117" s="437"/>
      <c r="LY117" s="437"/>
      <c r="LZ117" s="437"/>
      <c r="MA117" s="437"/>
      <c r="MB117" s="437"/>
      <c r="MC117" s="437"/>
      <c r="MD117" s="437"/>
      <c r="ME117" s="437"/>
      <c r="MF117" s="437"/>
      <c r="MG117" s="437"/>
      <c r="MH117" s="437"/>
      <c r="MI117" s="437"/>
      <c r="MJ117" s="437"/>
      <c r="MK117" s="437"/>
      <c r="ML117" s="437"/>
      <c r="MM117" s="437"/>
      <c r="MN117" s="437"/>
      <c r="MO117" s="437"/>
      <c r="MP117" s="437"/>
      <c r="MQ117" s="437"/>
      <c r="MR117" s="437"/>
      <c r="MS117" s="437"/>
      <c r="MT117" s="437"/>
      <c r="MU117" s="437"/>
      <c r="MV117" s="437"/>
      <c r="MW117" s="437"/>
      <c r="MX117" s="437"/>
      <c r="MY117" s="437"/>
      <c r="MZ117" s="437"/>
      <c r="NA117" s="437"/>
      <c r="NB117" s="437"/>
      <c r="NC117" s="437"/>
      <c r="ND117" s="437"/>
      <c r="NE117" s="437"/>
      <c r="NF117" s="437"/>
      <c r="NG117" s="437"/>
      <c r="NH117" s="437"/>
      <c r="NI117" s="437"/>
      <c r="NJ117" s="437"/>
      <c r="NK117" s="437"/>
      <c r="NL117" s="437"/>
      <c r="NM117" s="437"/>
      <c r="NN117" s="437"/>
      <c r="NO117" s="437"/>
      <c r="NP117" s="437"/>
      <c r="NQ117" s="437"/>
      <c r="NR117" s="437"/>
      <c r="NS117" s="437"/>
      <c r="NT117" s="437"/>
      <c r="NU117" s="437"/>
      <c r="NV117" s="437"/>
      <c r="NW117" s="437"/>
      <c r="NX117" s="437"/>
      <c r="NY117" s="437"/>
      <c r="NZ117" s="437"/>
      <c r="OA117" s="437"/>
      <c r="OB117" s="437"/>
      <c r="OC117" s="437"/>
      <c r="OD117" s="437"/>
      <c r="OE117" s="437"/>
      <c r="OF117" s="437"/>
      <c r="OG117" s="437"/>
      <c r="OH117" s="437"/>
      <c r="OI117" s="437"/>
      <c r="OJ117" s="437"/>
      <c r="OK117" s="437"/>
      <c r="OL117" s="437"/>
      <c r="OM117" s="437"/>
      <c r="ON117" s="437"/>
      <c r="OO117" s="437"/>
      <c r="OP117" s="437"/>
      <c r="OQ117" s="437"/>
      <c r="OR117" s="437"/>
      <c r="OS117" s="437"/>
      <c r="OT117" s="437"/>
      <c r="OU117" s="437"/>
      <c r="OV117" s="437"/>
      <c r="OW117" s="437"/>
      <c r="OX117" s="437"/>
      <c r="OY117" s="437"/>
      <c r="OZ117" s="437"/>
      <c r="PA117" s="437"/>
      <c r="PB117" s="437"/>
      <c r="PC117" s="437"/>
      <c r="PD117" s="437"/>
      <c r="PE117" s="437"/>
      <c r="PF117" s="437"/>
      <c r="PG117" s="437"/>
      <c r="PH117" s="437"/>
      <c r="PI117" s="437"/>
      <c r="PJ117" s="437"/>
      <c r="PK117" s="437"/>
      <c r="PL117" s="437"/>
      <c r="PM117" s="437"/>
      <c r="PN117" s="437"/>
      <c r="PO117" s="437"/>
      <c r="PP117" s="437"/>
      <c r="PQ117" s="437"/>
      <c r="PR117" s="437"/>
      <c r="PS117" s="437"/>
      <c r="PT117" s="437"/>
      <c r="PU117" s="437"/>
      <c r="PV117" s="437"/>
      <c r="PW117" s="437"/>
      <c r="PX117" s="437"/>
      <c r="PY117" s="437"/>
      <c r="PZ117" s="437"/>
      <c r="QA117" s="437"/>
      <c r="QB117" s="437"/>
      <c r="QC117" s="437"/>
      <c r="QD117" s="437"/>
      <c r="QE117" s="437"/>
      <c r="QF117" s="437"/>
      <c r="QG117" s="437"/>
      <c r="QH117" s="437"/>
      <c r="QI117" s="437"/>
      <c r="QJ117" s="437"/>
      <c r="QK117" s="437"/>
      <c r="QL117" s="437"/>
      <c r="QM117" s="437"/>
      <c r="QN117" s="437"/>
      <c r="QO117" s="437"/>
      <c r="QP117" s="437"/>
      <c r="QQ117" s="437"/>
      <c r="QR117" s="437"/>
      <c r="QS117" s="437"/>
      <c r="QT117" s="437"/>
      <c r="QU117" s="437"/>
      <c r="QV117" s="437"/>
      <c r="QW117" s="437"/>
      <c r="QX117" s="437"/>
      <c r="QY117" s="437"/>
      <c r="QZ117" s="437"/>
      <c r="RA117" s="437"/>
      <c r="RB117" s="437"/>
      <c r="RC117" s="437"/>
      <c r="RD117" s="437"/>
      <c r="RE117" s="437"/>
      <c r="RF117" s="437"/>
      <c r="RG117" s="437"/>
      <c r="RH117" s="437"/>
      <c r="RI117" s="437"/>
      <c r="RJ117" s="437"/>
      <c r="RK117" s="437"/>
      <c r="RL117" s="437"/>
      <c r="RM117" s="437"/>
      <c r="RN117" s="437"/>
      <c r="RO117" s="437"/>
      <c r="RP117" s="437"/>
      <c r="RQ117" s="437"/>
      <c r="RR117" s="437"/>
      <c r="RS117" s="437"/>
      <c r="RT117" s="437"/>
      <c r="RU117" s="437"/>
      <c r="RV117" s="437"/>
      <c r="RW117" s="437"/>
      <c r="RX117" s="437"/>
      <c r="RY117" s="437"/>
      <c r="RZ117" s="437"/>
      <c r="SA117" s="437"/>
      <c r="SB117" s="437"/>
      <c r="SC117" s="437"/>
      <c r="SD117" s="437"/>
      <c r="SE117" s="437"/>
      <c r="SF117" s="437"/>
      <c r="SG117" s="437"/>
      <c r="SH117" s="437"/>
      <c r="SI117" s="437"/>
      <c r="SJ117" s="437"/>
      <c r="SK117" s="437"/>
      <c r="SL117" s="437"/>
      <c r="SM117" s="437"/>
      <c r="SN117" s="437"/>
      <c r="SO117" s="437"/>
      <c r="SP117" s="437"/>
      <c r="SQ117" s="437"/>
      <c r="SR117" s="437"/>
      <c r="SS117" s="437"/>
      <c r="ST117" s="437"/>
      <c r="SU117" s="437"/>
      <c r="SV117" s="437"/>
      <c r="SW117" s="437"/>
      <c r="SX117" s="437"/>
      <c r="SY117" s="437"/>
      <c r="SZ117" s="437"/>
      <c r="TA117" s="437"/>
      <c r="TB117" s="437"/>
      <c r="TC117" s="437"/>
      <c r="TD117" s="437"/>
      <c r="TE117" s="437"/>
      <c r="TF117" s="437"/>
      <c r="TG117" s="437"/>
      <c r="TH117" s="437"/>
      <c r="TI117" s="437"/>
      <c r="TJ117" s="437"/>
      <c r="TK117" s="437"/>
      <c r="TL117" s="437"/>
      <c r="TM117" s="437"/>
      <c r="TN117" s="437"/>
      <c r="TO117" s="437"/>
      <c r="TP117" s="437"/>
      <c r="TQ117" s="437"/>
      <c r="TR117" s="437"/>
      <c r="TS117" s="437"/>
      <c r="TT117" s="437"/>
      <c r="TU117" s="437"/>
      <c r="TV117" s="437"/>
      <c r="TW117" s="437"/>
      <c r="TX117" s="437"/>
      <c r="TY117" s="437"/>
      <c r="TZ117" s="437"/>
      <c r="UA117" s="437"/>
      <c r="UB117" s="437"/>
      <c r="UC117" s="437"/>
      <c r="UD117" s="437"/>
      <c r="UE117" s="437"/>
      <c r="UF117" s="437"/>
      <c r="UG117" s="437"/>
      <c r="UH117" s="437"/>
      <c r="UI117" s="437"/>
      <c r="UJ117" s="437"/>
      <c r="UK117" s="437"/>
      <c r="UL117" s="437"/>
      <c r="UM117" s="437"/>
      <c r="UN117" s="437"/>
      <c r="UO117" s="437"/>
      <c r="UP117" s="437"/>
      <c r="UQ117" s="437"/>
      <c r="UR117" s="437"/>
      <c r="US117" s="437"/>
      <c r="UT117" s="437"/>
      <c r="UU117" s="437"/>
      <c r="UV117" s="437"/>
      <c r="UW117" s="437"/>
      <c r="UX117" s="437"/>
      <c r="UY117" s="437"/>
      <c r="UZ117" s="437"/>
      <c r="VA117" s="437"/>
      <c r="VB117" s="437"/>
      <c r="VC117" s="437"/>
      <c r="VD117" s="437"/>
      <c r="VE117" s="437"/>
      <c r="VF117" s="437"/>
      <c r="VG117" s="437"/>
      <c r="VH117" s="437"/>
      <c r="VI117" s="437"/>
      <c r="VJ117" s="437"/>
      <c r="VK117" s="437"/>
      <c r="VL117" s="437"/>
      <c r="VM117" s="437"/>
      <c r="VN117" s="437"/>
      <c r="VO117" s="437"/>
      <c r="VP117" s="437"/>
      <c r="VQ117" s="437"/>
      <c r="VR117" s="437"/>
      <c r="VS117" s="437"/>
      <c r="VT117" s="437"/>
      <c r="VU117" s="437"/>
      <c r="VV117" s="437"/>
      <c r="VW117" s="437"/>
      <c r="VX117" s="437"/>
      <c r="VY117" s="437"/>
      <c r="VZ117" s="437"/>
      <c r="WA117" s="437"/>
      <c r="WB117" s="437"/>
      <c r="WC117" s="437"/>
      <c r="WD117" s="437"/>
      <c r="WE117" s="437"/>
      <c r="WF117" s="437"/>
      <c r="WG117" s="437"/>
      <c r="WH117" s="437"/>
      <c r="WI117" s="437"/>
      <c r="WJ117" s="437"/>
      <c r="WK117" s="437"/>
      <c r="WL117" s="437"/>
      <c r="WM117" s="437"/>
      <c r="WN117" s="437"/>
      <c r="WO117" s="437"/>
      <c r="WP117" s="437"/>
      <c r="WQ117" s="437"/>
      <c r="WR117" s="437"/>
      <c r="WS117" s="437"/>
      <c r="WT117" s="437"/>
      <c r="WU117" s="437"/>
      <c r="WV117" s="437"/>
      <c r="WW117" s="437"/>
      <c r="WX117" s="437"/>
      <c r="WY117" s="437"/>
      <c r="WZ117" s="437"/>
      <c r="XA117" s="437"/>
      <c r="XB117" s="437"/>
      <c r="XC117" s="437"/>
      <c r="XD117" s="437"/>
      <c r="XE117" s="437"/>
      <c r="XF117" s="437"/>
      <c r="XG117" s="437"/>
      <c r="XH117" s="437"/>
      <c r="XI117" s="437"/>
      <c r="XJ117" s="437"/>
      <c r="XK117" s="437"/>
      <c r="XL117" s="437"/>
      <c r="XM117" s="437"/>
      <c r="XN117" s="437"/>
      <c r="XO117" s="437"/>
      <c r="XP117" s="437"/>
      <c r="XQ117" s="437"/>
      <c r="XR117" s="437"/>
      <c r="XS117" s="437"/>
      <c r="XT117" s="437"/>
      <c r="XU117" s="437"/>
      <c r="XV117" s="437"/>
      <c r="XW117" s="437"/>
      <c r="XX117" s="437"/>
      <c r="XY117" s="437"/>
      <c r="XZ117" s="437"/>
      <c r="YA117" s="437"/>
      <c r="YB117" s="437"/>
      <c r="YC117" s="437"/>
      <c r="YD117" s="437"/>
      <c r="YE117" s="437"/>
      <c r="YF117" s="437"/>
      <c r="YG117" s="437"/>
      <c r="YH117" s="437"/>
      <c r="YI117" s="437"/>
      <c r="YJ117" s="437"/>
      <c r="YK117" s="437"/>
      <c r="YL117" s="437"/>
      <c r="YM117" s="437"/>
      <c r="YN117" s="437"/>
      <c r="YO117" s="437"/>
      <c r="YP117" s="437"/>
      <c r="YQ117" s="437"/>
      <c r="YR117" s="437"/>
      <c r="YS117" s="437"/>
      <c r="YT117" s="437"/>
      <c r="YU117" s="437"/>
      <c r="YV117" s="437"/>
      <c r="YW117" s="437"/>
      <c r="YX117" s="437"/>
      <c r="YY117" s="437"/>
      <c r="YZ117" s="437"/>
      <c r="ZA117" s="437"/>
      <c r="ZB117" s="437"/>
      <c r="ZC117" s="437"/>
      <c r="ZD117" s="437"/>
      <c r="ZE117" s="437"/>
      <c r="ZF117" s="437"/>
      <c r="ZG117" s="437"/>
      <c r="ZH117" s="437"/>
      <c r="ZI117" s="437"/>
      <c r="ZJ117" s="437"/>
      <c r="ZK117" s="437"/>
      <c r="ZL117" s="437"/>
      <c r="ZM117" s="437"/>
      <c r="ZN117" s="437"/>
      <c r="ZO117" s="437"/>
      <c r="ZP117" s="437"/>
      <c r="ZQ117" s="437"/>
      <c r="ZR117" s="437"/>
      <c r="ZS117" s="437"/>
      <c r="ZT117" s="437"/>
      <c r="ZU117" s="437"/>
      <c r="ZV117" s="437"/>
      <c r="ZW117" s="437"/>
      <c r="ZX117" s="437"/>
      <c r="ZY117" s="437"/>
      <c r="ZZ117" s="437"/>
      <c r="AAA117" s="437"/>
      <c r="AAB117" s="437"/>
      <c r="AAC117" s="437"/>
      <c r="AAD117" s="437"/>
      <c r="AAE117" s="437"/>
      <c r="AAF117" s="437"/>
      <c r="AAG117" s="437"/>
      <c r="AAH117" s="437"/>
      <c r="AAI117" s="437"/>
      <c r="AAJ117" s="437"/>
      <c r="AAK117" s="437"/>
      <c r="AAL117" s="437"/>
      <c r="AAM117" s="437"/>
      <c r="AAN117" s="437"/>
      <c r="AAO117" s="437"/>
      <c r="AAP117" s="437"/>
      <c r="AAQ117" s="437"/>
      <c r="AAR117" s="437"/>
      <c r="AAS117" s="437"/>
      <c r="AAT117" s="437"/>
      <c r="AAU117" s="437"/>
      <c r="AAV117" s="437"/>
      <c r="AAW117" s="437"/>
      <c r="AAX117" s="437"/>
      <c r="AAY117" s="437"/>
      <c r="AAZ117" s="437"/>
      <c r="ABA117" s="437"/>
      <c r="ABB117" s="437"/>
      <c r="ABC117" s="437"/>
      <c r="ABD117" s="437"/>
      <c r="ABE117" s="437"/>
      <c r="ABF117" s="437"/>
      <c r="ABG117" s="437"/>
      <c r="ABH117" s="437"/>
      <c r="ABI117" s="437"/>
      <c r="ABJ117" s="437"/>
      <c r="ABK117" s="437"/>
      <c r="ABL117" s="437"/>
      <c r="ABM117" s="437"/>
      <c r="ABN117" s="437"/>
      <c r="ABO117" s="437"/>
      <c r="ABP117" s="437"/>
      <c r="ABQ117" s="437"/>
      <c r="ABR117" s="437"/>
      <c r="ABS117" s="437"/>
      <c r="ABT117" s="437"/>
      <c r="ABU117" s="437"/>
      <c r="ABV117" s="437"/>
      <c r="ABW117" s="437"/>
      <c r="ABX117" s="437"/>
      <c r="ABY117" s="437"/>
      <c r="ABZ117" s="437"/>
      <c r="ACA117" s="437"/>
      <c r="ACB117" s="437"/>
      <c r="ACC117" s="437"/>
      <c r="ACD117" s="437"/>
      <c r="ACE117" s="437"/>
      <c r="ACF117" s="437"/>
      <c r="ACG117" s="437"/>
      <c r="ACH117" s="437"/>
      <c r="ACI117" s="437"/>
      <c r="ACJ117" s="437"/>
      <c r="ACK117" s="437"/>
      <c r="ACL117" s="437"/>
      <c r="ACM117" s="437"/>
      <c r="ACN117" s="437"/>
      <c r="ACO117" s="437"/>
      <c r="ACP117" s="437"/>
      <c r="ACQ117" s="437"/>
      <c r="ACR117" s="437"/>
      <c r="ACS117" s="437"/>
      <c r="ACT117" s="437"/>
      <c r="ACU117" s="437"/>
      <c r="ACV117" s="437"/>
      <c r="ACW117" s="437"/>
      <c r="ACX117" s="437"/>
      <c r="ACY117" s="437"/>
      <c r="ACZ117" s="437"/>
      <c r="ADA117" s="437"/>
      <c r="ADB117" s="437"/>
      <c r="ADC117" s="437"/>
      <c r="ADD117" s="437"/>
      <c r="ADE117" s="437"/>
      <c r="ADF117" s="437"/>
      <c r="ADG117" s="437"/>
      <c r="ADH117" s="437"/>
      <c r="ADI117" s="437"/>
      <c r="ADJ117" s="437"/>
      <c r="ADK117" s="437"/>
      <c r="ADL117" s="437"/>
      <c r="ADM117" s="437"/>
      <c r="ADN117" s="437"/>
      <c r="ADO117" s="437"/>
      <c r="ADP117" s="437"/>
      <c r="ADQ117" s="437"/>
      <c r="ADR117" s="437"/>
      <c r="ADS117" s="437"/>
      <c r="ADT117" s="437"/>
      <c r="ADU117" s="437"/>
      <c r="ADV117" s="437"/>
      <c r="ADW117" s="437"/>
      <c r="ADX117" s="437"/>
      <c r="ADY117" s="437"/>
      <c r="ADZ117" s="437"/>
      <c r="AEA117" s="437"/>
      <c r="AEB117" s="437"/>
      <c r="AEC117" s="437"/>
      <c r="AED117" s="437"/>
      <c r="AEE117" s="437"/>
      <c r="AEF117" s="437"/>
      <c r="AEG117" s="437"/>
      <c r="AEH117" s="437"/>
      <c r="AEI117" s="437"/>
      <c r="AEJ117" s="437"/>
      <c r="AEK117" s="437"/>
      <c r="AEL117" s="437"/>
      <c r="AEM117" s="437"/>
      <c r="AEN117" s="437"/>
      <c r="AEO117" s="437"/>
      <c r="AEP117" s="437"/>
      <c r="AEQ117" s="437"/>
      <c r="AER117" s="437"/>
      <c r="AES117" s="437"/>
      <c r="AET117" s="437"/>
      <c r="AEU117" s="437"/>
      <c r="AEV117" s="437"/>
      <c r="AEW117" s="437"/>
      <c r="AEX117" s="437"/>
      <c r="AEY117" s="437"/>
      <c r="AEZ117" s="437"/>
      <c r="AFA117" s="437"/>
      <c r="AFB117" s="437"/>
      <c r="AFC117" s="437"/>
      <c r="AFD117" s="437"/>
      <c r="AFE117" s="437"/>
      <c r="AFF117" s="437"/>
      <c r="AFG117" s="437"/>
      <c r="AFH117" s="437"/>
      <c r="AFI117" s="437"/>
      <c r="AFJ117" s="437"/>
      <c r="AFK117" s="437"/>
      <c r="AFL117" s="437"/>
      <c r="AFM117" s="437"/>
      <c r="AFN117" s="437"/>
      <c r="AFO117" s="437"/>
      <c r="AFP117" s="437"/>
      <c r="AFQ117" s="437"/>
      <c r="AFR117" s="437"/>
      <c r="AFS117" s="437"/>
      <c r="AFT117" s="437"/>
      <c r="AFU117" s="437"/>
      <c r="AFV117" s="437"/>
      <c r="AFW117" s="437"/>
      <c r="AFX117" s="437"/>
      <c r="AFY117" s="437"/>
      <c r="AFZ117" s="437"/>
      <c r="AGA117" s="437"/>
      <c r="AGB117" s="437"/>
      <c r="AGC117" s="437"/>
      <c r="AGD117" s="437"/>
      <c r="AGE117" s="437"/>
      <c r="AGF117" s="437"/>
      <c r="AGG117" s="437"/>
      <c r="AGH117" s="437"/>
      <c r="AGI117" s="437"/>
      <c r="AGJ117" s="437"/>
      <c r="AGK117" s="437"/>
      <c r="AGL117" s="437"/>
      <c r="AGM117" s="437"/>
      <c r="AGN117" s="437"/>
      <c r="AGO117" s="437"/>
      <c r="AGP117" s="437"/>
      <c r="AGQ117" s="437"/>
      <c r="AGR117" s="437"/>
      <c r="AGS117" s="437"/>
      <c r="AGT117" s="437"/>
      <c r="AGU117" s="437"/>
      <c r="AGV117" s="437"/>
      <c r="AGW117" s="437"/>
      <c r="AGX117" s="437"/>
      <c r="AGY117" s="437"/>
      <c r="AGZ117" s="437"/>
      <c r="AHA117" s="437"/>
      <c r="AHB117" s="437"/>
      <c r="AHC117" s="437"/>
      <c r="AHD117" s="437"/>
      <c r="AHE117" s="437"/>
      <c r="AHF117" s="437"/>
      <c r="AHG117" s="437"/>
      <c r="AHH117" s="437"/>
      <c r="AHI117" s="437"/>
      <c r="AHJ117" s="437"/>
      <c r="AHK117" s="437"/>
      <c r="AHL117" s="437"/>
      <c r="AHM117" s="437"/>
      <c r="AHN117" s="437"/>
      <c r="AHO117" s="437"/>
      <c r="AHP117" s="437"/>
      <c r="AHQ117" s="437"/>
      <c r="AHR117" s="437"/>
      <c r="AHS117" s="437"/>
      <c r="AHT117" s="437"/>
      <c r="AHU117" s="437"/>
      <c r="AHV117" s="437"/>
      <c r="AHW117" s="437"/>
      <c r="AHX117" s="437"/>
      <c r="AHY117" s="437"/>
      <c r="AHZ117" s="437"/>
      <c r="AIA117" s="437"/>
      <c r="AIB117" s="437"/>
      <c r="AIC117" s="437"/>
      <c r="AID117" s="437"/>
      <c r="AIE117" s="437"/>
      <c r="AIF117" s="437"/>
      <c r="AIG117" s="437"/>
      <c r="AIH117" s="437"/>
      <c r="AII117" s="437"/>
      <c r="AIJ117" s="437"/>
      <c r="AIK117" s="437"/>
      <c r="AIL117" s="437"/>
      <c r="AIM117" s="437"/>
      <c r="AIN117" s="437"/>
      <c r="AIO117" s="437"/>
      <c r="AIP117" s="437"/>
      <c r="AIQ117" s="437"/>
      <c r="AIR117" s="437"/>
      <c r="AIS117" s="437"/>
      <c r="AIT117" s="437"/>
      <c r="AIU117" s="437"/>
      <c r="AIV117" s="437"/>
      <c r="AIW117" s="437"/>
      <c r="AIX117" s="437"/>
      <c r="AIY117" s="437"/>
      <c r="AIZ117" s="437"/>
      <c r="AJA117" s="437"/>
      <c r="AJB117" s="437"/>
      <c r="AJC117" s="437"/>
      <c r="AJD117" s="437"/>
      <c r="AJE117" s="437"/>
      <c r="AJF117" s="437"/>
      <c r="AJG117" s="437"/>
      <c r="AJH117" s="437"/>
      <c r="AJI117" s="437"/>
      <c r="AJJ117" s="437"/>
      <c r="AJK117" s="437"/>
      <c r="AJL117" s="437"/>
      <c r="AJM117" s="437"/>
      <c r="AJN117" s="437"/>
      <c r="AJO117" s="437"/>
      <c r="AJP117" s="437"/>
      <c r="AJQ117" s="437"/>
      <c r="AJR117" s="437"/>
      <c r="AJS117" s="437"/>
      <c r="AJT117" s="437"/>
      <c r="AJU117" s="437"/>
      <c r="AJV117" s="437"/>
      <c r="AJW117" s="437"/>
      <c r="AJX117" s="437"/>
      <c r="AJY117" s="437"/>
      <c r="AJZ117" s="437"/>
      <c r="AKA117" s="437"/>
      <c r="AKB117" s="437"/>
      <c r="AKC117" s="437"/>
      <c r="AKD117" s="437"/>
      <c r="AKE117" s="437"/>
      <c r="AKF117" s="437"/>
      <c r="AKG117" s="437"/>
      <c r="AKH117" s="437"/>
      <c r="AKI117" s="437"/>
      <c r="AKJ117" s="437"/>
      <c r="AKK117" s="437"/>
      <c r="AKL117" s="437"/>
      <c r="AKM117" s="437"/>
      <c r="AKN117" s="437"/>
      <c r="AKO117" s="437"/>
      <c r="AKP117" s="437"/>
      <c r="AKQ117" s="437"/>
      <c r="AKR117" s="437"/>
      <c r="AKS117" s="437"/>
      <c r="AKT117" s="437"/>
      <c r="AKU117" s="437"/>
      <c r="AKV117" s="437"/>
      <c r="AKW117" s="437"/>
      <c r="AKX117" s="437"/>
      <c r="AKY117" s="437"/>
      <c r="AKZ117" s="437"/>
      <c r="ALA117" s="437"/>
      <c r="ALB117" s="437"/>
      <c r="ALC117" s="437"/>
      <c r="ALD117" s="437"/>
      <c r="ALE117" s="437"/>
      <c r="ALF117" s="437"/>
      <c r="ALG117" s="437"/>
      <c r="ALH117" s="437"/>
      <c r="ALI117" s="437"/>
      <c r="ALJ117" s="437"/>
      <c r="ALK117" s="437"/>
      <c r="ALL117" s="437"/>
      <c r="ALM117" s="437"/>
      <c r="ALN117" s="437"/>
      <c r="ALO117" s="437"/>
      <c r="ALP117" s="437"/>
      <c r="ALQ117" s="437"/>
      <c r="ALR117" s="437"/>
      <c r="ALS117" s="437"/>
      <c r="ALT117" s="437"/>
      <c r="ALU117" s="437"/>
      <c r="ALV117" s="437"/>
      <c r="ALW117" s="437"/>
      <c r="ALX117" s="437"/>
      <c r="ALY117" s="437"/>
      <c r="ALZ117" s="437"/>
      <c r="AMA117" s="437"/>
      <c r="AMB117" s="437"/>
      <c r="AMC117" s="437"/>
      <c r="AMD117" s="437"/>
      <c r="AME117" s="437"/>
      <c r="AMF117" s="437"/>
      <c r="AMG117" s="437"/>
      <c r="AMH117" s="437"/>
      <c r="AMI117" s="437"/>
      <c r="AMJ117" s="437"/>
      <c r="AMK117" s="437"/>
      <c r="AML117" s="437"/>
      <c r="AMM117" s="437"/>
      <c r="AMN117" s="437"/>
      <c r="AMO117" s="437"/>
      <c r="AMP117" s="437"/>
      <c r="AMQ117" s="437"/>
      <c r="AMR117" s="437"/>
      <c r="AMS117" s="437"/>
      <c r="AMT117" s="437"/>
      <c r="AMU117" s="437"/>
      <c r="AMV117" s="437"/>
      <c r="AMW117" s="437"/>
      <c r="AMX117" s="437"/>
      <c r="AMY117" s="437"/>
      <c r="AMZ117" s="437"/>
      <c r="ANA117" s="437"/>
      <c r="ANB117" s="437"/>
      <c r="ANC117" s="437"/>
      <c r="AND117" s="437"/>
      <c r="ANE117" s="437"/>
      <c r="ANF117" s="437"/>
      <c r="ANG117" s="437"/>
      <c r="ANH117" s="437"/>
      <c r="ANI117" s="437"/>
      <c r="ANJ117" s="437"/>
      <c r="ANK117" s="437"/>
      <c r="ANL117" s="437"/>
      <c r="ANM117" s="437"/>
      <c r="ANN117" s="437"/>
      <c r="ANO117" s="437"/>
      <c r="ANP117" s="437"/>
      <c r="ANQ117" s="437"/>
      <c r="ANR117" s="437"/>
      <c r="ANS117" s="437"/>
      <c r="ANT117" s="437"/>
      <c r="ANU117" s="437"/>
      <c r="ANV117" s="437"/>
      <c r="ANW117" s="437"/>
      <c r="ANX117" s="437"/>
      <c r="ANY117" s="437"/>
      <c r="ANZ117" s="437"/>
      <c r="AOA117" s="437"/>
      <c r="AOB117" s="437"/>
      <c r="AOC117" s="437"/>
      <c r="AOD117" s="437"/>
      <c r="AOE117" s="437"/>
      <c r="AOF117" s="437"/>
      <c r="AOG117" s="437"/>
      <c r="AOH117" s="437"/>
      <c r="AOI117" s="437"/>
      <c r="AOJ117" s="437"/>
      <c r="AOK117" s="437"/>
      <c r="AOL117" s="437"/>
      <c r="AOM117" s="437"/>
      <c r="AON117" s="437"/>
      <c r="AOO117" s="437"/>
      <c r="AOP117" s="437"/>
      <c r="AOQ117" s="437"/>
      <c r="AOR117" s="437"/>
      <c r="AOS117" s="437"/>
      <c r="AOT117" s="437"/>
      <c r="AOU117" s="437"/>
      <c r="AOV117" s="437"/>
      <c r="AOW117" s="437"/>
      <c r="AOX117" s="437"/>
      <c r="AOY117" s="437"/>
      <c r="AOZ117" s="437"/>
      <c r="APA117" s="437"/>
      <c r="APB117" s="437"/>
      <c r="APC117" s="437"/>
      <c r="APD117" s="437"/>
      <c r="APE117" s="437"/>
      <c r="APF117" s="437"/>
      <c r="APG117" s="437"/>
      <c r="APH117" s="437"/>
      <c r="API117" s="437"/>
      <c r="APJ117" s="437"/>
      <c r="APK117" s="437"/>
      <c r="APL117" s="437"/>
      <c r="APM117" s="437"/>
      <c r="APN117" s="437"/>
      <c r="APO117" s="437"/>
      <c r="APP117" s="437"/>
      <c r="APQ117" s="437"/>
      <c r="APR117" s="437"/>
      <c r="APS117" s="437"/>
      <c r="APT117" s="437"/>
      <c r="APU117" s="437"/>
      <c r="APV117" s="437"/>
      <c r="APW117" s="437"/>
      <c r="APX117" s="437"/>
      <c r="APY117" s="437"/>
      <c r="APZ117" s="437"/>
      <c r="AQA117" s="437"/>
      <c r="AQB117" s="437"/>
      <c r="AQC117" s="437"/>
      <c r="AQD117" s="437"/>
      <c r="AQE117" s="437"/>
      <c r="AQF117" s="437"/>
      <c r="AQG117" s="437"/>
      <c r="AQH117" s="437"/>
      <c r="AQI117" s="437"/>
      <c r="AQJ117" s="437"/>
      <c r="AQK117" s="437"/>
      <c r="AQL117" s="437"/>
      <c r="AQM117" s="437"/>
      <c r="AQN117" s="437"/>
      <c r="AQO117" s="437"/>
      <c r="AQP117" s="437"/>
      <c r="AQQ117" s="437"/>
      <c r="AQR117" s="437"/>
      <c r="AQS117" s="437"/>
      <c r="AQT117" s="437"/>
      <c r="AQU117" s="437"/>
      <c r="AQV117" s="437"/>
      <c r="AQW117" s="437"/>
      <c r="AQX117" s="437"/>
      <c r="AQY117" s="437"/>
      <c r="AQZ117" s="437"/>
      <c r="ARA117" s="437"/>
      <c r="ARB117" s="437"/>
      <c r="ARC117" s="437"/>
      <c r="ARD117" s="437"/>
      <c r="ARE117" s="437"/>
      <c r="ARF117" s="437"/>
      <c r="ARG117" s="437"/>
      <c r="ARH117" s="437"/>
      <c r="ARI117" s="437"/>
      <c r="ARJ117" s="437"/>
      <c r="ARK117" s="437"/>
      <c r="ARL117" s="437"/>
      <c r="ARM117" s="437"/>
      <c r="ARN117" s="437"/>
      <c r="ARO117" s="437"/>
      <c r="ARP117" s="437"/>
      <c r="ARQ117" s="437"/>
      <c r="ARR117" s="437"/>
      <c r="ARS117" s="437"/>
      <c r="ART117" s="437"/>
      <c r="ARU117" s="437"/>
      <c r="ARV117" s="437"/>
      <c r="ARW117" s="437"/>
      <c r="ARX117" s="437"/>
      <c r="ARY117" s="437"/>
      <c r="ARZ117" s="437"/>
      <c r="ASA117" s="437"/>
      <c r="ASB117" s="437"/>
      <c r="ASC117" s="437"/>
      <c r="ASD117" s="437"/>
      <c r="ASE117" s="437"/>
      <c r="ASF117" s="437"/>
      <c r="ASG117" s="437"/>
      <c r="ASH117" s="437"/>
      <c r="ASI117" s="437"/>
      <c r="ASJ117" s="437"/>
      <c r="ASK117" s="437"/>
      <c r="ASL117" s="437"/>
      <c r="ASM117" s="437"/>
      <c r="ASN117" s="437"/>
      <c r="ASO117" s="437"/>
      <c r="ASP117" s="437"/>
      <c r="ASQ117" s="437"/>
      <c r="ASR117" s="437"/>
      <c r="ASS117" s="437"/>
      <c r="AST117" s="437"/>
      <c r="ASU117" s="437"/>
      <c r="ASV117" s="437"/>
      <c r="ASW117" s="437"/>
      <c r="ASX117" s="437"/>
      <c r="ASY117" s="437"/>
      <c r="ASZ117" s="437"/>
      <c r="ATA117" s="437"/>
      <c r="ATB117" s="437"/>
      <c r="ATC117" s="437"/>
      <c r="ATD117" s="437"/>
      <c r="ATE117" s="437"/>
      <c r="ATF117" s="437"/>
      <c r="ATG117" s="437"/>
      <c r="ATH117" s="437"/>
      <c r="ATI117" s="437"/>
      <c r="ATJ117" s="437"/>
      <c r="ATK117" s="437"/>
      <c r="ATL117" s="437"/>
      <c r="ATM117" s="437"/>
      <c r="ATN117" s="437"/>
      <c r="ATO117" s="437"/>
      <c r="ATP117" s="437"/>
      <c r="ATQ117" s="437"/>
      <c r="ATR117" s="437"/>
      <c r="ATS117" s="437"/>
      <c r="ATT117" s="437"/>
      <c r="ATU117" s="437"/>
      <c r="ATV117" s="437"/>
      <c r="ATW117" s="437"/>
      <c r="ATX117" s="437"/>
      <c r="ATY117" s="437"/>
      <c r="ATZ117" s="437"/>
      <c r="AUA117" s="437"/>
      <c r="AUB117" s="437"/>
      <c r="AUC117" s="437"/>
      <c r="AUD117" s="437"/>
      <c r="AUE117" s="437"/>
      <c r="AUF117" s="437"/>
      <c r="AUG117" s="437"/>
      <c r="AUH117" s="437"/>
      <c r="AUI117" s="437"/>
      <c r="AUJ117" s="437"/>
      <c r="AUK117" s="437"/>
      <c r="AUL117" s="437"/>
      <c r="AUM117" s="437"/>
      <c r="AUN117" s="437"/>
      <c r="AUO117" s="437"/>
      <c r="AUP117" s="437"/>
      <c r="AUQ117" s="437"/>
      <c r="AUR117" s="437"/>
      <c r="AUS117" s="437"/>
      <c r="AUT117" s="437"/>
      <c r="AUU117" s="437"/>
      <c r="AUV117" s="437"/>
      <c r="AUW117" s="437"/>
      <c r="AUX117" s="437"/>
      <c r="AUY117" s="437"/>
      <c r="AUZ117" s="437"/>
      <c r="AVA117" s="437"/>
      <c r="AVB117" s="437"/>
      <c r="AVC117" s="437"/>
      <c r="AVD117" s="437"/>
      <c r="AVE117" s="437"/>
      <c r="AVF117" s="437"/>
      <c r="AVG117" s="437"/>
      <c r="AVH117" s="437"/>
      <c r="AVI117" s="437"/>
      <c r="AVJ117" s="437"/>
      <c r="AVK117" s="437"/>
      <c r="AVL117" s="437"/>
      <c r="AVM117" s="437"/>
      <c r="AVN117" s="437"/>
      <c r="AVO117" s="437"/>
      <c r="AVP117" s="437"/>
      <c r="AVQ117" s="437"/>
      <c r="AVR117" s="437"/>
      <c r="AVS117" s="437"/>
      <c r="AVT117" s="437"/>
      <c r="AVU117" s="437"/>
      <c r="AVV117" s="437"/>
      <c r="AVW117" s="437"/>
      <c r="AVX117" s="437"/>
      <c r="AVY117" s="437"/>
      <c r="AVZ117" s="437"/>
      <c r="AWA117" s="437"/>
      <c r="AWB117" s="437"/>
      <c r="AWC117" s="437"/>
      <c r="AWD117" s="437"/>
      <c r="AWE117" s="437"/>
      <c r="AWF117" s="437"/>
      <c r="AWG117" s="437"/>
      <c r="AWH117" s="437"/>
      <c r="AWI117" s="437"/>
      <c r="AWJ117" s="437"/>
      <c r="AWK117" s="437"/>
      <c r="AWL117" s="437"/>
      <c r="AWM117" s="437"/>
      <c r="AWN117" s="437"/>
      <c r="AWO117" s="437"/>
      <c r="AWP117" s="437"/>
      <c r="AWQ117" s="437"/>
      <c r="AWR117" s="437"/>
      <c r="AWS117" s="437"/>
      <c r="AWT117" s="437"/>
      <c r="AWU117" s="437"/>
      <c r="AWV117" s="437"/>
      <c r="AWW117" s="437"/>
      <c r="AWX117" s="437"/>
      <c r="AWY117" s="437"/>
      <c r="AWZ117" s="437"/>
      <c r="AXA117" s="437"/>
      <c r="AXB117" s="437"/>
      <c r="AXC117" s="437"/>
      <c r="AXD117" s="437"/>
      <c r="AXE117" s="437"/>
      <c r="AXF117" s="437"/>
      <c r="AXG117" s="437"/>
      <c r="AXH117" s="437"/>
      <c r="AXI117" s="437"/>
      <c r="AXJ117" s="437"/>
      <c r="AXK117" s="437"/>
      <c r="AXL117" s="437"/>
      <c r="AXM117" s="437"/>
      <c r="AXN117" s="437"/>
      <c r="AXO117" s="437"/>
      <c r="AXP117" s="437"/>
      <c r="AXQ117" s="437"/>
      <c r="AXR117" s="437"/>
      <c r="AXS117" s="437"/>
      <c r="AXT117" s="437"/>
      <c r="AXU117" s="437"/>
      <c r="AXV117" s="437"/>
      <c r="AXW117" s="437"/>
      <c r="AXX117" s="437"/>
      <c r="AXY117" s="437"/>
      <c r="AXZ117" s="437"/>
      <c r="AYA117" s="437"/>
      <c r="AYB117" s="437"/>
      <c r="AYC117" s="437"/>
      <c r="AYD117" s="437"/>
      <c r="AYE117" s="437"/>
      <c r="AYF117" s="437"/>
      <c r="AYG117" s="437"/>
      <c r="AYH117" s="437"/>
      <c r="AYI117" s="437"/>
      <c r="AYJ117" s="437"/>
      <c r="AYK117" s="437"/>
      <c r="AYL117" s="437"/>
      <c r="AYM117" s="437"/>
      <c r="AYN117" s="437"/>
      <c r="AYO117" s="437"/>
      <c r="AYP117" s="437"/>
      <c r="AYQ117" s="437"/>
      <c r="AYR117" s="437"/>
      <c r="AYS117" s="437"/>
      <c r="AYT117" s="437"/>
      <c r="AYU117" s="437"/>
      <c r="AYV117" s="437"/>
      <c r="AYW117" s="437"/>
      <c r="AYX117" s="437"/>
      <c r="AYY117" s="437"/>
      <c r="AYZ117" s="437"/>
      <c r="AZA117" s="437"/>
      <c r="AZB117" s="437"/>
      <c r="AZC117" s="437"/>
      <c r="AZD117" s="437"/>
      <c r="AZE117" s="437"/>
      <c r="AZF117" s="437"/>
      <c r="AZG117" s="437"/>
      <c r="AZH117" s="437"/>
      <c r="AZI117" s="437"/>
      <c r="AZJ117" s="437"/>
      <c r="AZK117" s="437"/>
      <c r="AZL117" s="437"/>
      <c r="AZM117" s="437"/>
      <c r="AZN117" s="437"/>
      <c r="AZO117" s="437"/>
      <c r="AZP117" s="437"/>
      <c r="AZQ117" s="437"/>
      <c r="AZR117" s="437"/>
      <c r="AZS117" s="437"/>
      <c r="AZT117" s="437"/>
      <c r="AZU117" s="437"/>
      <c r="AZV117" s="437"/>
      <c r="AZW117" s="437"/>
      <c r="AZX117" s="437"/>
      <c r="AZY117" s="437"/>
      <c r="AZZ117" s="437"/>
      <c r="BAA117" s="437"/>
      <c r="BAB117" s="437"/>
      <c r="BAC117" s="437"/>
      <c r="BAD117" s="437"/>
      <c r="BAE117" s="437"/>
      <c r="BAF117" s="437"/>
      <c r="BAG117" s="437"/>
      <c r="BAH117" s="437"/>
      <c r="BAI117" s="437"/>
      <c r="BAJ117" s="437"/>
      <c r="BAK117" s="437"/>
      <c r="BAL117" s="437"/>
      <c r="BAM117" s="437"/>
      <c r="BAN117" s="437"/>
      <c r="BAO117" s="437"/>
      <c r="BAP117" s="437"/>
      <c r="BAQ117" s="437"/>
      <c r="BAR117" s="437"/>
      <c r="BAS117" s="437"/>
      <c r="BAT117" s="437"/>
      <c r="BAU117" s="437"/>
      <c r="BAV117" s="437"/>
      <c r="BAW117" s="437"/>
      <c r="BAX117" s="437"/>
      <c r="BAY117" s="437"/>
      <c r="BAZ117" s="437"/>
      <c r="BBA117" s="437"/>
      <c r="BBB117" s="437"/>
      <c r="BBC117" s="437"/>
      <c r="BBD117" s="437"/>
      <c r="BBE117" s="437"/>
      <c r="BBF117" s="437"/>
      <c r="BBG117" s="437"/>
      <c r="BBH117" s="437"/>
      <c r="BBI117" s="437"/>
      <c r="BBJ117" s="437"/>
      <c r="BBK117" s="437"/>
      <c r="BBL117" s="437"/>
      <c r="BBM117" s="437"/>
      <c r="BBN117" s="437"/>
      <c r="BBO117" s="437"/>
      <c r="BBP117" s="437"/>
      <c r="BBQ117" s="437"/>
      <c r="BBR117" s="437"/>
      <c r="BBS117" s="437"/>
      <c r="BBT117" s="437"/>
      <c r="BBU117" s="437"/>
      <c r="BBV117" s="437"/>
      <c r="BBW117" s="437"/>
      <c r="BBX117" s="437"/>
      <c r="BBY117" s="437"/>
      <c r="BBZ117" s="437"/>
      <c r="BCA117" s="437"/>
      <c r="BCB117" s="437"/>
      <c r="BCC117" s="437"/>
      <c r="BCD117" s="437"/>
      <c r="BCE117" s="437"/>
      <c r="BCF117" s="437"/>
      <c r="BCG117" s="437"/>
      <c r="BCH117" s="437"/>
      <c r="BCI117" s="437"/>
      <c r="BCJ117" s="437"/>
      <c r="BCK117" s="437"/>
      <c r="BCL117" s="437"/>
      <c r="BCM117" s="437"/>
      <c r="BCN117" s="437"/>
      <c r="BCO117" s="437"/>
      <c r="BCP117" s="437"/>
      <c r="BCQ117" s="437"/>
      <c r="BCR117" s="437"/>
      <c r="BCS117" s="437"/>
      <c r="BCT117" s="437"/>
      <c r="BCU117" s="437"/>
      <c r="BCV117" s="437"/>
      <c r="BCW117" s="437"/>
      <c r="BCX117" s="437"/>
      <c r="BCY117" s="437"/>
      <c r="BCZ117" s="437"/>
      <c r="BDA117" s="437"/>
      <c r="BDB117" s="437"/>
      <c r="BDC117" s="437"/>
      <c r="BDD117" s="437"/>
      <c r="BDE117" s="437"/>
      <c r="BDF117" s="437"/>
      <c r="BDG117" s="437"/>
      <c r="BDH117" s="437"/>
      <c r="BDI117" s="437"/>
      <c r="BDJ117" s="437"/>
      <c r="BDK117" s="437"/>
      <c r="BDL117" s="437"/>
      <c r="BDM117" s="437"/>
      <c r="BDN117" s="437"/>
      <c r="BDO117" s="437"/>
      <c r="BDP117" s="437"/>
      <c r="BDQ117" s="437"/>
      <c r="BDR117" s="437"/>
      <c r="BDS117" s="437"/>
      <c r="BDT117" s="437"/>
      <c r="BDU117" s="437"/>
      <c r="BDV117" s="437"/>
      <c r="BDW117" s="437"/>
      <c r="BDX117" s="437"/>
      <c r="BDY117" s="437"/>
      <c r="BDZ117" s="437"/>
      <c r="BEA117" s="437"/>
      <c r="BEB117" s="437"/>
      <c r="BEC117" s="437"/>
      <c r="BED117" s="437"/>
      <c r="BEE117" s="437"/>
      <c r="BEF117" s="437"/>
      <c r="BEG117" s="437"/>
      <c r="BEH117" s="437"/>
      <c r="BEI117" s="437"/>
      <c r="BEJ117" s="437"/>
      <c r="BEK117" s="437"/>
      <c r="BEL117" s="437"/>
      <c r="BEM117" s="437"/>
      <c r="BEN117" s="437"/>
      <c r="BEO117" s="437"/>
      <c r="BEP117" s="437"/>
      <c r="BEQ117" s="437"/>
      <c r="BER117" s="437"/>
      <c r="BES117" s="437"/>
      <c r="BET117" s="437"/>
      <c r="BEU117" s="437"/>
      <c r="BEV117" s="437"/>
      <c r="BEW117" s="437"/>
      <c r="BEX117" s="437"/>
      <c r="BEY117" s="437"/>
      <c r="BEZ117" s="437"/>
      <c r="BFA117" s="437"/>
      <c r="BFB117" s="437"/>
      <c r="BFC117" s="437"/>
      <c r="BFD117" s="437"/>
      <c r="BFE117" s="437"/>
      <c r="BFF117" s="437"/>
      <c r="BFG117" s="437"/>
      <c r="BFH117" s="437"/>
      <c r="BFI117" s="437"/>
      <c r="BFJ117" s="437"/>
      <c r="BFK117" s="437"/>
      <c r="BFL117" s="437"/>
      <c r="BFM117" s="437"/>
      <c r="BFN117" s="437"/>
      <c r="BFO117" s="437"/>
      <c r="BFP117" s="437"/>
      <c r="BFQ117" s="437"/>
      <c r="BFR117" s="437"/>
      <c r="BFS117" s="437"/>
      <c r="BFT117" s="437"/>
      <c r="BFU117" s="437"/>
      <c r="BFV117" s="437"/>
      <c r="BFW117" s="437"/>
      <c r="BFX117" s="437"/>
      <c r="BFY117" s="437"/>
      <c r="BFZ117" s="437"/>
      <c r="BGA117" s="437"/>
      <c r="BGB117" s="437"/>
      <c r="BGC117" s="437"/>
      <c r="BGD117" s="437"/>
      <c r="BGE117" s="437"/>
      <c r="BGF117" s="437"/>
      <c r="BGG117" s="437"/>
      <c r="BGH117" s="437"/>
      <c r="BGI117" s="437"/>
      <c r="BGJ117" s="437"/>
      <c r="BGK117" s="437"/>
      <c r="BGL117" s="437"/>
      <c r="BGM117" s="437"/>
      <c r="BGN117" s="437"/>
      <c r="BGO117" s="437"/>
      <c r="BGP117" s="437"/>
      <c r="BGQ117" s="437"/>
      <c r="BGR117" s="437"/>
      <c r="BGS117" s="437"/>
      <c r="BGT117" s="437"/>
      <c r="BGU117" s="437"/>
      <c r="BGV117" s="437"/>
      <c r="BGW117" s="437"/>
      <c r="BGX117" s="437"/>
      <c r="BGY117" s="437"/>
      <c r="BGZ117" s="437"/>
      <c r="BHA117" s="437"/>
      <c r="BHB117" s="437"/>
      <c r="BHC117" s="437"/>
      <c r="BHD117" s="437"/>
      <c r="BHE117" s="437"/>
      <c r="BHF117" s="437"/>
      <c r="BHG117" s="437"/>
      <c r="BHH117" s="437"/>
      <c r="BHI117" s="437"/>
      <c r="BHJ117" s="437"/>
      <c r="BHK117" s="437"/>
      <c r="BHL117" s="437"/>
      <c r="BHM117" s="437"/>
      <c r="BHN117" s="437"/>
      <c r="BHO117" s="437"/>
      <c r="BHP117" s="437"/>
      <c r="BHQ117" s="437"/>
      <c r="BHR117" s="437"/>
      <c r="BHS117" s="437"/>
      <c r="BHT117" s="437"/>
      <c r="BHU117" s="437"/>
      <c r="BHV117" s="437"/>
      <c r="BHW117" s="437"/>
      <c r="BHX117" s="437"/>
      <c r="BHY117" s="437"/>
      <c r="BHZ117" s="437"/>
      <c r="BIA117" s="437"/>
      <c r="BIB117" s="437"/>
      <c r="BIC117" s="437"/>
      <c r="BID117" s="437"/>
      <c r="BIE117" s="437"/>
      <c r="BIF117" s="437"/>
      <c r="BIG117" s="437"/>
      <c r="BIH117" s="437"/>
      <c r="BII117" s="437"/>
      <c r="BIJ117" s="437"/>
      <c r="BIK117" s="437"/>
      <c r="BIL117" s="437"/>
      <c r="BIM117" s="437"/>
      <c r="BIN117" s="437"/>
      <c r="BIO117" s="437"/>
      <c r="BIP117" s="437"/>
      <c r="BIQ117" s="437"/>
      <c r="BIR117" s="437"/>
      <c r="BIS117" s="437"/>
      <c r="BIT117" s="437"/>
      <c r="BIU117" s="437"/>
      <c r="BIV117" s="437"/>
      <c r="BIW117" s="437"/>
      <c r="BIX117" s="437"/>
      <c r="BIY117" s="437"/>
      <c r="BIZ117" s="437"/>
      <c r="BJA117" s="437"/>
      <c r="BJB117" s="437"/>
      <c r="BJC117" s="437"/>
      <c r="BJD117" s="437"/>
      <c r="BJE117" s="437"/>
      <c r="BJF117" s="437"/>
      <c r="BJG117" s="437"/>
      <c r="BJH117" s="437"/>
      <c r="BJI117" s="437"/>
      <c r="BJJ117" s="437"/>
      <c r="BJK117" s="437"/>
      <c r="BJL117" s="437"/>
      <c r="BJM117" s="437"/>
      <c r="BJN117" s="437"/>
      <c r="BJO117" s="437"/>
      <c r="BJP117" s="437"/>
      <c r="BJQ117" s="437"/>
      <c r="BJR117" s="437"/>
      <c r="BJS117" s="437"/>
      <c r="BJT117" s="437"/>
      <c r="BJU117" s="437"/>
      <c r="BJV117" s="437"/>
      <c r="BJW117" s="437"/>
      <c r="BJX117" s="437"/>
      <c r="BJY117" s="437"/>
      <c r="BJZ117" s="437"/>
      <c r="BKA117" s="437"/>
      <c r="BKB117" s="437"/>
      <c r="BKC117" s="437"/>
      <c r="BKD117" s="437"/>
      <c r="BKE117" s="437"/>
      <c r="BKF117" s="437"/>
      <c r="BKG117" s="437"/>
      <c r="BKH117" s="437"/>
      <c r="BKI117" s="437"/>
      <c r="BKJ117" s="437"/>
      <c r="BKK117" s="437"/>
      <c r="BKL117" s="437"/>
      <c r="BKM117" s="437"/>
      <c r="BKN117" s="437"/>
      <c r="BKO117" s="437"/>
      <c r="BKP117" s="437"/>
      <c r="BKQ117" s="437"/>
      <c r="BKR117" s="437"/>
      <c r="BKS117" s="437"/>
      <c r="BKT117" s="437"/>
      <c r="BKU117" s="437"/>
      <c r="BKV117" s="437"/>
      <c r="BKW117" s="437"/>
      <c r="BKX117" s="437"/>
      <c r="BKY117" s="437"/>
      <c r="BKZ117" s="437"/>
      <c r="BLA117" s="437"/>
      <c r="BLB117" s="437"/>
      <c r="BLC117" s="437"/>
      <c r="BLD117" s="437"/>
      <c r="BLE117" s="437"/>
      <c r="BLF117" s="437"/>
      <c r="BLG117" s="437"/>
      <c r="BLH117" s="437"/>
      <c r="BLI117" s="437"/>
      <c r="BLJ117" s="437"/>
      <c r="BLK117" s="437"/>
      <c r="BLL117" s="437"/>
      <c r="BLM117" s="437"/>
      <c r="BLN117" s="437"/>
      <c r="BLO117" s="437"/>
      <c r="BLP117" s="437"/>
      <c r="BLQ117" s="437"/>
      <c r="BLR117" s="437"/>
      <c r="BLS117" s="437"/>
      <c r="BLT117" s="437"/>
      <c r="BLU117" s="437"/>
      <c r="BLV117" s="437"/>
      <c r="BLW117" s="437"/>
      <c r="BLX117" s="437"/>
      <c r="BLY117" s="437"/>
      <c r="BLZ117" s="437"/>
      <c r="BMA117" s="437"/>
      <c r="BMB117" s="437"/>
      <c r="BMC117" s="437"/>
      <c r="BMD117" s="437"/>
      <c r="BME117" s="437"/>
      <c r="BMF117" s="437"/>
      <c r="BMG117" s="437"/>
      <c r="BMH117" s="437"/>
      <c r="BMI117" s="437"/>
      <c r="BMJ117" s="437"/>
      <c r="BMK117" s="437"/>
      <c r="BML117" s="437"/>
      <c r="BMM117" s="437"/>
      <c r="BMN117" s="437"/>
      <c r="BMO117" s="437"/>
      <c r="BMP117" s="437"/>
      <c r="BMQ117" s="437"/>
      <c r="BMR117" s="437"/>
      <c r="BMS117" s="437"/>
      <c r="BMT117" s="437"/>
      <c r="BMU117" s="437"/>
      <c r="BMV117" s="437"/>
      <c r="BMW117" s="437"/>
      <c r="BMX117" s="437"/>
      <c r="BMY117" s="437"/>
      <c r="BMZ117" s="437"/>
      <c r="BNA117" s="437"/>
      <c r="BNB117" s="437"/>
      <c r="BNC117" s="437"/>
      <c r="BND117" s="437"/>
      <c r="BNE117" s="437"/>
      <c r="BNF117" s="437"/>
      <c r="BNG117" s="437"/>
      <c r="BNH117" s="437"/>
      <c r="BNI117" s="437"/>
      <c r="BNJ117" s="437"/>
      <c r="BNK117" s="437"/>
      <c r="BNL117" s="437"/>
      <c r="BNM117" s="437"/>
      <c r="BNN117" s="437"/>
      <c r="BNO117" s="437"/>
      <c r="BNP117" s="437"/>
      <c r="BNQ117" s="437"/>
      <c r="BNR117" s="437"/>
      <c r="BNS117" s="437"/>
      <c r="BNT117" s="437"/>
      <c r="BNU117" s="437"/>
      <c r="BNV117" s="437"/>
      <c r="BNW117" s="437"/>
      <c r="BNX117" s="437"/>
      <c r="BNY117" s="437"/>
      <c r="BNZ117" s="437"/>
      <c r="BOA117" s="437"/>
      <c r="BOB117" s="437"/>
      <c r="BOC117" s="437"/>
      <c r="BOD117" s="437"/>
      <c r="BOE117" s="437"/>
      <c r="BOF117" s="437"/>
      <c r="BOG117" s="437"/>
      <c r="BOH117" s="437"/>
      <c r="BOI117" s="437"/>
      <c r="BOJ117" s="437"/>
      <c r="BOK117" s="437"/>
      <c r="BOL117" s="437"/>
      <c r="BOM117" s="437"/>
      <c r="BON117" s="437"/>
      <c r="BOO117" s="437"/>
      <c r="BOP117" s="437"/>
      <c r="BOQ117" s="437"/>
      <c r="BOR117" s="437"/>
      <c r="BOS117" s="437"/>
      <c r="BOT117" s="437"/>
      <c r="BOU117" s="437"/>
      <c r="BOV117" s="437"/>
      <c r="BOW117" s="437"/>
      <c r="BOX117" s="437"/>
      <c r="BOY117" s="437"/>
      <c r="BOZ117" s="437"/>
      <c r="BPA117" s="437"/>
      <c r="BPB117" s="437"/>
      <c r="BPC117" s="437"/>
      <c r="BPD117" s="437"/>
      <c r="BPE117" s="437"/>
      <c r="BPF117" s="437"/>
      <c r="BPG117" s="437"/>
      <c r="BPH117" s="437"/>
      <c r="BPI117" s="437"/>
      <c r="BPJ117" s="437"/>
      <c r="BPK117" s="437"/>
      <c r="BPL117" s="437"/>
      <c r="BPM117" s="437"/>
      <c r="BPN117" s="437"/>
      <c r="BPO117" s="437"/>
      <c r="BPP117" s="437"/>
      <c r="BPQ117" s="437"/>
      <c r="BPR117" s="437"/>
      <c r="BPS117" s="437"/>
      <c r="BPT117" s="437"/>
      <c r="BPU117" s="437"/>
      <c r="BPV117" s="437"/>
      <c r="BPW117" s="437"/>
      <c r="BPX117" s="437"/>
      <c r="BPY117" s="437"/>
      <c r="BPZ117" s="437"/>
      <c r="BQA117" s="437"/>
      <c r="BQB117" s="437"/>
      <c r="BQC117" s="437"/>
      <c r="BQD117" s="437"/>
      <c r="BQE117" s="437"/>
      <c r="BQF117" s="437"/>
      <c r="BQG117" s="437"/>
      <c r="BQH117" s="437"/>
      <c r="BQI117" s="437"/>
      <c r="BQJ117" s="437"/>
      <c r="BQK117" s="437"/>
      <c r="BQL117" s="437"/>
      <c r="BQM117" s="437"/>
      <c r="BQN117" s="437"/>
      <c r="BQO117" s="437"/>
      <c r="BQP117" s="437"/>
      <c r="BQQ117" s="437"/>
      <c r="BQR117" s="437"/>
      <c r="BQS117" s="437"/>
      <c r="BQT117" s="437"/>
      <c r="BQU117" s="437"/>
      <c r="BQV117" s="437"/>
      <c r="BQW117" s="437"/>
      <c r="BQX117" s="437"/>
      <c r="BQY117" s="437"/>
      <c r="BQZ117" s="437"/>
      <c r="BRA117" s="437"/>
      <c r="BRB117" s="437"/>
      <c r="BRC117" s="437"/>
      <c r="BRD117" s="437"/>
      <c r="BRE117" s="437"/>
      <c r="BRF117" s="437"/>
      <c r="BRG117" s="437"/>
      <c r="BRH117" s="437"/>
      <c r="BRI117" s="437"/>
      <c r="BRJ117" s="437"/>
      <c r="BRK117" s="437"/>
      <c r="BRL117" s="437"/>
      <c r="BRM117" s="437"/>
      <c r="BRN117" s="437"/>
      <c r="BRO117" s="437"/>
      <c r="BRP117" s="437"/>
      <c r="BRQ117" s="437"/>
      <c r="BRR117" s="437"/>
      <c r="BRS117" s="437"/>
      <c r="BRT117" s="437"/>
      <c r="BRU117" s="437"/>
      <c r="BRV117" s="437"/>
      <c r="BRW117" s="437"/>
      <c r="BRX117" s="437"/>
      <c r="BRY117" s="437"/>
      <c r="BRZ117" s="437"/>
      <c r="BSA117" s="437"/>
      <c r="BSB117" s="437"/>
      <c r="BSC117" s="437"/>
      <c r="BSD117" s="437"/>
      <c r="BSE117" s="437"/>
      <c r="BSF117" s="437"/>
      <c r="BSG117" s="437"/>
      <c r="BSH117" s="437"/>
      <c r="BSI117" s="437"/>
      <c r="BSJ117" s="437"/>
      <c r="BSK117" s="437"/>
      <c r="BSL117" s="437"/>
      <c r="BSM117" s="437"/>
      <c r="BSN117" s="437"/>
      <c r="BSO117" s="437"/>
      <c r="BSP117" s="437"/>
      <c r="BSQ117" s="437"/>
      <c r="BSR117" s="437"/>
      <c r="BSS117" s="437"/>
      <c r="BST117" s="437"/>
      <c r="BSU117" s="437"/>
      <c r="BSV117" s="437"/>
      <c r="BSW117" s="437"/>
      <c r="BSX117" s="437"/>
      <c r="BSY117" s="437"/>
      <c r="BSZ117" s="437"/>
      <c r="BTA117" s="437"/>
      <c r="BTB117" s="437"/>
      <c r="BTC117" s="437"/>
      <c r="BTD117" s="437"/>
      <c r="BTE117" s="437"/>
      <c r="BTF117" s="437"/>
      <c r="BTG117" s="437"/>
      <c r="BTH117" s="437"/>
      <c r="BTI117" s="437"/>
      <c r="BTJ117" s="437"/>
      <c r="BTK117" s="437"/>
      <c r="BTL117" s="437"/>
      <c r="BTM117" s="437"/>
      <c r="BTN117" s="437"/>
      <c r="BTO117" s="437"/>
      <c r="BTP117" s="437"/>
      <c r="BTQ117" s="437"/>
      <c r="BTR117" s="437"/>
      <c r="BTS117" s="437"/>
      <c r="BTT117" s="437"/>
      <c r="BTU117" s="437"/>
      <c r="BTV117" s="437"/>
      <c r="BTW117" s="437"/>
      <c r="BTX117" s="437"/>
      <c r="BTY117" s="437"/>
      <c r="BTZ117" s="437"/>
      <c r="BUA117" s="437"/>
      <c r="BUB117" s="437"/>
      <c r="BUC117" s="437"/>
      <c r="BUD117" s="437"/>
      <c r="BUE117" s="437"/>
      <c r="BUF117" s="437"/>
      <c r="BUG117" s="437"/>
      <c r="BUH117" s="437"/>
      <c r="BUI117" s="437"/>
      <c r="BUJ117" s="437"/>
      <c r="BUK117" s="437"/>
      <c r="BUL117" s="437"/>
      <c r="BUM117" s="437"/>
      <c r="BUN117" s="437"/>
      <c r="BUO117" s="437"/>
      <c r="BUP117" s="437"/>
      <c r="BUQ117" s="437"/>
      <c r="BUR117" s="437"/>
      <c r="BUS117" s="437"/>
      <c r="BUT117" s="437"/>
      <c r="BUU117" s="437"/>
      <c r="BUV117" s="437"/>
      <c r="BUW117" s="437"/>
      <c r="BUX117" s="437"/>
      <c r="BUY117" s="437"/>
      <c r="BUZ117" s="437"/>
      <c r="BVA117" s="437"/>
      <c r="BVB117" s="437"/>
      <c r="BVC117" s="437"/>
      <c r="BVD117" s="437"/>
      <c r="BVE117" s="437"/>
      <c r="BVF117" s="437"/>
      <c r="BVG117" s="437"/>
      <c r="BVH117" s="437"/>
      <c r="BVI117" s="437"/>
      <c r="BVJ117" s="437"/>
      <c r="BVK117" s="437"/>
      <c r="BVL117" s="437"/>
      <c r="BVM117" s="437"/>
      <c r="BVN117" s="437"/>
      <c r="BVO117" s="437"/>
      <c r="BVP117" s="437"/>
      <c r="BVQ117" s="437"/>
      <c r="BVR117" s="437"/>
      <c r="BVS117" s="437"/>
      <c r="BVT117" s="437"/>
      <c r="BVU117" s="437"/>
      <c r="BVV117" s="437"/>
      <c r="BVW117" s="437"/>
      <c r="BVX117" s="437"/>
      <c r="BVY117" s="437"/>
      <c r="BVZ117" s="437"/>
      <c r="BWA117" s="437"/>
      <c r="BWB117" s="437"/>
      <c r="BWC117" s="437"/>
      <c r="BWD117" s="437"/>
      <c r="BWE117" s="437"/>
      <c r="BWF117" s="437"/>
      <c r="BWG117" s="437"/>
      <c r="BWH117" s="437"/>
      <c r="BWI117" s="437"/>
      <c r="BWJ117" s="437"/>
      <c r="BWK117" s="437"/>
      <c r="BWL117" s="437"/>
      <c r="BWM117" s="437"/>
      <c r="BWN117" s="437"/>
      <c r="BWO117" s="437"/>
      <c r="BWP117" s="437"/>
      <c r="BWQ117" s="437"/>
      <c r="BWR117" s="437"/>
      <c r="BWS117" s="437"/>
      <c r="BWT117" s="437"/>
      <c r="BWU117" s="437"/>
      <c r="BWV117" s="437"/>
      <c r="BWW117" s="437"/>
      <c r="BWX117" s="437"/>
      <c r="BWY117" s="437"/>
      <c r="BWZ117" s="437"/>
      <c r="BXA117" s="437"/>
      <c r="BXB117" s="437"/>
      <c r="BXC117" s="437"/>
      <c r="BXD117" s="437"/>
      <c r="BXE117" s="437"/>
      <c r="BXF117" s="437"/>
      <c r="BXG117" s="437"/>
      <c r="BXH117" s="437"/>
      <c r="BXI117" s="437"/>
      <c r="BXJ117" s="437"/>
      <c r="BXK117" s="437"/>
      <c r="BXL117" s="437"/>
      <c r="BXM117" s="437"/>
      <c r="BXN117" s="437"/>
      <c r="BXO117" s="437"/>
      <c r="BXP117" s="437"/>
      <c r="BXQ117" s="437"/>
      <c r="BXR117" s="437"/>
      <c r="BXS117" s="437"/>
      <c r="BXT117" s="437"/>
      <c r="BXU117" s="437"/>
      <c r="BXV117" s="437"/>
      <c r="BXW117" s="437"/>
      <c r="BXX117" s="437"/>
      <c r="BXY117" s="437"/>
      <c r="BXZ117" s="437"/>
      <c r="BYA117" s="437"/>
      <c r="BYB117" s="437"/>
      <c r="BYC117" s="437"/>
      <c r="BYD117" s="437"/>
      <c r="BYE117" s="437"/>
      <c r="BYF117" s="437"/>
      <c r="BYG117" s="437"/>
      <c r="BYH117" s="437"/>
      <c r="BYI117" s="437"/>
      <c r="BYJ117" s="437"/>
      <c r="BYK117" s="437"/>
      <c r="BYL117" s="437"/>
      <c r="BYM117" s="437"/>
      <c r="BYN117" s="437"/>
      <c r="BYO117" s="437"/>
      <c r="BYP117" s="437"/>
      <c r="BYQ117" s="437"/>
      <c r="BYR117" s="437"/>
      <c r="BYS117" s="437"/>
      <c r="BYT117" s="437"/>
      <c r="BYU117" s="437"/>
      <c r="BYV117" s="437"/>
      <c r="BYW117" s="437"/>
      <c r="BYX117" s="437"/>
      <c r="BYY117" s="437"/>
      <c r="BYZ117" s="437"/>
      <c r="BZA117" s="437"/>
      <c r="BZB117" s="437"/>
      <c r="BZC117" s="437"/>
      <c r="BZD117" s="437"/>
      <c r="BZE117" s="437"/>
      <c r="BZF117" s="437"/>
      <c r="BZG117" s="437"/>
      <c r="BZH117" s="437"/>
      <c r="BZI117" s="437"/>
      <c r="BZJ117" s="437"/>
      <c r="BZK117" s="437"/>
      <c r="BZL117" s="437"/>
      <c r="BZM117" s="437"/>
      <c r="BZN117" s="437"/>
      <c r="BZO117" s="437"/>
      <c r="BZP117" s="437"/>
      <c r="BZQ117" s="437"/>
      <c r="BZR117" s="437"/>
      <c r="BZS117" s="437"/>
      <c r="BZT117" s="437"/>
      <c r="BZU117" s="437"/>
      <c r="BZV117" s="437"/>
      <c r="BZW117" s="437"/>
      <c r="BZX117" s="437"/>
      <c r="BZY117" s="437"/>
      <c r="BZZ117" s="437"/>
      <c r="CAA117" s="437"/>
      <c r="CAB117" s="437"/>
      <c r="CAC117" s="437"/>
      <c r="CAD117" s="437"/>
      <c r="CAE117" s="437"/>
      <c r="CAF117" s="437"/>
      <c r="CAG117" s="437"/>
      <c r="CAH117" s="437"/>
      <c r="CAI117" s="437"/>
      <c r="CAJ117" s="437"/>
      <c r="CAK117" s="437"/>
      <c r="CAL117" s="437"/>
      <c r="CAM117" s="437"/>
      <c r="CAN117" s="437"/>
      <c r="CAO117" s="437"/>
      <c r="CAP117" s="437"/>
      <c r="CAQ117" s="437"/>
      <c r="CAR117" s="437"/>
      <c r="CAS117" s="437"/>
      <c r="CAT117" s="437"/>
      <c r="CAU117" s="437"/>
      <c r="CAV117" s="437"/>
      <c r="CAW117" s="437"/>
      <c r="CAX117" s="437"/>
      <c r="CAY117" s="437"/>
      <c r="CAZ117" s="437"/>
      <c r="CBA117" s="437"/>
      <c r="CBB117" s="437"/>
      <c r="CBC117" s="437"/>
      <c r="CBD117" s="437"/>
      <c r="CBE117" s="437"/>
      <c r="CBF117" s="437"/>
      <c r="CBG117" s="437"/>
      <c r="CBH117" s="437"/>
      <c r="CBI117" s="437"/>
      <c r="CBJ117" s="437"/>
      <c r="CBK117" s="437"/>
      <c r="CBL117" s="437"/>
      <c r="CBM117" s="437"/>
      <c r="CBN117" s="437"/>
      <c r="CBO117" s="437"/>
      <c r="CBP117" s="437"/>
      <c r="CBQ117" s="437"/>
      <c r="CBR117" s="437"/>
      <c r="CBS117" s="437"/>
      <c r="CBT117" s="437"/>
      <c r="CBU117" s="437"/>
      <c r="CBV117" s="437"/>
      <c r="CBW117" s="437"/>
      <c r="CBX117" s="437"/>
      <c r="CBY117" s="437"/>
      <c r="CBZ117" s="437"/>
      <c r="CCA117" s="437"/>
      <c r="CCB117" s="437"/>
      <c r="CCC117" s="437"/>
      <c r="CCD117" s="437"/>
      <c r="CCE117" s="437"/>
      <c r="CCF117" s="437"/>
      <c r="CCG117" s="437"/>
      <c r="CCH117" s="437"/>
      <c r="CCI117" s="437"/>
      <c r="CCJ117" s="437"/>
      <c r="CCK117" s="437"/>
      <c r="CCL117" s="437"/>
      <c r="CCM117" s="437"/>
      <c r="CCN117" s="437"/>
      <c r="CCO117" s="437"/>
      <c r="CCP117" s="437"/>
      <c r="CCQ117" s="437"/>
      <c r="CCR117" s="437"/>
      <c r="CCS117" s="437"/>
      <c r="CCT117" s="437"/>
      <c r="CCU117" s="437"/>
      <c r="CCV117" s="437"/>
      <c r="CCW117" s="437"/>
      <c r="CCX117" s="437"/>
      <c r="CCY117" s="437"/>
      <c r="CCZ117" s="437"/>
      <c r="CDA117" s="437"/>
      <c r="CDB117" s="437"/>
      <c r="CDC117" s="437"/>
      <c r="CDD117" s="437"/>
      <c r="CDE117" s="437"/>
      <c r="CDF117" s="437"/>
      <c r="CDG117" s="437"/>
      <c r="CDH117" s="437"/>
      <c r="CDI117" s="437"/>
      <c r="CDJ117" s="437"/>
      <c r="CDK117" s="437"/>
      <c r="CDL117" s="437"/>
      <c r="CDM117" s="437"/>
      <c r="CDN117" s="437"/>
      <c r="CDO117" s="437"/>
      <c r="CDP117" s="437"/>
      <c r="CDQ117" s="437"/>
      <c r="CDR117" s="437"/>
      <c r="CDS117" s="437"/>
      <c r="CDT117" s="437"/>
      <c r="CDU117" s="437"/>
      <c r="CDV117" s="437"/>
      <c r="CDW117" s="437"/>
      <c r="CDX117" s="437"/>
      <c r="CDY117" s="437"/>
      <c r="CDZ117" s="437"/>
      <c r="CEA117" s="437"/>
      <c r="CEB117" s="437"/>
      <c r="CEC117" s="437"/>
      <c r="CED117" s="437"/>
      <c r="CEE117" s="437"/>
      <c r="CEF117" s="437"/>
      <c r="CEG117" s="437"/>
      <c r="CEH117" s="437"/>
      <c r="CEI117" s="437"/>
      <c r="CEJ117" s="437"/>
      <c r="CEK117" s="437"/>
      <c r="CEL117" s="437"/>
      <c r="CEM117" s="437"/>
      <c r="CEN117" s="437"/>
      <c r="CEO117" s="437"/>
      <c r="CEP117" s="437"/>
      <c r="CEQ117" s="437"/>
      <c r="CER117" s="437"/>
      <c r="CES117" s="437"/>
      <c r="CET117" s="437"/>
      <c r="CEU117" s="437"/>
      <c r="CEV117" s="437"/>
      <c r="CEW117" s="437"/>
      <c r="CEX117" s="437"/>
      <c r="CEY117" s="437"/>
      <c r="CEZ117" s="437"/>
      <c r="CFA117" s="437"/>
      <c r="CFB117" s="437"/>
      <c r="CFC117" s="437"/>
      <c r="CFD117" s="437"/>
      <c r="CFE117" s="437"/>
      <c r="CFF117" s="437"/>
      <c r="CFG117" s="437"/>
      <c r="CFH117" s="437"/>
      <c r="CFI117" s="437"/>
      <c r="CFJ117" s="437"/>
      <c r="CFK117" s="437"/>
      <c r="CFL117" s="437"/>
      <c r="CFM117" s="437"/>
      <c r="CFN117" s="437"/>
      <c r="CFO117" s="437"/>
      <c r="CFP117" s="437"/>
      <c r="CFQ117" s="437"/>
      <c r="CFR117" s="437"/>
      <c r="CFS117" s="437"/>
      <c r="CFT117" s="437"/>
      <c r="CFU117" s="437"/>
      <c r="CFV117" s="437"/>
      <c r="CFW117" s="437"/>
      <c r="CFX117" s="437"/>
      <c r="CFY117" s="437"/>
      <c r="CFZ117" s="437"/>
      <c r="CGA117" s="437"/>
      <c r="CGB117" s="437"/>
      <c r="CGC117" s="437"/>
      <c r="CGD117" s="437"/>
      <c r="CGE117" s="437"/>
      <c r="CGF117" s="437"/>
      <c r="CGG117" s="437"/>
      <c r="CGH117" s="437"/>
      <c r="CGI117" s="437"/>
      <c r="CGJ117" s="437"/>
      <c r="CGK117" s="437"/>
      <c r="CGL117" s="437"/>
      <c r="CGM117" s="437"/>
      <c r="CGN117" s="437"/>
      <c r="CGO117" s="437"/>
      <c r="CGP117" s="437"/>
      <c r="CGQ117" s="437"/>
      <c r="CGR117" s="437"/>
      <c r="CGS117" s="437"/>
      <c r="CGT117" s="437"/>
      <c r="CGU117" s="437"/>
      <c r="CGV117" s="437"/>
      <c r="CGW117" s="437"/>
      <c r="CGX117" s="437"/>
      <c r="CGY117" s="437"/>
      <c r="CGZ117" s="437"/>
      <c r="CHA117" s="437"/>
      <c r="CHB117" s="437"/>
      <c r="CHC117" s="437"/>
      <c r="CHD117" s="437"/>
      <c r="CHE117" s="437"/>
      <c r="CHF117" s="437"/>
      <c r="CHG117" s="437"/>
      <c r="CHH117" s="437"/>
      <c r="CHI117" s="437"/>
      <c r="CHJ117" s="437"/>
      <c r="CHK117" s="437"/>
      <c r="CHL117" s="437"/>
      <c r="CHM117" s="437"/>
      <c r="CHN117" s="437"/>
      <c r="CHO117" s="437"/>
      <c r="CHP117" s="437"/>
      <c r="CHQ117" s="437"/>
      <c r="CHR117" s="437"/>
      <c r="CHS117" s="437"/>
      <c r="CHT117" s="437"/>
      <c r="CHU117" s="437"/>
      <c r="CHV117" s="437"/>
      <c r="CHW117" s="437"/>
      <c r="CHX117" s="437"/>
      <c r="CHY117" s="437"/>
      <c r="CHZ117" s="437"/>
      <c r="CIA117" s="437"/>
      <c r="CIB117" s="437"/>
      <c r="CIC117" s="437"/>
      <c r="CID117" s="437"/>
      <c r="CIE117" s="437"/>
      <c r="CIF117" s="437"/>
      <c r="CIG117" s="437"/>
      <c r="CIH117" s="437"/>
      <c r="CII117" s="437"/>
      <c r="CIJ117" s="437"/>
      <c r="CIK117" s="437"/>
      <c r="CIL117" s="437"/>
      <c r="CIM117" s="437"/>
      <c r="CIN117" s="437"/>
      <c r="CIO117" s="437"/>
      <c r="CIP117" s="437"/>
      <c r="CIQ117" s="437"/>
      <c r="CIR117" s="437"/>
      <c r="CIS117" s="437"/>
      <c r="CIT117" s="437"/>
      <c r="CIU117" s="437"/>
      <c r="CIV117" s="437"/>
      <c r="CIW117" s="437"/>
      <c r="CIX117" s="437"/>
      <c r="CIY117" s="437"/>
      <c r="CIZ117" s="437"/>
      <c r="CJA117" s="437"/>
      <c r="CJB117" s="437"/>
      <c r="CJC117" s="437"/>
      <c r="CJD117" s="437"/>
      <c r="CJE117" s="437"/>
      <c r="CJF117" s="437"/>
      <c r="CJG117" s="437"/>
      <c r="CJH117" s="437"/>
      <c r="CJI117" s="437"/>
      <c r="CJJ117" s="437"/>
      <c r="CJK117" s="437"/>
      <c r="CJL117" s="437"/>
      <c r="CJM117" s="437"/>
      <c r="CJN117" s="437"/>
      <c r="CJO117" s="437"/>
      <c r="CJP117" s="437"/>
      <c r="CJQ117" s="437"/>
      <c r="CJR117" s="437"/>
      <c r="CJS117" s="437"/>
      <c r="CJT117" s="437"/>
      <c r="CJU117" s="437"/>
      <c r="CJV117" s="437"/>
      <c r="CJW117" s="437"/>
      <c r="CJX117" s="437"/>
      <c r="CJY117" s="437"/>
      <c r="CJZ117" s="437"/>
      <c r="CKA117" s="437"/>
      <c r="CKB117" s="437"/>
      <c r="CKC117" s="437"/>
      <c r="CKD117" s="437"/>
      <c r="CKE117" s="437"/>
      <c r="CKF117" s="437"/>
      <c r="CKG117" s="437"/>
      <c r="CKH117" s="437"/>
      <c r="CKI117" s="437"/>
      <c r="CKJ117" s="437"/>
      <c r="CKK117" s="437"/>
      <c r="CKL117" s="437"/>
      <c r="CKM117" s="437"/>
      <c r="CKN117" s="437"/>
      <c r="CKO117" s="437"/>
      <c r="CKP117" s="437"/>
      <c r="CKQ117" s="437"/>
      <c r="CKR117" s="437"/>
      <c r="CKS117" s="437"/>
      <c r="CKT117" s="437"/>
      <c r="CKU117" s="437"/>
      <c r="CKV117" s="437"/>
      <c r="CKW117" s="437"/>
      <c r="CKX117" s="437"/>
      <c r="CKY117" s="437"/>
      <c r="CKZ117" s="437"/>
      <c r="CLA117" s="437"/>
      <c r="CLB117" s="437"/>
      <c r="CLC117" s="437"/>
      <c r="CLD117" s="437"/>
      <c r="CLE117" s="437"/>
      <c r="CLF117" s="437"/>
      <c r="CLG117" s="437"/>
      <c r="CLH117" s="437"/>
      <c r="CLI117" s="437"/>
      <c r="CLJ117" s="437"/>
      <c r="CLK117" s="437"/>
      <c r="CLL117" s="437"/>
      <c r="CLM117" s="437"/>
      <c r="CLN117" s="437"/>
      <c r="CLO117" s="437"/>
      <c r="CLP117" s="437"/>
      <c r="CLQ117" s="437"/>
      <c r="CLR117" s="437"/>
      <c r="CLS117" s="437"/>
      <c r="CLT117" s="437"/>
      <c r="CLU117" s="437"/>
      <c r="CLV117" s="437"/>
      <c r="CLW117" s="437"/>
      <c r="CLX117" s="437"/>
      <c r="CLY117" s="437"/>
      <c r="CLZ117" s="437"/>
      <c r="CMA117" s="437"/>
      <c r="CMB117" s="437"/>
      <c r="CMC117" s="437"/>
      <c r="CMD117" s="437"/>
      <c r="CME117" s="437"/>
      <c r="CMF117" s="437"/>
      <c r="CMG117" s="437"/>
      <c r="CMH117" s="437"/>
      <c r="CMI117" s="437"/>
      <c r="CMJ117" s="437"/>
      <c r="CMK117" s="437"/>
      <c r="CML117" s="437"/>
      <c r="CMM117" s="437"/>
      <c r="CMN117" s="437"/>
      <c r="CMO117" s="437"/>
      <c r="CMP117" s="437"/>
      <c r="CMQ117" s="437"/>
      <c r="CMR117" s="437"/>
      <c r="CMS117" s="437"/>
      <c r="CMT117" s="437"/>
      <c r="CMU117" s="437"/>
      <c r="CMV117" s="437"/>
      <c r="CMW117" s="437"/>
      <c r="CMX117" s="437"/>
      <c r="CMY117" s="437"/>
      <c r="CMZ117" s="437"/>
      <c r="CNA117" s="437"/>
      <c r="CNB117" s="437"/>
      <c r="CNC117" s="437"/>
      <c r="CND117" s="437"/>
      <c r="CNE117" s="437"/>
      <c r="CNF117" s="437"/>
      <c r="CNG117" s="437"/>
      <c r="CNH117" s="437"/>
      <c r="CNI117" s="437"/>
      <c r="CNJ117" s="437"/>
      <c r="CNK117" s="437"/>
      <c r="CNL117" s="437"/>
      <c r="CNM117" s="437"/>
      <c r="CNN117" s="437"/>
      <c r="CNO117" s="437"/>
      <c r="CNP117" s="437"/>
      <c r="CNQ117" s="437"/>
      <c r="CNR117" s="437"/>
      <c r="CNS117" s="437"/>
      <c r="CNT117" s="437"/>
      <c r="CNU117" s="437"/>
      <c r="CNV117" s="437"/>
      <c r="CNW117" s="437"/>
      <c r="CNX117" s="437"/>
      <c r="CNY117" s="437"/>
      <c r="CNZ117" s="437"/>
      <c r="COA117" s="437"/>
      <c r="COB117" s="437"/>
      <c r="COC117" s="437"/>
      <c r="COD117" s="437"/>
      <c r="COE117" s="437"/>
      <c r="COF117" s="437"/>
      <c r="COG117" s="437"/>
      <c r="COH117" s="437"/>
      <c r="COI117" s="437"/>
      <c r="COJ117" s="437"/>
      <c r="COK117" s="437"/>
      <c r="COL117" s="437"/>
      <c r="COM117" s="437"/>
      <c r="CON117" s="437"/>
      <c r="COO117" s="437"/>
      <c r="COP117" s="437"/>
      <c r="COQ117" s="437"/>
      <c r="COR117" s="437"/>
      <c r="COS117" s="437"/>
      <c r="COT117" s="437"/>
      <c r="COU117" s="437"/>
      <c r="COV117" s="437"/>
      <c r="COW117" s="437"/>
      <c r="COX117" s="437"/>
      <c r="COY117" s="437"/>
      <c r="COZ117" s="437"/>
      <c r="CPA117" s="437"/>
      <c r="CPB117" s="437"/>
      <c r="CPC117" s="437"/>
      <c r="CPD117" s="437"/>
      <c r="CPE117" s="437"/>
      <c r="CPF117" s="437"/>
      <c r="CPG117" s="437"/>
      <c r="CPH117" s="437"/>
      <c r="CPI117" s="437"/>
      <c r="CPJ117" s="437"/>
      <c r="CPK117" s="437"/>
      <c r="CPL117" s="437"/>
      <c r="CPM117" s="437"/>
      <c r="CPN117" s="437"/>
      <c r="CPO117" s="437"/>
      <c r="CPP117" s="437"/>
      <c r="CPQ117" s="437"/>
      <c r="CPR117" s="437"/>
      <c r="CPS117" s="437"/>
      <c r="CPT117" s="437"/>
      <c r="CPU117" s="437"/>
      <c r="CPV117" s="437"/>
      <c r="CPW117" s="437"/>
      <c r="CPX117" s="437"/>
      <c r="CPY117" s="437"/>
      <c r="CPZ117" s="437"/>
      <c r="CQA117" s="437"/>
      <c r="CQB117" s="437"/>
      <c r="CQC117" s="437"/>
      <c r="CQD117" s="437"/>
      <c r="CQE117" s="437"/>
      <c r="CQF117" s="437"/>
      <c r="CQG117" s="437"/>
      <c r="CQH117" s="437"/>
      <c r="CQI117" s="437"/>
      <c r="CQJ117" s="437"/>
      <c r="CQK117" s="437"/>
      <c r="CQL117" s="437"/>
      <c r="CQM117" s="437"/>
      <c r="CQN117" s="437"/>
      <c r="CQO117" s="437"/>
      <c r="CQP117" s="437"/>
      <c r="CQQ117" s="437"/>
      <c r="CQR117" s="437"/>
      <c r="CQS117" s="437"/>
      <c r="CQT117" s="437"/>
      <c r="CQU117" s="437"/>
      <c r="CQV117" s="437"/>
      <c r="CQW117" s="437"/>
      <c r="CQX117" s="437"/>
      <c r="CQY117" s="437"/>
      <c r="CQZ117" s="437"/>
      <c r="CRA117" s="437"/>
      <c r="CRB117" s="437"/>
      <c r="CRC117" s="437"/>
      <c r="CRD117" s="437"/>
      <c r="CRE117" s="437"/>
      <c r="CRF117" s="437"/>
      <c r="CRG117" s="437"/>
      <c r="CRH117" s="437"/>
      <c r="CRI117" s="437"/>
      <c r="CRJ117" s="437"/>
      <c r="CRK117" s="437"/>
      <c r="CRL117" s="437"/>
      <c r="CRM117" s="437"/>
      <c r="CRN117" s="437"/>
      <c r="CRO117" s="437"/>
      <c r="CRP117" s="437"/>
      <c r="CRQ117" s="437"/>
      <c r="CRR117" s="437"/>
      <c r="CRS117" s="437"/>
      <c r="CRT117" s="437"/>
      <c r="CRU117" s="437"/>
      <c r="CRV117" s="437"/>
      <c r="CRW117" s="437"/>
      <c r="CRX117" s="437"/>
      <c r="CRY117" s="437"/>
      <c r="CRZ117" s="437"/>
      <c r="CSA117" s="437"/>
      <c r="CSB117" s="437"/>
      <c r="CSC117" s="437"/>
      <c r="CSD117" s="437"/>
      <c r="CSE117" s="437"/>
      <c r="CSF117" s="437"/>
      <c r="CSG117" s="437"/>
      <c r="CSH117" s="437"/>
      <c r="CSI117" s="437"/>
      <c r="CSJ117" s="437"/>
      <c r="CSK117" s="437"/>
      <c r="CSL117" s="437"/>
      <c r="CSM117" s="437"/>
      <c r="CSN117" s="437"/>
      <c r="CSO117" s="437"/>
      <c r="CSP117" s="437"/>
      <c r="CSQ117" s="437"/>
      <c r="CSR117" s="437"/>
      <c r="CSS117" s="437"/>
      <c r="CST117" s="437"/>
      <c r="CSU117" s="437"/>
      <c r="CSV117" s="437"/>
      <c r="CSW117" s="437"/>
      <c r="CSX117" s="437"/>
      <c r="CSY117" s="437"/>
      <c r="CSZ117" s="437"/>
      <c r="CTA117" s="437"/>
      <c r="CTB117" s="437"/>
      <c r="CTC117" s="437"/>
      <c r="CTD117" s="437"/>
      <c r="CTE117" s="437"/>
      <c r="CTF117" s="437"/>
      <c r="CTG117" s="437"/>
      <c r="CTH117" s="437"/>
      <c r="CTI117" s="437"/>
      <c r="CTJ117" s="437"/>
      <c r="CTK117" s="437"/>
      <c r="CTL117" s="437"/>
      <c r="CTM117" s="437"/>
      <c r="CTN117" s="437"/>
      <c r="CTO117" s="437"/>
      <c r="CTP117" s="437"/>
      <c r="CTQ117" s="437"/>
      <c r="CTR117" s="437"/>
      <c r="CTS117" s="437"/>
      <c r="CTT117" s="437"/>
      <c r="CTU117" s="437"/>
      <c r="CTV117" s="437"/>
      <c r="CTW117" s="437"/>
      <c r="CTX117" s="437"/>
      <c r="CTY117" s="437"/>
      <c r="CTZ117" s="437"/>
      <c r="CUA117" s="437"/>
      <c r="CUB117" s="437"/>
      <c r="CUC117" s="437"/>
      <c r="CUD117" s="437"/>
      <c r="CUE117" s="437"/>
      <c r="CUF117" s="437"/>
      <c r="CUG117" s="437"/>
      <c r="CUH117" s="437"/>
      <c r="CUI117" s="437"/>
      <c r="CUJ117" s="437"/>
      <c r="CUK117" s="437"/>
      <c r="CUL117" s="437"/>
      <c r="CUM117" s="437"/>
      <c r="CUN117" s="437"/>
      <c r="CUO117" s="437"/>
      <c r="CUP117" s="437"/>
      <c r="CUQ117" s="437"/>
      <c r="CUR117" s="437"/>
      <c r="CUS117" s="437"/>
      <c r="CUT117" s="437"/>
      <c r="CUU117" s="437"/>
      <c r="CUV117" s="437"/>
      <c r="CUW117" s="437"/>
      <c r="CUX117" s="437"/>
      <c r="CUY117" s="437"/>
      <c r="CUZ117" s="437"/>
      <c r="CVA117" s="437"/>
      <c r="CVB117" s="437"/>
      <c r="CVC117" s="437"/>
      <c r="CVD117" s="437"/>
      <c r="CVE117" s="437"/>
      <c r="CVF117" s="437"/>
      <c r="CVG117" s="437"/>
      <c r="CVH117" s="437"/>
      <c r="CVI117" s="437"/>
      <c r="CVJ117" s="437"/>
      <c r="CVK117" s="437"/>
      <c r="CVL117" s="437"/>
      <c r="CVM117" s="437"/>
      <c r="CVN117" s="437"/>
      <c r="CVO117" s="437"/>
      <c r="CVP117" s="437"/>
      <c r="CVQ117" s="437"/>
      <c r="CVR117" s="437"/>
      <c r="CVS117" s="437"/>
      <c r="CVT117" s="437"/>
      <c r="CVU117" s="437"/>
      <c r="CVV117" s="437"/>
      <c r="CVW117" s="437"/>
      <c r="CVX117" s="437"/>
      <c r="CVY117" s="437"/>
      <c r="CVZ117" s="437"/>
      <c r="CWA117" s="437"/>
      <c r="CWB117" s="437"/>
      <c r="CWC117" s="437"/>
      <c r="CWD117" s="437"/>
      <c r="CWE117" s="437"/>
      <c r="CWF117" s="437"/>
      <c r="CWG117" s="437"/>
      <c r="CWH117" s="437"/>
      <c r="CWI117" s="437"/>
      <c r="CWJ117" s="437"/>
      <c r="CWK117" s="437"/>
      <c r="CWL117" s="437"/>
      <c r="CWM117" s="437"/>
      <c r="CWN117" s="437"/>
      <c r="CWO117" s="437"/>
      <c r="CWP117" s="437"/>
      <c r="CWQ117" s="437"/>
      <c r="CWR117" s="437"/>
      <c r="CWS117" s="437"/>
      <c r="CWT117" s="437"/>
      <c r="CWU117" s="437"/>
      <c r="CWV117" s="437"/>
      <c r="CWW117" s="437"/>
      <c r="CWX117" s="437"/>
      <c r="CWY117" s="437"/>
      <c r="CWZ117" s="437"/>
      <c r="CXA117" s="437"/>
      <c r="CXB117" s="437"/>
      <c r="CXC117" s="437"/>
      <c r="CXD117" s="437"/>
      <c r="CXE117" s="437"/>
      <c r="CXF117" s="437"/>
      <c r="CXG117" s="437"/>
      <c r="CXH117" s="437"/>
      <c r="CXI117" s="437"/>
      <c r="CXJ117" s="437"/>
      <c r="CXK117" s="437"/>
      <c r="CXL117" s="437"/>
      <c r="CXM117" s="437"/>
      <c r="CXN117" s="437"/>
      <c r="CXO117" s="437"/>
      <c r="CXP117" s="437"/>
      <c r="CXQ117" s="437"/>
      <c r="CXR117" s="437"/>
      <c r="CXS117" s="437"/>
      <c r="CXT117" s="437"/>
      <c r="CXU117" s="437"/>
      <c r="CXV117" s="437"/>
      <c r="CXW117" s="437"/>
      <c r="CXX117" s="437"/>
      <c r="CXY117" s="437"/>
      <c r="CXZ117" s="437"/>
      <c r="CYA117" s="437"/>
      <c r="CYB117" s="437"/>
      <c r="CYC117" s="437"/>
      <c r="CYD117" s="437"/>
      <c r="CYE117" s="437"/>
      <c r="CYF117" s="437"/>
      <c r="CYG117" s="437"/>
      <c r="CYH117" s="437"/>
      <c r="CYI117" s="437"/>
      <c r="CYJ117" s="437"/>
      <c r="CYK117" s="437"/>
      <c r="CYL117" s="437"/>
      <c r="CYM117" s="437"/>
      <c r="CYN117" s="437"/>
      <c r="CYO117" s="437"/>
      <c r="CYP117" s="437"/>
      <c r="CYQ117" s="437"/>
      <c r="CYR117" s="437"/>
      <c r="CYS117" s="437"/>
      <c r="CYT117" s="437"/>
      <c r="CYU117" s="437"/>
      <c r="CYV117" s="437"/>
      <c r="CYW117" s="437"/>
      <c r="CYX117" s="437"/>
      <c r="CYY117" s="437"/>
      <c r="CYZ117" s="437"/>
      <c r="CZA117" s="437"/>
      <c r="CZB117" s="437"/>
      <c r="CZC117" s="437"/>
      <c r="CZD117" s="437"/>
      <c r="CZE117" s="437"/>
      <c r="CZF117" s="437"/>
      <c r="CZG117" s="437"/>
      <c r="CZH117" s="437"/>
      <c r="CZI117" s="437"/>
      <c r="CZJ117" s="437"/>
      <c r="CZK117" s="437"/>
      <c r="CZL117" s="437"/>
      <c r="CZM117" s="437"/>
      <c r="CZN117" s="437"/>
      <c r="CZO117" s="437"/>
      <c r="CZP117" s="437"/>
      <c r="CZQ117" s="437"/>
      <c r="CZR117" s="437"/>
      <c r="CZS117" s="437"/>
      <c r="CZT117" s="437"/>
      <c r="CZU117" s="437"/>
      <c r="CZV117" s="437"/>
      <c r="CZW117" s="437"/>
      <c r="CZX117" s="437"/>
      <c r="CZY117" s="437"/>
      <c r="CZZ117" s="437"/>
      <c r="DAA117" s="437"/>
      <c r="DAB117" s="437"/>
      <c r="DAC117" s="437"/>
      <c r="DAD117" s="437"/>
      <c r="DAE117" s="437"/>
      <c r="DAF117" s="437"/>
      <c r="DAG117" s="437"/>
      <c r="DAH117" s="437"/>
      <c r="DAI117" s="437"/>
      <c r="DAJ117" s="437"/>
      <c r="DAK117" s="437"/>
      <c r="DAL117" s="437"/>
      <c r="DAM117" s="437"/>
      <c r="DAN117" s="437"/>
      <c r="DAO117" s="437"/>
      <c r="DAP117" s="437"/>
      <c r="DAQ117" s="437"/>
      <c r="DAR117" s="437"/>
      <c r="DAS117" s="437"/>
      <c r="DAT117" s="437"/>
      <c r="DAU117" s="437"/>
      <c r="DAV117" s="437"/>
      <c r="DAW117" s="437"/>
      <c r="DAX117" s="437"/>
      <c r="DAY117" s="437"/>
      <c r="DAZ117" s="437"/>
      <c r="DBA117" s="437"/>
      <c r="DBB117" s="437"/>
      <c r="DBC117" s="437"/>
      <c r="DBD117" s="437"/>
      <c r="DBE117" s="437"/>
      <c r="DBF117" s="437"/>
      <c r="DBG117" s="437"/>
      <c r="DBH117" s="437"/>
      <c r="DBI117" s="437"/>
      <c r="DBJ117" s="437"/>
      <c r="DBK117" s="437"/>
      <c r="DBL117" s="437"/>
      <c r="DBM117" s="437"/>
      <c r="DBN117" s="437"/>
      <c r="DBO117" s="437"/>
      <c r="DBP117" s="437"/>
      <c r="DBQ117" s="437"/>
      <c r="DBR117" s="437"/>
      <c r="DBS117" s="437"/>
      <c r="DBT117" s="437"/>
      <c r="DBU117" s="437"/>
      <c r="DBV117" s="437"/>
      <c r="DBW117" s="437"/>
      <c r="DBX117" s="437"/>
      <c r="DBY117" s="437"/>
      <c r="DBZ117" s="437"/>
      <c r="DCA117" s="437"/>
      <c r="DCB117" s="437"/>
      <c r="DCC117" s="437"/>
      <c r="DCD117" s="437"/>
      <c r="DCE117" s="437"/>
      <c r="DCF117" s="437"/>
      <c r="DCG117" s="437"/>
      <c r="DCH117" s="437"/>
      <c r="DCI117" s="437"/>
      <c r="DCJ117" s="437"/>
      <c r="DCK117" s="437"/>
      <c r="DCL117" s="437"/>
      <c r="DCM117" s="437"/>
      <c r="DCN117" s="437"/>
      <c r="DCO117" s="437"/>
      <c r="DCP117" s="437"/>
      <c r="DCQ117" s="437"/>
      <c r="DCR117" s="437"/>
      <c r="DCS117" s="437"/>
      <c r="DCT117" s="437"/>
      <c r="DCU117" s="437"/>
      <c r="DCV117" s="437"/>
      <c r="DCW117" s="437"/>
      <c r="DCX117" s="437"/>
      <c r="DCY117" s="437"/>
      <c r="DCZ117" s="437"/>
      <c r="DDA117" s="437"/>
      <c r="DDB117" s="437"/>
      <c r="DDC117" s="437"/>
      <c r="DDD117" s="437"/>
      <c r="DDE117" s="437"/>
      <c r="DDF117" s="437"/>
      <c r="DDG117" s="437"/>
      <c r="DDH117" s="437"/>
      <c r="DDI117" s="437"/>
      <c r="DDJ117" s="437"/>
      <c r="DDK117" s="437"/>
      <c r="DDL117" s="437"/>
      <c r="DDM117" s="437"/>
      <c r="DDN117" s="437"/>
      <c r="DDO117" s="437"/>
      <c r="DDP117" s="437"/>
      <c r="DDQ117" s="437"/>
      <c r="DDR117" s="437"/>
      <c r="DDS117" s="437"/>
      <c r="DDT117" s="437"/>
      <c r="DDU117" s="437"/>
      <c r="DDV117" s="437"/>
      <c r="DDW117" s="437"/>
      <c r="DDX117" s="437"/>
      <c r="DDY117" s="437"/>
      <c r="DDZ117" s="437"/>
      <c r="DEA117" s="437"/>
      <c r="DEB117" s="437"/>
      <c r="DEC117" s="437"/>
      <c r="DED117" s="437"/>
      <c r="DEE117" s="437"/>
      <c r="DEF117" s="437"/>
      <c r="DEG117" s="437"/>
      <c r="DEH117" s="437"/>
      <c r="DEI117" s="437"/>
      <c r="DEJ117" s="437"/>
      <c r="DEK117" s="437"/>
      <c r="DEL117" s="437"/>
      <c r="DEM117" s="437"/>
      <c r="DEN117" s="437"/>
      <c r="DEO117" s="437"/>
      <c r="DEP117" s="437"/>
      <c r="DEQ117" s="437"/>
      <c r="DER117" s="437"/>
      <c r="DES117" s="437"/>
      <c r="DET117" s="437"/>
      <c r="DEU117" s="437"/>
      <c r="DEV117" s="437"/>
      <c r="DEW117" s="437"/>
      <c r="DEX117" s="437"/>
      <c r="DEY117" s="437"/>
      <c r="DEZ117" s="437"/>
      <c r="DFA117" s="437"/>
      <c r="DFB117" s="437"/>
      <c r="DFC117" s="437"/>
      <c r="DFD117" s="437"/>
      <c r="DFE117" s="437"/>
      <c r="DFF117" s="437"/>
      <c r="DFG117" s="437"/>
      <c r="DFH117" s="437"/>
      <c r="DFI117" s="437"/>
      <c r="DFJ117" s="437"/>
      <c r="DFK117" s="437"/>
      <c r="DFL117" s="437"/>
      <c r="DFM117" s="437"/>
      <c r="DFN117" s="437"/>
      <c r="DFO117" s="437"/>
      <c r="DFP117" s="437"/>
      <c r="DFQ117" s="437"/>
      <c r="DFR117" s="437"/>
      <c r="DFS117" s="437"/>
      <c r="DFT117" s="437"/>
      <c r="DFU117" s="437"/>
      <c r="DFV117" s="437"/>
      <c r="DFW117" s="437"/>
      <c r="DFX117" s="437"/>
      <c r="DFY117" s="437"/>
      <c r="DFZ117" s="437"/>
      <c r="DGA117" s="437"/>
      <c r="DGB117" s="437"/>
      <c r="DGC117" s="437"/>
      <c r="DGD117" s="437"/>
      <c r="DGE117" s="437"/>
      <c r="DGF117" s="437"/>
      <c r="DGG117" s="437"/>
      <c r="DGH117" s="437"/>
      <c r="DGI117" s="437"/>
      <c r="DGJ117" s="437"/>
      <c r="DGK117" s="437"/>
      <c r="DGL117" s="437"/>
      <c r="DGM117" s="437"/>
      <c r="DGN117" s="437"/>
      <c r="DGO117" s="437"/>
      <c r="DGP117" s="437"/>
      <c r="DGQ117" s="437"/>
      <c r="DGR117" s="437"/>
      <c r="DGS117" s="437"/>
      <c r="DGT117" s="437"/>
      <c r="DGU117" s="437"/>
      <c r="DGV117" s="437"/>
      <c r="DGW117" s="437"/>
      <c r="DGX117" s="437"/>
      <c r="DGY117" s="437"/>
      <c r="DGZ117" s="437"/>
      <c r="DHA117" s="437"/>
      <c r="DHB117" s="437"/>
      <c r="DHC117" s="437"/>
      <c r="DHD117" s="437"/>
      <c r="DHE117" s="437"/>
      <c r="DHF117" s="437"/>
      <c r="DHG117" s="437"/>
      <c r="DHH117" s="437"/>
      <c r="DHI117" s="437"/>
      <c r="DHJ117" s="437"/>
      <c r="DHK117" s="437"/>
      <c r="DHL117" s="437"/>
      <c r="DHM117" s="437"/>
      <c r="DHN117" s="437"/>
      <c r="DHO117" s="437"/>
      <c r="DHP117" s="437"/>
      <c r="DHQ117" s="437"/>
      <c r="DHR117" s="437"/>
      <c r="DHS117" s="437"/>
      <c r="DHT117" s="437"/>
      <c r="DHU117" s="437"/>
      <c r="DHV117" s="437"/>
      <c r="DHW117" s="437"/>
      <c r="DHX117" s="437"/>
      <c r="DHY117" s="437"/>
      <c r="DHZ117" s="437"/>
      <c r="DIA117" s="437"/>
      <c r="DIB117" s="437"/>
      <c r="DIC117" s="437"/>
      <c r="DID117" s="437"/>
      <c r="DIE117" s="437"/>
      <c r="DIF117" s="437"/>
      <c r="DIG117" s="437"/>
      <c r="DIH117" s="437"/>
      <c r="DII117" s="437"/>
      <c r="DIJ117" s="437"/>
      <c r="DIK117" s="437"/>
      <c r="DIL117" s="437"/>
      <c r="DIM117" s="437"/>
      <c r="DIN117" s="437"/>
      <c r="DIO117" s="437"/>
      <c r="DIP117" s="437"/>
      <c r="DIQ117" s="437"/>
      <c r="DIR117" s="437"/>
      <c r="DIS117" s="437"/>
      <c r="DIT117" s="437"/>
      <c r="DIU117" s="437"/>
      <c r="DIV117" s="437"/>
      <c r="DIW117" s="437"/>
      <c r="DIX117" s="437"/>
      <c r="DIY117" s="437"/>
      <c r="DIZ117" s="437"/>
      <c r="DJA117" s="437"/>
      <c r="DJB117" s="437"/>
      <c r="DJC117" s="437"/>
      <c r="DJD117" s="437"/>
      <c r="DJE117" s="437"/>
      <c r="DJF117" s="437"/>
      <c r="DJG117" s="437"/>
      <c r="DJH117" s="437"/>
      <c r="DJI117" s="437"/>
      <c r="DJJ117" s="437"/>
      <c r="DJK117" s="437"/>
      <c r="DJL117" s="437"/>
      <c r="DJM117" s="437"/>
      <c r="DJN117" s="437"/>
      <c r="DJO117" s="437"/>
      <c r="DJP117" s="437"/>
      <c r="DJQ117" s="437"/>
      <c r="DJR117" s="437"/>
      <c r="DJS117" s="437"/>
      <c r="DJT117" s="437"/>
      <c r="DJU117" s="437"/>
      <c r="DJV117" s="437"/>
      <c r="DJW117" s="437"/>
      <c r="DJX117" s="437"/>
      <c r="DJY117" s="437"/>
      <c r="DJZ117" s="437"/>
      <c r="DKA117" s="437"/>
      <c r="DKB117" s="437"/>
      <c r="DKC117" s="437"/>
      <c r="DKD117" s="437"/>
      <c r="DKE117" s="437"/>
      <c r="DKF117" s="437"/>
      <c r="DKG117" s="437"/>
      <c r="DKH117" s="437"/>
      <c r="DKI117" s="437"/>
      <c r="DKJ117" s="437"/>
      <c r="DKK117" s="437"/>
      <c r="DKL117" s="437"/>
      <c r="DKM117" s="437"/>
      <c r="DKN117" s="437"/>
      <c r="DKO117" s="437"/>
      <c r="DKP117" s="437"/>
      <c r="DKQ117" s="437"/>
      <c r="DKR117" s="437"/>
      <c r="DKS117" s="437"/>
      <c r="DKT117" s="437"/>
      <c r="DKU117" s="437"/>
      <c r="DKV117" s="437"/>
      <c r="DKW117" s="437"/>
      <c r="DKX117" s="437"/>
      <c r="DKY117" s="437"/>
      <c r="DKZ117" s="437"/>
      <c r="DLA117" s="437"/>
      <c r="DLB117" s="437"/>
      <c r="DLC117" s="437"/>
      <c r="DLD117" s="437"/>
      <c r="DLE117" s="437"/>
      <c r="DLF117" s="437"/>
      <c r="DLG117" s="437"/>
      <c r="DLH117" s="437"/>
      <c r="DLI117" s="437"/>
      <c r="DLJ117" s="437"/>
      <c r="DLK117" s="437"/>
      <c r="DLL117" s="437"/>
      <c r="DLM117" s="437"/>
      <c r="DLN117" s="437"/>
      <c r="DLO117" s="437"/>
      <c r="DLP117" s="437"/>
      <c r="DLQ117" s="437"/>
      <c r="DLR117" s="437"/>
      <c r="DLS117" s="437"/>
      <c r="DLT117" s="437"/>
      <c r="DLU117" s="437"/>
      <c r="DLV117" s="437"/>
      <c r="DLW117" s="437"/>
      <c r="DLX117" s="437"/>
      <c r="DLY117" s="437"/>
      <c r="DLZ117" s="437"/>
      <c r="DMA117" s="437"/>
      <c r="DMB117" s="437"/>
      <c r="DMC117" s="437"/>
      <c r="DMD117" s="437"/>
      <c r="DME117" s="437"/>
      <c r="DMF117" s="437"/>
      <c r="DMG117" s="437"/>
      <c r="DMH117" s="437"/>
      <c r="DMI117" s="437"/>
      <c r="DMJ117" s="437"/>
      <c r="DMK117" s="437"/>
      <c r="DML117" s="437"/>
      <c r="DMM117" s="437"/>
      <c r="DMN117" s="437"/>
      <c r="DMO117" s="437"/>
      <c r="DMP117" s="437"/>
      <c r="DMQ117" s="437"/>
      <c r="DMR117" s="437"/>
      <c r="DMS117" s="437"/>
      <c r="DMT117" s="437"/>
      <c r="DMU117" s="437"/>
      <c r="DMV117" s="437"/>
      <c r="DMW117" s="437"/>
      <c r="DMX117" s="437"/>
      <c r="DMY117" s="437"/>
      <c r="DMZ117" s="437"/>
      <c r="DNA117" s="437"/>
      <c r="DNB117" s="437"/>
      <c r="DNC117" s="437"/>
      <c r="DND117" s="437"/>
      <c r="DNE117" s="437"/>
      <c r="DNF117" s="437"/>
      <c r="DNG117" s="437"/>
      <c r="DNH117" s="437"/>
      <c r="DNI117" s="437"/>
      <c r="DNJ117" s="437"/>
      <c r="DNK117" s="437"/>
      <c r="DNL117" s="437"/>
      <c r="DNM117" s="437"/>
      <c r="DNN117" s="437"/>
      <c r="DNO117" s="437"/>
      <c r="DNP117" s="437"/>
      <c r="DNQ117" s="437"/>
      <c r="DNR117" s="437"/>
      <c r="DNS117" s="437"/>
      <c r="DNT117" s="437"/>
      <c r="DNU117" s="437"/>
      <c r="DNV117" s="437"/>
      <c r="DNW117" s="437"/>
      <c r="DNX117" s="437"/>
      <c r="DNY117" s="437"/>
      <c r="DNZ117" s="437"/>
      <c r="DOA117" s="437"/>
      <c r="DOB117" s="437"/>
      <c r="DOC117" s="437"/>
      <c r="DOD117" s="437"/>
      <c r="DOE117" s="437"/>
      <c r="DOF117" s="437"/>
      <c r="DOG117" s="437"/>
      <c r="DOH117" s="437"/>
      <c r="DOI117" s="437"/>
      <c r="DOJ117" s="437"/>
      <c r="DOK117" s="437"/>
      <c r="DOL117" s="437"/>
      <c r="DOM117" s="437"/>
      <c r="DON117" s="437"/>
      <c r="DOO117" s="437"/>
      <c r="DOP117" s="437"/>
      <c r="DOQ117" s="437"/>
      <c r="DOR117" s="437"/>
      <c r="DOS117" s="437"/>
      <c r="DOT117" s="437"/>
      <c r="DOU117" s="437"/>
      <c r="DOV117" s="437"/>
      <c r="DOW117" s="437"/>
      <c r="DOX117" s="437"/>
      <c r="DOY117" s="437"/>
      <c r="DOZ117" s="437"/>
      <c r="DPA117" s="437"/>
      <c r="DPB117" s="437"/>
      <c r="DPC117" s="437"/>
      <c r="DPD117" s="437"/>
      <c r="DPE117" s="437"/>
      <c r="DPF117" s="437"/>
      <c r="DPG117" s="437"/>
      <c r="DPH117" s="437"/>
      <c r="DPI117" s="437"/>
      <c r="DPJ117" s="437"/>
      <c r="DPK117" s="437"/>
      <c r="DPL117" s="437"/>
      <c r="DPM117" s="437"/>
      <c r="DPN117" s="437"/>
      <c r="DPO117" s="437"/>
      <c r="DPP117" s="437"/>
      <c r="DPQ117" s="437"/>
      <c r="DPR117" s="437"/>
      <c r="DPS117" s="437"/>
      <c r="DPT117" s="437"/>
      <c r="DPU117" s="437"/>
      <c r="DPV117" s="437"/>
      <c r="DPW117" s="437"/>
      <c r="DPX117" s="437"/>
      <c r="DPY117" s="437"/>
      <c r="DPZ117" s="437"/>
      <c r="DQA117" s="437"/>
      <c r="DQB117" s="437"/>
      <c r="DQC117" s="437"/>
      <c r="DQD117" s="437"/>
      <c r="DQE117" s="437"/>
      <c r="DQF117" s="437"/>
      <c r="DQG117" s="437"/>
      <c r="DQH117" s="437"/>
      <c r="DQI117" s="437"/>
      <c r="DQJ117" s="437"/>
      <c r="DQK117" s="437"/>
      <c r="DQL117" s="437"/>
      <c r="DQM117" s="437"/>
      <c r="DQN117" s="437"/>
      <c r="DQO117" s="437"/>
      <c r="DQP117" s="437"/>
      <c r="DQQ117" s="437"/>
      <c r="DQR117" s="437"/>
      <c r="DQS117" s="437"/>
      <c r="DQT117" s="437"/>
      <c r="DQU117" s="437"/>
      <c r="DQV117" s="437"/>
      <c r="DQW117" s="437"/>
      <c r="DQX117" s="437"/>
      <c r="DQY117" s="437"/>
      <c r="DQZ117" s="437"/>
      <c r="DRA117" s="437"/>
      <c r="DRB117" s="437"/>
      <c r="DRC117" s="437"/>
      <c r="DRD117" s="437"/>
      <c r="DRE117" s="437"/>
      <c r="DRF117" s="437"/>
      <c r="DRG117" s="437"/>
      <c r="DRH117" s="437"/>
      <c r="DRI117" s="437"/>
      <c r="DRJ117" s="437"/>
      <c r="DRK117" s="437"/>
      <c r="DRL117" s="437"/>
      <c r="DRM117" s="437"/>
      <c r="DRN117" s="437"/>
      <c r="DRO117" s="437"/>
      <c r="DRP117" s="437"/>
      <c r="DRQ117" s="437"/>
      <c r="DRR117" s="437"/>
      <c r="DRS117" s="437"/>
      <c r="DRT117" s="437"/>
      <c r="DRU117" s="437"/>
      <c r="DRV117" s="437"/>
      <c r="DRW117" s="437"/>
      <c r="DRX117" s="437"/>
      <c r="DRY117" s="437"/>
      <c r="DRZ117" s="437"/>
      <c r="DSA117" s="437"/>
      <c r="DSB117" s="437"/>
      <c r="DSC117" s="437"/>
      <c r="DSD117" s="437"/>
      <c r="DSE117" s="437"/>
      <c r="DSF117" s="437"/>
      <c r="DSG117" s="437"/>
      <c r="DSH117" s="437"/>
      <c r="DSI117" s="437"/>
      <c r="DSJ117" s="437"/>
      <c r="DSK117" s="437"/>
      <c r="DSL117" s="437"/>
      <c r="DSM117" s="437"/>
      <c r="DSN117" s="437"/>
      <c r="DSO117" s="437"/>
      <c r="DSP117" s="437"/>
      <c r="DSQ117" s="437"/>
      <c r="DSR117" s="437"/>
      <c r="DSS117" s="437"/>
      <c r="DST117" s="437"/>
      <c r="DSU117" s="437"/>
      <c r="DSV117" s="437"/>
      <c r="DSW117" s="437"/>
      <c r="DSX117" s="437"/>
      <c r="DSY117" s="437"/>
      <c r="DSZ117" s="437"/>
      <c r="DTA117" s="437"/>
      <c r="DTB117" s="437"/>
      <c r="DTC117" s="437"/>
      <c r="DTD117" s="437"/>
      <c r="DTE117" s="437"/>
      <c r="DTF117" s="437"/>
      <c r="DTG117" s="437"/>
      <c r="DTH117" s="437"/>
      <c r="DTI117" s="437"/>
      <c r="DTJ117" s="437"/>
      <c r="DTK117" s="437"/>
      <c r="DTL117" s="437"/>
      <c r="DTM117" s="437"/>
      <c r="DTN117" s="437"/>
      <c r="DTO117" s="437"/>
      <c r="DTP117" s="437"/>
      <c r="DTQ117" s="437"/>
      <c r="DTR117" s="437"/>
      <c r="DTS117" s="437"/>
      <c r="DTT117" s="437"/>
      <c r="DTU117" s="437"/>
      <c r="DTV117" s="437"/>
      <c r="DTW117" s="437"/>
      <c r="DTX117" s="437"/>
      <c r="DTY117" s="437"/>
      <c r="DTZ117" s="437"/>
      <c r="DUA117" s="437"/>
      <c r="DUB117" s="437"/>
      <c r="DUC117" s="437"/>
      <c r="DUD117" s="437"/>
      <c r="DUE117" s="437"/>
      <c r="DUF117" s="437"/>
      <c r="DUG117" s="437"/>
      <c r="DUH117" s="437"/>
      <c r="DUI117" s="437"/>
      <c r="DUJ117" s="437"/>
      <c r="DUK117" s="437"/>
      <c r="DUL117" s="437"/>
      <c r="DUM117" s="437"/>
      <c r="DUN117" s="437"/>
      <c r="DUO117" s="437"/>
      <c r="DUP117" s="437"/>
      <c r="DUQ117" s="437"/>
      <c r="DUR117" s="437"/>
      <c r="DUS117" s="437"/>
      <c r="DUT117" s="437"/>
      <c r="DUU117" s="437"/>
      <c r="DUV117" s="437"/>
      <c r="DUW117" s="437"/>
      <c r="DUX117" s="437"/>
      <c r="DUY117" s="437"/>
      <c r="DUZ117" s="437"/>
      <c r="DVA117" s="437"/>
      <c r="DVB117" s="437"/>
      <c r="DVC117" s="437"/>
      <c r="DVD117" s="437"/>
      <c r="DVE117" s="437"/>
      <c r="DVF117" s="437"/>
      <c r="DVG117" s="437"/>
      <c r="DVH117" s="437"/>
      <c r="DVI117" s="437"/>
      <c r="DVJ117" s="437"/>
      <c r="DVK117" s="437"/>
      <c r="DVL117" s="437"/>
      <c r="DVM117" s="437"/>
      <c r="DVN117" s="437"/>
      <c r="DVO117" s="437"/>
      <c r="DVP117" s="437"/>
      <c r="DVQ117" s="437"/>
      <c r="DVR117" s="437"/>
      <c r="DVS117" s="437"/>
      <c r="DVT117" s="437"/>
      <c r="DVU117" s="437"/>
      <c r="DVV117" s="437"/>
      <c r="DVW117" s="437"/>
      <c r="DVX117" s="437"/>
      <c r="DVY117" s="437"/>
      <c r="DVZ117" s="437"/>
      <c r="DWA117" s="437"/>
      <c r="DWB117" s="437"/>
      <c r="DWC117" s="437"/>
      <c r="DWD117" s="437"/>
      <c r="DWE117" s="437"/>
      <c r="DWF117" s="437"/>
      <c r="DWG117" s="437"/>
      <c r="DWH117" s="437"/>
      <c r="DWI117" s="437"/>
      <c r="DWJ117" s="437"/>
      <c r="DWK117" s="437"/>
      <c r="DWL117" s="437"/>
      <c r="DWM117" s="437"/>
      <c r="DWN117" s="437"/>
      <c r="DWO117" s="437"/>
      <c r="DWP117" s="437"/>
      <c r="DWQ117" s="437"/>
      <c r="DWR117" s="437"/>
      <c r="DWS117" s="437"/>
      <c r="DWT117" s="437"/>
      <c r="DWU117" s="437"/>
      <c r="DWV117" s="437"/>
      <c r="DWW117" s="437"/>
      <c r="DWX117" s="437"/>
      <c r="DWY117" s="437"/>
      <c r="DWZ117" s="437"/>
      <c r="DXA117" s="437"/>
      <c r="DXB117" s="437"/>
      <c r="DXC117" s="437"/>
      <c r="DXD117" s="437"/>
      <c r="DXE117" s="437"/>
      <c r="DXF117" s="437"/>
      <c r="DXG117" s="437"/>
      <c r="DXH117" s="437"/>
      <c r="DXI117" s="437"/>
      <c r="DXJ117" s="437"/>
      <c r="DXK117" s="437"/>
      <c r="DXL117" s="437"/>
      <c r="DXM117" s="437"/>
      <c r="DXN117" s="437"/>
      <c r="DXO117" s="437"/>
      <c r="DXP117" s="437"/>
      <c r="DXQ117" s="437"/>
      <c r="DXR117" s="437"/>
      <c r="DXS117" s="437"/>
      <c r="DXT117" s="437"/>
      <c r="DXU117" s="437"/>
      <c r="DXV117" s="437"/>
      <c r="DXW117" s="437"/>
      <c r="DXX117" s="437"/>
      <c r="DXY117" s="437"/>
      <c r="DXZ117" s="437"/>
      <c r="DYA117" s="437"/>
      <c r="DYB117" s="437"/>
      <c r="DYC117" s="437"/>
      <c r="DYD117" s="437"/>
      <c r="DYE117" s="437"/>
      <c r="DYF117" s="437"/>
      <c r="DYG117" s="437"/>
      <c r="DYH117" s="437"/>
      <c r="DYI117" s="437"/>
      <c r="DYJ117" s="437"/>
      <c r="DYK117" s="437"/>
      <c r="DYL117" s="437"/>
      <c r="DYM117" s="437"/>
      <c r="DYN117" s="437"/>
      <c r="DYO117" s="437"/>
      <c r="DYP117" s="437"/>
      <c r="DYQ117" s="437"/>
      <c r="DYR117" s="437"/>
      <c r="DYS117" s="437"/>
      <c r="DYT117" s="437"/>
      <c r="DYU117" s="437"/>
      <c r="DYV117" s="437"/>
      <c r="DYW117" s="437"/>
      <c r="DYX117" s="437"/>
      <c r="DYY117" s="437"/>
      <c r="DYZ117" s="437"/>
      <c r="DZA117" s="437"/>
      <c r="DZB117" s="437"/>
      <c r="DZC117" s="437"/>
      <c r="DZD117" s="437"/>
      <c r="DZE117" s="437"/>
      <c r="DZF117" s="437"/>
      <c r="DZG117" s="437"/>
      <c r="DZH117" s="437"/>
      <c r="DZI117" s="437"/>
      <c r="DZJ117" s="437"/>
      <c r="DZK117" s="437"/>
      <c r="DZL117" s="437"/>
      <c r="DZM117" s="437"/>
      <c r="DZN117" s="437"/>
      <c r="DZO117" s="437"/>
      <c r="DZP117" s="437"/>
      <c r="DZQ117" s="437"/>
      <c r="DZR117" s="437"/>
      <c r="DZS117" s="437"/>
      <c r="DZT117" s="437"/>
      <c r="DZU117" s="437"/>
      <c r="DZV117" s="437"/>
      <c r="DZW117" s="437"/>
      <c r="DZX117" s="437"/>
      <c r="DZY117" s="437"/>
      <c r="DZZ117" s="437"/>
      <c r="EAA117" s="437"/>
      <c r="EAB117" s="437"/>
      <c r="EAC117" s="437"/>
      <c r="EAD117" s="437"/>
      <c r="EAE117" s="437"/>
      <c r="EAF117" s="437"/>
      <c r="EAG117" s="437"/>
      <c r="EAH117" s="437"/>
      <c r="EAI117" s="437"/>
      <c r="EAJ117" s="437"/>
      <c r="EAK117" s="437"/>
      <c r="EAL117" s="437"/>
      <c r="EAM117" s="437"/>
      <c r="EAN117" s="437"/>
      <c r="EAO117" s="437"/>
      <c r="EAP117" s="437"/>
      <c r="EAQ117" s="437"/>
      <c r="EAR117" s="437"/>
      <c r="EAS117" s="437"/>
      <c r="EAT117" s="437"/>
      <c r="EAU117" s="437"/>
      <c r="EAV117" s="437"/>
      <c r="EAW117" s="437"/>
      <c r="EAX117" s="437"/>
      <c r="EAY117" s="437"/>
      <c r="EAZ117" s="437"/>
      <c r="EBA117" s="437"/>
      <c r="EBB117" s="437"/>
      <c r="EBC117" s="437"/>
      <c r="EBD117" s="437"/>
      <c r="EBE117" s="437"/>
      <c r="EBF117" s="437"/>
      <c r="EBG117" s="437"/>
      <c r="EBH117" s="437"/>
      <c r="EBI117" s="437"/>
      <c r="EBJ117" s="437"/>
      <c r="EBK117" s="437"/>
      <c r="EBL117" s="437"/>
      <c r="EBM117" s="437"/>
      <c r="EBN117" s="437"/>
      <c r="EBO117" s="437"/>
      <c r="EBP117" s="437"/>
      <c r="EBQ117" s="437"/>
      <c r="EBR117" s="437"/>
      <c r="EBS117" s="437"/>
      <c r="EBT117" s="437"/>
      <c r="EBU117" s="437"/>
      <c r="EBV117" s="437"/>
      <c r="EBW117" s="437"/>
      <c r="EBX117" s="437"/>
      <c r="EBY117" s="437"/>
      <c r="EBZ117" s="437"/>
      <c r="ECA117" s="437"/>
      <c r="ECB117" s="437"/>
      <c r="ECC117" s="437"/>
      <c r="ECD117" s="437"/>
      <c r="ECE117" s="437"/>
      <c r="ECF117" s="437"/>
      <c r="ECG117" s="437"/>
      <c r="ECH117" s="437"/>
      <c r="ECI117" s="437"/>
      <c r="ECJ117" s="437"/>
      <c r="ECK117" s="437"/>
      <c r="ECL117" s="437"/>
      <c r="ECM117" s="437"/>
      <c r="ECN117" s="437"/>
      <c r="ECO117" s="437"/>
      <c r="ECP117" s="437"/>
      <c r="ECQ117" s="437"/>
      <c r="ECR117" s="437"/>
      <c r="ECS117" s="437"/>
      <c r="ECT117" s="437"/>
      <c r="ECU117" s="437"/>
      <c r="ECV117" s="437"/>
      <c r="ECW117" s="437"/>
      <c r="ECX117" s="437"/>
      <c r="ECY117" s="437"/>
      <c r="ECZ117" s="437"/>
      <c r="EDA117" s="437"/>
      <c r="EDB117" s="437"/>
      <c r="EDC117" s="437"/>
      <c r="EDD117" s="437"/>
      <c r="EDE117" s="437"/>
      <c r="EDF117" s="437"/>
      <c r="EDG117" s="437"/>
      <c r="EDH117" s="437"/>
      <c r="EDI117" s="437"/>
      <c r="EDJ117" s="437"/>
      <c r="EDK117" s="437"/>
      <c r="EDL117" s="437"/>
      <c r="EDM117" s="437"/>
      <c r="EDN117" s="437"/>
      <c r="EDO117" s="437"/>
      <c r="EDP117" s="437"/>
      <c r="EDQ117" s="437"/>
      <c r="EDR117" s="437"/>
      <c r="EDS117" s="437"/>
      <c r="EDT117" s="437"/>
      <c r="EDU117" s="437"/>
      <c r="EDV117" s="437"/>
      <c r="EDW117" s="437"/>
      <c r="EDX117" s="437"/>
      <c r="EDY117" s="437"/>
      <c r="EDZ117" s="437"/>
      <c r="EEA117" s="437"/>
      <c r="EEB117" s="437"/>
      <c r="EEC117" s="437"/>
      <c r="EED117" s="437"/>
      <c r="EEE117" s="437"/>
      <c r="EEF117" s="437"/>
      <c r="EEG117" s="437"/>
      <c r="EEH117" s="437"/>
      <c r="EEI117" s="437"/>
      <c r="EEJ117" s="437"/>
      <c r="EEK117" s="437"/>
      <c r="EEL117" s="437"/>
      <c r="EEM117" s="437"/>
      <c r="EEN117" s="437"/>
      <c r="EEO117" s="437"/>
      <c r="EEP117" s="437"/>
      <c r="EEQ117" s="437"/>
      <c r="EER117" s="437"/>
      <c r="EES117" s="437"/>
      <c r="EET117" s="437"/>
      <c r="EEU117" s="437"/>
      <c r="EEV117" s="437"/>
      <c r="EEW117" s="437"/>
      <c r="EEX117" s="437"/>
      <c r="EEY117" s="437"/>
      <c r="EEZ117" s="437"/>
      <c r="EFA117" s="437"/>
      <c r="EFB117" s="437"/>
      <c r="EFC117" s="437"/>
      <c r="EFD117" s="437"/>
      <c r="EFE117" s="437"/>
      <c r="EFF117" s="437"/>
      <c r="EFG117" s="437"/>
      <c r="EFH117" s="437"/>
      <c r="EFI117" s="437"/>
      <c r="EFJ117" s="437"/>
      <c r="EFK117" s="437"/>
      <c r="EFL117" s="437"/>
      <c r="EFM117" s="437"/>
      <c r="EFN117" s="437"/>
      <c r="EFO117" s="437"/>
      <c r="EFP117" s="437"/>
      <c r="EFQ117" s="437"/>
      <c r="EFR117" s="437"/>
      <c r="EFS117" s="437"/>
      <c r="EFT117" s="437"/>
      <c r="EFU117" s="437"/>
      <c r="EFV117" s="437"/>
      <c r="EFW117" s="437"/>
      <c r="EFX117" s="437"/>
      <c r="EFY117" s="437"/>
      <c r="EFZ117" s="437"/>
      <c r="EGA117" s="437"/>
      <c r="EGB117" s="437"/>
      <c r="EGC117" s="437"/>
      <c r="EGD117" s="437"/>
      <c r="EGE117" s="437"/>
      <c r="EGF117" s="437"/>
      <c r="EGG117" s="437"/>
      <c r="EGH117" s="437"/>
      <c r="EGI117" s="437"/>
      <c r="EGJ117" s="437"/>
      <c r="EGK117" s="437"/>
      <c r="EGL117" s="437"/>
      <c r="EGM117" s="437"/>
      <c r="EGN117" s="437"/>
      <c r="EGO117" s="437"/>
      <c r="EGP117" s="437"/>
      <c r="EGQ117" s="437"/>
      <c r="EGR117" s="437"/>
      <c r="EGS117" s="437"/>
      <c r="EGT117" s="437"/>
      <c r="EGU117" s="437"/>
      <c r="EGV117" s="437"/>
      <c r="EGW117" s="437"/>
      <c r="EGX117" s="437"/>
      <c r="EGY117" s="437"/>
      <c r="EGZ117" s="437"/>
      <c r="EHA117" s="437"/>
      <c r="EHB117" s="437"/>
      <c r="EHC117" s="437"/>
      <c r="EHD117" s="437"/>
      <c r="EHE117" s="437"/>
      <c r="EHF117" s="437"/>
      <c r="EHG117" s="437"/>
      <c r="EHH117" s="437"/>
      <c r="EHI117" s="437"/>
      <c r="EHJ117" s="437"/>
      <c r="EHK117" s="437"/>
      <c r="EHL117" s="437"/>
      <c r="EHM117" s="437"/>
      <c r="EHN117" s="437"/>
      <c r="EHO117" s="437"/>
      <c r="EHP117" s="437"/>
      <c r="EHQ117" s="437"/>
      <c r="EHR117" s="437"/>
      <c r="EHS117" s="437"/>
      <c r="EHT117" s="437"/>
      <c r="EHU117" s="437"/>
      <c r="EHV117" s="437"/>
      <c r="EHW117" s="437"/>
      <c r="EHX117" s="437"/>
      <c r="EHY117" s="437"/>
      <c r="EHZ117" s="437"/>
      <c r="EIA117" s="437"/>
      <c r="EIB117" s="437"/>
      <c r="EIC117" s="437"/>
      <c r="EID117" s="437"/>
      <c r="EIE117" s="437"/>
      <c r="EIF117" s="437"/>
      <c r="EIG117" s="437"/>
      <c r="EIH117" s="437"/>
      <c r="EII117" s="437"/>
      <c r="EIJ117" s="437"/>
      <c r="EIK117" s="437"/>
      <c r="EIL117" s="437"/>
      <c r="EIM117" s="437"/>
      <c r="EIN117" s="437"/>
      <c r="EIO117" s="437"/>
      <c r="EIP117" s="437"/>
      <c r="EIQ117" s="437"/>
      <c r="EIR117" s="437"/>
      <c r="EIS117" s="437"/>
      <c r="EIT117" s="437"/>
      <c r="EIU117" s="437"/>
      <c r="EIV117" s="437"/>
      <c r="EIW117" s="437"/>
      <c r="EIX117" s="437"/>
      <c r="EIY117" s="437"/>
      <c r="EIZ117" s="437"/>
      <c r="EJA117" s="437"/>
      <c r="EJB117" s="437"/>
      <c r="EJC117" s="437"/>
      <c r="EJD117" s="437"/>
      <c r="EJE117" s="437"/>
      <c r="EJF117" s="437"/>
      <c r="EJG117" s="437"/>
      <c r="EJH117" s="437"/>
      <c r="EJI117" s="437"/>
      <c r="EJJ117" s="437"/>
      <c r="EJK117" s="437"/>
      <c r="EJL117" s="437"/>
      <c r="EJM117" s="437"/>
      <c r="EJN117" s="437"/>
      <c r="EJO117" s="437"/>
      <c r="EJP117" s="437"/>
      <c r="EJQ117" s="437"/>
      <c r="EJR117" s="437"/>
      <c r="EJS117" s="437"/>
      <c r="EJT117" s="437"/>
      <c r="EJU117" s="437"/>
      <c r="EJV117" s="437"/>
      <c r="EJW117" s="437"/>
      <c r="EJX117" s="437"/>
      <c r="EJY117" s="437"/>
      <c r="EJZ117" s="437"/>
      <c r="EKA117" s="437"/>
      <c r="EKB117" s="437"/>
      <c r="EKC117" s="437"/>
      <c r="EKD117" s="437"/>
      <c r="EKE117" s="437"/>
      <c r="EKF117" s="437"/>
      <c r="EKG117" s="437"/>
      <c r="EKH117" s="437"/>
      <c r="EKI117" s="437"/>
      <c r="EKJ117" s="437"/>
      <c r="EKK117" s="437"/>
      <c r="EKL117" s="437"/>
      <c r="EKM117" s="437"/>
      <c r="EKN117" s="437"/>
      <c r="EKO117" s="437"/>
      <c r="EKP117" s="437"/>
      <c r="EKQ117" s="437"/>
      <c r="EKR117" s="437"/>
      <c r="EKS117" s="437"/>
      <c r="EKT117" s="437"/>
      <c r="EKU117" s="437"/>
      <c r="EKV117" s="437"/>
      <c r="EKW117" s="437"/>
      <c r="EKX117" s="437"/>
      <c r="EKY117" s="437"/>
      <c r="EKZ117" s="437"/>
      <c r="ELA117" s="437"/>
      <c r="ELB117" s="437"/>
      <c r="ELC117" s="437"/>
      <c r="ELD117" s="437"/>
      <c r="ELE117" s="437"/>
      <c r="ELF117" s="437"/>
      <c r="ELG117" s="437"/>
      <c r="ELH117" s="437"/>
      <c r="ELI117" s="437"/>
      <c r="ELJ117" s="437"/>
      <c r="ELK117" s="437"/>
      <c r="ELL117" s="437"/>
      <c r="ELM117" s="437"/>
      <c r="ELN117" s="437"/>
      <c r="ELO117" s="437"/>
      <c r="ELP117" s="437"/>
      <c r="ELQ117" s="437"/>
      <c r="ELR117" s="437"/>
      <c r="ELS117" s="437"/>
      <c r="ELT117" s="437"/>
      <c r="ELU117" s="437"/>
      <c r="ELV117" s="437"/>
      <c r="ELW117" s="437"/>
      <c r="ELX117" s="437"/>
      <c r="ELY117" s="437"/>
      <c r="ELZ117" s="437"/>
      <c r="EMA117" s="437"/>
      <c r="EMB117" s="437"/>
      <c r="EMC117" s="437"/>
      <c r="EMD117" s="437"/>
      <c r="EME117" s="437"/>
      <c r="EMF117" s="437"/>
      <c r="EMG117" s="437"/>
      <c r="EMH117" s="437"/>
      <c r="EMI117" s="437"/>
      <c r="EMJ117" s="437"/>
      <c r="EMK117" s="437"/>
      <c r="EML117" s="437"/>
      <c r="EMM117" s="437"/>
      <c r="EMN117" s="437"/>
      <c r="EMO117" s="437"/>
      <c r="EMP117" s="437"/>
      <c r="EMQ117" s="437"/>
      <c r="EMR117" s="437"/>
      <c r="EMS117" s="437"/>
      <c r="EMT117" s="437"/>
      <c r="EMU117" s="437"/>
      <c r="EMV117" s="437"/>
      <c r="EMW117" s="437"/>
      <c r="EMX117" s="437"/>
      <c r="EMY117" s="437"/>
      <c r="EMZ117" s="437"/>
      <c r="ENA117" s="437"/>
      <c r="ENB117" s="437"/>
      <c r="ENC117" s="437"/>
      <c r="END117" s="437"/>
      <c r="ENE117" s="437"/>
      <c r="ENF117" s="437"/>
      <c r="ENG117" s="437"/>
      <c r="ENH117" s="437"/>
      <c r="ENI117" s="437"/>
      <c r="ENJ117" s="437"/>
      <c r="ENK117" s="437"/>
      <c r="ENL117" s="437"/>
      <c r="ENM117" s="437"/>
      <c r="ENN117" s="437"/>
      <c r="ENO117" s="437"/>
      <c r="ENP117" s="437"/>
      <c r="ENQ117" s="437"/>
      <c r="ENR117" s="437"/>
      <c r="ENS117" s="437"/>
      <c r="ENT117" s="437"/>
      <c r="ENU117" s="437"/>
      <c r="ENV117" s="437"/>
      <c r="ENW117" s="437"/>
      <c r="ENX117" s="437"/>
      <c r="ENY117" s="437"/>
      <c r="ENZ117" s="437"/>
      <c r="EOA117" s="437"/>
      <c r="EOB117" s="437"/>
      <c r="EOC117" s="437"/>
      <c r="EOD117" s="437"/>
      <c r="EOE117" s="437"/>
      <c r="EOF117" s="437"/>
      <c r="EOG117" s="437"/>
      <c r="EOH117" s="437"/>
      <c r="EOI117" s="437"/>
      <c r="EOJ117" s="437"/>
      <c r="EOK117" s="437"/>
      <c r="EOL117" s="437"/>
      <c r="EOM117" s="437"/>
      <c r="EON117" s="437"/>
      <c r="EOO117" s="437"/>
      <c r="EOP117" s="437"/>
      <c r="EOQ117" s="437"/>
      <c r="EOR117" s="437"/>
      <c r="EOS117" s="437"/>
      <c r="EOT117" s="437"/>
      <c r="EOU117" s="437"/>
      <c r="EOV117" s="437"/>
      <c r="EOW117" s="437"/>
      <c r="EOX117" s="437"/>
      <c r="EOY117" s="437"/>
      <c r="EOZ117" s="437"/>
      <c r="EPA117" s="437"/>
      <c r="EPB117" s="437"/>
      <c r="EPC117" s="437"/>
      <c r="EPD117" s="437"/>
      <c r="EPE117" s="437"/>
      <c r="EPF117" s="437"/>
      <c r="EPG117" s="437"/>
      <c r="EPH117" s="437"/>
      <c r="EPI117" s="437"/>
      <c r="EPJ117" s="437"/>
      <c r="EPK117" s="437"/>
      <c r="EPL117" s="437"/>
      <c r="EPM117" s="437"/>
      <c r="EPN117" s="437"/>
      <c r="EPO117" s="437"/>
      <c r="EPP117" s="437"/>
      <c r="EPQ117" s="437"/>
      <c r="EPR117" s="437"/>
      <c r="EPS117" s="437"/>
      <c r="EPT117" s="437"/>
      <c r="EPU117" s="437"/>
      <c r="EPV117" s="437"/>
      <c r="EPW117" s="437"/>
      <c r="EPX117" s="437"/>
      <c r="EPY117" s="437"/>
      <c r="EPZ117" s="437"/>
      <c r="EQA117" s="437"/>
      <c r="EQB117" s="437"/>
      <c r="EQC117" s="437"/>
      <c r="EQD117" s="437"/>
      <c r="EQE117" s="437"/>
      <c r="EQF117" s="437"/>
      <c r="EQG117" s="437"/>
      <c r="EQH117" s="437"/>
      <c r="EQI117" s="437"/>
      <c r="EQJ117" s="437"/>
      <c r="EQK117" s="437"/>
      <c r="EQL117" s="437"/>
      <c r="EQM117" s="437"/>
      <c r="EQN117" s="437"/>
      <c r="EQO117" s="437"/>
      <c r="EQP117" s="437"/>
      <c r="EQQ117" s="437"/>
      <c r="EQR117" s="437"/>
      <c r="EQS117" s="437"/>
      <c r="EQT117" s="437"/>
      <c r="EQU117" s="437"/>
      <c r="EQV117" s="437"/>
      <c r="EQW117" s="437"/>
      <c r="EQX117" s="437"/>
      <c r="EQY117" s="437"/>
      <c r="EQZ117" s="437"/>
      <c r="ERA117" s="437"/>
      <c r="ERB117" s="437"/>
      <c r="ERC117" s="437"/>
      <c r="ERD117" s="437"/>
      <c r="ERE117" s="437"/>
      <c r="ERF117" s="437"/>
      <c r="ERG117" s="437"/>
      <c r="ERH117" s="437"/>
      <c r="ERI117" s="437"/>
      <c r="ERJ117" s="437"/>
      <c r="ERK117" s="437"/>
      <c r="ERL117" s="437"/>
      <c r="ERM117" s="437"/>
      <c r="ERN117" s="437"/>
      <c r="ERO117" s="437"/>
      <c r="ERP117" s="437"/>
      <c r="ERQ117" s="437"/>
      <c r="ERR117" s="437"/>
      <c r="ERS117" s="437"/>
      <c r="ERT117" s="437"/>
      <c r="ERU117" s="437"/>
      <c r="ERV117" s="437"/>
      <c r="ERW117" s="437"/>
      <c r="ERX117" s="437"/>
      <c r="ERY117" s="437"/>
      <c r="ERZ117" s="437"/>
      <c r="ESA117" s="437"/>
      <c r="ESB117" s="437"/>
      <c r="ESC117" s="437"/>
      <c r="ESD117" s="437"/>
      <c r="ESE117" s="437"/>
      <c r="ESF117" s="437"/>
      <c r="ESG117" s="437"/>
      <c r="ESH117" s="437"/>
      <c r="ESI117" s="437"/>
      <c r="ESJ117" s="437"/>
      <c r="ESK117" s="437"/>
      <c r="ESL117" s="437"/>
      <c r="ESM117" s="437"/>
      <c r="ESN117" s="437"/>
      <c r="ESO117" s="437"/>
      <c r="ESP117" s="437"/>
      <c r="ESQ117" s="437"/>
      <c r="ESR117" s="437"/>
      <c r="ESS117" s="437"/>
      <c r="EST117" s="437"/>
      <c r="ESU117" s="437"/>
      <c r="ESV117" s="437"/>
      <c r="ESW117" s="437"/>
      <c r="ESX117" s="437"/>
      <c r="ESY117" s="437"/>
      <c r="ESZ117" s="437"/>
      <c r="ETA117" s="437"/>
      <c r="ETB117" s="437"/>
      <c r="ETC117" s="437"/>
      <c r="ETD117" s="437"/>
      <c r="ETE117" s="437"/>
      <c r="ETF117" s="437"/>
      <c r="ETG117" s="437"/>
      <c r="ETH117" s="437"/>
      <c r="ETI117" s="437"/>
      <c r="ETJ117" s="437"/>
      <c r="ETK117" s="437"/>
      <c r="ETL117" s="437"/>
      <c r="ETM117" s="437"/>
      <c r="ETN117" s="437"/>
      <c r="ETO117" s="437"/>
      <c r="ETP117" s="437"/>
      <c r="ETQ117" s="437"/>
      <c r="ETR117" s="437"/>
      <c r="ETS117" s="437"/>
      <c r="ETT117" s="437"/>
      <c r="ETU117" s="437"/>
      <c r="ETV117" s="437"/>
      <c r="ETW117" s="437"/>
      <c r="ETX117" s="437"/>
      <c r="ETY117" s="437"/>
      <c r="ETZ117" s="437"/>
      <c r="EUA117" s="437"/>
      <c r="EUB117" s="437"/>
      <c r="EUC117" s="437"/>
      <c r="EUD117" s="437"/>
      <c r="EUE117" s="437"/>
      <c r="EUF117" s="437"/>
      <c r="EUG117" s="437"/>
      <c r="EUH117" s="437"/>
      <c r="EUI117" s="437"/>
      <c r="EUJ117" s="437"/>
      <c r="EUK117" s="437"/>
      <c r="EUL117" s="437"/>
      <c r="EUM117" s="437"/>
      <c r="EUN117" s="437"/>
      <c r="EUO117" s="437"/>
      <c r="EUP117" s="437"/>
      <c r="EUQ117" s="437"/>
      <c r="EUR117" s="437"/>
      <c r="EUS117" s="437"/>
      <c r="EUT117" s="437"/>
      <c r="EUU117" s="437"/>
      <c r="EUV117" s="437"/>
      <c r="EUW117" s="437"/>
      <c r="EUX117" s="437"/>
      <c r="EUY117" s="437"/>
      <c r="EUZ117" s="437"/>
      <c r="EVA117" s="437"/>
      <c r="EVB117" s="437"/>
      <c r="EVC117" s="437"/>
      <c r="EVD117" s="437"/>
      <c r="EVE117" s="437"/>
      <c r="EVF117" s="437"/>
      <c r="EVG117" s="437"/>
      <c r="EVH117" s="437"/>
      <c r="EVI117" s="437"/>
      <c r="EVJ117" s="437"/>
      <c r="EVK117" s="437"/>
      <c r="EVL117" s="437"/>
      <c r="EVM117" s="437"/>
      <c r="EVN117" s="437"/>
      <c r="EVO117" s="437"/>
      <c r="EVP117" s="437"/>
      <c r="EVQ117" s="437"/>
      <c r="EVR117" s="437"/>
      <c r="EVS117" s="437"/>
      <c r="EVT117" s="437"/>
      <c r="EVU117" s="437"/>
      <c r="EVV117" s="437"/>
      <c r="EVW117" s="437"/>
      <c r="EVX117" s="437"/>
      <c r="EVY117" s="437"/>
      <c r="EVZ117" s="437"/>
      <c r="EWA117" s="437"/>
      <c r="EWB117" s="437"/>
      <c r="EWC117" s="437"/>
      <c r="EWD117" s="437"/>
      <c r="EWE117" s="437"/>
      <c r="EWF117" s="437"/>
      <c r="EWG117" s="437"/>
      <c r="EWH117" s="437"/>
      <c r="EWI117" s="437"/>
      <c r="EWJ117" s="437"/>
      <c r="EWK117" s="437"/>
      <c r="EWL117" s="437"/>
      <c r="EWM117" s="437"/>
      <c r="EWN117" s="437"/>
      <c r="EWO117" s="437"/>
      <c r="EWP117" s="437"/>
      <c r="EWQ117" s="437"/>
      <c r="EWR117" s="437"/>
      <c r="EWS117" s="437"/>
      <c r="EWT117" s="437"/>
      <c r="EWU117" s="437"/>
      <c r="EWV117" s="437"/>
      <c r="EWW117" s="437"/>
      <c r="EWX117" s="437"/>
      <c r="EWY117" s="437"/>
      <c r="EWZ117" s="437"/>
      <c r="EXA117" s="437"/>
      <c r="EXB117" s="437"/>
      <c r="EXC117" s="437"/>
      <c r="EXD117" s="437"/>
      <c r="EXE117" s="437"/>
      <c r="EXF117" s="437"/>
      <c r="EXG117" s="437"/>
      <c r="EXH117" s="437"/>
      <c r="EXI117" s="437"/>
      <c r="EXJ117" s="437"/>
      <c r="EXK117" s="437"/>
      <c r="EXL117" s="437"/>
      <c r="EXM117" s="437"/>
      <c r="EXN117" s="437"/>
      <c r="EXO117" s="437"/>
      <c r="EXP117" s="437"/>
      <c r="EXQ117" s="437"/>
      <c r="EXR117" s="437"/>
      <c r="EXS117" s="437"/>
      <c r="EXT117" s="437"/>
      <c r="EXU117" s="437"/>
      <c r="EXV117" s="437"/>
      <c r="EXW117" s="437"/>
      <c r="EXX117" s="437"/>
      <c r="EXY117" s="437"/>
      <c r="EXZ117" s="437"/>
      <c r="EYA117" s="437"/>
      <c r="EYB117" s="437"/>
      <c r="EYC117" s="437"/>
      <c r="EYD117" s="437"/>
      <c r="EYE117" s="437"/>
      <c r="EYF117" s="437"/>
      <c r="EYG117" s="437"/>
      <c r="EYH117" s="437"/>
      <c r="EYI117" s="437"/>
      <c r="EYJ117" s="437"/>
      <c r="EYK117" s="437"/>
      <c r="EYL117" s="437"/>
      <c r="EYM117" s="437"/>
      <c r="EYN117" s="437"/>
      <c r="EYO117" s="437"/>
      <c r="EYP117" s="437"/>
      <c r="EYQ117" s="437"/>
      <c r="EYR117" s="437"/>
      <c r="EYS117" s="437"/>
      <c r="EYT117" s="437"/>
      <c r="EYU117" s="437"/>
      <c r="EYV117" s="437"/>
      <c r="EYW117" s="437"/>
      <c r="EYX117" s="437"/>
      <c r="EYY117" s="437"/>
      <c r="EYZ117" s="437"/>
      <c r="EZA117" s="437"/>
      <c r="EZB117" s="437"/>
      <c r="EZC117" s="437"/>
      <c r="EZD117" s="437"/>
      <c r="EZE117" s="437"/>
      <c r="EZF117" s="437"/>
      <c r="EZG117" s="437"/>
      <c r="EZH117" s="437"/>
      <c r="EZI117" s="437"/>
      <c r="EZJ117" s="437"/>
      <c r="EZK117" s="437"/>
      <c r="EZL117" s="437"/>
      <c r="EZM117" s="437"/>
      <c r="EZN117" s="437"/>
      <c r="EZO117" s="437"/>
      <c r="EZP117" s="437"/>
      <c r="EZQ117" s="437"/>
      <c r="EZR117" s="437"/>
      <c r="EZS117" s="437"/>
      <c r="EZT117" s="437"/>
      <c r="EZU117" s="437"/>
      <c r="EZV117" s="437"/>
      <c r="EZW117" s="437"/>
      <c r="EZX117" s="437"/>
      <c r="EZY117" s="437"/>
      <c r="EZZ117" s="437"/>
      <c r="FAA117" s="437"/>
      <c r="FAB117" s="437"/>
      <c r="FAC117" s="437"/>
      <c r="FAD117" s="437"/>
      <c r="FAE117" s="437"/>
      <c r="FAF117" s="437"/>
      <c r="FAG117" s="437"/>
      <c r="FAH117" s="437"/>
      <c r="FAI117" s="437"/>
      <c r="FAJ117" s="437"/>
      <c r="FAK117" s="437"/>
      <c r="FAL117" s="437"/>
      <c r="FAM117" s="437"/>
      <c r="FAN117" s="437"/>
      <c r="FAO117" s="437"/>
      <c r="FAP117" s="437"/>
      <c r="FAQ117" s="437"/>
      <c r="FAR117" s="437"/>
      <c r="FAS117" s="437"/>
      <c r="FAT117" s="437"/>
      <c r="FAU117" s="437"/>
      <c r="FAV117" s="437"/>
      <c r="FAW117" s="437"/>
      <c r="FAX117" s="437"/>
      <c r="FAY117" s="437"/>
      <c r="FAZ117" s="437"/>
      <c r="FBA117" s="437"/>
      <c r="FBB117" s="437"/>
      <c r="FBC117" s="437"/>
      <c r="FBD117" s="437"/>
      <c r="FBE117" s="437"/>
      <c r="FBF117" s="437"/>
      <c r="FBG117" s="437"/>
      <c r="FBH117" s="437"/>
      <c r="FBI117" s="437"/>
      <c r="FBJ117" s="437"/>
      <c r="FBK117" s="437"/>
      <c r="FBL117" s="437"/>
      <c r="FBM117" s="437"/>
      <c r="FBN117" s="437"/>
      <c r="FBO117" s="437"/>
      <c r="FBP117" s="437"/>
      <c r="FBQ117" s="437"/>
      <c r="FBR117" s="437"/>
      <c r="FBS117" s="437"/>
      <c r="FBT117" s="437"/>
      <c r="FBU117" s="437"/>
      <c r="FBV117" s="437"/>
      <c r="FBW117" s="437"/>
      <c r="FBX117" s="437"/>
      <c r="FBY117" s="437"/>
      <c r="FBZ117" s="437"/>
      <c r="FCA117" s="437"/>
      <c r="FCB117" s="437"/>
      <c r="FCC117" s="437"/>
      <c r="FCD117" s="437"/>
      <c r="FCE117" s="437"/>
      <c r="FCF117" s="437"/>
      <c r="FCG117" s="437"/>
      <c r="FCH117" s="437"/>
      <c r="FCI117" s="437"/>
      <c r="FCJ117" s="437"/>
      <c r="FCK117" s="437"/>
      <c r="FCL117" s="437"/>
      <c r="FCM117" s="437"/>
      <c r="FCN117" s="437"/>
      <c r="FCO117" s="437"/>
      <c r="FCP117" s="437"/>
      <c r="FCQ117" s="437"/>
      <c r="FCR117" s="437"/>
      <c r="FCS117" s="437"/>
      <c r="FCT117" s="437"/>
      <c r="FCU117" s="437"/>
      <c r="FCV117" s="437"/>
      <c r="FCW117" s="437"/>
      <c r="FCX117" s="437"/>
      <c r="FCY117" s="437"/>
      <c r="FCZ117" s="437"/>
      <c r="FDA117" s="437"/>
      <c r="FDB117" s="437"/>
      <c r="FDC117" s="437"/>
      <c r="FDD117" s="437"/>
      <c r="FDE117" s="437"/>
      <c r="FDF117" s="437"/>
      <c r="FDG117" s="437"/>
      <c r="FDH117" s="437"/>
      <c r="FDI117" s="437"/>
      <c r="FDJ117" s="437"/>
      <c r="FDK117" s="437"/>
      <c r="FDL117" s="437"/>
      <c r="FDM117" s="437"/>
      <c r="FDN117" s="437"/>
      <c r="FDO117" s="437"/>
      <c r="FDP117" s="437"/>
      <c r="FDQ117" s="437"/>
      <c r="FDR117" s="437"/>
      <c r="FDS117" s="437"/>
      <c r="FDT117" s="437"/>
      <c r="FDU117" s="437"/>
      <c r="FDV117" s="437"/>
      <c r="FDW117" s="437"/>
      <c r="FDX117" s="437"/>
      <c r="FDY117" s="437"/>
      <c r="FDZ117" s="437"/>
      <c r="FEA117" s="437"/>
      <c r="FEB117" s="437"/>
      <c r="FEC117" s="437"/>
      <c r="FED117" s="437"/>
      <c r="FEE117" s="437"/>
      <c r="FEF117" s="437"/>
      <c r="FEG117" s="437"/>
      <c r="FEH117" s="437"/>
      <c r="FEI117" s="437"/>
      <c r="FEJ117" s="437"/>
      <c r="FEK117" s="437"/>
      <c r="FEL117" s="437"/>
      <c r="FEM117" s="437"/>
      <c r="FEN117" s="437"/>
      <c r="FEO117" s="437"/>
      <c r="FEP117" s="437"/>
      <c r="FEQ117" s="437"/>
      <c r="FER117" s="437"/>
      <c r="FES117" s="437"/>
      <c r="FET117" s="437"/>
      <c r="FEU117" s="437"/>
      <c r="FEV117" s="437"/>
      <c r="FEW117" s="437"/>
      <c r="FEX117" s="437"/>
      <c r="FEY117" s="437"/>
      <c r="FEZ117" s="437"/>
      <c r="FFA117" s="437"/>
      <c r="FFB117" s="437"/>
      <c r="FFC117" s="437"/>
      <c r="FFD117" s="437"/>
      <c r="FFE117" s="437"/>
      <c r="FFF117" s="437"/>
      <c r="FFG117" s="437"/>
      <c r="FFH117" s="437"/>
      <c r="FFI117" s="437"/>
      <c r="FFJ117" s="437"/>
      <c r="FFK117" s="437"/>
      <c r="FFL117" s="437"/>
      <c r="FFM117" s="437"/>
      <c r="FFN117" s="437"/>
      <c r="FFO117" s="437"/>
      <c r="FFP117" s="437"/>
      <c r="FFQ117" s="437"/>
      <c r="FFR117" s="437"/>
      <c r="FFS117" s="437"/>
      <c r="FFT117" s="437"/>
      <c r="FFU117" s="437"/>
      <c r="FFV117" s="437"/>
      <c r="FFW117" s="437"/>
      <c r="FFX117" s="437"/>
      <c r="FFY117" s="437"/>
      <c r="FFZ117" s="437"/>
      <c r="FGA117" s="437"/>
      <c r="FGB117" s="437"/>
      <c r="FGC117" s="437"/>
      <c r="FGD117" s="437"/>
      <c r="FGE117" s="437"/>
      <c r="FGF117" s="437"/>
      <c r="FGG117" s="437"/>
      <c r="FGH117" s="437"/>
      <c r="FGI117" s="437"/>
      <c r="FGJ117" s="437"/>
      <c r="FGK117" s="437"/>
      <c r="FGL117" s="437"/>
      <c r="FGM117" s="437"/>
      <c r="FGN117" s="437"/>
      <c r="FGO117" s="437"/>
      <c r="FGP117" s="437"/>
      <c r="FGQ117" s="437"/>
      <c r="FGR117" s="437"/>
      <c r="FGS117" s="437"/>
      <c r="FGT117" s="437"/>
      <c r="FGU117" s="437"/>
      <c r="FGV117" s="437"/>
      <c r="FGW117" s="437"/>
      <c r="FGX117" s="437"/>
      <c r="FGY117" s="437"/>
      <c r="FGZ117" s="437"/>
      <c r="FHA117" s="437"/>
      <c r="FHB117" s="437"/>
      <c r="FHC117" s="437"/>
      <c r="FHD117" s="437"/>
      <c r="FHE117" s="437"/>
      <c r="FHF117" s="437"/>
      <c r="FHG117" s="437"/>
      <c r="FHH117" s="437"/>
      <c r="FHI117" s="437"/>
      <c r="FHJ117" s="437"/>
      <c r="FHK117" s="437"/>
      <c r="FHL117" s="437"/>
      <c r="FHM117" s="437"/>
      <c r="FHN117" s="437"/>
      <c r="FHO117" s="437"/>
      <c r="FHP117" s="437"/>
      <c r="FHQ117" s="437"/>
      <c r="FHR117" s="437"/>
      <c r="FHS117" s="437"/>
      <c r="FHT117" s="437"/>
      <c r="FHU117" s="437"/>
      <c r="FHV117" s="437"/>
      <c r="FHW117" s="437"/>
      <c r="FHX117" s="437"/>
      <c r="FHY117" s="437"/>
      <c r="FHZ117" s="437"/>
      <c r="FIA117" s="437"/>
      <c r="FIB117" s="437"/>
      <c r="FIC117" s="437"/>
      <c r="FID117" s="437"/>
      <c r="FIE117" s="437"/>
      <c r="FIF117" s="437"/>
      <c r="FIG117" s="437"/>
      <c r="FIH117" s="437"/>
      <c r="FII117" s="437"/>
      <c r="FIJ117" s="437"/>
      <c r="FIK117" s="437"/>
      <c r="FIL117" s="437"/>
      <c r="FIM117" s="437"/>
      <c r="FIN117" s="437"/>
      <c r="FIO117" s="437"/>
      <c r="FIP117" s="437"/>
      <c r="FIQ117" s="437"/>
      <c r="FIR117" s="437"/>
      <c r="FIS117" s="437"/>
      <c r="FIT117" s="437"/>
      <c r="FIU117" s="437"/>
      <c r="FIV117" s="437"/>
      <c r="FIW117" s="437"/>
      <c r="FIX117" s="437"/>
      <c r="FIY117" s="437"/>
      <c r="FIZ117" s="437"/>
      <c r="FJA117" s="437"/>
      <c r="FJB117" s="437"/>
      <c r="FJC117" s="437"/>
      <c r="FJD117" s="437"/>
      <c r="FJE117" s="437"/>
      <c r="FJF117" s="437"/>
      <c r="FJG117" s="437"/>
      <c r="FJH117" s="437"/>
      <c r="FJI117" s="437"/>
      <c r="FJJ117" s="437"/>
      <c r="FJK117" s="437"/>
      <c r="FJL117" s="437"/>
      <c r="FJM117" s="437"/>
      <c r="FJN117" s="437"/>
      <c r="FJO117" s="437"/>
      <c r="FJP117" s="437"/>
      <c r="FJQ117" s="437"/>
      <c r="FJR117" s="437"/>
      <c r="FJS117" s="437"/>
      <c r="FJT117" s="437"/>
      <c r="FJU117" s="437"/>
      <c r="FJV117" s="437"/>
      <c r="FJW117" s="437"/>
      <c r="FJX117" s="437"/>
      <c r="FJY117" s="437"/>
      <c r="FJZ117" s="437"/>
      <c r="FKA117" s="437"/>
      <c r="FKB117" s="437"/>
      <c r="FKC117" s="437"/>
      <c r="FKD117" s="437"/>
      <c r="FKE117" s="437"/>
      <c r="FKF117" s="437"/>
      <c r="FKG117" s="437"/>
      <c r="FKH117" s="437"/>
      <c r="FKI117" s="437"/>
      <c r="FKJ117" s="437"/>
      <c r="FKK117" s="437"/>
      <c r="FKL117" s="437"/>
      <c r="FKM117" s="437"/>
      <c r="FKN117" s="437"/>
      <c r="FKO117" s="437"/>
      <c r="FKP117" s="437"/>
      <c r="FKQ117" s="437"/>
      <c r="FKR117" s="437"/>
      <c r="FKS117" s="437"/>
      <c r="FKT117" s="437"/>
      <c r="FKU117" s="437"/>
      <c r="FKV117" s="437"/>
      <c r="FKW117" s="437"/>
      <c r="FKX117" s="437"/>
      <c r="FKY117" s="437"/>
      <c r="FKZ117" s="437"/>
      <c r="FLA117" s="437"/>
      <c r="FLB117" s="437"/>
      <c r="FLC117" s="437"/>
      <c r="FLD117" s="437"/>
      <c r="FLE117" s="437"/>
      <c r="FLF117" s="437"/>
      <c r="FLG117" s="437"/>
      <c r="FLH117" s="437"/>
      <c r="FLI117" s="437"/>
      <c r="FLJ117" s="437"/>
      <c r="FLK117" s="437"/>
      <c r="FLL117" s="437"/>
      <c r="FLM117" s="437"/>
      <c r="FLN117" s="437"/>
      <c r="FLO117" s="437"/>
      <c r="FLP117" s="437"/>
      <c r="FLQ117" s="437"/>
      <c r="FLR117" s="437"/>
      <c r="FLS117" s="437"/>
      <c r="FLT117" s="437"/>
      <c r="FLU117" s="437"/>
      <c r="FLV117" s="437"/>
      <c r="FLW117" s="437"/>
      <c r="FLX117" s="437"/>
      <c r="FLY117" s="437"/>
      <c r="FLZ117" s="437"/>
      <c r="FMA117" s="437"/>
      <c r="FMB117" s="437"/>
      <c r="FMC117" s="437"/>
      <c r="FMD117" s="437"/>
      <c r="FME117" s="437"/>
      <c r="FMF117" s="437"/>
      <c r="FMG117" s="437"/>
      <c r="FMH117" s="437"/>
      <c r="FMI117" s="437"/>
      <c r="FMJ117" s="437"/>
      <c r="FMK117" s="437"/>
      <c r="FML117" s="437"/>
      <c r="FMM117" s="437"/>
      <c r="FMN117" s="437"/>
      <c r="FMO117" s="437"/>
      <c r="FMP117" s="437"/>
      <c r="FMQ117" s="437"/>
      <c r="FMR117" s="437"/>
      <c r="FMS117" s="437"/>
      <c r="FMT117" s="437"/>
      <c r="FMU117" s="437"/>
      <c r="FMV117" s="437"/>
      <c r="FMW117" s="437"/>
      <c r="FMX117" s="437"/>
      <c r="FMY117" s="437"/>
      <c r="FMZ117" s="437"/>
      <c r="FNA117" s="437"/>
      <c r="FNB117" s="437"/>
      <c r="FNC117" s="437"/>
      <c r="FND117" s="437"/>
      <c r="FNE117" s="437"/>
      <c r="FNF117" s="437"/>
      <c r="FNG117" s="437"/>
      <c r="FNH117" s="437"/>
      <c r="FNI117" s="437"/>
      <c r="FNJ117" s="437"/>
      <c r="FNK117" s="437"/>
      <c r="FNL117" s="437"/>
      <c r="FNM117" s="437"/>
      <c r="FNN117" s="437"/>
      <c r="FNO117" s="437"/>
      <c r="FNP117" s="437"/>
      <c r="FNQ117" s="437"/>
      <c r="FNR117" s="437"/>
      <c r="FNS117" s="437"/>
      <c r="FNT117" s="437"/>
      <c r="FNU117" s="437"/>
      <c r="FNV117" s="437"/>
      <c r="FNW117" s="437"/>
      <c r="FNX117" s="437"/>
      <c r="FNY117" s="437"/>
      <c r="FNZ117" s="437"/>
      <c r="FOA117" s="437"/>
      <c r="FOB117" s="437"/>
      <c r="FOC117" s="437"/>
      <c r="FOD117" s="437"/>
      <c r="FOE117" s="437"/>
      <c r="FOF117" s="437"/>
      <c r="FOG117" s="437"/>
      <c r="FOH117" s="437"/>
      <c r="FOI117" s="437"/>
      <c r="FOJ117" s="437"/>
      <c r="FOK117" s="437"/>
      <c r="FOL117" s="437"/>
      <c r="FOM117" s="437"/>
      <c r="FON117" s="437"/>
      <c r="FOO117" s="437"/>
      <c r="FOP117" s="437"/>
      <c r="FOQ117" s="437"/>
      <c r="FOR117" s="437"/>
      <c r="FOS117" s="437"/>
      <c r="FOT117" s="437"/>
      <c r="FOU117" s="437"/>
      <c r="FOV117" s="437"/>
      <c r="FOW117" s="437"/>
      <c r="FOX117" s="437"/>
      <c r="FOY117" s="437"/>
      <c r="FOZ117" s="437"/>
      <c r="FPA117" s="437"/>
      <c r="FPB117" s="437"/>
      <c r="FPC117" s="437"/>
      <c r="FPD117" s="437"/>
      <c r="FPE117" s="437"/>
      <c r="FPF117" s="437"/>
      <c r="FPG117" s="437"/>
      <c r="FPH117" s="437"/>
      <c r="FPI117" s="437"/>
      <c r="FPJ117" s="437"/>
      <c r="FPK117" s="437"/>
      <c r="FPL117" s="437"/>
      <c r="FPM117" s="437"/>
      <c r="FPN117" s="437"/>
      <c r="FPO117" s="437"/>
      <c r="FPP117" s="437"/>
      <c r="FPQ117" s="437"/>
      <c r="FPR117" s="437"/>
      <c r="FPS117" s="437"/>
      <c r="FPT117" s="437"/>
      <c r="FPU117" s="437"/>
      <c r="FPV117" s="437"/>
      <c r="FPW117" s="437"/>
      <c r="FPX117" s="437"/>
      <c r="FPY117" s="437"/>
      <c r="FPZ117" s="437"/>
      <c r="FQA117" s="437"/>
      <c r="FQB117" s="437"/>
      <c r="FQC117" s="437"/>
      <c r="FQD117" s="437"/>
      <c r="FQE117" s="437"/>
      <c r="FQF117" s="437"/>
      <c r="FQG117" s="437"/>
      <c r="FQH117" s="437"/>
      <c r="FQI117" s="437"/>
      <c r="FQJ117" s="437"/>
      <c r="FQK117" s="437"/>
      <c r="FQL117" s="437"/>
      <c r="FQM117" s="437"/>
      <c r="FQN117" s="437"/>
      <c r="FQO117" s="437"/>
      <c r="FQP117" s="437"/>
      <c r="FQQ117" s="437"/>
      <c r="FQR117" s="437"/>
      <c r="FQS117" s="437"/>
      <c r="FQT117" s="437"/>
      <c r="FQU117" s="437"/>
      <c r="FQV117" s="437"/>
      <c r="FQW117" s="437"/>
      <c r="FQX117" s="437"/>
      <c r="FQY117" s="437"/>
      <c r="FQZ117" s="437"/>
      <c r="FRA117" s="437"/>
      <c r="FRB117" s="437"/>
      <c r="FRC117" s="437"/>
      <c r="FRD117" s="437"/>
      <c r="FRE117" s="437"/>
      <c r="FRF117" s="437"/>
      <c r="FRG117" s="437"/>
      <c r="FRH117" s="437"/>
      <c r="FRI117" s="437"/>
      <c r="FRJ117" s="437"/>
      <c r="FRK117" s="437"/>
      <c r="FRL117" s="437"/>
      <c r="FRM117" s="437"/>
      <c r="FRN117" s="437"/>
      <c r="FRO117" s="437"/>
      <c r="FRP117" s="437"/>
      <c r="FRQ117" s="437"/>
      <c r="FRR117" s="437"/>
      <c r="FRS117" s="437"/>
      <c r="FRT117" s="437"/>
      <c r="FRU117" s="437"/>
      <c r="FRV117" s="437"/>
      <c r="FRW117" s="437"/>
      <c r="FRX117" s="437"/>
      <c r="FRY117" s="437"/>
      <c r="FRZ117" s="437"/>
      <c r="FSA117" s="437"/>
      <c r="FSB117" s="437"/>
      <c r="FSC117" s="437"/>
      <c r="FSD117" s="437"/>
      <c r="FSE117" s="437"/>
      <c r="FSF117" s="437"/>
      <c r="FSG117" s="437"/>
      <c r="FSH117" s="437"/>
      <c r="FSI117" s="437"/>
      <c r="FSJ117" s="437"/>
      <c r="FSK117" s="437"/>
      <c r="FSL117" s="437"/>
      <c r="FSM117" s="437"/>
      <c r="FSN117" s="437"/>
      <c r="FSO117" s="437"/>
      <c r="FSP117" s="437"/>
      <c r="FSQ117" s="437"/>
      <c r="FSR117" s="437"/>
      <c r="FSS117" s="437"/>
      <c r="FST117" s="437"/>
      <c r="FSU117" s="437"/>
      <c r="FSV117" s="437"/>
      <c r="FSW117" s="437"/>
      <c r="FSX117" s="437"/>
      <c r="FSY117" s="437"/>
      <c r="FSZ117" s="437"/>
      <c r="FTA117" s="437"/>
      <c r="FTB117" s="437"/>
      <c r="FTC117" s="437"/>
      <c r="FTD117" s="437"/>
      <c r="FTE117" s="437"/>
      <c r="FTF117" s="437"/>
      <c r="FTG117" s="437"/>
      <c r="FTH117" s="437"/>
      <c r="FTI117" s="437"/>
      <c r="FTJ117" s="437"/>
      <c r="FTK117" s="437"/>
      <c r="FTL117" s="437"/>
      <c r="FTM117" s="437"/>
      <c r="FTN117" s="437"/>
      <c r="FTO117" s="437"/>
      <c r="FTP117" s="437"/>
      <c r="FTQ117" s="437"/>
      <c r="FTR117" s="437"/>
      <c r="FTS117" s="437"/>
      <c r="FTT117" s="437"/>
      <c r="FTU117" s="437"/>
      <c r="FTV117" s="437"/>
      <c r="FTW117" s="437"/>
      <c r="FTX117" s="437"/>
      <c r="FTY117" s="437"/>
      <c r="FTZ117" s="437"/>
      <c r="FUA117" s="437"/>
      <c r="FUB117" s="437"/>
      <c r="FUC117" s="437"/>
      <c r="FUD117" s="437"/>
      <c r="FUE117" s="437"/>
      <c r="FUF117" s="437"/>
      <c r="FUG117" s="437"/>
      <c r="FUH117" s="437"/>
      <c r="FUI117" s="437"/>
      <c r="FUJ117" s="437"/>
      <c r="FUK117" s="437"/>
      <c r="FUL117" s="437"/>
      <c r="FUM117" s="437"/>
      <c r="FUN117" s="437"/>
      <c r="FUO117" s="437"/>
      <c r="FUP117" s="437"/>
      <c r="FUQ117" s="437"/>
      <c r="FUR117" s="437"/>
      <c r="FUS117" s="437"/>
      <c r="FUT117" s="437"/>
      <c r="FUU117" s="437"/>
      <c r="FUV117" s="437"/>
      <c r="FUW117" s="437"/>
      <c r="FUX117" s="437"/>
      <c r="FUY117" s="437"/>
      <c r="FUZ117" s="437"/>
      <c r="FVA117" s="437"/>
      <c r="FVB117" s="437"/>
      <c r="FVC117" s="437"/>
      <c r="FVD117" s="437"/>
      <c r="FVE117" s="437"/>
      <c r="FVF117" s="437"/>
      <c r="FVG117" s="437"/>
      <c r="FVH117" s="437"/>
      <c r="FVI117" s="437"/>
      <c r="FVJ117" s="437"/>
      <c r="FVK117" s="437"/>
      <c r="FVL117" s="437"/>
      <c r="FVM117" s="437"/>
      <c r="FVN117" s="437"/>
      <c r="FVO117" s="437"/>
      <c r="FVP117" s="437"/>
      <c r="FVQ117" s="437"/>
      <c r="FVR117" s="437"/>
      <c r="FVS117" s="437"/>
      <c r="FVT117" s="437"/>
      <c r="FVU117" s="437"/>
      <c r="FVV117" s="437"/>
      <c r="FVW117" s="437"/>
      <c r="FVX117" s="437"/>
      <c r="FVY117" s="437"/>
      <c r="FVZ117" s="437"/>
      <c r="FWA117" s="437"/>
      <c r="FWB117" s="437"/>
      <c r="FWC117" s="437"/>
      <c r="FWD117" s="437"/>
      <c r="FWE117" s="437"/>
      <c r="FWF117" s="437"/>
      <c r="FWG117" s="437"/>
      <c r="FWH117" s="437"/>
      <c r="FWI117" s="437"/>
      <c r="FWJ117" s="437"/>
      <c r="FWK117" s="437"/>
      <c r="FWL117" s="437"/>
      <c r="FWM117" s="437"/>
      <c r="FWN117" s="437"/>
      <c r="FWO117" s="437"/>
      <c r="FWP117" s="437"/>
      <c r="FWQ117" s="437"/>
      <c r="FWR117" s="437"/>
      <c r="FWS117" s="437"/>
      <c r="FWT117" s="437"/>
      <c r="FWU117" s="437"/>
      <c r="FWV117" s="437"/>
      <c r="FWW117" s="437"/>
      <c r="FWX117" s="437"/>
      <c r="FWY117" s="437"/>
      <c r="FWZ117" s="437"/>
      <c r="FXA117" s="437"/>
      <c r="FXB117" s="437"/>
      <c r="FXC117" s="437"/>
      <c r="FXD117" s="437"/>
      <c r="FXE117" s="437"/>
      <c r="FXF117" s="437"/>
      <c r="FXG117" s="437"/>
      <c r="FXH117" s="437"/>
      <c r="FXI117" s="437"/>
      <c r="FXJ117" s="437"/>
      <c r="FXK117" s="437"/>
      <c r="FXL117" s="437"/>
      <c r="FXM117" s="437"/>
      <c r="FXN117" s="437"/>
      <c r="FXO117" s="437"/>
      <c r="FXP117" s="437"/>
      <c r="FXQ117" s="437"/>
      <c r="FXR117" s="437"/>
      <c r="FXS117" s="437"/>
      <c r="FXT117" s="437"/>
      <c r="FXU117" s="437"/>
      <c r="FXV117" s="437"/>
      <c r="FXW117" s="437"/>
      <c r="FXX117" s="437"/>
      <c r="FXY117" s="437"/>
      <c r="FXZ117" s="437"/>
      <c r="FYA117" s="437"/>
      <c r="FYB117" s="437"/>
      <c r="FYC117" s="437"/>
      <c r="FYD117" s="437"/>
      <c r="FYE117" s="437"/>
      <c r="FYF117" s="437"/>
      <c r="FYG117" s="437"/>
      <c r="FYH117" s="437"/>
      <c r="FYI117" s="437"/>
      <c r="FYJ117" s="437"/>
      <c r="FYK117" s="437"/>
      <c r="FYL117" s="437"/>
      <c r="FYM117" s="437"/>
      <c r="FYN117" s="437"/>
      <c r="FYO117" s="437"/>
      <c r="FYP117" s="437"/>
      <c r="FYQ117" s="437"/>
      <c r="FYR117" s="437"/>
      <c r="FYS117" s="437"/>
      <c r="FYT117" s="437"/>
      <c r="FYU117" s="437"/>
      <c r="FYV117" s="437"/>
      <c r="FYW117" s="437"/>
      <c r="FYX117" s="437"/>
      <c r="FYY117" s="437"/>
      <c r="FYZ117" s="437"/>
      <c r="FZA117" s="437"/>
      <c r="FZB117" s="437"/>
      <c r="FZC117" s="437"/>
      <c r="FZD117" s="437"/>
      <c r="FZE117" s="437"/>
      <c r="FZF117" s="437"/>
      <c r="FZG117" s="437"/>
      <c r="FZH117" s="437"/>
      <c r="FZI117" s="437"/>
      <c r="FZJ117" s="437"/>
      <c r="FZK117" s="437"/>
      <c r="FZL117" s="437"/>
      <c r="FZM117" s="437"/>
      <c r="FZN117" s="437"/>
      <c r="FZO117" s="437"/>
      <c r="FZP117" s="437"/>
      <c r="FZQ117" s="437"/>
      <c r="FZR117" s="437"/>
      <c r="FZS117" s="437"/>
      <c r="FZT117" s="437"/>
      <c r="FZU117" s="437"/>
      <c r="FZV117" s="437"/>
      <c r="FZW117" s="437"/>
      <c r="FZX117" s="437"/>
      <c r="FZY117" s="437"/>
      <c r="FZZ117" s="437"/>
      <c r="GAA117" s="437"/>
      <c r="GAB117" s="437"/>
      <c r="GAC117" s="437"/>
      <c r="GAD117" s="437"/>
      <c r="GAE117" s="437"/>
      <c r="GAF117" s="437"/>
      <c r="GAG117" s="437"/>
      <c r="GAH117" s="437"/>
      <c r="GAI117" s="437"/>
      <c r="GAJ117" s="437"/>
      <c r="GAK117" s="437"/>
      <c r="GAL117" s="437"/>
      <c r="GAM117" s="437"/>
      <c r="GAN117" s="437"/>
      <c r="GAO117" s="437"/>
      <c r="GAP117" s="437"/>
      <c r="GAQ117" s="437"/>
      <c r="GAR117" s="437"/>
      <c r="GAS117" s="437"/>
      <c r="GAT117" s="437"/>
      <c r="GAU117" s="437"/>
      <c r="GAV117" s="437"/>
      <c r="GAW117" s="437"/>
      <c r="GAX117" s="437"/>
      <c r="GAY117" s="437"/>
      <c r="GAZ117" s="437"/>
      <c r="GBA117" s="437"/>
      <c r="GBB117" s="437"/>
      <c r="GBC117" s="437"/>
      <c r="GBD117" s="437"/>
      <c r="GBE117" s="437"/>
      <c r="GBF117" s="437"/>
      <c r="GBG117" s="437"/>
      <c r="GBH117" s="437"/>
      <c r="GBI117" s="437"/>
      <c r="GBJ117" s="437"/>
      <c r="GBK117" s="437"/>
      <c r="GBL117" s="437"/>
      <c r="GBM117" s="437"/>
      <c r="GBN117" s="437"/>
      <c r="GBO117" s="437"/>
      <c r="GBP117" s="437"/>
      <c r="GBQ117" s="437"/>
      <c r="GBR117" s="437"/>
      <c r="GBS117" s="437"/>
      <c r="GBT117" s="437"/>
      <c r="GBU117" s="437"/>
      <c r="GBV117" s="437"/>
      <c r="GBW117" s="437"/>
      <c r="GBX117" s="437"/>
      <c r="GBY117" s="437"/>
      <c r="GBZ117" s="437"/>
      <c r="GCA117" s="437"/>
      <c r="GCB117" s="437"/>
      <c r="GCC117" s="437"/>
      <c r="GCD117" s="437"/>
      <c r="GCE117" s="437"/>
      <c r="GCF117" s="437"/>
      <c r="GCG117" s="437"/>
      <c r="GCH117" s="437"/>
      <c r="GCI117" s="437"/>
      <c r="GCJ117" s="437"/>
      <c r="GCK117" s="437"/>
      <c r="GCL117" s="437"/>
      <c r="GCM117" s="437"/>
      <c r="GCN117" s="437"/>
      <c r="GCO117" s="437"/>
      <c r="GCP117" s="437"/>
      <c r="GCQ117" s="437"/>
      <c r="GCR117" s="437"/>
      <c r="GCS117" s="437"/>
      <c r="GCT117" s="437"/>
      <c r="GCU117" s="437"/>
      <c r="GCV117" s="437"/>
      <c r="GCW117" s="437"/>
      <c r="GCX117" s="437"/>
      <c r="GCY117" s="437"/>
      <c r="GCZ117" s="437"/>
      <c r="GDA117" s="437"/>
      <c r="GDB117" s="437"/>
      <c r="GDC117" s="437"/>
      <c r="GDD117" s="437"/>
      <c r="GDE117" s="437"/>
      <c r="GDF117" s="437"/>
      <c r="GDG117" s="437"/>
      <c r="GDH117" s="437"/>
      <c r="GDI117" s="437"/>
      <c r="GDJ117" s="437"/>
      <c r="GDK117" s="437"/>
      <c r="GDL117" s="437"/>
      <c r="GDM117" s="437"/>
      <c r="GDN117" s="437"/>
      <c r="GDO117" s="437"/>
      <c r="GDP117" s="437"/>
      <c r="GDQ117" s="437"/>
      <c r="GDR117" s="437"/>
      <c r="GDS117" s="437"/>
      <c r="GDT117" s="437"/>
      <c r="GDU117" s="437"/>
      <c r="GDV117" s="437"/>
      <c r="GDW117" s="437"/>
      <c r="GDX117" s="437"/>
      <c r="GDY117" s="437"/>
      <c r="GDZ117" s="437"/>
      <c r="GEA117" s="437"/>
      <c r="GEB117" s="437"/>
      <c r="GEC117" s="437"/>
      <c r="GED117" s="437"/>
      <c r="GEE117" s="437"/>
      <c r="GEF117" s="437"/>
      <c r="GEG117" s="437"/>
      <c r="GEH117" s="437"/>
      <c r="GEI117" s="437"/>
      <c r="GEJ117" s="437"/>
      <c r="GEK117" s="437"/>
      <c r="GEL117" s="437"/>
      <c r="GEM117" s="437"/>
      <c r="GEN117" s="437"/>
      <c r="GEO117" s="437"/>
      <c r="GEP117" s="437"/>
      <c r="GEQ117" s="437"/>
      <c r="GER117" s="437"/>
      <c r="GES117" s="437"/>
      <c r="GET117" s="437"/>
      <c r="GEU117" s="437"/>
      <c r="GEV117" s="437"/>
      <c r="GEW117" s="437"/>
      <c r="GEX117" s="437"/>
      <c r="GEY117" s="437"/>
      <c r="GEZ117" s="437"/>
      <c r="GFA117" s="437"/>
      <c r="GFB117" s="437"/>
      <c r="GFC117" s="437"/>
      <c r="GFD117" s="437"/>
      <c r="GFE117" s="437"/>
      <c r="GFF117" s="437"/>
      <c r="GFG117" s="437"/>
      <c r="GFH117" s="437"/>
      <c r="GFI117" s="437"/>
      <c r="GFJ117" s="437"/>
      <c r="GFK117" s="437"/>
      <c r="GFL117" s="437"/>
      <c r="GFM117" s="437"/>
      <c r="GFN117" s="437"/>
      <c r="GFO117" s="437"/>
      <c r="GFP117" s="437"/>
      <c r="GFQ117" s="437"/>
      <c r="GFR117" s="437"/>
      <c r="GFS117" s="437"/>
      <c r="GFT117" s="437"/>
      <c r="GFU117" s="437"/>
      <c r="GFV117" s="437"/>
      <c r="GFW117" s="437"/>
      <c r="GFX117" s="437"/>
      <c r="GFY117" s="437"/>
      <c r="GFZ117" s="437"/>
      <c r="GGA117" s="437"/>
      <c r="GGB117" s="437"/>
      <c r="GGC117" s="437"/>
      <c r="GGD117" s="437"/>
      <c r="GGE117" s="437"/>
      <c r="GGF117" s="437"/>
      <c r="GGG117" s="437"/>
      <c r="GGH117" s="437"/>
      <c r="GGI117" s="437"/>
      <c r="GGJ117" s="437"/>
      <c r="GGK117" s="437"/>
      <c r="GGL117" s="437"/>
      <c r="GGM117" s="437"/>
      <c r="GGN117" s="437"/>
      <c r="GGO117" s="437"/>
      <c r="GGP117" s="437"/>
      <c r="GGQ117" s="437"/>
      <c r="GGR117" s="437"/>
      <c r="GGS117" s="437"/>
      <c r="GGT117" s="437"/>
      <c r="GGU117" s="437"/>
      <c r="GGV117" s="437"/>
      <c r="GGW117" s="437"/>
      <c r="GGX117" s="437"/>
      <c r="GGY117" s="437"/>
      <c r="GGZ117" s="437"/>
      <c r="GHA117" s="437"/>
      <c r="GHB117" s="437"/>
      <c r="GHC117" s="437"/>
      <c r="GHD117" s="437"/>
      <c r="GHE117" s="437"/>
      <c r="GHF117" s="437"/>
      <c r="GHG117" s="437"/>
      <c r="GHH117" s="437"/>
      <c r="GHI117" s="437"/>
      <c r="GHJ117" s="437"/>
      <c r="GHK117" s="437"/>
      <c r="GHL117" s="437"/>
      <c r="GHM117" s="437"/>
      <c r="GHN117" s="437"/>
      <c r="GHO117" s="437"/>
      <c r="GHP117" s="437"/>
      <c r="GHQ117" s="437"/>
      <c r="GHR117" s="437"/>
      <c r="GHS117" s="437"/>
      <c r="GHT117" s="437"/>
      <c r="GHU117" s="437"/>
      <c r="GHV117" s="437"/>
      <c r="GHW117" s="437"/>
      <c r="GHX117" s="437"/>
      <c r="GHY117" s="437"/>
      <c r="GHZ117" s="437"/>
      <c r="GIA117" s="437"/>
      <c r="GIB117" s="437"/>
      <c r="GIC117" s="437"/>
      <c r="GID117" s="437"/>
      <c r="GIE117" s="437"/>
      <c r="GIF117" s="437"/>
      <c r="GIG117" s="437"/>
      <c r="GIH117" s="437"/>
      <c r="GII117" s="437"/>
      <c r="GIJ117" s="437"/>
      <c r="GIK117" s="437"/>
      <c r="GIL117" s="437"/>
      <c r="GIM117" s="437"/>
      <c r="GIN117" s="437"/>
      <c r="GIO117" s="437"/>
      <c r="GIP117" s="437"/>
      <c r="GIQ117" s="437"/>
      <c r="GIR117" s="437"/>
      <c r="GIS117" s="437"/>
      <c r="GIT117" s="437"/>
      <c r="GIU117" s="437"/>
      <c r="GIV117" s="437"/>
      <c r="GIW117" s="437"/>
      <c r="GIX117" s="437"/>
      <c r="GIY117" s="437"/>
      <c r="GIZ117" s="437"/>
      <c r="GJA117" s="437"/>
      <c r="GJB117" s="437"/>
      <c r="GJC117" s="437"/>
      <c r="GJD117" s="437"/>
      <c r="GJE117" s="437"/>
      <c r="GJF117" s="437"/>
      <c r="GJG117" s="437"/>
      <c r="GJH117" s="437"/>
      <c r="GJI117" s="437"/>
      <c r="GJJ117" s="437"/>
      <c r="GJK117" s="437"/>
      <c r="GJL117" s="437"/>
      <c r="GJM117" s="437"/>
      <c r="GJN117" s="437"/>
      <c r="GJO117" s="437"/>
      <c r="GJP117" s="437"/>
      <c r="GJQ117" s="437"/>
      <c r="GJR117" s="437"/>
      <c r="GJS117" s="437"/>
      <c r="GJT117" s="437"/>
      <c r="GJU117" s="437"/>
      <c r="GJV117" s="437"/>
      <c r="GJW117" s="437"/>
      <c r="GJX117" s="437"/>
      <c r="GJY117" s="437"/>
      <c r="GJZ117" s="437"/>
      <c r="GKA117" s="437"/>
      <c r="GKB117" s="437"/>
      <c r="GKC117" s="437"/>
      <c r="GKD117" s="437"/>
      <c r="GKE117" s="437"/>
      <c r="GKF117" s="437"/>
      <c r="GKG117" s="437"/>
      <c r="GKH117" s="437"/>
      <c r="GKI117" s="437"/>
      <c r="GKJ117" s="437"/>
      <c r="GKK117" s="437"/>
      <c r="GKL117" s="437"/>
      <c r="GKM117" s="437"/>
      <c r="GKN117" s="437"/>
      <c r="GKO117" s="437"/>
      <c r="GKP117" s="437"/>
      <c r="GKQ117" s="437"/>
      <c r="GKR117" s="437"/>
      <c r="GKS117" s="437"/>
      <c r="GKT117" s="437"/>
      <c r="GKU117" s="437"/>
      <c r="GKV117" s="437"/>
      <c r="GKW117" s="437"/>
      <c r="GKX117" s="437"/>
      <c r="GKY117" s="437"/>
      <c r="GKZ117" s="437"/>
      <c r="GLA117" s="437"/>
      <c r="GLB117" s="437"/>
      <c r="GLC117" s="437"/>
      <c r="GLD117" s="437"/>
      <c r="GLE117" s="437"/>
      <c r="GLF117" s="437"/>
      <c r="GLG117" s="437"/>
      <c r="GLH117" s="437"/>
      <c r="GLI117" s="437"/>
      <c r="GLJ117" s="437"/>
      <c r="GLK117" s="437"/>
      <c r="GLL117" s="437"/>
      <c r="GLM117" s="437"/>
      <c r="GLN117" s="437"/>
      <c r="GLO117" s="437"/>
      <c r="GLP117" s="437"/>
      <c r="GLQ117" s="437"/>
      <c r="GLR117" s="437"/>
      <c r="GLS117" s="437"/>
      <c r="GLT117" s="437"/>
      <c r="GLU117" s="437"/>
      <c r="GLV117" s="437"/>
      <c r="GLW117" s="437"/>
      <c r="GLX117" s="437"/>
      <c r="GLY117" s="437"/>
      <c r="GLZ117" s="437"/>
      <c r="GMA117" s="437"/>
      <c r="GMB117" s="437"/>
      <c r="GMC117" s="437"/>
      <c r="GMD117" s="437"/>
      <c r="GME117" s="437"/>
      <c r="GMF117" s="437"/>
      <c r="GMG117" s="437"/>
      <c r="GMH117" s="437"/>
      <c r="GMI117" s="437"/>
      <c r="GMJ117" s="437"/>
      <c r="GMK117" s="437"/>
      <c r="GML117" s="437"/>
      <c r="GMM117" s="437"/>
      <c r="GMN117" s="437"/>
      <c r="GMO117" s="437"/>
      <c r="GMP117" s="437"/>
      <c r="GMQ117" s="437"/>
      <c r="GMR117" s="437"/>
      <c r="GMS117" s="437"/>
      <c r="GMT117" s="437"/>
      <c r="GMU117" s="437"/>
      <c r="GMV117" s="437"/>
      <c r="GMW117" s="437"/>
      <c r="GMX117" s="437"/>
      <c r="GMY117" s="437"/>
      <c r="GMZ117" s="437"/>
      <c r="GNA117" s="437"/>
      <c r="GNB117" s="437"/>
      <c r="GNC117" s="437"/>
      <c r="GND117" s="437"/>
      <c r="GNE117" s="437"/>
      <c r="GNF117" s="437"/>
      <c r="GNG117" s="437"/>
      <c r="GNH117" s="437"/>
      <c r="GNI117" s="437"/>
      <c r="GNJ117" s="437"/>
      <c r="GNK117" s="437"/>
      <c r="GNL117" s="437"/>
      <c r="GNM117" s="437"/>
      <c r="GNN117" s="437"/>
      <c r="GNO117" s="437"/>
      <c r="GNP117" s="437"/>
      <c r="GNQ117" s="437"/>
      <c r="GNR117" s="437"/>
      <c r="GNS117" s="437"/>
      <c r="GNT117" s="437"/>
      <c r="GNU117" s="437"/>
      <c r="GNV117" s="437"/>
      <c r="GNW117" s="437"/>
      <c r="GNX117" s="437"/>
      <c r="GNY117" s="437"/>
      <c r="GNZ117" s="437"/>
      <c r="GOA117" s="437"/>
      <c r="GOB117" s="437"/>
      <c r="GOC117" s="437"/>
      <c r="GOD117" s="437"/>
      <c r="GOE117" s="437"/>
      <c r="GOF117" s="437"/>
      <c r="GOG117" s="437"/>
      <c r="GOH117" s="437"/>
      <c r="GOI117" s="437"/>
      <c r="GOJ117" s="437"/>
      <c r="GOK117" s="437"/>
      <c r="GOL117" s="437"/>
      <c r="GOM117" s="437"/>
      <c r="GON117" s="437"/>
      <c r="GOO117" s="437"/>
      <c r="GOP117" s="437"/>
      <c r="GOQ117" s="437"/>
      <c r="GOR117" s="437"/>
      <c r="GOS117" s="437"/>
      <c r="GOT117" s="437"/>
      <c r="GOU117" s="437"/>
      <c r="GOV117" s="437"/>
      <c r="GOW117" s="437"/>
      <c r="GOX117" s="437"/>
      <c r="GOY117" s="437"/>
      <c r="GOZ117" s="437"/>
      <c r="GPA117" s="437"/>
      <c r="GPB117" s="437"/>
      <c r="GPC117" s="437"/>
      <c r="GPD117" s="437"/>
      <c r="GPE117" s="437"/>
      <c r="GPF117" s="437"/>
      <c r="GPG117" s="437"/>
      <c r="GPH117" s="437"/>
      <c r="GPI117" s="437"/>
      <c r="GPJ117" s="437"/>
      <c r="GPK117" s="437"/>
      <c r="GPL117" s="437"/>
      <c r="GPM117" s="437"/>
      <c r="GPN117" s="437"/>
      <c r="GPO117" s="437"/>
      <c r="GPP117" s="437"/>
      <c r="GPQ117" s="437"/>
      <c r="GPR117" s="437"/>
      <c r="GPS117" s="437"/>
      <c r="GPT117" s="437"/>
      <c r="GPU117" s="437"/>
      <c r="GPV117" s="437"/>
      <c r="GPW117" s="437"/>
      <c r="GPX117" s="437"/>
      <c r="GPY117" s="437"/>
      <c r="GPZ117" s="437"/>
      <c r="GQA117" s="437"/>
      <c r="GQB117" s="437"/>
      <c r="GQC117" s="437"/>
      <c r="GQD117" s="437"/>
      <c r="GQE117" s="437"/>
      <c r="GQF117" s="437"/>
      <c r="GQG117" s="437"/>
      <c r="GQH117" s="437"/>
      <c r="GQI117" s="437"/>
      <c r="GQJ117" s="437"/>
      <c r="GQK117" s="437"/>
      <c r="GQL117" s="437"/>
      <c r="GQM117" s="437"/>
      <c r="GQN117" s="437"/>
      <c r="GQO117" s="437"/>
      <c r="GQP117" s="437"/>
      <c r="GQQ117" s="437"/>
      <c r="GQR117" s="437"/>
      <c r="GQS117" s="437"/>
      <c r="GQT117" s="437"/>
      <c r="GQU117" s="437"/>
      <c r="GQV117" s="437"/>
      <c r="GQW117" s="437"/>
      <c r="GQX117" s="437"/>
      <c r="GQY117" s="437"/>
      <c r="GQZ117" s="437"/>
      <c r="GRA117" s="437"/>
      <c r="GRB117" s="437"/>
      <c r="GRC117" s="437"/>
      <c r="GRD117" s="437"/>
      <c r="GRE117" s="437"/>
      <c r="GRF117" s="437"/>
      <c r="GRG117" s="437"/>
      <c r="GRH117" s="437"/>
      <c r="GRI117" s="437"/>
      <c r="GRJ117" s="437"/>
      <c r="GRK117" s="437"/>
      <c r="GRL117" s="437"/>
      <c r="GRM117" s="437"/>
      <c r="GRN117" s="437"/>
      <c r="GRO117" s="437"/>
      <c r="GRP117" s="437"/>
      <c r="GRQ117" s="437"/>
      <c r="GRR117" s="437"/>
      <c r="GRS117" s="437"/>
      <c r="GRT117" s="437"/>
      <c r="GRU117" s="437"/>
      <c r="GRV117" s="437"/>
      <c r="GRW117" s="437"/>
      <c r="GRX117" s="437"/>
      <c r="GRY117" s="437"/>
      <c r="GRZ117" s="437"/>
      <c r="GSA117" s="437"/>
      <c r="GSB117" s="437"/>
      <c r="GSC117" s="437"/>
      <c r="GSD117" s="437"/>
      <c r="GSE117" s="437"/>
      <c r="GSF117" s="437"/>
      <c r="GSG117" s="437"/>
      <c r="GSH117" s="437"/>
      <c r="GSI117" s="437"/>
      <c r="GSJ117" s="437"/>
      <c r="GSK117" s="437"/>
      <c r="GSL117" s="437"/>
      <c r="GSM117" s="437"/>
      <c r="GSN117" s="437"/>
      <c r="GSO117" s="437"/>
      <c r="GSP117" s="437"/>
      <c r="GSQ117" s="437"/>
      <c r="GSR117" s="437"/>
      <c r="GSS117" s="437"/>
      <c r="GST117" s="437"/>
      <c r="GSU117" s="437"/>
      <c r="GSV117" s="437"/>
      <c r="GSW117" s="437"/>
      <c r="GSX117" s="437"/>
      <c r="GSY117" s="437"/>
      <c r="GSZ117" s="437"/>
      <c r="GTA117" s="437"/>
      <c r="GTB117" s="437"/>
      <c r="GTC117" s="437"/>
      <c r="GTD117" s="437"/>
      <c r="GTE117" s="437"/>
      <c r="GTF117" s="437"/>
      <c r="GTG117" s="437"/>
      <c r="GTH117" s="437"/>
      <c r="GTI117" s="437"/>
      <c r="GTJ117" s="437"/>
      <c r="GTK117" s="437"/>
      <c r="GTL117" s="437"/>
      <c r="GTM117" s="437"/>
      <c r="GTN117" s="437"/>
      <c r="GTO117" s="437"/>
      <c r="GTP117" s="437"/>
      <c r="GTQ117" s="437"/>
      <c r="GTR117" s="437"/>
      <c r="GTS117" s="437"/>
      <c r="GTT117" s="437"/>
      <c r="GTU117" s="437"/>
      <c r="GTV117" s="437"/>
      <c r="GTW117" s="437"/>
      <c r="GTX117" s="437"/>
      <c r="GTY117" s="437"/>
      <c r="GTZ117" s="437"/>
      <c r="GUA117" s="437"/>
      <c r="GUB117" s="437"/>
      <c r="GUC117" s="437"/>
      <c r="GUD117" s="437"/>
      <c r="GUE117" s="437"/>
      <c r="GUF117" s="437"/>
      <c r="GUG117" s="437"/>
      <c r="GUH117" s="437"/>
      <c r="GUI117" s="437"/>
      <c r="GUJ117" s="437"/>
      <c r="GUK117" s="437"/>
      <c r="GUL117" s="437"/>
      <c r="GUM117" s="437"/>
      <c r="GUN117" s="437"/>
      <c r="GUO117" s="437"/>
      <c r="GUP117" s="437"/>
      <c r="GUQ117" s="437"/>
      <c r="GUR117" s="437"/>
      <c r="GUS117" s="437"/>
      <c r="GUT117" s="437"/>
      <c r="GUU117" s="437"/>
      <c r="GUV117" s="437"/>
      <c r="GUW117" s="437"/>
      <c r="GUX117" s="437"/>
      <c r="GUY117" s="437"/>
      <c r="GUZ117" s="437"/>
      <c r="GVA117" s="437"/>
      <c r="GVB117" s="437"/>
      <c r="GVC117" s="437"/>
      <c r="GVD117" s="437"/>
      <c r="GVE117" s="437"/>
      <c r="GVF117" s="437"/>
      <c r="GVG117" s="437"/>
      <c r="GVH117" s="437"/>
      <c r="GVI117" s="437"/>
      <c r="GVJ117" s="437"/>
      <c r="GVK117" s="437"/>
      <c r="GVL117" s="437"/>
      <c r="GVM117" s="437"/>
      <c r="GVN117" s="437"/>
      <c r="GVO117" s="437"/>
      <c r="GVP117" s="437"/>
      <c r="GVQ117" s="437"/>
      <c r="GVR117" s="437"/>
      <c r="GVS117" s="437"/>
      <c r="GVT117" s="437"/>
      <c r="GVU117" s="437"/>
      <c r="GVV117" s="437"/>
      <c r="GVW117" s="437"/>
      <c r="GVX117" s="437"/>
      <c r="GVY117" s="437"/>
      <c r="GVZ117" s="437"/>
      <c r="GWA117" s="437"/>
      <c r="GWB117" s="437"/>
      <c r="GWC117" s="437"/>
      <c r="GWD117" s="437"/>
      <c r="GWE117" s="437"/>
      <c r="GWF117" s="437"/>
      <c r="GWG117" s="437"/>
      <c r="GWH117" s="437"/>
      <c r="GWI117" s="437"/>
      <c r="GWJ117" s="437"/>
      <c r="GWK117" s="437"/>
      <c r="GWL117" s="437"/>
      <c r="GWM117" s="437"/>
      <c r="GWN117" s="437"/>
      <c r="GWO117" s="437"/>
      <c r="GWP117" s="437"/>
      <c r="GWQ117" s="437"/>
      <c r="GWR117" s="437"/>
      <c r="GWS117" s="437"/>
      <c r="GWT117" s="437"/>
      <c r="GWU117" s="437"/>
      <c r="GWV117" s="437"/>
      <c r="GWW117" s="437"/>
      <c r="GWX117" s="437"/>
      <c r="GWY117" s="437"/>
      <c r="GWZ117" s="437"/>
      <c r="GXA117" s="437"/>
      <c r="GXB117" s="437"/>
      <c r="GXC117" s="437"/>
      <c r="GXD117" s="437"/>
      <c r="GXE117" s="437"/>
      <c r="GXF117" s="437"/>
      <c r="GXG117" s="437"/>
      <c r="GXH117" s="437"/>
      <c r="GXI117" s="437"/>
      <c r="GXJ117" s="437"/>
      <c r="GXK117" s="437"/>
      <c r="GXL117" s="437"/>
      <c r="GXM117" s="437"/>
      <c r="GXN117" s="437"/>
      <c r="GXO117" s="437"/>
      <c r="GXP117" s="437"/>
      <c r="GXQ117" s="437"/>
      <c r="GXR117" s="437"/>
      <c r="GXS117" s="437"/>
      <c r="GXT117" s="437"/>
      <c r="GXU117" s="437"/>
      <c r="GXV117" s="437"/>
      <c r="GXW117" s="437"/>
      <c r="GXX117" s="437"/>
      <c r="GXY117" s="437"/>
      <c r="GXZ117" s="437"/>
      <c r="GYA117" s="437"/>
      <c r="GYB117" s="437"/>
      <c r="GYC117" s="437"/>
      <c r="GYD117" s="437"/>
      <c r="GYE117" s="437"/>
      <c r="GYF117" s="437"/>
      <c r="GYG117" s="437"/>
      <c r="GYH117" s="437"/>
      <c r="GYI117" s="437"/>
      <c r="GYJ117" s="437"/>
      <c r="GYK117" s="437"/>
      <c r="GYL117" s="437"/>
      <c r="GYM117" s="437"/>
      <c r="GYN117" s="437"/>
      <c r="GYO117" s="437"/>
      <c r="GYP117" s="437"/>
      <c r="GYQ117" s="437"/>
      <c r="GYR117" s="437"/>
      <c r="GYS117" s="437"/>
      <c r="GYT117" s="437"/>
      <c r="GYU117" s="437"/>
      <c r="GYV117" s="437"/>
      <c r="GYW117" s="437"/>
      <c r="GYX117" s="437"/>
      <c r="GYY117" s="437"/>
      <c r="GYZ117" s="437"/>
      <c r="GZA117" s="437"/>
      <c r="GZB117" s="437"/>
      <c r="GZC117" s="437"/>
      <c r="GZD117" s="437"/>
      <c r="GZE117" s="437"/>
      <c r="GZF117" s="437"/>
      <c r="GZG117" s="437"/>
      <c r="GZH117" s="437"/>
      <c r="GZI117" s="437"/>
      <c r="GZJ117" s="437"/>
      <c r="GZK117" s="437"/>
      <c r="GZL117" s="437"/>
      <c r="GZM117" s="437"/>
      <c r="GZN117" s="437"/>
      <c r="GZO117" s="437"/>
      <c r="GZP117" s="437"/>
      <c r="GZQ117" s="437"/>
      <c r="GZR117" s="437"/>
      <c r="GZS117" s="437"/>
      <c r="GZT117" s="437"/>
      <c r="GZU117" s="437"/>
      <c r="GZV117" s="437"/>
      <c r="GZW117" s="437"/>
      <c r="GZX117" s="437"/>
      <c r="GZY117" s="437"/>
      <c r="GZZ117" s="437"/>
      <c r="HAA117" s="437"/>
      <c r="HAB117" s="437"/>
      <c r="HAC117" s="437"/>
      <c r="HAD117" s="437"/>
      <c r="HAE117" s="437"/>
      <c r="HAF117" s="437"/>
      <c r="HAG117" s="437"/>
      <c r="HAH117" s="437"/>
      <c r="HAI117" s="437"/>
      <c r="HAJ117" s="437"/>
      <c r="HAK117" s="437"/>
      <c r="HAL117" s="437"/>
      <c r="HAM117" s="437"/>
      <c r="HAN117" s="437"/>
      <c r="HAO117" s="437"/>
      <c r="HAP117" s="437"/>
      <c r="HAQ117" s="437"/>
      <c r="HAR117" s="437"/>
      <c r="HAS117" s="437"/>
      <c r="HAT117" s="437"/>
      <c r="HAU117" s="437"/>
      <c r="HAV117" s="437"/>
      <c r="HAW117" s="437"/>
      <c r="HAX117" s="437"/>
      <c r="HAY117" s="437"/>
      <c r="HAZ117" s="437"/>
      <c r="HBA117" s="437"/>
      <c r="HBB117" s="437"/>
      <c r="HBC117" s="437"/>
      <c r="HBD117" s="437"/>
      <c r="HBE117" s="437"/>
      <c r="HBF117" s="437"/>
      <c r="HBG117" s="437"/>
      <c r="HBH117" s="437"/>
      <c r="HBI117" s="437"/>
      <c r="HBJ117" s="437"/>
      <c r="HBK117" s="437"/>
      <c r="HBL117" s="437"/>
      <c r="HBM117" s="437"/>
      <c r="HBN117" s="437"/>
      <c r="HBO117" s="437"/>
      <c r="HBP117" s="437"/>
      <c r="HBQ117" s="437"/>
      <c r="HBR117" s="437"/>
      <c r="HBS117" s="437"/>
      <c r="HBT117" s="437"/>
      <c r="HBU117" s="437"/>
      <c r="HBV117" s="437"/>
      <c r="HBW117" s="437"/>
      <c r="HBX117" s="437"/>
      <c r="HBY117" s="437"/>
      <c r="HBZ117" s="437"/>
      <c r="HCA117" s="437"/>
      <c r="HCB117" s="437"/>
      <c r="HCC117" s="437"/>
      <c r="HCD117" s="437"/>
      <c r="HCE117" s="437"/>
      <c r="HCF117" s="437"/>
      <c r="HCG117" s="437"/>
      <c r="HCH117" s="437"/>
      <c r="HCI117" s="437"/>
      <c r="HCJ117" s="437"/>
      <c r="HCK117" s="437"/>
      <c r="HCL117" s="437"/>
      <c r="HCM117" s="437"/>
      <c r="HCN117" s="437"/>
      <c r="HCO117" s="437"/>
      <c r="HCP117" s="437"/>
      <c r="HCQ117" s="437"/>
      <c r="HCR117" s="437"/>
      <c r="HCS117" s="437"/>
      <c r="HCT117" s="437"/>
      <c r="HCU117" s="437"/>
      <c r="HCV117" s="437"/>
      <c r="HCW117" s="437"/>
      <c r="HCX117" s="437"/>
      <c r="HCY117" s="437"/>
      <c r="HCZ117" s="437"/>
      <c r="HDA117" s="437"/>
      <c r="HDB117" s="437"/>
      <c r="HDC117" s="437"/>
      <c r="HDD117" s="437"/>
      <c r="HDE117" s="437"/>
      <c r="HDF117" s="437"/>
      <c r="HDG117" s="437"/>
      <c r="HDH117" s="437"/>
      <c r="HDI117" s="437"/>
      <c r="HDJ117" s="437"/>
      <c r="HDK117" s="437"/>
      <c r="HDL117" s="437"/>
      <c r="HDM117" s="437"/>
      <c r="HDN117" s="437"/>
      <c r="HDO117" s="437"/>
      <c r="HDP117" s="437"/>
      <c r="HDQ117" s="437"/>
      <c r="HDR117" s="437"/>
      <c r="HDS117" s="437"/>
      <c r="HDT117" s="437"/>
      <c r="HDU117" s="437"/>
      <c r="HDV117" s="437"/>
      <c r="HDW117" s="437"/>
      <c r="HDX117" s="437"/>
      <c r="HDY117" s="437"/>
      <c r="HDZ117" s="437"/>
      <c r="HEA117" s="437"/>
      <c r="HEB117" s="437"/>
      <c r="HEC117" s="437"/>
      <c r="HED117" s="437"/>
      <c r="HEE117" s="437"/>
      <c r="HEF117" s="437"/>
      <c r="HEG117" s="437"/>
      <c r="HEH117" s="437"/>
      <c r="HEI117" s="437"/>
      <c r="HEJ117" s="437"/>
      <c r="HEK117" s="437"/>
      <c r="HEL117" s="437"/>
      <c r="HEM117" s="437"/>
      <c r="HEN117" s="437"/>
      <c r="HEO117" s="437"/>
      <c r="HEP117" s="437"/>
      <c r="HEQ117" s="437"/>
      <c r="HER117" s="437"/>
      <c r="HES117" s="437"/>
      <c r="HET117" s="437"/>
      <c r="HEU117" s="437"/>
      <c r="HEV117" s="437"/>
      <c r="HEW117" s="437"/>
      <c r="HEX117" s="437"/>
      <c r="HEY117" s="437"/>
      <c r="HEZ117" s="437"/>
      <c r="HFA117" s="437"/>
      <c r="HFB117" s="437"/>
      <c r="HFC117" s="437"/>
      <c r="HFD117" s="437"/>
      <c r="HFE117" s="437"/>
      <c r="HFF117" s="437"/>
      <c r="HFG117" s="437"/>
      <c r="HFH117" s="437"/>
      <c r="HFI117" s="437"/>
      <c r="HFJ117" s="437"/>
      <c r="HFK117" s="437"/>
      <c r="HFL117" s="437"/>
      <c r="HFM117" s="437"/>
      <c r="HFN117" s="437"/>
      <c r="HFO117" s="437"/>
      <c r="HFP117" s="437"/>
      <c r="HFQ117" s="437"/>
      <c r="HFR117" s="437"/>
      <c r="HFS117" s="437"/>
      <c r="HFT117" s="437"/>
      <c r="HFU117" s="437"/>
      <c r="HFV117" s="437"/>
      <c r="HFW117" s="437"/>
      <c r="HFX117" s="437"/>
      <c r="HFY117" s="437"/>
      <c r="HFZ117" s="437"/>
      <c r="HGA117" s="437"/>
      <c r="HGB117" s="437"/>
      <c r="HGC117" s="437"/>
      <c r="HGD117" s="437"/>
      <c r="HGE117" s="437"/>
      <c r="HGF117" s="437"/>
      <c r="HGG117" s="437"/>
      <c r="HGH117" s="437"/>
      <c r="HGI117" s="437"/>
      <c r="HGJ117" s="437"/>
      <c r="HGK117" s="437"/>
      <c r="HGL117" s="437"/>
      <c r="HGM117" s="437"/>
      <c r="HGN117" s="437"/>
      <c r="HGO117" s="437"/>
      <c r="HGP117" s="437"/>
      <c r="HGQ117" s="437"/>
      <c r="HGR117" s="437"/>
      <c r="HGS117" s="437"/>
      <c r="HGT117" s="437"/>
      <c r="HGU117" s="437"/>
      <c r="HGV117" s="437"/>
      <c r="HGW117" s="437"/>
      <c r="HGX117" s="437"/>
      <c r="HGY117" s="437"/>
      <c r="HGZ117" s="437"/>
      <c r="HHA117" s="437"/>
      <c r="HHB117" s="437"/>
      <c r="HHC117" s="437"/>
      <c r="HHD117" s="437"/>
      <c r="HHE117" s="437"/>
      <c r="HHF117" s="437"/>
      <c r="HHG117" s="437"/>
      <c r="HHH117" s="437"/>
      <c r="HHI117" s="437"/>
      <c r="HHJ117" s="437"/>
      <c r="HHK117" s="437"/>
      <c r="HHL117" s="437"/>
      <c r="HHM117" s="437"/>
      <c r="HHN117" s="437"/>
      <c r="HHO117" s="437"/>
      <c r="HHP117" s="437"/>
      <c r="HHQ117" s="437"/>
      <c r="HHR117" s="437"/>
      <c r="HHS117" s="437"/>
      <c r="HHT117" s="437"/>
      <c r="HHU117" s="437"/>
      <c r="HHV117" s="437"/>
      <c r="HHW117" s="437"/>
      <c r="HHX117" s="437"/>
      <c r="HHY117" s="437"/>
      <c r="HHZ117" s="437"/>
      <c r="HIA117" s="437"/>
      <c r="HIB117" s="437"/>
      <c r="HIC117" s="437"/>
      <c r="HID117" s="437"/>
      <c r="HIE117" s="437"/>
      <c r="HIF117" s="437"/>
      <c r="HIG117" s="437"/>
      <c r="HIH117" s="437"/>
      <c r="HII117" s="437"/>
      <c r="HIJ117" s="437"/>
      <c r="HIK117" s="437"/>
      <c r="HIL117" s="437"/>
      <c r="HIM117" s="437"/>
      <c r="HIN117" s="437"/>
      <c r="HIO117" s="437"/>
      <c r="HIP117" s="437"/>
      <c r="HIQ117" s="437"/>
      <c r="HIR117" s="437"/>
      <c r="HIS117" s="437"/>
      <c r="HIT117" s="437"/>
      <c r="HIU117" s="437"/>
      <c r="HIV117" s="437"/>
      <c r="HIW117" s="437"/>
      <c r="HIX117" s="437"/>
      <c r="HIY117" s="437"/>
      <c r="HIZ117" s="437"/>
      <c r="HJA117" s="437"/>
      <c r="HJB117" s="437"/>
      <c r="HJC117" s="437"/>
      <c r="HJD117" s="437"/>
      <c r="HJE117" s="437"/>
      <c r="HJF117" s="437"/>
      <c r="HJG117" s="437"/>
      <c r="HJH117" s="437"/>
      <c r="HJI117" s="437"/>
      <c r="HJJ117" s="437"/>
      <c r="HJK117" s="437"/>
      <c r="HJL117" s="437"/>
      <c r="HJM117" s="437"/>
      <c r="HJN117" s="437"/>
      <c r="HJO117" s="437"/>
      <c r="HJP117" s="437"/>
      <c r="HJQ117" s="437"/>
      <c r="HJR117" s="437"/>
      <c r="HJS117" s="437"/>
      <c r="HJT117" s="437"/>
      <c r="HJU117" s="437"/>
      <c r="HJV117" s="437"/>
      <c r="HJW117" s="437"/>
      <c r="HJX117" s="437"/>
      <c r="HJY117" s="437"/>
      <c r="HJZ117" s="437"/>
      <c r="HKA117" s="437"/>
      <c r="HKB117" s="437"/>
      <c r="HKC117" s="437"/>
      <c r="HKD117" s="437"/>
      <c r="HKE117" s="437"/>
      <c r="HKF117" s="437"/>
      <c r="HKG117" s="437"/>
      <c r="HKH117" s="437"/>
      <c r="HKI117" s="437"/>
      <c r="HKJ117" s="437"/>
      <c r="HKK117" s="437"/>
      <c r="HKL117" s="437"/>
      <c r="HKM117" s="437"/>
      <c r="HKN117" s="437"/>
      <c r="HKO117" s="437"/>
      <c r="HKP117" s="437"/>
      <c r="HKQ117" s="437"/>
      <c r="HKR117" s="437"/>
      <c r="HKS117" s="437"/>
      <c r="HKT117" s="437"/>
      <c r="HKU117" s="437"/>
      <c r="HKV117" s="437"/>
      <c r="HKW117" s="437"/>
      <c r="HKX117" s="437"/>
      <c r="HKY117" s="437"/>
      <c r="HKZ117" s="437"/>
      <c r="HLA117" s="437"/>
      <c r="HLB117" s="437"/>
      <c r="HLC117" s="437"/>
      <c r="HLD117" s="437"/>
      <c r="HLE117" s="437"/>
      <c r="HLF117" s="437"/>
      <c r="HLG117" s="437"/>
      <c r="HLH117" s="437"/>
      <c r="HLI117" s="437"/>
      <c r="HLJ117" s="437"/>
      <c r="HLK117" s="437"/>
      <c r="HLL117" s="437"/>
      <c r="HLM117" s="437"/>
      <c r="HLN117" s="437"/>
      <c r="HLO117" s="437"/>
      <c r="HLP117" s="437"/>
      <c r="HLQ117" s="437"/>
      <c r="HLR117" s="437"/>
      <c r="HLS117" s="437"/>
      <c r="HLT117" s="437"/>
      <c r="HLU117" s="437"/>
      <c r="HLV117" s="437"/>
      <c r="HLW117" s="437"/>
      <c r="HLX117" s="437"/>
      <c r="HLY117" s="437"/>
      <c r="HLZ117" s="437"/>
      <c r="HMA117" s="437"/>
      <c r="HMB117" s="437"/>
      <c r="HMC117" s="437"/>
      <c r="HMD117" s="437"/>
      <c r="HME117" s="437"/>
      <c r="HMF117" s="437"/>
      <c r="HMG117" s="437"/>
      <c r="HMH117" s="437"/>
      <c r="HMI117" s="437"/>
      <c r="HMJ117" s="437"/>
      <c r="HMK117" s="437"/>
      <c r="HML117" s="437"/>
      <c r="HMM117" s="437"/>
      <c r="HMN117" s="437"/>
      <c r="HMO117" s="437"/>
      <c r="HMP117" s="437"/>
      <c r="HMQ117" s="437"/>
      <c r="HMR117" s="437"/>
      <c r="HMS117" s="437"/>
      <c r="HMT117" s="437"/>
      <c r="HMU117" s="437"/>
      <c r="HMV117" s="437"/>
      <c r="HMW117" s="437"/>
      <c r="HMX117" s="437"/>
      <c r="HMY117" s="437"/>
      <c r="HMZ117" s="437"/>
      <c r="HNA117" s="437"/>
      <c r="HNB117" s="437"/>
      <c r="HNC117" s="437"/>
      <c r="HND117" s="437"/>
      <c r="HNE117" s="437"/>
      <c r="HNF117" s="437"/>
      <c r="HNG117" s="437"/>
      <c r="HNH117" s="437"/>
      <c r="HNI117" s="437"/>
      <c r="HNJ117" s="437"/>
      <c r="HNK117" s="437"/>
      <c r="HNL117" s="437"/>
      <c r="HNM117" s="437"/>
      <c r="HNN117" s="437"/>
      <c r="HNO117" s="437"/>
      <c r="HNP117" s="437"/>
      <c r="HNQ117" s="437"/>
      <c r="HNR117" s="437"/>
      <c r="HNS117" s="437"/>
      <c r="HNT117" s="437"/>
      <c r="HNU117" s="437"/>
      <c r="HNV117" s="437"/>
      <c r="HNW117" s="437"/>
      <c r="HNX117" s="437"/>
      <c r="HNY117" s="437"/>
      <c r="HNZ117" s="437"/>
      <c r="HOA117" s="437"/>
      <c r="HOB117" s="437"/>
      <c r="HOC117" s="437"/>
      <c r="HOD117" s="437"/>
      <c r="HOE117" s="437"/>
      <c r="HOF117" s="437"/>
      <c r="HOG117" s="437"/>
      <c r="HOH117" s="437"/>
      <c r="HOI117" s="437"/>
      <c r="HOJ117" s="437"/>
      <c r="HOK117" s="437"/>
      <c r="HOL117" s="437"/>
      <c r="HOM117" s="437"/>
      <c r="HON117" s="437"/>
      <c r="HOO117" s="437"/>
      <c r="HOP117" s="437"/>
      <c r="HOQ117" s="437"/>
      <c r="HOR117" s="437"/>
      <c r="HOS117" s="437"/>
      <c r="HOT117" s="437"/>
      <c r="HOU117" s="437"/>
      <c r="HOV117" s="437"/>
      <c r="HOW117" s="437"/>
      <c r="HOX117" s="437"/>
      <c r="HOY117" s="437"/>
      <c r="HOZ117" s="437"/>
      <c r="HPA117" s="437"/>
      <c r="HPB117" s="437"/>
      <c r="HPC117" s="437"/>
      <c r="HPD117" s="437"/>
      <c r="HPE117" s="437"/>
      <c r="HPF117" s="437"/>
      <c r="HPG117" s="437"/>
      <c r="HPH117" s="437"/>
      <c r="HPI117" s="437"/>
      <c r="HPJ117" s="437"/>
      <c r="HPK117" s="437"/>
      <c r="HPL117" s="437"/>
      <c r="HPM117" s="437"/>
      <c r="HPN117" s="437"/>
      <c r="HPO117" s="437"/>
      <c r="HPP117" s="437"/>
      <c r="HPQ117" s="437"/>
      <c r="HPR117" s="437"/>
      <c r="HPS117" s="437"/>
      <c r="HPT117" s="437"/>
      <c r="HPU117" s="437"/>
      <c r="HPV117" s="437"/>
      <c r="HPW117" s="437"/>
      <c r="HPX117" s="437"/>
      <c r="HPY117" s="437"/>
      <c r="HPZ117" s="437"/>
      <c r="HQA117" s="437"/>
      <c r="HQB117" s="437"/>
      <c r="HQC117" s="437"/>
      <c r="HQD117" s="437"/>
      <c r="HQE117" s="437"/>
      <c r="HQF117" s="437"/>
      <c r="HQG117" s="437"/>
      <c r="HQH117" s="437"/>
      <c r="HQI117" s="437"/>
      <c r="HQJ117" s="437"/>
      <c r="HQK117" s="437"/>
      <c r="HQL117" s="437"/>
      <c r="HQM117" s="437"/>
      <c r="HQN117" s="437"/>
      <c r="HQO117" s="437"/>
      <c r="HQP117" s="437"/>
      <c r="HQQ117" s="437"/>
      <c r="HQR117" s="437"/>
      <c r="HQS117" s="437"/>
      <c r="HQT117" s="437"/>
      <c r="HQU117" s="437"/>
      <c r="HQV117" s="437"/>
      <c r="HQW117" s="437"/>
      <c r="HQX117" s="437"/>
      <c r="HQY117" s="437"/>
      <c r="HQZ117" s="437"/>
      <c r="HRA117" s="437"/>
      <c r="HRB117" s="437"/>
      <c r="HRC117" s="437"/>
      <c r="HRD117" s="437"/>
      <c r="HRE117" s="437"/>
      <c r="HRF117" s="437"/>
      <c r="HRG117" s="437"/>
      <c r="HRH117" s="437"/>
      <c r="HRI117" s="437"/>
      <c r="HRJ117" s="437"/>
      <c r="HRK117" s="437"/>
      <c r="HRL117" s="437"/>
      <c r="HRM117" s="437"/>
      <c r="HRN117" s="437"/>
      <c r="HRO117" s="437"/>
      <c r="HRP117" s="437"/>
      <c r="HRQ117" s="437"/>
      <c r="HRR117" s="437"/>
      <c r="HRS117" s="437"/>
      <c r="HRT117" s="437"/>
      <c r="HRU117" s="437"/>
      <c r="HRV117" s="437"/>
      <c r="HRW117" s="437"/>
      <c r="HRX117" s="437"/>
      <c r="HRY117" s="437"/>
      <c r="HRZ117" s="437"/>
      <c r="HSA117" s="437"/>
      <c r="HSB117" s="437"/>
      <c r="HSC117" s="437"/>
      <c r="HSD117" s="437"/>
      <c r="HSE117" s="437"/>
      <c r="HSF117" s="437"/>
      <c r="HSG117" s="437"/>
      <c r="HSH117" s="437"/>
      <c r="HSI117" s="437"/>
      <c r="HSJ117" s="437"/>
      <c r="HSK117" s="437"/>
      <c r="HSL117" s="437"/>
      <c r="HSM117" s="437"/>
      <c r="HSN117" s="437"/>
      <c r="HSO117" s="437"/>
      <c r="HSP117" s="437"/>
      <c r="HSQ117" s="437"/>
      <c r="HSR117" s="437"/>
      <c r="HSS117" s="437"/>
      <c r="HST117" s="437"/>
      <c r="HSU117" s="437"/>
      <c r="HSV117" s="437"/>
      <c r="HSW117" s="437"/>
      <c r="HSX117" s="437"/>
      <c r="HSY117" s="437"/>
      <c r="HSZ117" s="437"/>
      <c r="HTA117" s="437"/>
      <c r="HTB117" s="437"/>
      <c r="HTC117" s="437"/>
      <c r="HTD117" s="437"/>
      <c r="HTE117" s="437"/>
      <c r="HTF117" s="437"/>
      <c r="HTG117" s="437"/>
      <c r="HTH117" s="437"/>
      <c r="HTI117" s="437"/>
      <c r="HTJ117" s="437"/>
      <c r="HTK117" s="437"/>
      <c r="HTL117" s="437"/>
      <c r="HTM117" s="437"/>
      <c r="HTN117" s="437"/>
      <c r="HTO117" s="437"/>
      <c r="HTP117" s="437"/>
      <c r="HTQ117" s="437"/>
      <c r="HTR117" s="437"/>
      <c r="HTS117" s="437"/>
      <c r="HTT117" s="437"/>
      <c r="HTU117" s="437"/>
      <c r="HTV117" s="437"/>
      <c r="HTW117" s="437"/>
      <c r="HTX117" s="437"/>
      <c r="HTY117" s="437"/>
      <c r="HTZ117" s="437"/>
      <c r="HUA117" s="437"/>
      <c r="HUB117" s="437"/>
      <c r="HUC117" s="437"/>
      <c r="HUD117" s="437"/>
      <c r="HUE117" s="437"/>
      <c r="HUF117" s="437"/>
      <c r="HUG117" s="437"/>
      <c r="HUH117" s="437"/>
      <c r="HUI117" s="437"/>
      <c r="HUJ117" s="437"/>
      <c r="HUK117" s="437"/>
      <c r="HUL117" s="437"/>
      <c r="HUM117" s="437"/>
      <c r="HUN117" s="437"/>
      <c r="HUO117" s="437"/>
      <c r="HUP117" s="437"/>
      <c r="HUQ117" s="437"/>
      <c r="HUR117" s="437"/>
      <c r="HUS117" s="437"/>
      <c r="HUT117" s="437"/>
      <c r="HUU117" s="437"/>
      <c r="HUV117" s="437"/>
      <c r="HUW117" s="437"/>
      <c r="HUX117" s="437"/>
      <c r="HUY117" s="437"/>
      <c r="HUZ117" s="437"/>
      <c r="HVA117" s="437"/>
      <c r="HVB117" s="437"/>
      <c r="HVC117" s="437"/>
      <c r="HVD117" s="437"/>
      <c r="HVE117" s="437"/>
      <c r="HVF117" s="437"/>
      <c r="HVG117" s="437"/>
      <c r="HVH117" s="437"/>
      <c r="HVI117" s="437"/>
      <c r="HVJ117" s="437"/>
      <c r="HVK117" s="437"/>
      <c r="HVL117" s="437"/>
      <c r="HVM117" s="437"/>
      <c r="HVN117" s="437"/>
      <c r="HVO117" s="437"/>
      <c r="HVP117" s="437"/>
      <c r="HVQ117" s="437"/>
      <c r="HVR117" s="437"/>
      <c r="HVS117" s="437"/>
      <c r="HVT117" s="437"/>
      <c r="HVU117" s="437"/>
      <c r="HVV117" s="437"/>
      <c r="HVW117" s="437"/>
      <c r="HVX117" s="437"/>
      <c r="HVY117" s="437"/>
      <c r="HVZ117" s="437"/>
      <c r="HWA117" s="437"/>
      <c r="HWB117" s="437"/>
      <c r="HWC117" s="437"/>
      <c r="HWD117" s="437"/>
      <c r="HWE117" s="437"/>
      <c r="HWF117" s="437"/>
      <c r="HWG117" s="437"/>
      <c r="HWH117" s="437"/>
      <c r="HWI117" s="437"/>
      <c r="HWJ117" s="437"/>
      <c r="HWK117" s="437"/>
      <c r="HWL117" s="437"/>
      <c r="HWM117" s="437"/>
      <c r="HWN117" s="437"/>
      <c r="HWO117" s="437"/>
      <c r="HWP117" s="437"/>
      <c r="HWQ117" s="437"/>
      <c r="HWR117" s="437"/>
      <c r="HWS117" s="437"/>
      <c r="HWT117" s="437"/>
      <c r="HWU117" s="437"/>
      <c r="HWV117" s="437"/>
      <c r="HWW117" s="437"/>
      <c r="HWX117" s="437"/>
      <c r="HWY117" s="437"/>
      <c r="HWZ117" s="437"/>
      <c r="HXA117" s="437"/>
      <c r="HXB117" s="437"/>
      <c r="HXC117" s="437"/>
      <c r="HXD117" s="437"/>
      <c r="HXE117" s="437"/>
      <c r="HXF117" s="437"/>
      <c r="HXG117" s="437"/>
      <c r="HXH117" s="437"/>
      <c r="HXI117" s="437"/>
      <c r="HXJ117" s="437"/>
      <c r="HXK117" s="437"/>
      <c r="HXL117" s="437"/>
      <c r="HXM117" s="437"/>
      <c r="HXN117" s="437"/>
      <c r="HXO117" s="437"/>
      <c r="HXP117" s="437"/>
      <c r="HXQ117" s="437"/>
      <c r="HXR117" s="437"/>
      <c r="HXS117" s="437"/>
      <c r="HXT117" s="437"/>
      <c r="HXU117" s="437"/>
      <c r="HXV117" s="437"/>
      <c r="HXW117" s="437"/>
      <c r="HXX117" s="437"/>
      <c r="HXY117" s="437"/>
      <c r="HXZ117" s="437"/>
      <c r="HYA117" s="437"/>
      <c r="HYB117" s="437"/>
      <c r="HYC117" s="437"/>
      <c r="HYD117" s="437"/>
      <c r="HYE117" s="437"/>
      <c r="HYF117" s="437"/>
      <c r="HYG117" s="437"/>
      <c r="HYH117" s="437"/>
      <c r="HYI117" s="437"/>
      <c r="HYJ117" s="437"/>
      <c r="HYK117" s="437"/>
      <c r="HYL117" s="437"/>
      <c r="HYM117" s="437"/>
      <c r="HYN117" s="437"/>
      <c r="HYO117" s="437"/>
      <c r="HYP117" s="437"/>
      <c r="HYQ117" s="437"/>
      <c r="HYR117" s="437"/>
      <c r="HYS117" s="437"/>
      <c r="HYT117" s="437"/>
      <c r="HYU117" s="437"/>
      <c r="HYV117" s="437"/>
      <c r="HYW117" s="437"/>
      <c r="HYX117" s="437"/>
      <c r="HYY117" s="437"/>
      <c r="HYZ117" s="437"/>
      <c r="HZA117" s="437"/>
      <c r="HZB117" s="437"/>
      <c r="HZC117" s="437"/>
      <c r="HZD117" s="437"/>
      <c r="HZE117" s="437"/>
      <c r="HZF117" s="437"/>
      <c r="HZG117" s="437"/>
      <c r="HZH117" s="437"/>
      <c r="HZI117" s="437"/>
      <c r="HZJ117" s="437"/>
      <c r="HZK117" s="437"/>
      <c r="HZL117" s="437"/>
      <c r="HZM117" s="437"/>
      <c r="HZN117" s="437"/>
      <c r="HZO117" s="437"/>
      <c r="HZP117" s="437"/>
      <c r="HZQ117" s="437"/>
      <c r="HZR117" s="437"/>
      <c r="HZS117" s="437"/>
      <c r="HZT117" s="437"/>
      <c r="HZU117" s="437"/>
      <c r="HZV117" s="437"/>
      <c r="HZW117" s="437"/>
      <c r="HZX117" s="437"/>
      <c r="HZY117" s="437"/>
      <c r="HZZ117" s="437"/>
      <c r="IAA117" s="437"/>
      <c r="IAB117" s="437"/>
      <c r="IAC117" s="437"/>
      <c r="IAD117" s="437"/>
      <c r="IAE117" s="437"/>
      <c r="IAF117" s="437"/>
      <c r="IAG117" s="437"/>
      <c r="IAH117" s="437"/>
      <c r="IAI117" s="437"/>
      <c r="IAJ117" s="437"/>
      <c r="IAK117" s="437"/>
      <c r="IAL117" s="437"/>
      <c r="IAM117" s="437"/>
      <c r="IAN117" s="437"/>
      <c r="IAO117" s="437"/>
      <c r="IAP117" s="437"/>
      <c r="IAQ117" s="437"/>
      <c r="IAR117" s="437"/>
      <c r="IAS117" s="437"/>
      <c r="IAT117" s="437"/>
      <c r="IAU117" s="437"/>
      <c r="IAV117" s="437"/>
      <c r="IAW117" s="437"/>
      <c r="IAX117" s="437"/>
      <c r="IAY117" s="437"/>
      <c r="IAZ117" s="437"/>
      <c r="IBA117" s="437"/>
      <c r="IBB117" s="437"/>
      <c r="IBC117" s="437"/>
      <c r="IBD117" s="437"/>
      <c r="IBE117" s="437"/>
      <c r="IBF117" s="437"/>
      <c r="IBG117" s="437"/>
      <c r="IBH117" s="437"/>
      <c r="IBI117" s="437"/>
      <c r="IBJ117" s="437"/>
      <c r="IBK117" s="437"/>
      <c r="IBL117" s="437"/>
      <c r="IBM117" s="437"/>
      <c r="IBN117" s="437"/>
      <c r="IBO117" s="437"/>
      <c r="IBP117" s="437"/>
      <c r="IBQ117" s="437"/>
      <c r="IBR117" s="437"/>
      <c r="IBS117" s="437"/>
      <c r="IBT117" s="437"/>
      <c r="IBU117" s="437"/>
      <c r="IBV117" s="437"/>
      <c r="IBW117" s="437"/>
      <c r="IBX117" s="437"/>
      <c r="IBY117" s="437"/>
      <c r="IBZ117" s="437"/>
      <c r="ICA117" s="437"/>
      <c r="ICB117" s="437"/>
      <c r="ICC117" s="437"/>
      <c r="ICD117" s="437"/>
      <c r="ICE117" s="437"/>
      <c r="ICF117" s="437"/>
      <c r="ICG117" s="437"/>
      <c r="ICH117" s="437"/>
      <c r="ICI117" s="437"/>
      <c r="ICJ117" s="437"/>
      <c r="ICK117" s="437"/>
      <c r="ICL117" s="437"/>
      <c r="ICM117" s="437"/>
      <c r="ICN117" s="437"/>
      <c r="ICO117" s="437"/>
      <c r="ICP117" s="437"/>
      <c r="ICQ117" s="437"/>
      <c r="ICR117" s="437"/>
      <c r="ICS117" s="437"/>
      <c r="ICT117" s="437"/>
      <c r="ICU117" s="437"/>
      <c r="ICV117" s="437"/>
      <c r="ICW117" s="437"/>
      <c r="ICX117" s="437"/>
      <c r="ICY117" s="437"/>
      <c r="ICZ117" s="437"/>
      <c r="IDA117" s="437"/>
      <c r="IDB117" s="437"/>
      <c r="IDC117" s="437"/>
      <c r="IDD117" s="437"/>
      <c r="IDE117" s="437"/>
      <c r="IDF117" s="437"/>
      <c r="IDG117" s="437"/>
      <c r="IDH117" s="437"/>
      <c r="IDI117" s="437"/>
      <c r="IDJ117" s="437"/>
      <c r="IDK117" s="437"/>
      <c r="IDL117" s="437"/>
      <c r="IDM117" s="437"/>
      <c r="IDN117" s="437"/>
      <c r="IDO117" s="437"/>
      <c r="IDP117" s="437"/>
      <c r="IDQ117" s="437"/>
      <c r="IDR117" s="437"/>
      <c r="IDS117" s="437"/>
      <c r="IDT117" s="437"/>
      <c r="IDU117" s="437"/>
      <c r="IDV117" s="437"/>
      <c r="IDW117" s="437"/>
      <c r="IDX117" s="437"/>
      <c r="IDY117" s="437"/>
      <c r="IDZ117" s="437"/>
      <c r="IEA117" s="437"/>
      <c r="IEB117" s="437"/>
      <c r="IEC117" s="437"/>
      <c r="IED117" s="437"/>
      <c r="IEE117" s="437"/>
      <c r="IEF117" s="437"/>
      <c r="IEG117" s="437"/>
      <c r="IEH117" s="437"/>
      <c r="IEI117" s="437"/>
      <c r="IEJ117" s="437"/>
      <c r="IEK117" s="437"/>
      <c r="IEL117" s="437"/>
      <c r="IEM117" s="437"/>
      <c r="IEN117" s="437"/>
      <c r="IEO117" s="437"/>
      <c r="IEP117" s="437"/>
      <c r="IEQ117" s="437"/>
      <c r="IER117" s="437"/>
      <c r="IES117" s="437"/>
      <c r="IET117" s="437"/>
      <c r="IEU117" s="437"/>
      <c r="IEV117" s="437"/>
      <c r="IEW117" s="437"/>
      <c r="IEX117" s="437"/>
      <c r="IEY117" s="437"/>
      <c r="IEZ117" s="437"/>
      <c r="IFA117" s="437"/>
      <c r="IFB117" s="437"/>
      <c r="IFC117" s="437"/>
      <c r="IFD117" s="437"/>
      <c r="IFE117" s="437"/>
      <c r="IFF117" s="437"/>
      <c r="IFG117" s="437"/>
      <c r="IFH117" s="437"/>
      <c r="IFI117" s="437"/>
      <c r="IFJ117" s="437"/>
      <c r="IFK117" s="437"/>
      <c r="IFL117" s="437"/>
      <c r="IFM117" s="437"/>
      <c r="IFN117" s="437"/>
      <c r="IFO117" s="437"/>
      <c r="IFP117" s="437"/>
      <c r="IFQ117" s="437"/>
      <c r="IFR117" s="437"/>
      <c r="IFS117" s="437"/>
      <c r="IFT117" s="437"/>
      <c r="IFU117" s="437"/>
      <c r="IFV117" s="437"/>
      <c r="IFW117" s="437"/>
      <c r="IFX117" s="437"/>
      <c r="IFY117" s="437"/>
      <c r="IFZ117" s="437"/>
      <c r="IGA117" s="437"/>
      <c r="IGB117" s="437"/>
      <c r="IGC117" s="437"/>
      <c r="IGD117" s="437"/>
      <c r="IGE117" s="437"/>
      <c r="IGF117" s="437"/>
      <c r="IGG117" s="437"/>
      <c r="IGH117" s="437"/>
      <c r="IGI117" s="437"/>
      <c r="IGJ117" s="437"/>
      <c r="IGK117" s="437"/>
      <c r="IGL117" s="437"/>
      <c r="IGM117" s="437"/>
      <c r="IGN117" s="437"/>
      <c r="IGO117" s="437"/>
      <c r="IGP117" s="437"/>
      <c r="IGQ117" s="437"/>
      <c r="IGR117" s="437"/>
      <c r="IGS117" s="437"/>
      <c r="IGT117" s="437"/>
      <c r="IGU117" s="437"/>
      <c r="IGV117" s="437"/>
      <c r="IGW117" s="437"/>
      <c r="IGX117" s="437"/>
      <c r="IGY117" s="437"/>
      <c r="IGZ117" s="437"/>
      <c r="IHA117" s="437"/>
      <c r="IHB117" s="437"/>
      <c r="IHC117" s="437"/>
      <c r="IHD117" s="437"/>
      <c r="IHE117" s="437"/>
      <c r="IHF117" s="437"/>
      <c r="IHG117" s="437"/>
      <c r="IHH117" s="437"/>
      <c r="IHI117" s="437"/>
      <c r="IHJ117" s="437"/>
      <c r="IHK117" s="437"/>
      <c r="IHL117" s="437"/>
      <c r="IHM117" s="437"/>
      <c r="IHN117" s="437"/>
      <c r="IHO117" s="437"/>
      <c r="IHP117" s="437"/>
      <c r="IHQ117" s="437"/>
      <c r="IHR117" s="437"/>
      <c r="IHS117" s="437"/>
      <c r="IHT117" s="437"/>
      <c r="IHU117" s="437"/>
      <c r="IHV117" s="437"/>
      <c r="IHW117" s="437"/>
      <c r="IHX117" s="437"/>
      <c r="IHY117" s="437"/>
      <c r="IHZ117" s="437"/>
      <c r="IIA117" s="437"/>
      <c r="IIB117" s="437"/>
      <c r="IIC117" s="437"/>
      <c r="IID117" s="437"/>
      <c r="IIE117" s="437"/>
      <c r="IIF117" s="437"/>
      <c r="IIG117" s="437"/>
      <c r="IIH117" s="437"/>
      <c r="III117" s="437"/>
      <c r="IIJ117" s="437"/>
      <c r="IIK117" s="437"/>
      <c r="IIL117" s="437"/>
      <c r="IIM117" s="437"/>
      <c r="IIN117" s="437"/>
      <c r="IIO117" s="437"/>
      <c r="IIP117" s="437"/>
      <c r="IIQ117" s="437"/>
      <c r="IIR117" s="437"/>
      <c r="IIS117" s="437"/>
      <c r="IIT117" s="437"/>
      <c r="IIU117" s="437"/>
      <c r="IIV117" s="437"/>
      <c r="IIW117" s="437"/>
      <c r="IIX117" s="437"/>
      <c r="IIY117" s="437"/>
      <c r="IIZ117" s="437"/>
      <c r="IJA117" s="437"/>
      <c r="IJB117" s="437"/>
      <c r="IJC117" s="437"/>
      <c r="IJD117" s="437"/>
      <c r="IJE117" s="437"/>
      <c r="IJF117" s="437"/>
      <c r="IJG117" s="437"/>
      <c r="IJH117" s="437"/>
      <c r="IJI117" s="437"/>
      <c r="IJJ117" s="437"/>
      <c r="IJK117" s="437"/>
      <c r="IJL117" s="437"/>
      <c r="IJM117" s="437"/>
      <c r="IJN117" s="437"/>
      <c r="IJO117" s="437"/>
      <c r="IJP117" s="437"/>
      <c r="IJQ117" s="437"/>
      <c r="IJR117" s="437"/>
      <c r="IJS117" s="437"/>
      <c r="IJT117" s="437"/>
      <c r="IJU117" s="437"/>
      <c r="IJV117" s="437"/>
      <c r="IJW117" s="437"/>
      <c r="IJX117" s="437"/>
      <c r="IJY117" s="437"/>
      <c r="IJZ117" s="437"/>
      <c r="IKA117" s="437"/>
      <c r="IKB117" s="437"/>
      <c r="IKC117" s="437"/>
      <c r="IKD117" s="437"/>
      <c r="IKE117" s="437"/>
      <c r="IKF117" s="437"/>
      <c r="IKG117" s="437"/>
      <c r="IKH117" s="437"/>
      <c r="IKI117" s="437"/>
      <c r="IKJ117" s="437"/>
      <c r="IKK117" s="437"/>
      <c r="IKL117" s="437"/>
      <c r="IKM117" s="437"/>
      <c r="IKN117" s="437"/>
      <c r="IKO117" s="437"/>
      <c r="IKP117" s="437"/>
      <c r="IKQ117" s="437"/>
      <c r="IKR117" s="437"/>
      <c r="IKS117" s="437"/>
      <c r="IKT117" s="437"/>
      <c r="IKU117" s="437"/>
      <c r="IKV117" s="437"/>
      <c r="IKW117" s="437"/>
      <c r="IKX117" s="437"/>
      <c r="IKY117" s="437"/>
      <c r="IKZ117" s="437"/>
      <c r="ILA117" s="437"/>
      <c r="ILB117" s="437"/>
      <c r="ILC117" s="437"/>
      <c r="ILD117" s="437"/>
      <c r="ILE117" s="437"/>
      <c r="ILF117" s="437"/>
      <c r="ILG117" s="437"/>
      <c r="ILH117" s="437"/>
      <c r="ILI117" s="437"/>
      <c r="ILJ117" s="437"/>
      <c r="ILK117" s="437"/>
      <c r="ILL117" s="437"/>
      <c r="ILM117" s="437"/>
      <c r="ILN117" s="437"/>
      <c r="ILO117" s="437"/>
      <c r="ILP117" s="437"/>
      <c r="ILQ117" s="437"/>
      <c r="ILR117" s="437"/>
      <c r="ILS117" s="437"/>
      <c r="ILT117" s="437"/>
      <c r="ILU117" s="437"/>
      <c r="ILV117" s="437"/>
      <c r="ILW117" s="437"/>
      <c r="ILX117" s="437"/>
      <c r="ILY117" s="437"/>
      <c r="ILZ117" s="437"/>
      <c r="IMA117" s="437"/>
      <c r="IMB117" s="437"/>
      <c r="IMC117" s="437"/>
      <c r="IMD117" s="437"/>
      <c r="IME117" s="437"/>
      <c r="IMF117" s="437"/>
      <c r="IMG117" s="437"/>
      <c r="IMH117" s="437"/>
      <c r="IMI117" s="437"/>
      <c r="IMJ117" s="437"/>
      <c r="IMK117" s="437"/>
      <c r="IML117" s="437"/>
      <c r="IMM117" s="437"/>
      <c r="IMN117" s="437"/>
      <c r="IMO117" s="437"/>
      <c r="IMP117" s="437"/>
      <c r="IMQ117" s="437"/>
      <c r="IMR117" s="437"/>
      <c r="IMS117" s="437"/>
      <c r="IMT117" s="437"/>
      <c r="IMU117" s="437"/>
      <c r="IMV117" s="437"/>
      <c r="IMW117" s="437"/>
      <c r="IMX117" s="437"/>
      <c r="IMY117" s="437"/>
      <c r="IMZ117" s="437"/>
      <c r="INA117" s="437"/>
      <c r="INB117" s="437"/>
      <c r="INC117" s="437"/>
      <c r="IND117" s="437"/>
      <c r="INE117" s="437"/>
      <c r="INF117" s="437"/>
      <c r="ING117" s="437"/>
      <c r="INH117" s="437"/>
      <c r="INI117" s="437"/>
      <c r="INJ117" s="437"/>
      <c r="INK117" s="437"/>
      <c r="INL117" s="437"/>
      <c r="INM117" s="437"/>
      <c r="INN117" s="437"/>
      <c r="INO117" s="437"/>
      <c r="INP117" s="437"/>
      <c r="INQ117" s="437"/>
      <c r="INR117" s="437"/>
      <c r="INS117" s="437"/>
      <c r="INT117" s="437"/>
      <c r="INU117" s="437"/>
      <c r="INV117" s="437"/>
      <c r="INW117" s="437"/>
      <c r="INX117" s="437"/>
      <c r="INY117" s="437"/>
      <c r="INZ117" s="437"/>
      <c r="IOA117" s="437"/>
      <c r="IOB117" s="437"/>
      <c r="IOC117" s="437"/>
      <c r="IOD117" s="437"/>
      <c r="IOE117" s="437"/>
      <c r="IOF117" s="437"/>
      <c r="IOG117" s="437"/>
      <c r="IOH117" s="437"/>
      <c r="IOI117" s="437"/>
      <c r="IOJ117" s="437"/>
      <c r="IOK117" s="437"/>
      <c r="IOL117" s="437"/>
      <c r="IOM117" s="437"/>
      <c r="ION117" s="437"/>
      <c r="IOO117" s="437"/>
      <c r="IOP117" s="437"/>
      <c r="IOQ117" s="437"/>
      <c r="IOR117" s="437"/>
      <c r="IOS117" s="437"/>
      <c r="IOT117" s="437"/>
      <c r="IOU117" s="437"/>
      <c r="IOV117" s="437"/>
      <c r="IOW117" s="437"/>
      <c r="IOX117" s="437"/>
      <c r="IOY117" s="437"/>
      <c r="IOZ117" s="437"/>
      <c r="IPA117" s="437"/>
      <c r="IPB117" s="437"/>
      <c r="IPC117" s="437"/>
      <c r="IPD117" s="437"/>
      <c r="IPE117" s="437"/>
      <c r="IPF117" s="437"/>
      <c r="IPG117" s="437"/>
      <c r="IPH117" s="437"/>
      <c r="IPI117" s="437"/>
      <c r="IPJ117" s="437"/>
      <c r="IPK117" s="437"/>
      <c r="IPL117" s="437"/>
      <c r="IPM117" s="437"/>
      <c r="IPN117" s="437"/>
      <c r="IPO117" s="437"/>
      <c r="IPP117" s="437"/>
      <c r="IPQ117" s="437"/>
      <c r="IPR117" s="437"/>
      <c r="IPS117" s="437"/>
      <c r="IPT117" s="437"/>
      <c r="IPU117" s="437"/>
      <c r="IPV117" s="437"/>
      <c r="IPW117" s="437"/>
      <c r="IPX117" s="437"/>
      <c r="IPY117" s="437"/>
      <c r="IPZ117" s="437"/>
      <c r="IQA117" s="437"/>
      <c r="IQB117" s="437"/>
      <c r="IQC117" s="437"/>
      <c r="IQD117" s="437"/>
      <c r="IQE117" s="437"/>
      <c r="IQF117" s="437"/>
      <c r="IQG117" s="437"/>
      <c r="IQH117" s="437"/>
      <c r="IQI117" s="437"/>
      <c r="IQJ117" s="437"/>
      <c r="IQK117" s="437"/>
      <c r="IQL117" s="437"/>
      <c r="IQM117" s="437"/>
      <c r="IQN117" s="437"/>
      <c r="IQO117" s="437"/>
      <c r="IQP117" s="437"/>
      <c r="IQQ117" s="437"/>
      <c r="IQR117" s="437"/>
      <c r="IQS117" s="437"/>
      <c r="IQT117" s="437"/>
      <c r="IQU117" s="437"/>
      <c r="IQV117" s="437"/>
      <c r="IQW117" s="437"/>
      <c r="IQX117" s="437"/>
      <c r="IQY117" s="437"/>
      <c r="IQZ117" s="437"/>
      <c r="IRA117" s="437"/>
      <c r="IRB117" s="437"/>
      <c r="IRC117" s="437"/>
      <c r="IRD117" s="437"/>
      <c r="IRE117" s="437"/>
      <c r="IRF117" s="437"/>
      <c r="IRG117" s="437"/>
      <c r="IRH117" s="437"/>
      <c r="IRI117" s="437"/>
      <c r="IRJ117" s="437"/>
      <c r="IRK117" s="437"/>
      <c r="IRL117" s="437"/>
      <c r="IRM117" s="437"/>
      <c r="IRN117" s="437"/>
      <c r="IRO117" s="437"/>
      <c r="IRP117" s="437"/>
      <c r="IRQ117" s="437"/>
      <c r="IRR117" s="437"/>
      <c r="IRS117" s="437"/>
      <c r="IRT117" s="437"/>
      <c r="IRU117" s="437"/>
      <c r="IRV117" s="437"/>
      <c r="IRW117" s="437"/>
      <c r="IRX117" s="437"/>
      <c r="IRY117" s="437"/>
      <c r="IRZ117" s="437"/>
      <c r="ISA117" s="437"/>
      <c r="ISB117" s="437"/>
      <c r="ISC117" s="437"/>
      <c r="ISD117" s="437"/>
      <c r="ISE117" s="437"/>
      <c r="ISF117" s="437"/>
      <c r="ISG117" s="437"/>
      <c r="ISH117" s="437"/>
      <c r="ISI117" s="437"/>
      <c r="ISJ117" s="437"/>
      <c r="ISK117" s="437"/>
      <c r="ISL117" s="437"/>
      <c r="ISM117" s="437"/>
      <c r="ISN117" s="437"/>
      <c r="ISO117" s="437"/>
      <c r="ISP117" s="437"/>
      <c r="ISQ117" s="437"/>
      <c r="ISR117" s="437"/>
      <c r="ISS117" s="437"/>
      <c r="IST117" s="437"/>
      <c r="ISU117" s="437"/>
      <c r="ISV117" s="437"/>
      <c r="ISW117" s="437"/>
      <c r="ISX117" s="437"/>
      <c r="ISY117" s="437"/>
      <c r="ISZ117" s="437"/>
      <c r="ITA117" s="437"/>
      <c r="ITB117" s="437"/>
      <c r="ITC117" s="437"/>
      <c r="ITD117" s="437"/>
      <c r="ITE117" s="437"/>
      <c r="ITF117" s="437"/>
      <c r="ITG117" s="437"/>
      <c r="ITH117" s="437"/>
      <c r="ITI117" s="437"/>
      <c r="ITJ117" s="437"/>
      <c r="ITK117" s="437"/>
      <c r="ITL117" s="437"/>
      <c r="ITM117" s="437"/>
      <c r="ITN117" s="437"/>
      <c r="ITO117" s="437"/>
      <c r="ITP117" s="437"/>
      <c r="ITQ117" s="437"/>
      <c r="ITR117" s="437"/>
      <c r="ITS117" s="437"/>
      <c r="ITT117" s="437"/>
      <c r="ITU117" s="437"/>
      <c r="ITV117" s="437"/>
      <c r="ITW117" s="437"/>
      <c r="ITX117" s="437"/>
      <c r="ITY117" s="437"/>
      <c r="ITZ117" s="437"/>
      <c r="IUA117" s="437"/>
      <c r="IUB117" s="437"/>
      <c r="IUC117" s="437"/>
      <c r="IUD117" s="437"/>
      <c r="IUE117" s="437"/>
      <c r="IUF117" s="437"/>
      <c r="IUG117" s="437"/>
      <c r="IUH117" s="437"/>
      <c r="IUI117" s="437"/>
      <c r="IUJ117" s="437"/>
      <c r="IUK117" s="437"/>
      <c r="IUL117" s="437"/>
      <c r="IUM117" s="437"/>
      <c r="IUN117" s="437"/>
      <c r="IUO117" s="437"/>
      <c r="IUP117" s="437"/>
      <c r="IUQ117" s="437"/>
      <c r="IUR117" s="437"/>
      <c r="IUS117" s="437"/>
      <c r="IUT117" s="437"/>
      <c r="IUU117" s="437"/>
      <c r="IUV117" s="437"/>
      <c r="IUW117" s="437"/>
      <c r="IUX117" s="437"/>
      <c r="IUY117" s="437"/>
      <c r="IUZ117" s="437"/>
      <c r="IVA117" s="437"/>
      <c r="IVB117" s="437"/>
      <c r="IVC117" s="437"/>
      <c r="IVD117" s="437"/>
      <c r="IVE117" s="437"/>
      <c r="IVF117" s="437"/>
      <c r="IVG117" s="437"/>
      <c r="IVH117" s="437"/>
      <c r="IVI117" s="437"/>
      <c r="IVJ117" s="437"/>
      <c r="IVK117" s="437"/>
      <c r="IVL117" s="437"/>
      <c r="IVM117" s="437"/>
      <c r="IVN117" s="437"/>
      <c r="IVO117" s="437"/>
      <c r="IVP117" s="437"/>
      <c r="IVQ117" s="437"/>
      <c r="IVR117" s="437"/>
      <c r="IVS117" s="437"/>
      <c r="IVT117" s="437"/>
      <c r="IVU117" s="437"/>
      <c r="IVV117" s="437"/>
      <c r="IVW117" s="437"/>
      <c r="IVX117" s="437"/>
      <c r="IVY117" s="437"/>
      <c r="IVZ117" s="437"/>
      <c r="IWA117" s="437"/>
      <c r="IWB117" s="437"/>
      <c r="IWC117" s="437"/>
      <c r="IWD117" s="437"/>
      <c r="IWE117" s="437"/>
      <c r="IWF117" s="437"/>
      <c r="IWG117" s="437"/>
      <c r="IWH117" s="437"/>
      <c r="IWI117" s="437"/>
      <c r="IWJ117" s="437"/>
      <c r="IWK117" s="437"/>
      <c r="IWL117" s="437"/>
      <c r="IWM117" s="437"/>
      <c r="IWN117" s="437"/>
      <c r="IWO117" s="437"/>
      <c r="IWP117" s="437"/>
      <c r="IWQ117" s="437"/>
      <c r="IWR117" s="437"/>
      <c r="IWS117" s="437"/>
      <c r="IWT117" s="437"/>
      <c r="IWU117" s="437"/>
      <c r="IWV117" s="437"/>
      <c r="IWW117" s="437"/>
      <c r="IWX117" s="437"/>
      <c r="IWY117" s="437"/>
      <c r="IWZ117" s="437"/>
      <c r="IXA117" s="437"/>
      <c r="IXB117" s="437"/>
      <c r="IXC117" s="437"/>
      <c r="IXD117" s="437"/>
      <c r="IXE117" s="437"/>
      <c r="IXF117" s="437"/>
      <c r="IXG117" s="437"/>
      <c r="IXH117" s="437"/>
      <c r="IXI117" s="437"/>
      <c r="IXJ117" s="437"/>
      <c r="IXK117" s="437"/>
      <c r="IXL117" s="437"/>
      <c r="IXM117" s="437"/>
      <c r="IXN117" s="437"/>
      <c r="IXO117" s="437"/>
      <c r="IXP117" s="437"/>
      <c r="IXQ117" s="437"/>
      <c r="IXR117" s="437"/>
      <c r="IXS117" s="437"/>
      <c r="IXT117" s="437"/>
      <c r="IXU117" s="437"/>
      <c r="IXV117" s="437"/>
      <c r="IXW117" s="437"/>
      <c r="IXX117" s="437"/>
      <c r="IXY117" s="437"/>
      <c r="IXZ117" s="437"/>
      <c r="IYA117" s="437"/>
      <c r="IYB117" s="437"/>
      <c r="IYC117" s="437"/>
      <c r="IYD117" s="437"/>
      <c r="IYE117" s="437"/>
      <c r="IYF117" s="437"/>
      <c r="IYG117" s="437"/>
      <c r="IYH117" s="437"/>
      <c r="IYI117" s="437"/>
      <c r="IYJ117" s="437"/>
      <c r="IYK117" s="437"/>
      <c r="IYL117" s="437"/>
      <c r="IYM117" s="437"/>
      <c r="IYN117" s="437"/>
      <c r="IYO117" s="437"/>
      <c r="IYP117" s="437"/>
      <c r="IYQ117" s="437"/>
      <c r="IYR117" s="437"/>
      <c r="IYS117" s="437"/>
      <c r="IYT117" s="437"/>
      <c r="IYU117" s="437"/>
      <c r="IYV117" s="437"/>
      <c r="IYW117" s="437"/>
      <c r="IYX117" s="437"/>
      <c r="IYY117" s="437"/>
      <c r="IYZ117" s="437"/>
      <c r="IZA117" s="437"/>
      <c r="IZB117" s="437"/>
      <c r="IZC117" s="437"/>
      <c r="IZD117" s="437"/>
      <c r="IZE117" s="437"/>
      <c r="IZF117" s="437"/>
      <c r="IZG117" s="437"/>
      <c r="IZH117" s="437"/>
      <c r="IZI117" s="437"/>
      <c r="IZJ117" s="437"/>
      <c r="IZK117" s="437"/>
      <c r="IZL117" s="437"/>
      <c r="IZM117" s="437"/>
      <c r="IZN117" s="437"/>
      <c r="IZO117" s="437"/>
      <c r="IZP117" s="437"/>
      <c r="IZQ117" s="437"/>
      <c r="IZR117" s="437"/>
      <c r="IZS117" s="437"/>
      <c r="IZT117" s="437"/>
      <c r="IZU117" s="437"/>
      <c r="IZV117" s="437"/>
      <c r="IZW117" s="437"/>
      <c r="IZX117" s="437"/>
      <c r="IZY117" s="437"/>
      <c r="IZZ117" s="437"/>
      <c r="JAA117" s="437"/>
      <c r="JAB117" s="437"/>
      <c r="JAC117" s="437"/>
      <c r="JAD117" s="437"/>
      <c r="JAE117" s="437"/>
      <c r="JAF117" s="437"/>
      <c r="JAG117" s="437"/>
      <c r="JAH117" s="437"/>
      <c r="JAI117" s="437"/>
      <c r="JAJ117" s="437"/>
      <c r="JAK117" s="437"/>
      <c r="JAL117" s="437"/>
      <c r="JAM117" s="437"/>
      <c r="JAN117" s="437"/>
      <c r="JAO117" s="437"/>
      <c r="JAP117" s="437"/>
      <c r="JAQ117" s="437"/>
      <c r="JAR117" s="437"/>
      <c r="JAS117" s="437"/>
      <c r="JAT117" s="437"/>
      <c r="JAU117" s="437"/>
      <c r="JAV117" s="437"/>
      <c r="JAW117" s="437"/>
      <c r="JAX117" s="437"/>
      <c r="JAY117" s="437"/>
      <c r="JAZ117" s="437"/>
      <c r="JBA117" s="437"/>
      <c r="JBB117" s="437"/>
      <c r="JBC117" s="437"/>
      <c r="JBD117" s="437"/>
      <c r="JBE117" s="437"/>
      <c r="JBF117" s="437"/>
      <c r="JBG117" s="437"/>
      <c r="JBH117" s="437"/>
      <c r="JBI117" s="437"/>
      <c r="JBJ117" s="437"/>
      <c r="JBK117" s="437"/>
      <c r="JBL117" s="437"/>
      <c r="JBM117" s="437"/>
      <c r="JBN117" s="437"/>
      <c r="JBO117" s="437"/>
      <c r="JBP117" s="437"/>
      <c r="JBQ117" s="437"/>
      <c r="JBR117" s="437"/>
      <c r="JBS117" s="437"/>
      <c r="JBT117" s="437"/>
      <c r="JBU117" s="437"/>
      <c r="JBV117" s="437"/>
      <c r="JBW117" s="437"/>
      <c r="JBX117" s="437"/>
      <c r="JBY117" s="437"/>
      <c r="JBZ117" s="437"/>
      <c r="JCA117" s="437"/>
      <c r="JCB117" s="437"/>
      <c r="JCC117" s="437"/>
      <c r="JCD117" s="437"/>
      <c r="JCE117" s="437"/>
      <c r="JCF117" s="437"/>
      <c r="JCG117" s="437"/>
      <c r="JCH117" s="437"/>
      <c r="JCI117" s="437"/>
      <c r="JCJ117" s="437"/>
      <c r="JCK117" s="437"/>
      <c r="JCL117" s="437"/>
      <c r="JCM117" s="437"/>
      <c r="JCN117" s="437"/>
      <c r="JCO117" s="437"/>
      <c r="JCP117" s="437"/>
      <c r="JCQ117" s="437"/>
      <c r="JCR117" s="437"/>
      <c r="JCS117" s="437"/>
      <c r="JCT117" s="437"/>
      <c r="JCU117" s="437"/>
      <c r="JCV117" s="437"/>
      <c r="JCW117" s="437"/>
      <c r="JCX117" s="437"/>
      <c r="JCY117" s="437"/>
      <c r="JCZ117" s="437"/>
      <c r="JDA117" s="437"/>
      <c r="JDB117" s="437"/>
      <c r="JDC117" s="437"/>
      <c r="JDD117" s="437"/>
      <c r="JDE117" s="437"/>
      <c r="JDF117" s="437"/>
      <c r="JDG117" s="437"/>
      <c r="JDH117" s="437"/>
      <c r="JDI117" s="437"/>
      <c r="JDJ117" s="437"/>
      <c r="JDK117" s="437"/>
      <c r="JDL117" s="437"/>
      <c r="JDM117" s="437"/>
      <c r="JDN117" s="437"/>
      <c r="JDO117" s="437"/>
      <c r="JDP117" s="437"/>
      <c r="JDQ117" s="437"/>
      <c r="JDR117" s="437"/>
      <c r="JDS117" s="437"/>
      <c r="JDT117" s="437"/>
      <c r="JDU117" s="437"/>
      <c r="JDV117" s="437"/>
      <c r="JDW117" s="437"/>
      <c r="JDX117" s="437"/>
      <c r="JDY117" s="437"/>
      <c r="JDZ117" s="437"/>
      <c r="JEA117" s="437"/>
      <c r="JEB117" s="437"/>
      <c r="JEC117" s="437"/>
      <c r="JED117" s="437"/>
      <c r="JEE117" s="437"/>
      <c r="JEF117" s="437"/>
      <c r="JEG117" s="437"/>
      <c r="JEH117" s="437"/>
      <c r="JEI117" s="437"/>
      <c r="JEJ117" s="437"/>
      <c r="JEK117" s="437"/>
      <c r="JEL117" s="437"/>
      <c r="JEM117" s="437"/>
      <c r="JEN117" s="437"/>
      <c r="JEO117" s="437"/>
      <c r="JEP117" s="437"/>
      <c r="JEQ117" s="437"/>
      <c r="JER117" s="437"/>
      <c r="JES117" s="437"/>
      <c r="JET117" s="437"/>
      <c r="JEU117" s="437"/>
      <c r="JEV117" s="437"/>
      <c r="JEW117" s="437"/>
      <c r="JEX117" s="437"/>
      <c r="JEY117" s="437"/>
      <c r="JEZ117" s="437"/>
      <c r="JFA117" s="437"/>
      <c r="JFB117" s="437"/>
      <c r="JFC117" s="437"/>
      <c r="JFD117" s="437"/>
      <c r="JFE117" s="437"/>
      <c r="JFF117" s="437"/>
      <c r="JFG117" s="437"/>
      <c r="JFH117" s="437"/>
      <c r="JFI117" s="437"/>
      <c r="JFJ117" s="437"/>
      <c r="JFK117" s="437"/>
      <c r="JFL117" s="437"/>
      <c r="JFM117" s="437"/>
      <c r="JFN117" s="437"/>
      <c r="JFO117" s="437"/>
      <c r="JFP117" s="437"/>
      <c r="JFQ117" s="437"/>
      <c r="JFR117" s="437"/>
      <c r="JFS117" s="437"/>
      <c r="JFT117" s="437"/>
      <c r="JFU117" s="437"/>
      <c r="JFV117" s="437"/>
      <c r="JFW117" s="437"/>
      <c r="JFX117" s="437"/>
      <c r="JFY117" s="437"/>
      <c r="JFZ117" s="437"/>
      <c r="JGA117" s="437"/>
      <c r="JGB117" s="437"/>
      <c r="JGC117" s="437"/>
      <c r="JGD117" s="437"/>
      <c r="JGE117" s="437"/>
      <c r="JGF117" s="437"/>
      <c r="JGG117" s="437"/>
      <c r="JGH117" s="437"/>
      <c r="JGI117" s="437"/>
      <c r="JGJ117" s="437"/>
      <c r="JGK117" s="437"/>
      <c r="JGL117" s="437"/>
      <c r="JGM117" s="437"/>
      <c r="JGN117" s="437"/>
      <c r="JGO117" s="437"/>
      <c r="JGP117" s="437"/>
      <c r="JGQ117" s="437"/>
      <c r="JGR117" s="437"/>
      <c r="JGS117" s="437"/>
      <c r="JGT117" s="437"/>
      <c r="JGU117" s="437"/>
      <c r="JGV117" s="437"/>
      <c r="JGW117" s="437"/>
      <c r="JGX117" s="437"/>
      <c r="JGY117" s="437"/>
      <c r="JGZ117" s="437"/>
      <c r="JHA117" s="437"/>
      <c r="JHB117" s="437"/>
      <c r="JHC117" s="437"/>
      <c r="JHD117" s="437"/>
      <c r="JHE117" s="437"/>
      <c r="JHF117" s="437"/>
      <c r="JHG117" s="437"/>
      <c r="JHH117" s="437"/>
      <c r="JHI117" s="437"/>
      <c r="JHJ117" s="437"/>
      <c r="JHK117" s="437"/>
      <c r="JHL117" s="437"/>
      <c r="JHM117" s="437"/>
      <c r="JHN117" s="437"/>
      <c r="JHO117" s="437"/>
      <c r="JHP117" s="437"/>
      <c r="JHQ117" s="437"/>
      <c r="JHR117" s="437"/>
      <c r="JHS117" s="437"/>
      <c r="JHT117" s="437"/>
      <c r="JHU117" s="437"/>
      <c r="JHV117" s="437"/>
      <c r="JHW117" s="437"/>
      <c r="JHX117" s="437"/>
      <c r="JHY117" s="437"/>
      <c r="JHZ117" s="437"/>
      <c r="JIA117" s="437"/>
      <c r="JIB117" s="437"/>
      <c r="JIC117" s="437"/>
      <c r="JID117" s="437"/>
      <c r="JIE117" s="437"/>
      <c r="JIF117" s="437"/>
      <c r="JIG117" s="437"/>
      <c r="JIH117" s="437"/>
      <c r="JII117" s="437"/>
      <c r="JIJ117" s="437"/>
      <c r="JIK117" s="437"/>
      <c r="JIL117" s="437"/>
      <c r="JIM117" s="437"/>
      <c r="JIN117" s="437"/>
      <c r="JIO117" s="437"/>
      <c r="JIP117" s="437"/>
      <c r="JIQ117" s="437"/>
      <c r="JIR117" s="437"/>
      <c r="JIS117" s="437"/>
      <c r="JIT117" s="437"/>
      <c r="JIU117" s="437"/>
      <c r="JIV117" s="437"/>
      <c r="JIW117" s="437"/>
      <c r="JIX117" s="437"/>
      <c r="JIY117" s="437"/>
      <c r="JIZ117" s="437"/>
      <c r="JJA117" s="437"/>
      <c r="JJB117" s="437"/>
      <c r="JJC117" s="437"/>
      <c r="JJD117" s="437"/>
      <c r="JJE117" s="437"/>
      <c r="JJF117" s="437"/>
      <c r="JJG117" s="437"/>
      <c r="JJH117" s="437"/>
      <c r="JJI117" s="437"/>
      <c r="JJJ117" s="437"/>
      <c r="JJK117" s="437"/>
      <c r="JJL117" s="437"/>
      <c r="JJM117" s="437"/>
      <c r="JJN117" s="437"/>
      <c r="JJO117" s="437"/>
      <c r="JJP117" s="437"/>
      <c r="JJQ117" s="437"/>
      <c r="JJR117" s="437"/>
      <c r="JJS117" s="437"/>
      <c r="JJT117" s="437"/>
      <c r="JJU117" s="437"/>
      <c r="JJV117" s="437"/>
      <c r="JJW117" s="437"/>
      <c r="JJX117" s="437"/>
      <c r="JJY117" s="437"/>
      <c r="JJZ117" s="437"/>
      <c r="JKA117" s="437"/>
      <c r="JKB117" s="437"/>
      <c r="JKC117" s="437"/>
      <c r="JKD117" s="437"/>
      <c r="JKE117" s="437"/>
      <c r="JKF117" s="437"/>
      <c r="JKG117" s="437"/>
      <c r="JKH117" s="437"/>
      <c r="JKI117" s="437"/>
      <c r="JKJ117" s="437"/>
      <c r="JKK117" s="437"/>
      <c r="JKL117" s="437"/>
      <c r="JKM117" s="437"/>
      <c r="JKN117" s="437"/>
      <c r="JKO117" s="437"/>
      <c r="JKP117" s="437"/>
      <c r="JKQ117" s="437"/>
      <c r="JKR117" s="437"/>
      <c r="JKS117" s="437"/>
      <c r="JKT117" s="437"/>
      <c r="JKU117" s="437"/>
      <c r="JKV117" s="437"/>
      <c r="JKW117" s="437"/>
      <c r="JKX117" s="437"/>
      <c r="JKY117" s="437"/>
      <c r="JKZ117" s="437"/>
      <c r="JLA117" s="437"/>
      <c r="JLB117" s="437"/>
      <c r="JLC117" s="437"/>
      <c r="JLD117" s="437"/>
      <c r="JLE117" s="437"/>
      <c r="JLF117" s="437"/>
      <c r="JLG117" s="437"/>
      <c r="JLH117" s="437"/>
      <c r="JLI117" s="437"/>
      <c r="JLJ117" s="437"/>
      <c r="JLK117" s="437"/>
      <c r="JLL117" s="437"/>
      <c r="JLM117" s="437"/>
      <c r="JLN117" s="437"/>
      <c r="JLO117" s="437"/>
      <c r="JLP117" s="437"/>
      <c r="JLQ117" s="437"/>
      <c r="JLR117" s="437"/>
      <c r="JLS117" s="437"/>
      <c r="JLT117" s="437"/>
      <c r="JLU117" s="437"/>
      <c r="JLV117" s="437"/>
      <c r="JLW117" s="437"/>
      <c r="JLX117" s="437"/>
      <c r="JLY117" s="437"/>
      <c r="JLZ117" s="437"/>
      <c r="JMA117" s="437"/>
      <c r="JMB117" s="437"/>
      <c r="JMC117" s="437"/>
      <c r="JMD117" s="437"/>
      <c r="JME117" s="437"/>
      <c r="JMF117" s="437"/>
      <c r="JMG117" s="437"/>
      <c r="JMH117" s="437"/>
      <c r="JMI117" s="437"/>
      <c r="JMJ117" s="437"/>
      <c r="JMK117" s="437"/>
      <c r="JML117" s="437"/>
      <c r="JMM117" s="437"/>
      <c r="JMN117" s="437"/>
      <c r="JMO117" s="437"/>
      <c r="JMP117" s="437"/>
      <c r="JMQ117" s="437"/>
      <c r="JMR117" s="437"/>
      <c r="JMS117" s="437"/>
      <c r="JMT117" s="437"/>
      <c r="JMU117" s="437"/>
      <c r="JMV117" s="437"/>
      <c r="JMW117" s="437"/>
      <c r="JMX117" s="437"/>
      <c r="JMY117" s="437"/>
      <c r="JMZ117" s="437"/>
      <c r="JNA117" s="437"/>
      <c r="JNB117" s="437"/>
      <c r="JNC117" s="437"/>
      <c r="JND117" s="437"/>
      <c r="JNE117" s="437"/>
      <c r="JNF117" s="437"/>
      <c r="JNG117" s="437"/>
      <c r="JNH117" s="437"/>
      <c r="JNI117" s="437"/>
      <c r="JNJ117" s="437"/>
      <c r="JNK117" s="437"/>
      <c r="JNL117" s="437"/>
      <c r="JNM117" s="437"/>
      <c r="JNN117" s="437"/>
      <c r="JNO117" s="437"/>
      <c r="JNP117" s="437"/>
      <c r="JNQ117" s="437"/>
      <c r="JNR117" s="437"/>
      <c r="JNS117" s="437"/>
      <c r="JNT117" s="437"/>
      <c r="JNU117" s="437"/>
      <c r="JNV117" s="437"/>
      <c r="JNW117" s="437"/>
      <c r="JNX117" s="437"/>
      <c r="JNY117" s="437"/>
      <c r="JNZ117" s="437"/>
      <c r="JOA117" s="437"/>
      <c r="JOB117" s="437"/>
      <c r="JOC117" s="437"/>
      <c r="JOD117" s="437"/>
      <c r="JOE117" s="437"/>
      <c r="JOF117" s="437"/>
      <c r="JOG117" s="437"/>
      <c r="JOH117" s="437"/>
      <c r="JOI117" s="437"/>
      <c r="JOJ117" s="437"/>
      <c r="JOK117" s="437"/>
      <c r="JOL117" s="437"/>
      <c r="JOM117" s="437"/>
      <c r="JON117" s="437"/>
      <c r="JOO117" s="437"/>
      <c r="JOP117" s="437"/>
      <c r="JOQ117" s="437"/>
      <c r="JOR117" s="437"/>
      <c r="JOS117" s="437"/>
      <c r="JOT117" s="437"/>
      <c r="JOU117" s="437"/>
      <c r="JOV117" s="437"/>
      <c r="JOW117" s="437"/>
      <c r="JOX117" s="437"/>
      <c r="JOY117" s="437"/>
      <c r="JOZ117" s="437"/>
      <c r="JPA117" s="437"/>
      <c r="JPB117" s="437"/>
      <c r="JPC117" s="437"/>
      <c r="JPD117" s="437"/>
      <c r="JPE117" s="437"/>
      <c r="JPF117" s="437"/>
      <c r="JPG117" s="437"/>
      <c r="JPH117" s="437"/>
      <c r="JPI117" s="437"/>
      <c r="JPJ117" s="437"/>
      <c r="JPK117" s="437"/>
      <c r="JPL117" s="437"/>
      <c r="JPM117" s="437"/>
      <c r="JPN117" s="437"/>
      <c r="JPO117" s="437"/>
      <c r="JPP117" s="437"/>
      <c r="JPQ117" s="437"/>
      <c r="JPR117" s="437"/>
      <c r="JPS117" s="437"/>
      <c r="JPT117" s="437"/>
      <c r="JPU117" s="437"/>
      <c r="JPV117" s="437"/>
      <c r="JPW117" s="437"/>
      <c r="JPX117" s="437"/>
      <c r="JPY117" s="437"/>
      <c r="JPZ117" s="437"/>
      <c r="JQA117" s="437"/>
      <c r="JQB117" s="437"/>
      <c r="JQC117" s="437"/>
      <c r="JQD117" s="437"/>
      <c r="JQE117" s="437"/>
      <c r="JQF117" s="437"/>
      <c r="JQG117" s="437"/>
      <c r="JQH117" s="437"/>
      <c r="JQI117" s="437"/>
      <c r="JQJ117" s="437"/>
      <c r="JQK117" s="437"/>
      <c r="JQL117" s="437"/>
      <c r="JQM117" s="437"/>
      <c r="JQN117" s="437"/>
      <c r="JQO117" s="437"/>
      <c r="JQP117" s="437"/>
      <c r="JQQ117" s="437"/>
      <c r="JQR117" s="437"/>
      <c r="JQS117" s="437"/>
      <c r="JQT117" s="437"/>
      <c r="JQU117" s="437"/>
      <c r="JQV117" s="437"/>
      <c r="JQW117" s="437"/>
      <c r="JQX117" s="437"/>
      <c r="JQY117" s="437"/>
      <c r="JQZ117" s="437"/>
      <c r="JRA117" s="437"/>
      <c r="JRB117" s="437"/>
      <c r="JRC117" s="437"/>
      <c r="JRD117" s="437"/>
      <c r="JRE117" s="437"/>
      <c r="JRF117" s="437"/>
      <c r="JRG117" s="437"/>
      <c r="JRH117" s="437"/>
      <c r="JRI117" s="437"/>
      <c r="JRJ117" s="437"/>
      <c r="JRK117" s="437"/>
      <c r="JRL117" s="437"/>
      <c r="JRM117" s="437"/>
      <c r="JRN117" s="437"/>
      <c r="JRO117" s="437"/>
      <c r="JRP117" s="437"/>
      <c r="JRQ117" s="437"/>
      <c r="JRR117" s="437"/>
      <c r="JRS117" s="437"/>
      <c r="JRT117" s="437"/>
      <c r="JRU117" s="437"/>
      <c r="JRV117" s="437"/>
      <c r="JRW117" s="437"/>
      <c r="JRX117" s="437"/>
      <c r="JRY117" s="437"/>
      <c r="JRZ117" s="437"/>
      <c r="JSA117" s="437"/>
      <c r="JSB117" s="437"/>
      <c r="JSC117" s="437"/>
      <c r="JSD117" s="437"/>
      <c r="JSE117" s="437"/>
      <c r="JSF117" s="437"/>
      <c r="JSG117" s="437"/>
      <c r="JSH117" s="437"/>
      <c r="JSI117" s="437"/>
      <c r="JSJ117" s="437"/>
      <c r="JSK117" s="437"/>
      <c r="JSL117" s="437"/>
      <c r="JSM117" s="437"/>
      <c r="JSN117" s="437"/>
      <c r="JSO117" s="437"/>
      <c r="JSP117" s="437"/>
      <c r="JSQ117" s="437"/>
      <c r="JSR117" s="437"/>
      <c r="JSS117" s="437"/>
      <c r="JST117" s="437"/>
      <c r="JSU117" s="437"/>
      <c r="JSV117" s="437"/>
      <c r="JSW117" s="437"/>
      <c r="JSX117" s="437"/>
      <c r="JSY117" s="437"/>
      <c r="JSZ117" s="437"/>
      <c r="JTA117" s="437"/>
      <c r="JTB117" s="437"/>
      <c r="JTC117" s="437"/>
      <c r="JTD117" s="437"/>
      <c r="JTE117" s="437"/>
      <c r="JTF117" s="437"/>
      <c r="JTG117" s="437"/>
      <c r="JTH117" s="437"/>
      <c r="JTI117" s="437"/>
      <c r="JTJ117" s="437"/>
      <c r="JTK117" s="437"/>
      <c r="JTL117" s="437"/>
      <c r="JTM117" s="437"/>
      <c r="JTN117" s="437"/>
      <c r="JTO117" s="437"/>
      <c r="JTP117" s="437"/>
      <c r="JTQ117" s="437"/>
      <c r="JTR117" s="437"/>
      <c r="JTS117" s="437"/>
      <c r="JTT117" s="437"/>
      <c r="JTU117" s="437"/>
      <c r="JTV117" s="437"/>
      <c r="JTW117" s="437"/>
      <c r="JTX117" s="437"/>
      <c r="JTY117" s="437"/>
      <c r="JTZ117" s="437"/>
      <c r="JUA117" s="437"/>
      <c r="JUB117" s="437"/>
      <c r="JUC117" s="437"/>
      <c r="JUD117" s="437"/>
      <c r="JUE117" s="437"/>
      <c r="JUF117" s="437"/>
      <c r="JUG117" s="437"/>
      <c r="JUH117" s="437"/>
      <c r="JUI117" s="437"/>
      <c r="JUJ117" s="437"/>
      <c r="JUK117" s="437"/>
      <c r="JUL117" s="437"/>
      <c r="JUM117" s="437"/>
      <c r="JUN117" s="437"/>
      <c r="JUO117" s="437"/>
      <c r="JUP117" s="437"/>
      <c r="JUQ117" s="437"/>
      <c r="JUR117" s="437"/>
      <c r="JUS117" s="437"/>
      <c r="JUT117" s="437"/>
      <c r="JUU117" s="437"/>
      <c r="JUV117" s="437"/>
      <c r="JUW117" s="437"/>
      <c r="JUX117" s="437"/>
      <c r="JUY117" s="437"/>
      <c r="JUZ117" s="437"/>
      <c r="JVA117" s="437"/>
      <c r="JVB117" s="437"/>
      <c r="JVC117" s="437"/>
      <c r="JVD117" s="437"/>
      <c r="JVE117" s="437"/>
      <c r="JVF117" s="437"/>
      <c r="JVG117" s="437"/>
      <c r="JVH117" s="437"/>
      <c r="JVI117" s="437"/>
      <c r="JVJ117" s="437"/>
      <c r="JVK117" s="437"/>
      <c r="JVL117" s="437"/>
      <c r="JVM117" s="437"/>
      <c r="JVN117" s="437"/>
      <c r="JVO117" s="437"/>
      <c r="JVP117" s="437"/>
      <c r="JVQ117" s="437"/>
      <c r="JVR117" s="437"/>
      <c r="JVS117" s="437"/>
      <c r="JVT117" s="437"/>
      <c r="JVU117" s="437"/>
      <c r="JVV117" s="437"/>
      <c r="JVW117" s="437"/>
      <c r="JVX117" s="437"/>
      <c r="JVY117" s="437"/>
      <c r="JVZ117" s="437"/>
      <c r="JWA117" s="437"/>
      <c r="JWB117" s="437"/>
      <c r="JWC117" s="437"/>
      <c r="JWD117" s="437"/>
      <c r="JWE117" s="437"/>
      <c r="JWF117" s="437"/>
      <c r="JWG117" s="437"/>
      <c r="JWH117" s="437"/>
      <c r="JWI117" s="437"/>
      <c r="JWJ117" s="437"/>
      <c r="JWK117" s="437"/>
      <c r="JWL117" s="437"/>
      <c r="JWM117" s="437"/>
      <c r="JWN117" s="437"/>
      <c r="JWO117" s="437"/>
      <c r="JWP117" s="437"/>
      <c r="JWQ117" s="437"/>
      <c r="JWR117" s="437"/>
      <c r="JWS117" s="437"/>
      <c r="JWT117" s="437"/>
      <c r="JWU117" s="437"/>
      <c r="JWV117" s="437"/>
      <c r="JWW117" s="437"/>
      <c r="JWX117" s="437"/>
      <c r="JWY117" s="437"/>
      <c r="JWZ117" s="437"/>
      <c r="JXA117" s="437"/>
      <c r="JXB117" s="437"/>
      <c r="JXC117" s="437"/>
      <c r="JXD117" s="437"/>
      <c r="JXE117" s="437"/>
      <c r="JXF117" s="437"/>
      <c r="JXG117" s="437"/>
      <c r="JXH117" s="437"/>
      <c r="JXI117" s="437"/>
      <c r="JXJ117" s="437"/>
      <c r="JXK117" s="437"/>
      <c r="JXL117" s="437"/>
      <c r="JXM117" s="437"/>
      <c r="JXN117" s="437"/>
      <c r="JXO117" s="437"/>
      <c r="JXP117" s="437"/>
      <c r="JXQ117" s="437"/>
      <c r="JXR117" s="437"/>
      <c r="JXS117" s="437"/>
      <c r="JXT117" s="437"/>
      <c r="JXU117" s="437"/>
      <c r="JXV117" s="437"/>
      <c r="JXW117" s="437"/>
      <c r="JXX117" s="437"/>
      <c r="JXY117" s="437"/>
      <c r="JXZ117" s="437"/>
      <c r="JYA117" s="437"/>
      <c r="JYB117" s="437"/>
      <c r="JYC117" s="437"/>
      <c r="JYD117" s="437"/>
      <c r="JYE117" s="437"/>
      <c r="JYF117" s="437"/>
      <c r="JYG117" s="437"/>
      <c r="JYH117" s="437"/>
      <c r="JYI117" s="437"/>
      <c r="JYJ117" s="437"/>
      <c r="JYK117" s="437"/>
      <c r="JYL117" s="437"/>
      <c r="JYM117" s="437"/>
      <c r="JYN117" s="437"/>
      <c r="JYO117" s="437"/>
      <c r="JYP117" s="437"/>
      <c r="JYQ117" s="437"/>
      <c r="JYR117" s="437"/>
      <c r="JYS117" s="437"/>
      <c r="JYT117" s="437"/>
      <c r="JYU117" s="437"/>
      <c r="JYV117" s="437"/>
      <c r="JYW117" s="437"/>
      <c r="JYX117" s="437"/>
      <c r="JYY117" s="437"/>
      <c r="JYZ117" s="437"/>
      <c r="JZA117" s="437"/>
      <c r="JZB117" s="437"/>
      <c r="JZC117" s="437"/>
      <c r="JZD117" s="437"/>
      <c r="JZE117" s="437"/>
      <c r="JZF117" s="437"/>
      <c r="JZG117" s="437"/>
      <c r="JZH117" s="437"/>
      <c r="JZI117" s="437"/>
      <c r="JZJ117" s="437"/>
      <c r="JZK117" s="437"/>
      <c r="JZL117" s="437"/>
      <c r="JZM117" s="437"/>
      <c r="JZN117" s="437"/>
      <c r="JZO117" s="437"/>
      <c r="JZP117" s="437"/>
      <c r="JZQ117" s="437"/>
      <c r="JZR117" s="437"/>
      <c r="JZS117" s="437"/>
      <c r="JZT117" s="437"/>
      <c r="JZU117" s="437"/>
      <c r="JZV117" s="437"/>
      <c r="JZW117" s="437"/>
      <c r="JZX117" s="437"/>
      <c r="JZY117" s="437"/>
      <c r="JZZ117" s="437"/>
      <c r="KAA117" s="437"/>
      <c r="KAB117" s="437"/>
      <c r="KAC117" s="437"/>
      <c r="KAD117" s="437"/>
      <c r="KAE117" s="437"/>
      <c r="KAF117" s="437"/>
      <c r="KAG117" s="437"/>
      <c r="KAH117" s="437"/>
      <c r="KAI117" s="437"/>
      <c r="KAJ117" s="437"/>
      <c r="KAK117" s="437"/>
      <c r="KAL117" s="437"/>
      <c r="KAM117" s="437"/>
      <c r="KAN117" s="437"/>
      <c r="KAO117" s="437"/>
      <c r="KAP117" s="437"/>
      <c r="KAQ117" s="437"/>
      <c r="KAR117" s="437"/>
      <c r="KAS117" s="437"/>
      <c r="KAT117" s="437"/>
      <c r="KAU117" s="437"/>
      <c r="KAV117" s="437"/>
      <c r="KAW117" s="437"/>
      <c r="KAX117" s="437"/>
      <c r="KAY117" s="437"/>
      <c r="KAZ117" s="437"/>
      <c r="KBA117" s="437"/>
      <c r="KBB117" s="437"/>
      <c r="KBC117" s="437"/>
      <c r="KBD117" s="437"/>
      <c r="KBE117" s="437"/>
      <c r="KBF117" s="437"/>
      <c r="KBG117" s="437"/>
      <c r="KBH117" s="437"/>
      <c r="KBI117" s="437"/>
      <c r="KBJ117" s="437"/>
      <c r="KBK117" s="437"/>
      <c r="KBL117" s="437"/>
      <c r="KBM117" s="437"/>
      <c r="KBN117" s="437"/>
      <c r="KBO117" s="437"/>
      <c r="KBP117" s="437"/>
      <c r="KBQ117" s="437"/>
      <c r="KBR117" s="437"/>
      <c r="KBS117" s="437"/>
      <c r="KBT117" s="437"/>
      <c r="KBU117" s="437"/>
      <c r="KBV117" s="437"/>
      <c r="KBW117" s="437"/>
      <c r="KBX117" s="437"/>
      <c r="KBY117" s="437"/>
      <c r="KBZ117" s="437"/>
      <c r="KCA117" s="437"/>
      <c r="KCB117" s="437"/>
      <c r="KCC117" s="437"/>
      <c r="KCD117" s="437"/>
      <c r="KCE117" s="437"/>
      <c r="KCF117" s="437"/>
      <c r="KCG117" s="437"/>
      <c r="KCH117" s="437"/>
      <c r="KCI117" s="437"/>
      <c r="KCJ117" s="437"/>
      <c r="KCK117" s="437"/>
      <c r="KCL117" s="437"/>
      <c r="KCM117" s="437"/>
      <c r="KCN117" s="437"/>
      <c r="KCO117" s="437"/>
      <c r="KCP117" s="437"/>
      <c r="KCQ117" s="437"/>
      <c r="KCR117" s="437"/>
      <c r="KCS117" s="437"/>
      <c r="KCT117" s="437"/>
      <c r="KCU117" s="437"/>
      <c r="KCV117" s="437"/>
      <c r="KCW117" s="437"/>
      <c r="KCX117" s="437"/>
      <c r="KCY117" s="437"/>
      <c r="KCZ117" s="437"/>
      <c r="KDA117" s="437"/>
      <c r="KDB117" s="437"/>
      <c r="KDC117" s="437"/>
      <c r="KDD117" s="437"/>
      <c r="KDE117" s="437"/>
      <c r="KDF117" s="437"/>
      <c r="KDG117" s="437"/>
      <c r="KDH117" s="437"/>
      <c r="KDI117" s="437"/>
      <c r="KDJ117" s="437"/>
      <c r="KDK117" s="437"/>
      <c r="KDL117" s="437"/>
      <c r="KDM117" s="437"/>
      <c r="KDN117" s="437"/>
      <c r="KDO117" s="437"/>
      <c r="KDP117" s="437"/>
      <c r="KDQ117" s="437"/>
      <c r="KDR117" s="437"/>
      <c r="KDS117" s="437"/>
      <c r="KDT117" s="437"/>
      <c r="KDU117" s="437"/>
      <c r="KDV117" s="437"/>
      <c r="KDW117" s="437"/>
      <c r="KDX117" s="437"/>
      <c r="KDY117" s="437"/>
      <c r="KDZ117" s="437"/>
      <c r="KEA117" s="437"/>
      <c r="KEB117" s="437"/>
      <c r="KEC117" s="437"/>
      <c r="KED117" s="437"/>
      <c r="KEE117" s="437"/>
      <c r="KEF117" s="437"/>
      <c r="KEG117" s="437"/>
      <c r="KEH117" s="437"/>
      <c r="KEI117" s="437"/>
      <c r="KEJ117" s="437"/>
      <c r="KEK117" s="437"/>
      <c r="KEL117" s="437"/>
      <c r="KEM117" s="437"/>
      <c r="KEN117" s="437"/>
      <c r="KEO117" s="437"/>
      <c r="KEP117" s="437"/>
      <c r="KEQ117" s="437"/>
      <c r="KER117" s="437"/>
      <c r="KES117" s="437"/>
      <c r="KET117" s="437"/>
      <c r="KEU117" s="437"/>
      <c r="KEV117" s="437"/>
      <c r="KEW117" s="437"/>
      <c r="KEX117" s="437"/>
      <c r="KEY117" s="437"/>
      <c r="KEZ117" s="437"/>
      <c r="KFA117" s="437"/>
      <c r="KFB117" s="437"/>
      <c r="KFC117" s="437"/>
      <c r="KFD117" s="437"/>
      <c r="KFE117" s="437"/>
      <c r="KFF117" s="437"/>
      <c r="KFG117" s="437"/>
      <c r="KFH117" s="437"/>
      <c r="KFI117" s="437"/>
      <c r="KFJ117" s="437"/>
      <c r="KFK117" s="437"/>
      <c r="KFL117" s="437"/>
      <c r="KFM117" s="437"/>
      <c r="KFN117" s="437"/>
      <c r="KFO117" s="437"/>
      <c r="KFP117" s="437"/>
      <c r="KFQ117" s="437"/>
      <c r="KFR117" s="437"/>
      <c r="KFS117" s="437"/>
      <c r="KFT117" s="437"/>
      <c r="KFU117" s="437"/>
      <c r="KFV117" s="437"/>
      <c r="KFW117" s="437"/>
      <c r="KFX117" s="437"/>
      <c r="KFY117" s="437"/>
      <c r="KFZ117" s="437"/>
      <c r="KGA117" s="437"/>
      <c r="KGB117" s="437"/>
      <c r="KGC117" s="437"/>
      <c r="KGD117" s="437"/>
      <c r="KGE117" s="437"/>
      <c r="KGF117" s="437"/>
      <c r="KGG117" s="437"/>
      <c r="KGH117" s="437"/>
      <c r="KGI117" s="437"/>
      <c r="KGJ117" s="437"/>
      <c r="KGK117" s="437"/>
      <c r="KGL117" s="437"/>
      <c r="KGM117" s="437"/>
      <c r="KGN117" s="437"/>
      <c r="KGO117" s="437"/>
      <c r="KGP117" s="437"/>
      <c r="KGQ117" s="437"/>
      <c r="KGR117" s="437"/>
      <c r="KGS117" s="437"/>
      <c r="KGT117" s="437"/>
      <c r="KGU117" s="437"/>
      <c r="KGV117" s="437"/>
      <c r="KGW117" s="437"/>
      <c r="KGX117" s="437"/>
      <c r="KGY117" s="437"/>
      <c r="KGZ117" s="437"/>
      <c r="KHA117" s="437"/>
      <c r="KHB117" s="437"/>
      <c r="KHC117" s="437"/>
      <c r="KHD117" s="437"/>
      <c r="KHE117" s="437"/>
      <c r="KHF117" s="437"/>
      <c r="KHG117" s="437"/>
      <c r="KHH117" s="437"/>
      <c r="KHI117" s="437"/>
      <c r="KHJ117" s="437"/>
      <c r="KHK117" s="437"/>
      <c r="KHL117" s="437"/>
      <c r="KHM117" s="437"/>
      <c r="KHN117" s="437"/>
      <c r="KHO117" s="437"/>
      <c r="KHP117" s="437"/>
      <c r="KHQ117" s="437"/>
      <c r="KHR117" s="437"/>
      <c r="KHS117" s="437"/>
      <c r="KHT117" s="437"/>
      <c r="KHU117" s="437"/>
      <c r="KHV117" s="437"/>
      <c r="KHW117" s="437"/>
      <c r="KHX117" s="437"/>
      <c r="KHY117" s="437"/>
      <c r="KHZ117" s="437"/>
      <c r="KIA117" s="437"/>
      <c r="KIB117" s="437"/>
      <c r="KIC117" s="437"/>
      <c r="KID117" s="437"/>
      <c r="KIE117" s="437"/>
      <c r="KIF117" s="437"/>
      <c r="KIG117" s="437"/>
      <c r="KIH117" s="437"/>
      <c r="KII117" s="437"/>
      <c r="KIJ117" s="437"/>
      <c r="KIK117" s="437"/>
      <c r="KIL117" s="437"/>
      <c r="KIM117" s="437"/>
      <c r="KIN117" s="437"/>
      <c r="KIO117" s="437"/>
      <c r="KIP117" s="437"/>
      <c r="KIQ117" s="437"/>
      <c r="KIR117" s="437"/>
      <c r="KIS117" s="437"/>
      <c r="KIT117" s="437"/>
      <c r="KIU117" s="437"/>
      <c r="KIV117" s="437"/>
      <c r="KIW117" s="437"/>
      <c r="KIX117" s="437"/>
      <c r="KIY117" s="437"/>
      <c r="KIZ117" s="437"/>
      <c r="KJA117" s="437"/>
      <c r="KJB117" s="437"/>
      <c r="KJC117" s="437"/>
      <c r="KJD117" s="437"/>
      <c r="KJE117" s="437"/>
      <c r="KJF117" s="437"/>
      <c r="KJG117" s="437"/>
      <c r="KJH117" s="437"/>
      <c r="KJI117" s="437"/>
      <c r="KJJ117" s="437"/>
      <c r="KJK117" s="437"/>
      <c r="KJL117" s="437"/>
      <c r="KJM117" s="437"/>
      <c r="KJN117" s="437"/>
      <c r="KJO117" s="437"/>
      <c r="KJP117" s="437"/>
      <c r="KJQ117" s="437"/>
      <c r="KJR117" s="437"/>
      <c r="KJS117" s="437"/>
      <c r="KJT117" s="437"/>
      <c r="KJU117" s="437"/>
      <c r="KJV117" s="437"/>
      <c r="KJW117" s="437"/>
      <c r="KJX117" s="437"/>
      <c r="KJY117" s="437"/>
      <c r="KJZ117" s="437"/>
      <c r="KKA117" s="437"/>
      <c r="KKB117" s="437"/>
      <c r="KKC117" s="437"/>
      <c r="KKD117" s="437"/>
      <c r="KKE117" s="437"/>
      <c r="KKF117" s="437"/>
      <c r="KKG117" s="437"/>
      <c r="KKH117" s="437"/>
      <c r="KKI117" s="437"/>
      <c r="KKJ117" s="437"/>
      <c r="KKK117" s="437"/>
      <c r="KKL117" s="437"/>
      <c r="KKM117" s="437"/>
      <c r="KKN117" s="437"/>
      <c r="KKO117" s="437"/>
      <c r="KKP117" s="437"/>
      <c r="KKQ117" s="437"/>
      <c r="KKR117" s="437"/>
      <c r="KKS117" s="437"/>
      <c r="KKT117" s="437"/>
      <c r="KKU117" s="437"/>
      <c r="KKV117" s="437"/>
      <c r="KKW117" s="437"/>
      <c r="KKX117" s="437"/>
      <c r="KKY117" s="437"/>
      <c r="KKZ117" s="437"/>
      <c r="KLA117" s="437"/>
      <c r="KLB117" s="437"/>
      <c r="KLC117" s="437"/>
      <c r="KLD117" s="437"/>
      <c r="KLE117" s="437"/>
      <c r="KLF117" s="437"/>
      <c r="KLG117" s="437"/>
      <c r="KLH117" s="437"/>
      <c r="KLI117" s="437"/>
      <c r="KLJ117" s="437"/>
      <c r="KLK117" s="437"/>
      <c r="KLL117" s="437"/>
      <c r="KLM117" s="437"/>
      <c r="KLN117" s="437"/>
      <c r="KLO117" s="437"/>
      <c r="KLP117" s="437"/>
      <c r="KLQ117" s="437"/>
      <c r="KLR117" s="437"/>
      <c r="KLS117" s="437"/>
      <c r="KLT117" s="437"/>
      <c r="KLU117" s="437"/>
      <c r="KLV117" s="437"/>
      <c r="KLW117" s="437"/>
      <c r="KLX117" s="437"/>
      <c r="KLY117" s="437"/>
      <c r="KLZ117" s="437"/>
      <c r="KMA117" s="437"/>
      <c r="KMB117" s="437"/>
      <c r="KMC117" s="437"/>
      <c r="KMD117" s="437"/>
      <c r="KME117" s="437"/>
      <c r="KMF117" s="437"/>
      <c r="KMG117" s="437"/>
      <c r="KMH117" s="437"/>
      <c r="KMI117" s="437"/>
      <c r="KMJ117" s="437"/>
      <c r="KMK117" s="437"/>
      <c r="KML117" s="437"/>
      <c r="KMM117" s="437"/>
      <c r="KMN117" s="437"/>
      <c r="KMO117" s="437"/>
      <c r="KMP117" s="437"/>
      <c r="KMQ117" s="437"/>
      <c r="KMR117" s="437"/>
      <c r="KMS117" s="437"/>
      <c r="KMT117" s="437"/>
      <c r="KMU117" s="437"/>
      <c r="KMV117" s="437"/>
      <c r="KMW117" s="437"/>
      <c r="KMX117" s="437"/>
      <c r="KMY117" s="437"/>
      <c r="KMZ117" s="437"/>
      <c r="KNA117" s="437"/>
      <c r="KNB117" s="437"/>
      <c r="KNC117" s="437"/>
      <c r="KND117" s="437"/>
      <c r="KNE117" s="437"/>
      <c r="KNF117" s="437"/>
      <c r="KNG117" s="437"/>
      <c r="KNH117" s="437"/>
      <c r="KNI117" s="437"/>
      <c r="KNJ117" s="437"/>
      <c r="KNK117" s="437"/>
      <c r="KNL117" s="437"/>
      <c r="KNM117" s="437"/>
      <c r="KNN117" s="437"/>
      <c r="KNO117" s="437"/>
      <c r="KNP117" s="437"/>
      <c r="KNQ117" s="437"/>
      <c r="KNR117" s="437"/>
      <c r="KNS117" s="437"/>
      <c r="KNT117" s="437"/>
      <c r="KNU117" s="437"/>
      <c r="KNV117" s="437"/>
      <c r="KNW117" s="437"/>
      <c r="KNX117" s="437"/>
      <c r="KNY117" s="437"/>
      <c r="KNZ117" s="437"/>
      <c r="KOA117" s="437"/>
      <c r="KOB117" s="437"/>
      <c r="KOC117" s="437"/>
      <c r="KOD117" s="437"/>
      <c r="KOE117" s="437"/>
      <c r="KOF117" s="437"/>
      <c r="KOG117" s="437"/>
      <c r="KOH117" s="437"/>
      <c r="KOI117" s="437"/>
      <c r="KOJ117" s="437"/>
      <c r="KOK117" s="437"/>
      <c r="KOL117" s="437"/>
      <c r="KOM117" s="437"/>
      <c r="KON117" s="437"/>
      <c r="KOO117" s="437"/>
      <c r="KOP117" s="437"/>
      <c r="KOQ117" s="437"/>
      <c r="KOR117" s="437"/>
      <c r="KOS117" s="437"/>
      <c r="KOT117" s="437"/>
      <c r="KOU117" s="437"/>
      <c r="KOV117" s="437"/>
      <c r="KOW117" s="437"/>
      <c r="KOX117" s="437"/>
      <c r="KOY117" s="437"/>
      <c r="KOZ117" s="437"/>
      <c r="KPA117" s="437"/>
      <c r="KPB117" s="437"/>
      <c r="KPC117" s="437"/>
      <c r="KPD117" s="437"/>
      <c r="KPE117" s="437"/>
      <c r="KPF117" s="437"/>
      <c r="KPG117" s="437"/>
      <c r="KPH117" s="437"/>
      <c r="KPI117" s="437"/>
      <c r="KPJ117" s="437"/>
      <c r="KPK117" s="437"/>
      <c r="KPL117" s="437"/>
      <c r="KPM117" s="437"/>
      <c r="KPN117" s="437"/>
      <c r="KPO117" s="437"/>
      <c r="KPP117" s="437"/>
      <c r="KPQ117" s="437"/>
      <c r="KPR117" s="437"/>
      <c r="KPS117" s="437"/>
      <c r="KPT117" s="437"/>
      <c r="KPU117" s="437"/>
      <c r="KPV117" s="437"/>
      <c r="KPW117" s="437"/>
      <c r="KPX117" s="437"/>
      <c r="KPY117" s="437"/>
      <c r="KPZ117" s="437"/>
      <c r="KQA117" s="437"/>
      <c r="KQB117" s="437"/>
      <c r="KQC117" s="437"/>
      <c r="KQD117" s="437"/>
      <c r="KQE117" s="437"/>
      <c r="KQF117" s="437"/>
      <c r="KQG117" s="437"/>
      <c r="KQH117" s="437"/>
      <c r="KQI117" s="437"/>
      <c r="KQJ117" s="437"/>
      <c r="KQK117" s="437"/>
      <c r="KQL117" s="437"/>
      <c r="KQM117" s="437"/>
      <c r="KQN117" s="437"/>
      <c r="KQO117" s="437"/>
      <c r="KQP117" s="437"/>
      <c r="KQQ117" s="437"/>
      <c r="KQR117" s="437"/>
      <c r="KQS117" s="437"/>
      <c r="KQT117" s="437"/>
      <c r="KQU117" s="437"/>
      <c r="KQV117" s="437"/>
      <c r="KQW117" s="437"/>
      <c r="KQX117" s="437"/>
      <c r="KQY117" s="437"/>
      <c r="KQZ117" s="437"/>
      <c r="KRA117" s="437"/>
      <c r="KRB117" s="437"/>
      <c r="KRC117" s="437"/>
      <c r="KRD117" s="437"/>
      <c r="KRE117" s="437"/>
      <c r="KRF117" s="437"/>
      <c r="KRG117" s="437"/>
      <c r="KRH117" s="437"/>
      <c r="KRI117" s="437"/>
      <c r="KRJ117" s="437"/>
      <c r="KRK117" s="437"/>
      <c r="KRL117" s="437"/>
      <c r="KRM117" s="437"/>
      <c r="KRN117" s="437"/>
      <c r="KRO117" s="437"/>
      <c r="KRP117" s="437"/>
      <c r="KRQ117" s="437"/>
      <c r="KRR117" s="437"/>
      <c r="KRS117" s="437"/>
      <c r="KRT117" s="437"/>
      <c r="KRU117" s="437"/>
      <c r="KRV117" s="437"/>
      <c r="KRW117" s="437"/>
      <c r="KRX117" s="437"/>
      <c r="KRY117" s="437"/>
      <c r="KRZ117" s="437"/>
      <c r="KSA117" s="437"/>
      <c r="KSB117" s="437"/>
      <c r="KSC117" s="437"/>
      <c r="KSD117" s="437"/>
      <c r="KSE117" s="437"/>
      <c r="KSF117" s="437"/>
      <c r="KSG117" s="437"/>
      <c r="KSH117" s="437"/>
      <c r="KSI117" s="437"/>
      <c r="KSJ117" s="437"/>
      <c r="KSK117" s="437"/>
      <c r="KSL117" s="437"/>
      <c r="KSM117" s="437"/>
      <c r="KSN117" s="437"/>
      <c r="KSO117" s="437"/>
      <c r="KSP117" s="437"/>
      <c r="KSQ117" s="437"/>
      <c r="KSR117" s="437"/>
      <c r="KSS117" s="437"/>
      <c r="KST117" s="437"/>
      <c r="KSU117" s="437"/>
      <c r="KSV117" s="437"/>
      <c r="KSW117" s="437"/>
      <c r="KSX117" s="437"/>
      <c r="KSY117" s="437"/>
      <c r="KSZ117" s="437"/>
      <c r="KTA117" s="437"/>
      <c r="KTB117" s="437"/>
      <c r="KTC117" s="437"/>
      <c r="KTD117" s="437"/>
      <c r="KTE117" s="437"/>
      <c r="KTF117" s="437"/>
      <c r="KTG117" s="437"/>
      <c r="KTH117" s="437"/>
      <c r="KTI117" s="437"/>
      <c r="KTJ117" s="437"/>
      <c r="KTK117" s="437"/>
      <c r="KTL117" s="437"/>
      <c r="KTM117" s="437"/>
      <c r="KTN117" s="437"/>
      <c r="KTO117" s="437"/>
      <c r="KTP117" s="437"/>
      <c r="KTQ117" s="437"/>
      <c r="KTR117" s="437"/>
      <c r="KTS117" s="437"/>
      <c r="KTT117" s="437"/>
      <c r="KTU117" s="437"/>
      <c r="KTV117" s="437"/>
      <c r="KTW117" s="437"/>
      <c r="KTX117" s="437"/>
      <c r="KTY117" s="437"/>
      <c r="KTZ117" s="437"/>
      <c r="KUA117" s="437"/>
      <c r="KUB117" s="437"/>
      <c r="KUC117" s="437"/>
      <c r="KUD117" s="437"/>
      <c r="KUE117" s="437"/>
      <c r="KUF117" s="437"/>
      <c r="KUG117" s="437"/>
      <c r="KUH117" s="437"/>
      <c r="KUI117" s="437"/>
      <c r="KUJ117" s="437"/>
      <c r="KUK117" s="437"/>
      <c r="KUL117" s="437"/>
      <c r="KUM117" s="437"/>
      <c r="KUN117" s="437"/>
      <c r="KUO117" s="437"/>
      <c r="KUP117" s="437"/>
      <c r="KUQ117" s="437"/>
      <c r="KUR117" s="437"/>
      <c r="KUS117" s="437"/>
      <c r="KUT117" s="437"/>
      <c r="KUU117" s="437"/>
      <c r="KUV117" s="437"/>
      <c r="KUW117" s="437"/>
      <c r="KUX117" s="437"/>
      <c r="KUY117" s="437"/>
      <c r="KUZ117" s="437"/>
      <c r="KVA117" s="437"/>
      <c r="KVB117" s="437"/>
      <c r="KVC117" s="437"/>
      <c r="KVD117" s="437"/>
      <c r="KVE117" s="437"/>
      <c r="KVF117" s="437"/>
      <c r="KVG117" s="437"/>
      <c r="KVH117" s="437"/>
      <c r="KVI117" s="437"/>
      <c r="KVJ117" s="437"/>
      <c r="KVK117" s="437"/>
      <c r="KVL117" s="437"/>
      <c r="KVM117" s="437"/>
      <c r="KVN117" s="437"/>
      <c r="KVO117" s="437"/>
      <c r="KVP117" s="437"/>
      <c r="KVQ117" s="437"/>
      <c r="KVR117" s="437"/>
      <c r="KVS117" s="437"/>
      <c r="KVT117" s="437"/>
      <c r="KVU117" s="437"/>
      <c r="KVV117" s="437"/>
      <c r="KVW117" s="437"/>
      <c r="KVX117" s="437"/>
      <c r="KVY117" s="437"/>
      <c r="KVZ117" s="437"/>
      <c r="KWA117" s="437"/>
      <c r="KWB117" s="437"/>
      <c r="KWC117" s="437"/>
      <c r="KWD117" s="437"/>
      <c r="KWE117" s="437"/>
      <c r="KWF117" s="437"/>
      <c r="KWG117" s="437"/>
      <c r="KWH117" s="437"/>
      <c r="KWI117" s="437"/>
      <c r="KWJ117" s="437"/>
      <c r="KWK117" s="437"/>
      <c r="KWL117" s="437"/>
      <c r="KWM117" s="437"/>
      <c r="KWN117" s="437"/>
      <c r="KWO117" s="437"/>
      <c r="KWP117" s="437"/>
      <c r="KWQ117" s="437"/>
      <c r="KWR117" s="437"/>
      <c r="KWS117" s="437"/>
      <c r="KWT117" s="437"/>
      <c r="KWU117" s="437"/>
      <c r="KWV117" s="437"/>
      <c r="KWW117" s="437"/>
      <c r="KWX117" s="437"/>
      <c r="KWY117" s="437"/>
      <c r="KWZ117" s="437"/>
      <c r="KXA117" s="437"/>
      <c r="KXB117" s="437"/>
      <c r="KXC117" s="437"/>
      <c r="KXD117" s="437"/>
      <c r="KXE117" s="437"/>
      <c r="KXF117" s="437"/>
      <c r="KXG117" s="437"/>
      <c r="KXH117" s="437"/>
      <c r="KXI117" s="437"/>
      <c r="KXJ117" s="437"/>
      <c r="KXK117" s="437"/>
      <c r="KXL117" s="437"/>
      <c r="KXM117" s="437"/>
      <c r="KXN117" s="437"/>
      <c r="KXO117" s="437"/>
      <c r="KXP117" s="437"/>
      <c r="KXQ117" s="437"/>
      <c r="KXR117" s="437"/>
      <c r="KXS117" s="437"/>
      <c r="KXT117" s="437"/>
      <c r="KXU117" s="437"/>
      <c r="KXV117" s="437"/>
      <c r="KXW117" s="437"/>
      <c r="KXX117" s="437"/>
      <c r="KXY117" s="437"/>
      <c r="KXZ117" s="437"/>
      <c r="KYA117" s="437"/>
      <c r="KYB117" s="437"/>
      <c r="KYC117" s="437"/>
      <c r="KYD117" s="437"/>
      <c r="KYE117" s="437"/>
      <c r="KYF117" s="437"/>
      <c r="KYG117" s="437"/>
      <c r="KYH117" s="437"/>
      <c r="KYI117" s="437"/>
      <c r="KYJ117" s="437"/>
      <c r="KYK117" s="437"/>
      <c r="KYL117" s="437"/>
      <c r="KYM117" s="437"/>
      <c r="KYN117" s="437"/>
      <c r="KYO117" s="437"/>
      <c r="KYP117" s="437"/>
      <c r="KYQ117" s="437"/>
      <c r="KYR117" s="437"/>
      <c r="KYS117" s="437"/>
      <c r="KYT117" s="437"/>
      <c r="KYU117" s="437"/>
      <c r="KYV117" s="437"/>
      <c r="KYW117" s="437"/>
      <c r="KYX117" s="437"/>
      <c r="KYY117" s="437"/>
      <c r="KYZ117" s="437"/>
      <c r="KZA117" s="437"/>
      <c r="KZB117" s="437"/>
      <c r="KZC117" s="437"/>
      <c r="KZD117" s="437"/>
      <c r="KZE117" s="437"/>
      <c r="KZF117" s="437"/>
      <c r="KZG117" s="437"/>
      <c r="KZH117" s="437"/>
      <c r="KZI117" s="437"/>
      <c r="KZJ117" s="437"/>
      <c r="KZK117" s="437"/>
      <c r="KZL117" s="437"/>
      <c r="KZM117" s="437"/>
      <c r="KZN117" s="437"/>
      <c r="KZO117" s="437"/>
      <c r="KZP117" s="437"/>
      <c r="KZQ117" s="437"/>
      <c r="KZR117" s="437"/>
      <c r="KZS117" s="437"/>
      <c r="KZT117" s="437"/>
      <c r="KZU117" s="437"/>
      <c r="KZV117" s="437"/>
      <c r="KZW117" s="437"/>
      <c r="KZX117" s="437"/>
      <c r="KZY117" s="437"/>
      <c r="KZZ117" s="437"/>
      <c r="LAA117" s="437"/>
      <c r="LAB117" s="437"/>
      <c r="LAC117" s="437"/>
      <c r="LAD117" s="437"/>
      <c r="LAE117" s="437"/>
      <c r="LAF117" s="437"/>
      <c r="LAG117" s="437"/>
      <c r="LAH117" s="437"/>
      <c r="LAI117" s="437"/>
      <c r="LAJ117" s="437"/>
      <c r="LAK117" s="437"/>
      <c r="LAL117" s="437"/>
      <c r="LAM117" s="437"/>
      <c r="LAN117" s="437"/>
      <c r="LAO117" s="437"/>
      <c r="LAP117" s="437"/>
      <c r="LAQ117" s="437"/>
      <c r="LAR117" s="437"/>
      <c r="LAS117" s="437"/>
      <c r="LAT117" s="437"/>
      <c r="LAU117" s="437"/>
      <c r="LAV117" s="437"/>
      <c r="LAW117" s="437"/>
      <c r="LAX117" s="437"/>
      <c r="LAY117" s="437"/>
      <c r="LAZ117" s="437"/>
      <c r="LBA117" s="437"/>
      <c r="LBB117" s="437"/>
      <c r="LBC117" s="437"/>
      <c r="LBD117" s="437"/>
      <c r="LBE117" s="437"/>
      <c r="LBF117" s="437"/>
      <c r="LBG117" s="437"/>
      <c r="LBH117" s="437"/>
      <c r="LBI117" s="437"/>
      <c r="LBJ117" s="437"/>
      <c r="LBK117" s="437"/>
      <c r="LBL117" s="437"/>
      <c r="LBM117" s="437"/>
      <c r="LBN117" s="437"/>
      <c r="LBO117" s="437"/>
      <c r="LBP117" s="437"/>
      <c r="LBQ117" s="437"/>
      <c r="LBR117" s="437"/>
      <c r="LBS117" s="437"/>
      <c r="LBT117" s="437"/>
      <c r="LBU117" s="437"/>
      <c r="LBV117" s="437"/>
      <c r="LBW117" s="437"/>
      <c r="LBX117" s="437"/>
      <c r="LBY117" s="437"/>
      <c r="LBZ117" s="437"/>
      <c r="LCA117" s="437"/>
      <c r="LCB117" s="437"/>
      <c r="LCC117" s="437"/>
      <c r="LCD117" s="437"/>
      <c r="LCE117" s="437"/>
      <c r="LCF117" s="437"/>
      <c r="LCG117" s="437"/>
      <c r="LCH117" s="437"/>
      <c r="LCI117" s="437"/>
      <c r="LCJ117" s="437"/>
      <c r="LCK117" s="437"/>
      <c r="LCL117" s="437"/>
      <c r="LCM117" s="437"/>
      <c r="LCN117" s="437"/>
      <c r="LCO117" s="437"/>
      <c r="LCP117" s="437"/>
      <c r="LCQ117" s="437"/>
      <c r="LCR117" s="437"/>
      <c r="LCS117" s="437"/>
      <c r="LCT117" s="437"/>
      <c r="LCU117" s="437"/>
      <c r="LCV117" s="437"/>
      <c r="LCW117" s="437"/>
      <c r="LCX117" s="437"/>
      <c r="LCY117" s="437"/>
      <c r="LCZ117" s="437"/>
      <c r="LDA117" s="437"/>
      <c r="LDB117" s="437"/>
      <c r="LDC117" s="437"/>
      <c r="LDD117" s="437"/>
      <c r="LDE117" s="437"/>
      <c r="LDF117" s="437"/>
      <c r="LDG117" s="437"/>
      <c r="LDH117" s="437"/>
      <c r="LDI117" s="437"/>
      <c r="LDJ117" s="437"/>
      <c r="LDK117" s="437"/>
      <c r="LDL117" s="437"/>
      <c r="LDM117" s="437"/>
      <c r="LDN117" s="437"/>
      <c r="LDO117" s="437"/>
      <c r="LDP117" s="437"/>
      <c r="LDQ117" s="437"/>
      <c r="LDR117" s="437"/>
      <c r="LDS117" s="437"/>
      <c r="LDT117" s="437"/>
      <c r="LDU117" s="437"/>
      <c r="LDV117" s="437"/>
      <c r="LDW117" s="437"/>
      <c r="LDX117" s="437"/>
      <c r="LDY117" s="437"/>
      <c r="LDZ117" s="437"/>
      <c r="LEA117" s="437"/>
      <c r="LEB117" s="437"/>
      <c r="LEC117" s="437"/>
      <c r="LED117" s="437"/>
      <c r="LEE117" s="437"/>
      <c r="LEF117" s="437"/>
      <c r="LEG117" s="437"/>
      <c r="LEH117" s="437"/>
      <c r="LEI117" s="437"/>
      <c r="LEJ117" s="437"/>
      <c r="LEK117" s="437"/>
      <c r="LEL117" s="437"/>
      <c r="LEM117" s="437"/>
      <c r="LEN117" s="437"/>
      <c r="LEO117" s="437"/>
      <c r="LEP117" s="437"/>
      <c r="LEQ117" s="437"/>
      <c r="LER117" s="437"/>
      <c r="LES117" s="437"/>
      <c r="LET117" s="437"/>
      <c r="LEU117" s="437"/>
      <c r="LEV117" s="437"/>
      <c r="LEW117" s="437"/>
      <c r="LEX117" s="437"/>
      <c r="LEY117" s="437"/>
      <c r="LEZ117" s="437"/>
      <c r="LFA117" s="437"/>
      <c r="LFB117" s="437"/>
      <c r="LFC117" s="437"/>
      <c r="LFD117" s="437"/>
      <c r="LFE117" s="437"/>
      <c r="LFF117" s="437"/>
      <c r="LFG117" s="437"/>
      <c r="LFH117" s="437"/>
      <c r="LFI117" s="437"/>
      <c r="LFJ117" s="437"/>
      <c r="LFK117" s="437"/>
      <c r="LFL117" s="437"/>
      <c r="LFM117" s="437"/>
      <c r="LFN117" s="437"/>
      <c r="LFO117" s="437"/>
      <c r="LFP117" s="437"/>
      <c r="LFQ117" s="437"/>
      <c r="LFR117" s="437"/>
      <c r="LFS117" s="437"/>
      <c r="LFT117" s="437"/>
      <c r="LFU117" s="437"/>
      <c r="LFV117" s="437"/>
      <c r="LFW117" s="437"/>
      <c r="LFX117" s="437"/>
      <c r="LFY117" s="437"/>
      <c r="LFZ117" s="437"/>
      <c r="LGA117" s="437"/>
      <c r="LGB117" s="437"/>
      <c r="LGC117" s="437"/>
      <c r="LGD117" s="437"/>
      <c r="LGE117" s="437"/>
      <c r="LGF117" s="437"/>
      <c r="LGG117" s="437"/>
      <c r="LGH117" s="437"/>
      <c r="LGI117" s="437"/>
      <c r="LGJ117" s="437"/>
      <c r="LGK117" s="437"/>
      <c r="LGL117" s="437"/>
      <c r="LGM117" s="437"/>
      <c r="LGN117" s="437"/>
      <c r="LGO117" s="437"/>
      <c r="LGP117" s="437"/>
      <c r="LGQ117" s="437"/>
      <c r="LGR117" s="437"/>
      <c r="LGS117" s="437"/>
      <c r="LGT117" s="437"/>
      <c r="LGU117" s="437"/>
      <c r="LGV117" s="437"/>
      <c r="LGW117" s="437"/>
      <c r="LGX117" s="437"/>
      <c r="LGY117" s="437"/>
      <c r="LGZ117" s="437"/>
      <c r="LHA117" s="437"/>
      <c r="LHB117" s="437"/>
      <c r="LHC117" s="437"/>
      <c r="LHD117" s="437"/>
      <c r="LHE117" s="437"/>
      <c r="LHF117" s="437"/>
      <c r="LHG117" s="437"/>
      <c r="LHH117" s="437"/>
      <c r="LHI117" s="437"/>
      <c r="LHJ117" s="437"/>
      <c r="LHK117" s="437"/>
      <c r="LHL117" s="437"/>
      <c r="LHM117" s="437"/>
      <c r="LHN117" s="437"/>
      <c r="LHO117" s="437"/>
      <c r="LHP117" s="437"/>
      <c r="LHQ117" s="437"/>
      <c r="LHR117" s="437"/>
      <c r="LHS117" s="437"/>
      <c r="LHT117" s="437"/>
      <c r="LHU117" s="437"/>
      <c r="LHV117" s="437"/>
      <c r="LHW117" s="437"/>
      <c r="LHX117" s="437"/>
      <c r="LHY117" s="437"/>
      <c r="LHZ117" s="437"/>
      <c r="LIA117" s="437"/>
      <c r="LIB117" s="437"/>
      <c r="LIC117" s="437"/>
      <c r="LID117" s="437"/>
      <c r="LIE117" s="437"/>
      <c r="LIF117" s="437"/>
      <c r="LIG117" s="437"/>
      <c r="LIH117" s="437"/>
      <c r="LII117" s="437"/>
      <c r="LIJ117" s="437"/>
      <c r="LIK117" s="437"/>
      <c r="LIL117" s="437"/>
      <c r="LIM117" s="437"/>
      <c r="LIN117" s="437"/>
      <c r="LIO117" s="437"/>
      <c r="LIP117" s="437"/>
      <c r="LIQ117" s="437"/>
      <c r="LIR117" s="437"/>
      <c r="LIS117" s="437"/>
      <c r="LIT117" s="437"/>
      <c r="LIU117" s="437"/>
      <c r="LIV117" s="437"/>
      <c r="LIW117" s="437"/>
      <c r="LIX117" s="437"/>
      <c r="LIY117" s="437"/>
      <c r="LIZ117" s="437"/>
      <c r="LJA117" s="437"/>
      <c r="LJB117" s="437"/>
      <c r="LJC117" s="437"/>
      <c r="LJD117" s="437"/>
      <c r="LJE117" s="437"/>
      <c r="LJF117" s="437"/>
      <c r="LJG117" s="437"/>
      <c r="LJH117" s="437"/>
      <c r="LJI117" s="437"/>
      <c r="LJJ117" s="437"/>
      <c r="LJK117" s="437"/>
      <c r="LJL117" s="437"/>
      <c r="LJM117" s="437"/>
      <c r="LJN117" s="437"/>
      <c r="LJO117" s="437"/>
      <c r="LJP117" s="437"/>
      <c r="LJQ117" s="437"/>
      <c r="LJR117" s="437"/>
      <c r="LJS117" s="437"/>
      <c r="LJT117" s="437"/>
      <c r="LJU117" s="437"/>
      <c r="LJV117" s="437"/>
      <c r="LJW117" s="437"/>
      <c r="LJX117" s="437"/>
      <c r="LJY117" s="437"/>
      <c r="LJZ117" s="437"/>
      <c r="LKA117" s="437"/>
      <c r="LKB117" s="437"/>
      <c r="LKC117" s="437"/>
      <c r="LKD117" s="437"/>
      <c r="LKE117" s="437"/>
      <c r="LKF117" s="437"/>
      <c r="LKG117" s="437"/>
      <c r="LKH117" s="437"/>
      <c r="LKI117" s="437"/>
      <c r="LKJ117" s="437"/>
      <c r="LKK117" s="437"/>
      <c r="LKL117" s="437"/>
      <c r="LKM117" s="437"/>
      <c r="LKN117" s="437"/>
      <c r="LKO117" s="437"/>
      <c r="LKP117" s="437"/>
      <c r="LKQ117" s="437"/>
      <c r="LKR117" s="437"/>
      <c r="LKS117" s="437"/>
      <c r="LKT117" s="437"/>
      <c r="LKU117" s="437"/>
      <c r="LKV117" s="437"/>
      <c r="LKW117" s="437"/>
      <c r="LKX117" s="437"/>
      <c r="LKY117" s="437"/>
      <c r="LKZ117" s="437"/>
      <c r="LLA117" s="437"/>
      <c r="LLB117" s="437"/>
      <c r="LLC117" s="437"/>
      <c r="LLD117" s="437"/>
      <c r="LLE117" s="437"/>
      <c r="LLF117" s="437"/>
      <c r="LLG117" s="437"/>
      <c r="LLH117" s="437"/>
      <c r="LLI117" s="437"/>
      <c r="LLJ117" s="437"/>
      <c r="LLK117" s="437"/>
      <c r="LLL117" s="437"/>
      <c r="LLM117" s="437"/>
      <c r="LLN117" s="437"/>
      <c r="LLO117" s="437"/>
      <c r="LLP117" s="437"/>
      <c r="LLQ117" s="437"/>
      <c r="LLR117" s="437"/>
      <c r="LLS117" s="437"/>
      <c r="LLT117" s="437"/>
      <c r="LLU117" s="437"/>
      <c r="LLV117" s="437"/>
      <c r="LLW117" s="437"/>
      <c r="LLX117" s="437"/>
      <c r="LLY117" s="437"/>
      <c r="LLZ117" s="437"/>
      <c r="LMA117" s="437"/>
      <c r="LMB117" s="437"/>
      <c r="LMC117" s="437"/>
      <c r="LMD117" s="437"/>
      <c r="LME117" s="437"/>
      <c r="LMF117" s="437"/>
      <c r="LMG117" s="437"/>
      <c r="LMH117" s="437"/>
      <c r="LMI117" s="437"/>
      <c r="LMJ117" s="437"/>
      <c r="LMK117" s="437"/>
      <c r="LML117" s="437"/>
      <c r="LMM117" s="437"/>
      <c r="LMN117" s="437"/>
      <c r="LMO117" s="437"/>
      <c r="LMP117" s="437"/>
      <c r="LMQ117" s="437"/>
      <c r="LMR117" s="437"/>
      <c r="LMS117" s="437"/>
      <c r="LMT117" s="437"/>
      <c r="LMU117" s="437"/>
      <c r="LMV117" s="437"/>
      <c r="LMW117" s="437"/>
      <c r="LMX117" s="437"/>
      <c r="LMY117" s="437"/>
      <c r="LMZ117" s="437"/>
      <c r="LNA117" s="437"/>
      <c r="LNB117" s="437"/>
      <c r="LNC117" s="437"/>
      <c r="LND117" s="437"/>
      <c r="LNE117" s="437"/>
      <c r="LNF117" s="437"/>
      <c r="LNG117" s="437"/>
      <c r="LNH117" s="437"/>
      <c r="LNI117" s="437"/>
      <c r="LNJ117" s="437"/>
      <c r="LNK117" s="437"/>
      <c r="LNL117" s="437"/>
      <c r="LNM117" s="437"/>
      <c r="LNN117" s="437"/>
      <c r="LNO117" s="437"/>
      <c r="LNP117" s="437"/>
      <c r="LNQ117" s="437"/>
      <c r="LNR117" s="437"/>
      <c r="LNS117" s="437"/>
      <c r="LNT117" s="437"/>
      <c r="LNU117" s="437"/>
      <c r="LNV117" s="437"/>
      <c r="LNW117" s="437"/>
      <c r="LNX117" s="437"/>
      <c r="LNY117" s="437"/>
      <c r="LNZ117" s="437"/>
      <c r="LOA117" s="437"/>
      <c r="LOB117" s="437"/>
      <c r="LOC117" s="437"/>
      <c r="LOD117" s="437"/>
      <c r="LOE117" s="437"/>
      <c r="LOF117" s="437"/>
      <c r="LOG117" s="437"/>
      <c r="LOH117" s="437"/>
      <c r="LOI117" s="437"/>
      <c r="LOJ117" s="437"/>
      <c r="LOK117" s="437"/>
      <c r="LOL117" s="437"/>
      <c r="LOM117" s="437"/>
      <c r="LON117" s="437"/>
      <c r="LOO117" s="437"/>
      <c r="LOP117" s="437"/>
      <c r="LOQ117" s="437"/>
      <c r="LOR117" s="437"/>
      <c r="LOS117" s="437"/>
      <c r="LOT117" s="437"/>
      <c r="LOU117" s="437"/>
      <c r="LOV117" s="437"/>
      <c r="LOW117" s="437"/>
      <c r="LOX117" s="437"/>
      <c r="LOY117" s="437"/>
      <c r="LOZ117" s="437"/>
      <c r="LPA117" s="437"/>
      <c r="LPB117" s="437"/>
      <c r="LPC117" s="437"/>
      <c r="LPD117" s="437"/>
      <c r="LPE117" s="437"/>
      <c r="LPF117" s="437"/>
      <c r="LPG117" s="437"/>
      <c r="LPH117" s="437"/>
      <c r="LPI117" s="437"/>
      <c r="LPJ117" s="437"/>
      <c r="LPK117" s="437"/>
      <c r="LPL117" s="437"/>
      <c r="LPM117" s="437"/>
      <c r="LPN117" s="437"/>
      <c r="LPO117" s="437"/>
      <c r="LPP117" s="437"/>
      <c r="LPQ117" s="437"/>
      <c r="LPR117" s="437"/>
      <c r="LPS117" s="437"/>
      <c r="LPT117" s="437"/>
      <c r="LPU117" s="437"/>
      <c r="LPV117" s="437"/>
      <c r="LPW117" s="437"/>
      <c r="LPX117" s="437"/>
      <c r="LPY117" s="437"/>
      <c r="LPZ117" s="437"/>
      <c r="LQA117" s="437"/>
      <c r="LQB117" s="437"/>
      <c r="LQC117" s="437"/>
      <c r="LQD117" s="437"/>
      <c r="LQE117" s="437"/>
      <c r="LQF117" s="437"/>
      <c r="LQG117" s="437"/>
      <c r="LQH117" s="437"/>
      <c r="LQI117" s="437"/>
      <c r="LQJ117" s="437"/>
      <c r="LQK117" s="437"/>
      <c r="LQL117" s="437"/>
      <c r="LQM117" s="437"/>
      <c r="LQN117" s="437"/>
      <c r="LQO117" s="437"/>
      <c r="LQP117" s="437"/>
      <c r="LQQ117" s="437"/>
      <c r="LQR117" s="437"/>
      <c r="LQS117" s="437"/>
      <c r="LQT117" s="437"/>
      <c r="LQU117" s="437"/>
      <c r="LQV117" s="437"/>
      <c r="LQW117" s="437"/>
      <c r="LQX117" s="437"/>
      <c r="LQY117" s="437"/>
      <c r="LQZ117" s="437"/>
      <c r="LRA117" s="437"/>
      <c r="LRB117" s="437"/>
      <c r="LRC117" s="437"/>
      <c r="LRD117" s="437"/>
      <c r="LRE117" s="437"/>
      <c r="LRF117" s="437"/>
      <c r="LRG117" s="437"/>
      <c r="LRH117" s="437"/>
      <c r="LRI117" s="437"/>
      <c r="LRJ117" s="437"/>
      <c r="LRK117" s="437"/>
      <c r="LRL117" s="437"/>
      <c r="LRM117" s="437"/>
      <c r="LRN117" s="437"/>
      <c r="LRO117" s="437"/>
      <c r="LRP117" s="437"/>
      <c r="LRQ117" s="437"/>
      <c r="LRR117" s="437"/>
      <c r="LRS117" s="437"/>
      <c r="LRT117" s="437"/>
      <c r="LRU117" s="437"/>
      <c r="LRV117" s="437"/>
      <c r="LRW117" s="437"/>
      <c r="LRX117" s="437"/>
      <c r="LRY117" s="437"/>
      <c r="LRZ117" s="437"/>
      <c r="LSA117" s="437"/>
      <c r="LSB117" s="437"/>
      <c r="LSC117" s="437"/>
      <c r="LSD117" s="437"/>
      <c r="LSE117" s="437"/>
      <c r="LSF117" s="437"/>
      <c r="LSG117" s="437"/>
      <c r="LSH117" s="437"/>
      <c r="LSI117" s="437"/>
      <c r="LSJ117" s="437"/>
      <c r="LSK117" s="437"/>
      <c r="LSL117" s="437"/>
      <c r="LSM117" s="437"/>
      <c r="LSN117" s="437"/>
      <c r="LSO117" s="437"/>
      <c r="LSP117" s="437"/>
      <c r="LSQ117" s="437"/>
      <c r="LSR117" s="437"/>
      <c r="LSS117" s="437"/>
      <c r="LST117" s="437"/>
      <c r="LSU117" s="437"/>
      <c r="LSV117" s="437"/>
      <c r="LSW117" s="437"/>
      <c r="LSX117" s="437"/>
      <c r="LSY117" s="437"/>
      <c r="LSZ117" s="437"/>
      <c r="LTA117" s="437"/>
      <c r="LTB117" s="437"/>
      <c r="LTC117" s="437"/>
      <c r="LTD117" s="437"/>
      <c r="LTE117" s="437"/>
      <c r="LTF117" s="437"/>
      <c r="LTG117" s="437"/>
      <c r="LTH117" s="437"/>
      <c r="LTI117" s="437"/>
      <c r="LTJ117" s="437"/>
      <c r="LTK117" s="437"/>
      <c r="LTL117" s="437"/>
      <c r="LTM117" s="437"/>
      <c r="LTN117" s="437"/>
      <c r="LTO117" s="437"/>
      <c r="LTP117" s="437"/>
      <c r="LTQ117" s="437"/>
      <c r="LTR117" s="437"/>
      <c r="LTS117" s="437"/>
      <c r="LTT117" s="437"/>
      <c r="LTU117" s="437"/>
      <c r="LTV117" s="437"/>
      <c r="LTW117" s="437"/>
      <c r="LTX117" s="437"/>
      <c r="LTY117" s="437"/>
      <c r="LTZ117" s="437"/>
      <c r="LUA117" s="437"/>
      <c r="LUB117" s="437"/>
      <c r="LUC117" s="437"/>
      <c r="LUD117" s="437"/>
      <c r="LUE117" s="437"/>
      <c r="LUF117" s="437"/>
      <c r="LUG117" s="437"/>
      <c r="LUH117" s="437"/>
      <c r="LUI117" s="437"/>
      <c r="LUJ117" s="437"/>
      <c r="LUK117" s="437"/>
      <c r="LUL117" s="437"/>
      <c r="LUM117" s="437"/>
      <c r="LUN117" s="437"/>
      <c r="LUO117" s="437"/>
      <c r="LUP117" s="437"/>
      <c r="LUQ117" s="437"/>
      <c r="LUR117" s="437"/>
      <c r="LUS117" s="437"/>
      <c r="LUT117" s="437"/>
      <c r="LUU117" s="437"/>
      <c r="LUV117" s="437"/>
      <c r="LUW117" s="437"/>
      <c r="LUX117" s="437"/>
      <c r="LUY117" s="437"/>
      <c r="LUZ117" s="437"/>
      <c r="LVA117" s="437"/>
      <c r="LVB117" s="437"/>
      <c r="LVC117" s="437"/>
      <c r="LVD117" s="437"/>
      <c r="LVE117" s="437"/>
      <c r="LVF117" s="437"/>
      <c r="LVG117" s="437"/>
      <c r="LVH117" s="437"/>
      <c r="LVI117" s="437"/>
      <c r="LVJ117" s="437"/>
      <c r="LVK117" s="437"/>
      <c r="LVL117" s="437"/>
      <c r="LVM117" s="437"/>
      <c r="LVN117" s="437"/>
      <c r="LVO117" s="437"/>
      <c r="LVP117" s="437"/>
      <c r="LVQ117" s="437"/>
      <c r="LVR117" s="437"/>
      <c r="LVS117" s="437"/>
      <c r="LVT117" s="437"/>
      <c r="LVU117" s="437"/>
      <c r="LVV117" s="437"/>
      <c r="LVW117" s="437"/>
      <c r="LVX117" s="437"/>
      <c r="LVY117" s="437"/>
      <c r="LVZ117" s="437"/>
      <c r="LWA117" s="437"/>
      <c r="LWB117" s="437"/>
      <c r="LWC117" s="437"/>
      <c r="LWD117" s="437"/>
      <c r="LWE117" s="437"/>
      <c r="LWF117" s="437"/>
      <c r="LWG117" s="437"/>
      <c r="LWH117" s="437"/>
      <c r="LWI117" s="437"/>
      <c r="LWJ117" s="437"/>
      <c r="LWK117" s="437"/>
      <c r="LWL117" s="437"/>
      <c r="LWM117" s="437"/>
      <c r="LWN117" s="437"/>
      <c r="LWO117" s="437"/>
      <c r="LWP117" s="437"/>
      <c r="LWQ117" s="437"/>
      <c r="LWR117" s="437"/>
      <c r="LWS117" s="437"/>
      <c r="LWT117" s="437"/>
      <c r="LWU117" s="437"/>
      <c r="LWV117" s="437"/>
      <c r="LWW117" s="437"/>
      <c r="LWX117" s="437"/>
      <c r="LWY117" s="437"/>
      <c r="LWZ117" s="437"/>
      <c r="LXA117" s="437"/>
      <c r="LXB117" s="437"/>
      <c r="LXC117" s="437"/>
      <c r="LXD117" s="437"/>
      <c r="LXE117" s="437"/>
      <c r="LXF117" s="437"/>
      <c r="LXG117" s="437"/>
      <c r="LXH117" s="437"/>
      <c r="LXI117" s="437"/>
      <c r="LXJ117" s="437"/>
      <c r="LXK117" s="437"/>
      <c r="LXL117" s="437"/>
      <c r="LXM117" s="437"/>
      <c r="LXN117" s="437"/>
      <c r="LXO117" s="437"/>
      <c r="LXP117" s="437"/>
      <c r="LXQ117" s="437"/>
      <c r="LXR117" s="437"/>
      <c r="LXS117" s="437"/>
      <c r="LXT117" s="437"/>
      <c r="LXU117" s="437"/>
      <c r="LXV117" s="437"/>
      <c r="LXW117" s="437"/>
      <c r="LXX117" s="437"/>
      <c r="LXY117" s="437"/>
      <c r="LXZ117" s="437"/>
      <c r="LYA117" s="437"/>
      <c r="LYB117" s="437"/>
      <c r="LYC117" s="437"/>
      <c r="LYD117" s="437"/>
      <c r="LYE117" s="437"/>
      <c r="LYF117" s="437"/>
      <c r="LYG117" s="437"/>
      <c r="LYH117" s="437"/>
      <c r="LYI117" s="437"/>
      <c r="LYJ117" s="437"/>
      <c r="LYK117" s="437"/>
      <c r="LYL117" s="437"/>
      <c r="LYM117" s="437"/>
      <c r="LYN117" s="437"/>
      <c r="LYO117" s="437"/>
      <c r="LYP117" s="437"/>
      <c r="LYQ117" s="437"/>
      <c r="LYR117" s="437"/>
      <c r="LYS117" s="437"/>
      <c r="LYT117" s="437"/>
      <c r="LYU117" s="437"/>
      <c r="LYV117" s="437"/>
      <c r="LYW117" s="437"/>
      <c r="LYX117" s="437"/>
      <c r="LYY117" s="437"/>
      <c r="LYZ117" s="437"/>
      <c r="LZA117" s="437"/>
      <c r="LZB117" s="437"/>
      <c r="LZC117" s="437"/>
      <c r="LZD117" s="437"/>
      <c r="LZE117" s="437"/>
      <c r="LZF117" s="437"/>
      <c r="LZG117" s="437"/>
      <c r="LZH117" s="437"/>
      <c r="LZI117" s="437"/>
      <c r="LZJ117" s="437"/>
      <c r="LZK117" s="437"/>
      <c r="LZL117" s="437"/>
      <c r="LZM117" s="437"/>
      <c r="LZN117" s="437"/>
      <c r="LZO117" s="437"/>
      <c r="LZP117" s="437"/>
      <c r="LZQ117" s="437"/>
      <c r="LZR117" s="437"/>
      <c r="LZS117" s="437"/>
      <c r="LZT117" s="437"/>
      <c r="LZU117" s="437"/>
      <c r="LZV117" s="437"/>
      <c r="LZW117" s="437"/>
      <c r="LZX117" s="437"/>
      <c r="LZY117" s="437"/>
      <c r="LZZ117" s="437"/>
      <c r="MAA117" s="437"/>
      <c r="MAB117" s="437"/>
      <c r="MAC117" s="437"/>
      <c r="MAD117" s="437"/>
      <c r="MAE117" s="437"/>
      <c r="MAF117" s="437"/>
      <c r="MAG117" s="437"/>
      <c r="MAH117" s="437"/>
      <c r="MAI117" s="437"/>
      <c r="MAJ117" s="437"/>
      <c r="MAK117" s="437"/>
      <c r="MAL117" s="437"/>
      <c r="MAM117" s="437"/>
      <c r="MAN117" s="437"/>
      <c r="MAO117" s="437"/>
      <c r="MAP117" s="437"/>
      <c r="MAQ117" s="437"/>
      <c r="MAR117" s="437"/>
      <c r="MAS117" s="437"/>
      <c r="MAT117" s="437"/>
      <c r="MAU117" s="437"/>
      <c r="MAV117" s="437"/>
      <c r="MAW117" s="437"/>
      <c r="MAX117" s="437"/>
      <c r="MAY117" s="437"/>
      <c r="MAZ117" s="437"/>
      <c r="MBA117" s="437"/>
      <c r="MBB117" s="437"/>
      <c r="MBC117" s="437"/>
      <c r="MBD117" s="437"/>
      <c r="MBE117" s="437"/>
      <c r="MBF117" s="437"/>
      <c r="MBG117" s="437"/>
      <c r="MBH117" s="437"/>
      <c r="MBI117" s="437"/>
      <c r="MBJ117" s="437"/>
      <c r="MBK117" s="437"/>
      <c r="MBL117" s="437"/>
      <c r="MBM117" s="437"/>
      <c r="MBN117" s="437"/>
      <c r="MBO117" s="437"/>
      <c r="MBP117" s="437"/>
      <c r="MBQ117" s="437"/>
      <c r="MBR117" s="437"/>
      <c r="MBS117" s="437"/>
      <c r="MBT117" s="437"/>
      <c r="MBU117" s="437"/>
      <c r="MBV117" s="437"/>
      <c r="MBW117" s="437"/>
      <c r="MBX117" s="437"/>
      <c r="MBY117" s="437"/>
      <c r="MBZ117" s="437"/>
      <c r="MCA117" s="437"/>
      <c r="MCB117" s="437"/>
      <c r="MCC117" s="437"/>
      <c r="MCD117" s="437"/>
      <c r="MCE117" s="437"/>
      <c r="MCF117" s="437"/>
      <c r="MCG117" s="437"/>
      <c r="MCH117" s="437"/>
      <c r="MCI117" s="437"/>
      <c r="MCJ117" s="437"/>
      <c r="MCK117" s="437"/>
      <c r="MCL117" s="437"/>
      <c r="MCM117" s="437"/>
      <c r="MCN117" s="437"/>
      <c r="MCO117" s="437"/>
      <c r="MCP117" s="437"/>
      <c r="MCQ117" s="437"/>
      <c r="MCR117" s="437"/>
      <c r="MCS117" s="437"/>
      <c r="MCT117" s="437"/>
      <c r="MCU117" s="437"/>
      <c r="MCV117" s="437"/>
      <c r="MCW117" s="437"/>
      <c r="MCX117" s="437"/>
      <c r="MCY117" s="437"/>
      <c r="MCZ117" s="437"/>
      <c r="MDA117" s="437"/>
      <c r="MDB117" s="437"/>
      <c r="MDC117" s="437"/>
      <c r="MDD117" s="437"/>
      <c r="MDE117" s="437"/>
      <c r="MDF117" s="437"/>
      <c r="MDG117" s="437"/>
      <c r="MDH117" s="437"/>
      <c r="MDI117" s="437"/>
      <c r="MDJ117" s="437"/>
      <c r="MDK117" s="437"/>
      <c r="MDL117" s="437"/>
      <c r="MDM117" s="437"/>
      <c r="MDN117" s="437"/>
      <c r="MDO117" s="437"/>
      <c r="MDP117" s="437"/>
      <c r="MDQ117" s="437"/>
      <c r="MDR117" s="437"/>
      <c r="MDS117" s="437"/>
      <c r="MDT117" s="437"/>
      <c r="MDU117" s="437"/>
      <c r="MDV117" s="437"/>
      <c r="MDW117" s="437"/>
      <c r="MDX117" s="437"/>
      <c r="MDY117" s="437"/>
      <c r="MDZ117" s="437"/>
      <c r="MEA117" s="437"/>
      <c r="MEB117" s="437"/>
      <c r="MEC117" s="437"/>
      <c r="MED117" s="437"/>
      <c r="MEE117" s="437"/>
      <c r="MEF117" s="437"/>
      <c r="MEG117" s="437"/>
      <c r="MEH117" s="437"/>
      <c r="MEI117" s="437"/>
      <c r="MEJ117" s="437"/>
      <c r="MEK117" s="437"/>
      <c r="MEL117" s="437"/>
      <c r="MEM117" s="437"/>
      <c r="MEN117" s="437"/>
      <c r="MEO117" s="437"/>
      <c r="MEP117" s="437"/>
      <c r="MEQ117" s="437"/>
      <c r="MER117" s="437"/>
      <c r="MES117" s="437"/>
      <c r="MET117" s="437"/>
      <c r="MEU117" s="437"/>
      <c r="MEV117" s="437"/>
      <c r="MEW117" s="437"/>
      <c r="MEX117" s="437"/>
      <c r="MEY117" s="437"/>
      <c r="MEZ117" s="437"/>
      <c r="MFA117" s="437"/>
      <c r="MFB117" s="437"/>
      <c r="MFC117" s="437"/>
      <c r="MFD117" s="437"/>
      <c r="MFE117" s="437"/>
      <c r="MFF117" s="437"/>
      <c r="MFG117" s="437"/>
      <c r="MFH117" s="437"/>
      <c r="MFI117" s="437"/>
      <c r="MFJ117" s="437"/>
      <c r="MFK117" s="437"/>
      <c r="MFL117" s="437"/>
      <c r="MFM117" s="437"/>
      <c r="MFN117" s="437"/>
      <c r="MFO117" s="437"/>
      <c r="MFP117" s="437"/>
      <c r="MFQ117" s="437"/>
      <c r="MFR117" s="437"/>
      <c r="MFS117" s="437"/>
      <c r="MFT117" s="437"/>
      <c r="MFU117" s="437"/>
      <c r="MFV117" s="437"/>
      <c r="MFW117" s="437"/>
      <c r="MFX117" s="437"/>
      <c r="MFY117" s="437"/>
      <c r="MFZ117" s="437"/>
      <c r="MGA117" s="437"/>
      <c r="MGB117" s="437"/>
      <c r="MGC117" s="437"/>
      <c r="MGD117" s="437"/>
      <c r="MGE117" s="437"/>
      <c r="MGF117" s="437"/>
      <c r="MGG117" s="437"/>
      <c r="MGH117" s="437"/>
      <c r="MGI117" s="437"/>
      <c r="MGJ117" s="437"/>
      <c r="MGK117" s="437"/>
      <c r="MGL117" s="437"/>
      <c r="MGM117" s="437"/>
      <c r="MGN117" s="437"/>
      <c r="MGO117" s="437"/>
      <c r="MGP117" s="437"/>
      <c r="MGQ117" s="437"/>
      <c r="MGR117" s="437"/>
      <c r="MGS117" s="437"/>
      <c r="MGT117" s="437"/>
      <c r="MGU117" s="437"/>
      <c r="MGV117" s="437"/>
      <c r="MGW117" s="437"/>
      <c r="MGX117" s="437"/>
      <c r="MGY117" s="437"/>
      <c r="MGZ117" s="437"/>
      <c r="MHA117" s="437"/>
      <c r="MHB117" s="437"/>
      <c r="MHC117" s="437"/>
      <c r="MHD117" s="437"/>
      <c r="MHE117" s="437"/>
      <c r="MHF117" s="437"/>
      <c r="MHG117" s="437"/>
      <c r="MHH117" s="437"/>
      <c r="MHI117" s="437"/>
      <c r="MHJ117" s="437"/>
      <c r="MHK117" s="437"/>
      <c r="MHL117" s="437"/>
      <c r="MHM117" s="437"/>
      <c r="MHN117" s="437"/>
      <c r="MHO117" s="437"/>
      <c r="MHP117" s="437"/>
      <c r="MHQ117" s="437"/>
      <c r="MHR117" s="437"/>
      <c r="MHS117" s="437"/>
      <c r="MHT117" s="437"/>
      <c r="MHU117" s="437"/>
      <c r="MHV117" s="437"/>
      <c r="MHW117" s="437"/>
      <c r="MHX117" s="437"/>
      <c r="MHY117" s="437"/>
      <c r="MHZ117" s="437"/>
      <c r="MIA117" s="437"/>
      <c r="MIB117" s="437"/>
      <c r="MIC117" s="437"/>
      <c r="MID117" s="437"/>
      <c r="MIE117" s="437"/>
      <c r="MIF117" s="437"/>
      <c r="MIG117" s="437"/>
      <c r="MIH117" s="437"/>
      <c r="MII117" s="437"/>
      <c r="MIJ117" s="437"/>
      <c r="MIK117" s="437"/>
      <c r="MIL117" s="437"/>
      <c r="MIM117" s="437"/>
      <c r="MIN117" s="437"/>
      <c r="MIO117" s="437"/>
      <c r="MIP117" s="437"/>
      <c r="MIQ117" s="437"/>
      <c r="MIR117" s="437"/>
      <c r="MIS117" s="437"/>
      <c r="MIT117" s="437"/>
      <c r="MIU117" s="437"/>
      <c r="MIV117" s="437"/>
      <c r="MIW117" s="437"/>
      <c r="MIX117" s="437"/>
      <c r="MIY117" s="437"/>
      <c r="MIZ117" s="437"/>
      <c r="MJA117" s="437"/>
      <c r="MJB117" s="437"/>
      <c r="MJC117" s="437"/>
      <c r="MJD117" s="437"/>
      <c r="MJE117" s="437"/>
      <c r="MJF117" s="437"/>
      <c r="MJG117" s="437"/>
      <c r="MJH117" s="437"/>
      <c r="MJI117" s="437"/>
      <c r="MJJ117" s="437"/>
      <c r="MJK117" s="437"/>
      <c r="MJL117" s="437"/>
      <c r="MJM117" s="437"/>
      <c r="MJN117" s="437"/>
      <c r="MJO117" s="437"/>
      <c r="MJP117" s="437"/>
      <c r="MJQ117" s="437"/>
      <c r="MJR117" s="437"/>
      <c r="MJS117" s="437"/>
      <c r="MJT117" s="437"/>
      <c r="MJU117" s="437"/>
      <c r="MJV117" s="437"/>
      <c r="MJW117" s="437"/>
      <c r="MJX117" s="437"/>
      <c r="MJY117" s="437"/>
      <c r="MJZ117" s="437"/>
      <c r="MKA117" s="437"/>
      <c r="MKB117" s="437"/>
      <c r="MKC117" s="437"/>
      <c r="MKD117" s="437"/>
      <c r="MKE117" s="437"/>
      <c r="MKF117" s="437"/>
      <c r="MKG117" s="437"/>
      <c r="MKH117" s="437"/>
      <c r="MKI117" s="437"/>
      <c r="MKJ117" s="437"/>
      <c r="MKK117" s="437"/>
      <c r="MKL117" s="437"/>
      <c r="MKM117" s="437"/>
      <c r="MKN117" s="437"/>
      <c r="MKO117" s="437"/>
      <c r="MKP117" s="437"/>
      <c r="MKQ117" s="437"/>
      <c r="MKR117" s="437"/>
      <c r="MKS117" s="437"/>
      <c r="MKT117" s="437"/>
      <c r="MKU117" s="437"/>
      <c r="MKV117" s="437"/>
      <c r="MKW117" s="437"/>
      <c r="MKX117" s="437"/>
      <c r="MKY117" s="437"/>
      <c r="MKZ117" s="437"/>
      <c r="MLA117" s="437"/>
      <c r="MLB117" s="437"/>
      <c r="MLC117" s="437"/>
      <c r="MLD117" s="437"/>
      <c r="MLE117" s="437"/>
      <c r="MLF117" s="437"/>
      <c r="MLG117" s="437"/>
      <c r="MLH117" s="437"/>
      <c r="MLI117" s="437"/>
      <c r="MLJ117" s="437"/>
      <c r="MLK117" s="437"/>
      <c r="MLL117" s="437"/>
      <c r="MLM117" s="437"/>
      <c r="MLN117" s="437"/>
      <c r="MLO117" s="437"/>
      <c r="MLP117" s="437"/>
      <c r="MLQ117" s="437"/>
      <c r="MLR117" s="437"/>
      <c r="MLS117" s="437"/>
      <c r="MLT117" s="437"/>
      <c r="MLU117" s="437"/>
      <c r="MLV117" s="437"/>
      <c r="MLW117" s="437"/>
      <c r="MLX117" s="437"/>
      <c r="MLY117" s="437"/>
      <c r="MLZ117" s="437"/>
      <c r="MMA117" s="437"/>
      <c r="MMB117" s="437"/>
      <c r="MMC117" s="437"/>
      <c r="MMD117" s="437"/>
      <c r="MME117" s="437"/>
      <c r="MMF117" s="437"/>
      <c r="MMG117" s="437"/>
      <c r="MMH117" s="437"/>
      <c r="MMI117" s="437"/>
      <c r="MMJ117" s="437"/>
      <c r="MMK117" s="437"/>
      <c r="MML117" s="437"/>
      <c r="MMM117" s="437"/>
      <c r="MMN117" s="437"/>
      <c r="MMO117" s="437"/>
      <c r="MMP117" s="437"/>
      <c r="MMQ117" s="437"/>
      <c r="MMR117" s="437"/>
      <c r="MMS117" s="437"/>
      <c r="MMT117" s="437"/>
      <c r="MMU117" s="437"/>
      <c r="MMV117" s="437"/>
      <c r="MMW117" s="437"/>
      <c r="MMX117" s="437"/>
      <c r="MMY117" s="437"/>
      <c r="MMZ117" s="437"/>
      <c r="MNA117" s="437"/>
      <c r="MNB117" s="437"/>
      <c r="MNC117" s="437"/>
      <c r="MND117" s="437"/>
      <c r="MNE117" s="437"/>
      <c r="MNF117" s="437"/>
      <c r="MNG117" s="437"/>
      <c r="MNH117" s="437"/>
      <c r="MNI117" s="437"/>
      <c r="MNJ117" s="437"/>
      <c r="MNK117" s="437"/>
      <c r="MNL117" s="437"/>
      <c r="MNM117" s="437"/>
      <c r="MNN117" s="437"/>
      <c r="MNO117" s="437"/>
      <c r="MNP117" s="437"/>
      <c r="MNQ117" s="437"/>
      <c r="MNR117" s="437"/>
      <c r="MNS117" s="437"/>
      <c r="MNT117" s="437"/>
      <c r="MNU117" s="437"/>
      <c r="MNV117" s="437"/>
      <c r="MNW117" s="437"/>
      <c r="MNX117" s="437"/>
      <c r="MNY117" s="437"/>
      <c r="MNZ117" s="437"/>
      <c r="MOA117" s="437"/>
      <c r="MOB117" s="437"/>
      <c r="MOC117" s="437"/>
      <c r="MOD117" s="437"/>
      <c r="MOE117" s="437"/>
      <c r="MOF117" s="437"/>
      <c r="MOG117" s="437"/>
      <c r="MOH117" s="437"/>
      <c r="MOI117" s="437"/>
      <c r="MOJ117" s="437"/>
      <c r="MOK117" s="437"/>
      <c r="MOL117" s="437"/>
      <c r="MOM117" s="437"/>
      <c r="MON117" s="437"/>
      <c r="MOO117" s="437"/>
      <c r="MOP117" s="437"/>
      <c r="MOQ117" s="437"/>
      <c r="MOR117" s="437"/>
      <c r="MOS117" s="437"/>
      <c r="MOT117" s="437"/>
      <c r="MOU117" s="437"/>
      <c r="MOV117" s="437"/>
      <c r="MOW117" s="437"/>
      <c r="MOX117" s="437"/>
      <c r="MOY117" s="437"/>
      <c r="MOZ117" s="437"/>
      <c r="MPA117" s="437"/>
      <c r="MPB117" s="437"/>
      <c r="MPC117" s="437"/>
      <c r="MPD117" s="437"/>
      <c r="MPE117" s="437"/>
      <c r="MPF117" s="437"/>
      <c r="MPG117" s="437"/>
      <c r="MPH117" s="437"/>
      <c r="MPI117" s="437"/>
      <c r="MPJ117" s="437"/>
      <c r="MPK117" s="437"/>
      <c r="MPL117" s="437"/>
      <c r="MPM117" s="437"/>
      <c r="MPN117" s="437"/>
      <c r="MPO117" s="437"/>
      <c r="MPP117" s="437"/>
      <c r="MPQ117" s="437"/>
      <c r="MPR117" s="437"/>
      <c r="MPS117" s="437"/>
      <c r="MPT117" s="437"/>
      <c r="MPU117" s="437"/>
      <c r="MPV117" s="437"/>
      <c r="MPW117" s="437"/>
      <c r="MPX117" s="437"/>
      <c r="MPY117" s="437"/>
      <c r="MPZ117" s="437"/>
      <c r="MQA117" s="437"/>
      <c r="MQB117" s="437"/>
      <c r="MQC117" s="437"/>
      <c r="MQD117" s="437"/>
      <c r="MQE117" s="437"/>
      <c r="MQF117" s="437"/>
      <c r="MQG117" s="437"/>
      <c r="MQH117" s="437"/>
      <c r="MQI117" s="437"/>
      <c r="MQJ117" s="437"/>
      <c r="MQK117" s="437"/>
      <c r="MQL117" s="437"/>
      <c r="MQM117" s="437"/>
      <c r="MQN117" s="437"/>
      <c r="MQO117" s="437"/>
      <c r="MQP117" s="437"/>
      <c r="MQQ117" s="437"/>
      <c r="MQR117" s="437"/>
      <c r="MQS117" s="437"/>
      <c r="MQT117" s="437"/>
      <c r="MQU117" s="437"/>
      <c r="MQV117" s="437"/>
      <c r="MQW117" s="437"/>
      <c r="MQX117" s="437"/>
      <c r="MQY117" s="437"/>
      <c r="MQZ117" s="437"/>
      <c r="MRA117" s="437"/>
      <c r="MRB117" s="437"/>
      <c r="MRC117" s="437"/>
      <c r="MRD117" s="437"/>
      <c r="MRE117" s="437"/>
      <c r="MRF117" s="437"/>
      <c r="MRG117" s="437"/>
      <c r="MRH117" s="437"/>
      <c r="MRI117" s="437"/>
      <c r="MRJ117" s="437"/>
      <c r="MRK117" s="437"/>
      <c r="MRL117" s="437"/>
      <c r="MRM117" s="437"/>
      <c r="MRN117" s="437"/>
      <c r="MRO117" s="437"/>
      <c r="MRP117" s="437"/>
      <c r="MRQ117" s="437"/>
      <c r="MRR117" s="437"/>
      <c r="MRS117" s="437"/>
      <c r="MRT117" s="437"/>
      <c r="MRU117" s="437"/>
      <c r="MRV117" s="437"/>
      <c r="MRW117" s="437"/>
      <c r="MRX117" s="437"/>
      <c r="MRY117" s="437"/>
      <c r="MRZ117" s="437"/>
      <c r="MSA117" s="437"/>
      <c r="MSB117" s="437"/>
      <c r="MSC117" s="437"/>
      <c r="MSD117" s="437"/>
      <c r="MSE117" s="437"/>
      <c r="MSF117" s="437"/>
      <c r="MSG117" s="437"/>
      <c r="MSH117" s="437"/>
      <c r="MSI117" s="437"/>
      <c r="MSJ117" s="437"/>
      <c r="MSK117" s="437"/>
      <c r="MSL117" s="437"/>
      <c r="MSM117" s="437"/>
      <c r="MSN117" s="437"/>
      <c r="MSO117" s="437"/>
      <c r="MSP117" s="437"/>
      <c r="MSQ117" s="437"/>
      <c r="MSR117" s="437"/>
      <c r="MSS117" s="437"/>
      <c r="MST117" s="437"/>
      <c r="MSU117" s="437"/>
      <c r="MSV117" s="437"/>
      <c r="MSW117" s="437"/>
      <c r="MSX117" s="437"/>
      <c r="MSY117" s="437"/>
      <c r="MSZ117" s="437"/>
      <c r="MTA117" s="437"/>
      <c r="MTB117" s="437"/>
      <c r="MTC117" s="437"/>
      <c r="MTD117" s="437"/>
      <c r="MTE117" s="437"/>
      <c r="MTF117" s="437"/>
      <c r="MTG117" s="437"/>
      <c r="MTH117" s="437"/>
      <c r="MTI117" s="437"/>
      <c r="MTJ117" s="437"/>
      <c r="MTK117" s="437"/>
      <c r="MTL117" s="437"/>
      <c r="MTM117" s="437"/>
      <c r="MTN117" s="437"/>
      <c r="MTO117" s="437"/>
      <c r="MTP117" s="437"/>
      <c r="MTQ117" s="437"/>
      <c r="MTR117" s="437"/>
      <c r="MTS117" s="437"/>
      <c r="MTT117" s="437"/>
      <c r="MTU117" s="437"/>
      <c r="MTV117" s="437"/>
      <c r="MTW117" s="437"/>
      <c r="MTX117" s="437"/>
      <c r="MTY117" s="437"/>
      <c r="MTZ117" s="437"/>
      <c r="MUA117" s="437"/>
      <c r="MUB117" s="437"/>
      <c r="MUC117" s="437"/>
      <c r="MUD117" s="437"/>
      <c r="MUE117" s="437"/>
      <c r="MUF117" s="437"/>
      <c r="MUG117" s="437"/>
      <c r="MUH117" s="437"/>
      <c r="MUI117" s="437"/>
      <c r="MUJ117" s="437"/>
      <c r="MUK117" s="437"/>
      <c r="MUL117" s="437"/>
      <c r="MUM117" s="437"/>
      <c r="MUN117" s="437"/>
      <c r="MUO117" s="437"/>
      <c r="MUP117" s="437"/>
      <c r="MUQ117" s="437"/>
      <c r="MUR117" s="437"/>
      <c r="MUS117" s="437"/>
      <c r="MUT117" s="437"/>
      <c r="MUU117" s="437"/>
      <c r="MUV117" s="437"/>
      <c r="MUW117" s="437"/>
      <c r="MUX117" s="437"/>
      <c r="MUY117" s="437"/>
      <c r="MUZ117" s="437"/>
      <c r="MVA117" s="437"/>
      <c r="MVB117" s="437"/>
      <c r="MVC117" s="437"/>
      <c r="MVD117" s="437"/>
      <c r="MVE117" s="437"/>
      <c r="MVF117" s="437"/>
      <c r="MVG117" s="437"/>
      <c r="MVH117" s="437"/>
      <c r="MVI117" s="437"/>
      <c r="MVJ117" s="437"/>
      <c r="MVK117" s="437"/>
      <c r="MVL117" s="437"/>
      <c r="MVM117" s="437"/>
      <c r="MVN117" s="437"/>
      <c r="MVO117" s="437"/>
      <c r="MVP117" s="437"/>
      <c r="MVQ117" s="437"/>
      <c r="MVR117" s="437"/>
      <c r="MVS117" s="437"/>
      <c r="MVT117" s="437"/>
      <c r="MVU117" s="437"/>
      <c r="MVV117" s="437"/>
      <c r="MVW117" s="437"/>
      <c r="MVX117" s="437"/>
      <c r="MVY117" s="437"/>
      <c r="MVZ117" s="437"/>
      <c r="MWA117" s="437"/>
      <c r="MWB117" s="437"/>
      <c r="MWC117" s="437"/>
      <c r="MWD117" s="437"/>
      <c r="MWE117" s="437"/>
      <c r="MWF117" s="437"/>
      <c r="MWG117" s="437"/>
      <c r="MWH117" s="437"/>
      <c r="MWI117" s="437"/>
      <c r="MWJ117" s="437"/>
      <c r="MWK117" s="437"/>
      <c r="MWL117" s="437"/>
      <c r="MWM117" s="437"/>
      <c r="MWN117" s="437"/>
      <c r="MWO117" s="437"/>
      <c r="MWP117" s="437"/>
      <c r="MWQ117" s="437"/>
      <c r="MWR117" s="437"/>
      <c r="MWS117" s="437"/>
      <c r="MWT117" s="437"/>
      <c r="MWU117" s="437"/>
      <c r="MWV117" s="437"/>
      <c r="MWW117" s="437"/>
      <c r="MWX117" s="437"/>
      <c r="MWY117" s="437"/>
      <c r="MWZ117" s="437"/>
      <c r="MXA117" s="437"/>
      <c r="MXB117" s="437"/>
      <c r="MXC117" s="437"/>
      <c r="MXD117" s="437"/>
      <c r="MXE117" s="437"/>
      <c r="MXF117" s="437"/>
      <c r="MXG117" s="437"/>
      <c r="MXH117" s="437"/>
      <c r="MXI117" s="437"/>
      <c r="MXJ117" s="437"/>
      <c r="MXK117" s="437"/>
      <c r="MXL117" s="437"/>
      <c r="MXM117" s="437"/>
      <c r="MXN117" s="437"/>
      <c r="MXO117" s="437"/>
      <c r="MXP117" s="437"/>
      <c r="MXQ117" s="437"/>
      <c r="MXR117" s="437"/>
      <c r="MXS117" s="437"/>
      <c r="MXT117" s="437"/>
      <c r="MXU117" s="437"/>
      <c r="MXV117" s="437"/>
      <c r="MXW117" s="437"/>
      <c r="MXX117" s="437"/>
      <c r="MXY117" s="437"/>
      <c r="MXZ117" s="437"/>
      <c r="MYA117" s="437"/>
      <c r="MYB117" s="437"/>
      <c r="MYC117" s="437"/>
      <c r="MYD117" s="437"/>
      <c r="MYE117" s="437"/>
      <c r="MYF117" s="437"/>
      <c r="MYG117" s="437"/>
      <c r="MYH117" s="437"/>
      <c r="MYI117" s="437"/>
      <c r="MYJ117" s="437"/>
      <c r="MYK117" s="437"/>
      <c r="MYL117" s="437"/>
      <c r="MYM117" s="437"/>
      <c r="MYN117" s="437"/>
      <c r="MYO117" s="437"/>
      <c r="MYP117" s="437"/>
      <c r="MYQ117" s="437"/>
      <c r="MYR117" s="437"/>
      <c r="MYS117" s="437"/>
      <c r="MYT117" s="437"/>
      <c r="MYU117" s="437"/>
      <c r="MYV117" s="437"/>
      <c r="MYW117" s="437"/>
      <c r="MYX117" s="437"/>
      <c r="MYY117" s="437"/>
      <c r="MYZ117" s="437"/>
      <c r="MZA117" s="437"/>
      <c r="MZB117" s="437"/>
      <c r="MZC117" s="437"/>
      <c r="MZD117" s="437"/>
      <c r="MZE117" s="437"/>
      <c r="MZF117" s="437"/>
      <c r="MZG117" s="437"/>
      <c r="MZH117" s="437"/>
      <c r="MZI117" s="437"/>
      <c r="MZJ117" s="437"/>
      <c r="MZK117" s="437"/>
      <c r="MZL117" s="437"/>
      <c r="MZM117" s="437"/>
      <c r="MZN117" s="437"/>
      <c r="MZO117" s="437"/>
      <c r="MZP117" s="437"/>
      <c r="MZQ117" s="437"/>
      <c r="MZR117" s="437"/>
      <c r="MZS117" s="437"/>
      <c r="MZT117" s="437"/>
      <c r="MZU117" s="437"/>
      <c r="MZV117" s="437"/>
      <c r="MZW117" s="437"/>
      <c r="MZX117" s="437"/>
      <c r="MZY117" s="437"/>
      <c r="MZZ117" s="437"/>
      <c r="NAA117" s="437"/>
      <c r="NAB117" s="437"/>
      <c r="NAC117" s="437"/>
      <c r="NAD117" s="437"/>
      <c r="NAE117" s="437"/>
      <c r="NAF117" s="437"/>
      <c r="NAG117" s="437"/>
      <c r="NAH117" s="437"/>
      <c r="NAI117" s="437"/>
      <c r="NAJ117" s="437"/>
      <c r="NAK117" s="437"/>
      <c r="NAL117" s="437"/>
      <c r="NAM117" s="437"/>
      <c r="NAN117" s="437"/>
      <c r="NAO117" s="437"/>
      <c r="NAP117" s="437"/>
      <c r="NAQ117" s="437"/>
      <c r="NAR117" s="437"/>
      <c r="NAS117" s="437"/>
      <c r="NAT117" s="437"/>
      <c r="NAU117" s="437"/>
      <c r="NAV117" s="437"/>
      <c r="NAW117" s="437"/>
      <c r="NAX117" s="437"/>
      <c r="NAY117" s="437"/>
      <c r="NAZ117" s="437"/>
      <c r="NBA117" s="437"/>
      <c r="NBB117" s="437"/>
      <c r="NBC117" s="437"/>
      <c r="NBD117" s="437"/>
      <c r="NBE117" s="437"/>
      <c r="NBF117" s="437"/>
      <c r="NBG117" s="437"/>
      <c r="NBH117" s="437"/>
      <c r="NBI117" s="437"/>
      <c r="NBJ117" s="437"/>
      <c r="NBK117" s="437"/>
      <c r="NBL117" s="437"/>
      <c r="NBM117" s="437"/>
      <c r="NBN117" s="437"/>
      <c r="NBO117" s="437"/>
      <c r="NBP117" s="437"/>
      <c r="NBQ117" s="437"/>
      <c r="NBR117" s="437"/>
      <c r="NBS117" s="437"/>
      <c r="NBT117" s="437"/>
      <c r="NBU117" s="437"/>
      <c r="NBV117" s="437"/>
      <c r="NBW117" s="437"/>
      <c r="NBX117" s="437"/>
      <c r="NBY117" s="437"/>
      <c r="NBZ117" s="437"/>
      <c r="NCA117" s="437"/>
      <c r="NCB117" s="437"/>
      <c r="NCC117" s="437"/>
      <c r="NCD117" s="437"/>
      <c r="NCE117" s="437"/>
      <c r="NCF117" s="437"/>
      <c r="NCG117" s="437"/>
      <c r="NCH117" s="437"/>
      <c r="NCI117" s="437"/>
      <c r="NCJ117" s="437"/>
      <c r="NCK117" s="437"/>
      <c r="NCL117" s="437"/>
      <c r="NCM117" s="437"/>
      <c r="NCN117" s="437"/>
      <c r="NCO117" s="437"/>
      <c r="NCP117" s="437"/>
      <c r="NCQ117" s="437"/>
      <c r="NCR117" s="437"/>
      <c r="NCS117" s="437"/>
      <c r="NCT117" s="437"/>
      <c r="NCU117" s="437"/>
      <c r="NCV117" s="437"/>
      <c r="NCW117" s="437"/>
      <c r="NCX117" s="437"/>
      <c r="NCY117" s="437"/>
      <c r="NCZ117" s="437"/>
      <c r="NDA117" s="437"/>
      <c r="NDB117" s="437"/>
      <c r="NDC117" s="437"/>
      <c r="NDD117" s="437"/>
      <c r="NDE117" s="437"/>
      <c r="NDF117" s="437"/>
      <c r="NDG117" s="437"/>
      <c r="NDH117" s="437"/>
      <c r="NDI117" s="437"/>
      <c r="NDJ117" s="437"/>
      <c r="NDK117" s="437"/>
      <c r="NDL117" s="437"/>
      <c r="NDM117" s="437"/>
      <c r="NDN117" s="437"/>
      <c r="NDO117" s="437"/>
      <c r="NDP117" s="437"/>
      <c r="NDQ117" s="437"/>
      <c r="NDR117" s="437"/>
      <c r="NDS117" s="437"/>
      <c r="NDT117" s="437"/>
      <c r="NDU117" s="437"/>
      <c r="NDV117" s="437"/>
      <c r="NDW117" s="437"/>
      <c r="NDX117" s="437"/>
      <c r="NDY117" s="437"/>
      <c r="NDZ117" s="437"/>
      <c r="NEA117" s="437"/>
      <c r="NEB117" s="437"/>
      <c r="NEC117" s="437"/>
      <c r="NED117" s="437"/>
      <c r="NEE117" s="437"/>
      <c r="NEF117" s="437"/>
      <c r="NEG117" s="437"/>
      <c r="NEH117" s="437"/>
      <c r="NEI117" s="437"/>
      <c r="NEJ117" s="437"/>
      <c r="NEK117" s="437"/>
      <c r="NEL117" s="437"/>
      <c r="NEM117" s="437"/>
      <c r="NEN117" s="437"/>
      <c r="NEO117" s="437"/>
      <c r="NEP117" s="437"/>
      <c r="NEQ117" s="437"/>
      <c r="NER117" s="437"/>
      <c r="NES117" s="437"/>
      <c r="NET117" s="437"/>
      <c r="NEU117" s="437"/>
      <c r="NEV117" s="437"/>
      <c r="NEW117" s="437"/>
      <c r="NEX117" s="437"/>
      <c r="NEY117" s="437"/>
      <c r="NEZ117" s="437"/>
      <c r="NFA117" s="437"/>
      <c r="NFB117" s="437"/>
      <c r="NFC117" s="437"/>
      <c r="NFD117" s="437"/>
      <c r="NFE117" s="437"/>
      <c r="NFF117" s="437"/>
      <c r="NFG117" s="437"/>
      <c r="NFH117" s="437"/>
      <c r="NFI117" s="437"/>
      <c r="NFJ117" s="437"/>
      <c r="NFK117" s="437"/>
      <c r="NFL117" s="437"/>
      <c r="NFM117" s="437"/>
      <c r="NFN117" s="437"/>
      <c r="NFO117" s="437"/>
      <c r="NFP117" s="437"/>
      <c r="NFQ117" s="437"/>
      <c r="NFR117" s="437"/>
      <c r="NFS117" s="437"/>
      <c r="NFT117" s="437"/>
      <c r="NFU117" s="437"/>
      <c r="NFV117" s="437"/>
      <c r="NFW117" s="437"/>
      <c r="NFX117" s="437"/>
      <c r="NFY117" s="437"/>
      <c r="NFZ117" s="437"/>
      <c r="NGA117" s="437"/>
      <c r="NGB117" s="437"/>
      <c r="NGC117" s="437"/>
      <c r="NGD117" s="437"/>
      <c r="NGE117" s="437"/>
      <c r="NGF117" s="437"/>
      <c r="NGG117" s="437"/>
      <c r="NGH117" s="437"/>
      <c r="NGI117" s="437"/>
      <c r="NGJ117" s="437"/>
      <c r="NGK117" s="437"/>
      <c r="NGL117" s="437"/>
      <c r="NGM117" s="437"/>
      <c r="NGN117" s="437"/>
      <c r="NGO117" s="437"/>
      <c r="NGP117" s="437"/>
      <c r="NGQ117" s="437"/>
      <c r="NGR117" s="437"/>
      <c r="NGS117" s="437"/>
      <c r="NGT117" s="437"/>
      <c r="NGU117" s="437"/>
      <c r="NGV117" s="437"/>
      <c r="NGW117" s="437"/>
      <c r="NGX117" s="437"/>
      <c r="NGY117" s="437"/>
      <c r="NGZ117" s="437"/>
      <c r="NHA117" s="437"/>
      <c r="NHB117" s="437"/>
      <c r="NHC117" s="437"/>
      <c r="NHD117" s="437"/>
      <c r="NHE117" s="437"/>
      <c r="NHF117" s="437"/>
      <c r="NHG117" s="437"/>
      <c r="NHH117" s="437"/>
      <c r="NHI117" s="437"/>
      <c r="NHJ117" s="437"/>
      <c r="NHK117" s="437"/>
      <c r="NHL117" s="437"/>
      <c r="NHM117" s="437"/>
      <c r="NHN117" s="437"/>
      <c r="NHO117" s="437"/>
      <c r="NHP117" s="437"/>
      <c r="NHQ117" s="437"/>
      <c r="NHR117" s="437"/>
      <c r="NHS117" s="437"/>
      <c r="NHT117" s="437"/>
      <c r="NHU117" s="437"/>
      <c r="NHV117" s="437"/>
      <c r="NHW117" s="437"/>
      <c r="NHX117" s="437"/>
      <c r="NHY117" s="437"/>
      <c r="NHZ117" s="437"/>
      <c r="NIA117" s="437"/>
      <c r="NIB117" s="437"/>
      <c r="NIC117" s="437"/>
      <c r="NID117" s="437"/>
      <c r="NIE117" s="437"/>
      <c r="NIF117" s="437"/>
      <c r="NIG117" s="437"/>
      <c r="NIH117" s="437"/>
      <c r="NII117" s="437"/>
      <c r="NIJ117" s="437"/>
      <c r="NIK117" s="437"/>
      <c r="NIL117" s="437"/>
      <c r="NIM117" s="437"/>
      <c r="NIN117" s="437"/>
      <c r="NIO117" s="437"/>
      <c r="NIP117" s="437"/>
      <c r="NIQ117" s="437"/>
      <c r="NIR117" s="437"/>
      <c r="NIS117" s="437"/>
      <c r="NIT117" s="437"/>
      <c r="NIU117" s="437"/>
      <c r="NIV117" s="437"/>
      <c r="NIW117" s="437"/>
      <c r="NIX117" s="437"/>
      <c r="NIY117" s="437"/>
      <c r="NIZ117" s="437"/>
      <c r="NJA117" s="437"/>
      <c r="NJB117" s="437"/>
      <c r="NJC117" s="437"/>
      <c r="NJD117" s="437"/>
      <c r="NJE117" s="437"/>
      <c r="NJF117" s="437"/>
      <c r="NJG117" s="437"/>
      <c r="NJH117" s="437"/>
      <c r="NJI117" s="437"/>
      <c r="NJJ117" s="437"/>
      <c r="NJK117" s="437"/>
      <c r="NJL117" s="437"/>
      <c r="NJM117" s="437"/>
      <c r="NJN117" s="437"/>
      <c r="NJO117" s="437"/>
      <c r="NJP117" s="437"/>
      <c r="NJQ117" s="437"/>
      <c r="NJR117" s="437"/>
      <c r="NJS117" s="437"/>
      <c r="NJT117" s="437"/>
      <c r="NJU117" s="437"/>
      <c r="NJV117" s="437"/>
      <c r="NJW117" s="437"/>
      <c r="NJX117" s="437"/>
      <c r="NJY117" s="437"/>
      <c r="NJZ117" s="437"/>
      <c r="NKA117" s="437"/>
      <c r="NKB117" s="437"/>
      <c r="NKC117" s="437"/>
      <c r="NKD117" s="437"/>
      <c r="NKE117" s="437"/>
      <c r="NKF117" s="437"/>
      <c r="NKG117" s="437"/>
      <c r="NKH117" s="437"/>
      <c r="NKI117" s="437"/>
      <c r="NKJ117" s="437"/>
      <c r="NKK117" s="437"/>
      <c r="NKL117" s="437"/>
      <c r="NKM117" s="437"/>
      <c r="NKN117" s="437"/>
      <c r="NKO117" s="437"/>
      <c r="NKP117" s="437"/>
      <c r="NKQ117" s="437"/>
      <c r="NKR117" s="437"/>
      <c r="NKS117" s="437"/>
      <c r="NKT117" s="437"/>
      <c r="NKU117" s="437"/>
      <c r="NKV117" s="437"/>
      <c r="NKW117" s="437"/>
      <c r="NKX117" s="437"/>
      <c r="NKY117" s="437"/>
      <c r="NKZ117" s="437"/>
      <c r="NLA117" s="437"/>
      <c r="NLB117" s="437"/>
      <c r="NLC117" s="437"/>
      <c r="NLD117" s="437"/>
      <c r="NLE117" s="437"/>
      <c r="NLF117" s="437"/>
      <c r="NLG117" s="437"/>
      <c r="NLH117" s="437"/>
      <c r="NLI117" s="437"/>
      <c r="NLJ117" s="437"/>
      <c r="NLK117" s="437"/>
      <c r="NLL117" s="437"/>
      <c r="NLM117" s="437"/>
      <c r="NLN117" s="437"/>
      <c r="NLO117" s="437"/>
      <c r="NLP117" s="437"/>
      <c r="NLQ117" s="437"/>
      <c r="NLR117" s="437"/>
      <c r="NLS117" s="437"/>
      <c r="NLT117" s="437"/>
      <c r="NLU117" s="437"/>
      <c r="NLV117" s="437"/>
      <c r="NLW117" s="437"/>
      <c r="NLX117" s="437"/>
      <c r="NLY117" s="437"/>
      <c r="NLZ117" s="437"/>
      <c r="NMA117" s="437"/>
      <c r="NMB117" s="437"/>
      <c r="NMC117" s="437"/>
      <c r="NMD117" s="437"/>
      <c r="NME117" s="437"/>
      <c r="NMF117" s="437"/>
      <c r="NMG117" s="437"/>
      <c r="NMH117" s="437"/>
      <c r="NMI117" s="437"/>
      <c r="NMJ117" s="437"/>
      <c r="NMK117" s="437"/>
      <c r="NML117" s="437"/>
      <c r="NMM117" s="437"/>
      <c r="NMN117" s="437"/>
      <c r="NMO117" s="437"/>
      <c r="NMP117" s="437"/>
      <c r="NMQ117" s="437"/>
      <c r="NMR117" s="437"/>
      <c r="NMS117" s="437"/>
      <c r="NMT117" s="437"/>
      <c r="NMU117" s="437"/>
      <c r="NMV117" s="437"/>
      <c r="NMW117" s="437"/>
      <c r="NMX117" s="437"/>
      <c r="NMY117" s="437"/>
      <c r="NMZ117" s="437"/>
      <c r="NNA117" s="437"/>
      <c r="NNB117" s="437"/>
      <c r="NNC117" s="437"/>
      <c r="NND117" s="437"/>
      <c r="NNE117" s="437"/>
      <c r="NNF117" s="437"/>
      <c r="NNG117" s="437"/>
      <c r="NNH117" s="437"/>
      <c r="NNI117" s="437"/>
      <c r="NNJ117" s="437"/>
      <c r="NNK117" s="437"/>
      <c r="NNL117" s="437"/>
      <c r="NNM117" s="437"/>
      <c r="NNN117" s="437"/>
      <c r="NNO117" s="437"/>
      <c r="NNP117" s="437"/>
      <c r="NNQ117" s="437"/>
      <c r="NNR117" s="437"/>
      <c r="NNS117" s="437"/>
      <c r="NNT117" s="437"/>
      <c r="NNU117" s="437"/>
      <c r="NNV117" s="437"/>
      <c r="NNW117" s="437"/>
      <c r="NNX117" s="437"/>
      <c r="NNY117" s="437"/>
      <c r="NNZ117" s="437"/>
      <c r="NOA117" s="437"/>
      <c r="NOB117" s="437"/>
      <c r="NOC117" s="437"/>
      <c r="NOD117" s="437"/>
      <c r="NOE117" s="437"/>
      <c r="NOF117" s="437"/>
      <c r="NOG117" s="437"/>
      <c r="NOH117" s="437"/>
      <c r="NOI117" s="437"/>
      <c r="NOJ117" s="437"/>
      <c r="NOK117" s="437"/>
      <c r="NOL117" s="437"/>
      <c r="NOM117" s="437"/>
      <c r="NON117" s="437"/>
      <c r="NOO117" s="437"/>
      <c r="NOP117" s="437"/>
      <c r="NOQ117" s="437"/>
      <c r="NOR117" s="437"/>
      <c r="NOS117" s="437"/>
      <c r="NOT117" s="437"/>
      <c r="NOU117" s="437"/>
      <c r="NOV117" s="437"/>
      <c r="NOW117" s="437"/>
      <c r="NOX117" s="437"/>
      <c r="NOY117" s="437"/>
      <c r="NOZ117" s="437"/>
      <c r="NPA117" s="437"/>
      <c r="NPB117" s="437"/>
      <c r="NPC117" s="437"/>
      <c r="NPD117" s="437"/>
      <c r="NPE117" s="437"/>
      <c r="NPF117" s="437"/>
      <c r="NPG117" s="437"/>
      <c r="NPH117" s="437"/>
      <c r="NPI117" s="437"/>
      <c r="NPJ117" s="437"/>
      <c r="NPK117" s="437"/>
      <c r="NPL117" s="437"/>
      <c r="NPM117" s="437"/>
      <c r="NPN117" s="437"/>
      <c r="NPO117" s="437"/>
      <c r="NPP117" s="437"/>
      <c r="NPQ117" s="437"/>
      <c r="NPR117" s="437"/>
      <c r="NPS117" s="437"/>
      <c r="NPT117" s="437"/>
      <c r="NPU117" s="437"/>
      <c r="NPV117" s="437"/>
      <c r="NPW117" s="437"/>
      <c r="NPX117" s="437"/>
      <c r="NPY117" s="437"/>
      <c r="NPZ117" s="437"/>
      <c r="NQA117" s="437"/>
      <c r="NQB117" s="437"/>
      <c r="NQC117" s="437"/>
      <c r="NQD117" s="437"/>
      <c r="NQE117" s="437"/>
      <c r="NQF117" s="437"/>
      <c r="NQG117" s="437"/>
      <c r="NQH117" s="437"/>
      <c r="NQI117" s="437"/>
      <c r="NQJ117" s="437"/>
      <c r="NQK117" s="437"/>
      <c r="NQL117" s="437"/>
      <c r="NQM117" s="437"/>
      <c r="NQN117" s="437"/>
      <c r="NQO117" s="437"/>
      <c r="NQP117" s="437"/>
      <c r="NQQ117" s="437"/>
      <c r="NQR117" s="437"/>
      <c r="NQS117" s="437"/>
      <c r="NQT117" s="437"/>
      <c r="NQU117" s="437"/>
      <c r="NQV117" s="437"/>
      <c r="NQW117" s="437"/>
      <c r="NQX117" s="437"/>
      <c r="NQY117" s="437"/>
      <c r="NQZ117" s="437"/>
      <c r="NRA117" s="437"/>
      <c r="NRB117" s="437"/>
      <c r="NRC117" s="437"/>
      <c r="NRD117" s="437"/>
      <c r="NRE117" s="437"/>
      <c r="NRF117" s="437"/>
      <c r="NRG117" s="437"/>
      <c r="NRH117" s="437"/>
      <c r="NRI117" s="437"/>
      <c r="NRJ117" s="437"/>
      <c r="NRK117" s="437"/>
      <c r="NRL117" s="437"/>
      <c r="NRM117" s="437"/>
      <c r="NRN117" s="437"/>
      <c r="NRO117" s="437"/>
      <c r="NRP117" s="437"/>
      <c r="NRQ117" s="437"/>
      <c r="NRR117" s="437"/>
      <c r="NRS117" s="437"/>
      <c r="NRT117" s="437"/>
      <c r="NRU117" s="437"/>
      <c r="NRV117" s="437"/>
      <c r="NRW117" s="437"/>
      <c r="NRX117" s="437"/>
      <c r="NRY117" s="437"/>
      <c r="NRZ117" s="437"/>
      <c r="NSA117" s="437"/>
      <c r="NSB117" s="437"/>
      <c r="NSC117" s="437"/>
      <c r="NSD117" s="437"/>
      <c r="NSE117" s="437"/>
      <c r="NSF117" s="437"/>
      <c r="NSG117" s="437"/>
      <c r="NSH117" s="437"/>
      <c r="NSI117" s="437"/>
      <c r="NSJ117" s="437"/>
      <c r="NSK117" s="437"/>
      <c r="NSL117" s="437"/>
      <c r="NSM117" s="437"/>
      <c r="NSN117" s="437"/>
      <c r="NSO117" s="437"/>
      <c r="NSP117" s="437"/>
      <c r="NSQ117" s="437"/>
      <c r="NSR117" s="437"/>
      <c r="NSS117" s="437"/>
      <c r="NST117" s="437"/>
      <c r="NSU117" s="437"/>
      <c r="NSV117" s="437"/>
      <c r="NSW117" s="437"/>
      <c r="NSX117" s="437"/>
      <c r="NSY117" s="437"/>
      <c r="NSZ117" s="437"/>
      <c r="NTA117" s="437"/>
      <c r="NTB117" s="437"/>
      <c r="NTC117" s="437"/>
      <c r="NTD117" s="437"/>
      <c r="NTE117" s="437"/>
      <c r="NTF117" s="437"/>
      <c r="NTG117" s="437"/>
      <c r="NTH117" s="437"/>
      <c r="NTI117" s="437"/>
      <c r="NTJ117" s="437"/>
      <c r="NTK117" s="437"/>
      <c r="NTL117" s="437"/>
      <c r="NTM117" s="437"/>
      <c r="NTN117" s="437"/>
      <c r="NTO117" s="437"/>
      <c r="NTP117" s="437"/>
      <c r="NTQ117" s="437"/>
      <c r="NTR117" s="437"/>
      <c r="NTS117" s="437"/>
      <c r="NTT117" s="437"/>
      <c r="NTU117" s="437"/>
      <c r="NTV117" s="437"/>
      <c r="NTW117" s="437"/>
      <c r="NTX117" s="437"/>
      <c r="NTY117" s="437"/>
      <c r="NTZ117" s="437"/>
      <c r="NUA117" s="437"/>
      <c r="NUB117" s="437"/>
      <c r="NUC117" s="437"/>
      <c r="NUD117" s="437"/>
      <c r="NUE117" s="437"/>
      <c r="NUF117" s="437"/>
      <c r="NUG117" s="437"/>
      <c r="NUH117" s="437"/>
      <c r="NUI117" s="437"/>
      <c r="NUJ117" s="437"/>
      <c r="NUK117" s="437"/>
      <c r="NUL117" s="437"/>
      <c r="NUM117" s="437"/>
      <c r="NUN117" s="437"/>
      <c r="NUO117" s="437"/>
      <c r="NUP117" s="437"/>
      <c r="NUQ117" s="437"/>
      <c r="NUR117" s="437"/>
      <c r="NUS117" s="437"/>
      <c r="NUT117" s="437"/>
      <c r="NUU117" s="437"/>
      <c r="NUV117" s="437"/>
      <c r="NUW117" s="437"/>
      <c r="NUX117" s="437"/>
      <c r="NUY117" s="437"/>
      <c r="NUZ117" s="437"/>
      <c r="NVA117" s="437"/>
      <c r="NVB117" s="437"/>
      <c r="NVC117" s="437"/>
      <c r="NVD117" s="437"/>
      <c r="NVE117" s="437"/>
      <c r="NVF117" s="437"/>
      <c r="NVG117" s="437"/>
      <c r="NVH117" s="437"/>
      <c r="NVI117" s="437"/>
      <c r="NVJ117" s="437"/>
      <c r="NVK117" s="437"/>
      <c r="NVL117" s="437"/>
      <c r="NVM117" s="437"/>
      <c r="NVN117" s="437"/>
      <c r="NVO117" s="437"/>
      <c r="NVP117" s="437"/>
      <c r="NVQ117" s="437"/>
      <c r="NVR117" s="437"/>
      <c r="NVS117" s="437"/>
      <c r="NVT117" s="437"/>
      <c r="NVU117" s="437"/>
      <c r="NVV117" s="437"/>
      <c r="NVW117" s="437"/>
      <c r="NVX117" s="437"/>
      <c r="NVY117" s="437"/>
      <c r="NVZ117" s="437"/>
      <c r="NWA117" s="437"/>
      <c r="NWB117" s="437"/>
      <c r="NWC117" s="437"/>
      <c r="NWD117" s="437"/>
      <c r="NWE117" s="437"/>
      <c r="NWF117" s="437"/>
      <c r="NWG117" s="437"/>
      <c r="NWH117" s="437"/>
      <c r="NWI117" s="437"/>
      <c r="NWJ117" s="437"/>
      <c r="NWK117" s="437"/>
      <c r="NWL117" s="437"/>
      <c r="NWM117" s="437"/>
      <c r="NWN117" s="437"/>
      <c r="NWO117" s="437"/>
      <c r="NWP117" s="437"/>
      <c r="NWQ117" s="437"/>
      <c r="NWR117" s="437"/>
      <c r="NWS117" s="437"/>
      <c r="NWT117" s="437"/>
      <c r="NWU117" s="437"/>
      <c r="NWV117" s="437"/>
      <c r="NWW117" s="437"/>
      <c r="NWX117" s="437"/>
      <c r="NWY117" s="437"/>
      <c r="NWZ117" s="437"/>
      <c r="NXA117" s="437"/>
      <c r="NXB117" s="437"/>
      <c r="NXC117" s="437"/>
      <c r="NXD117" s="437"/>
      <c r="NXE117" s="437"/>
      <c r="NXF117" s="437"/>
      <c r="NXG117" s="437"/>
      <c r="NXH117" s="437"/>
      <c r="NXI117" s="437"/>
      <c r="NXJ117" s="437"/>
      <c r="NXK117" s="437"/>
      <c r="NXL117" s="437"/>
      <c r="NXM117" s="437"/>
      <c r="NXN117" s="437"/>
      <c r="NXO117" s="437"/>
      <c r="NXP117" s="437"/>
      <c r="NXQ117" s="437"/>
      <c r="NXR117" s="437"/>
      <c r="NXS117" s="437"/>
      <c r="NXT117" s="437"/>
      <c r="NXU117" s="437"/>
      <c r="NXV117" s="437"/>
      <c r="NXW117" s="437"/>
      <c r="NXX117" s="437"/>
      <c r="NXY117" s="437"/>
      <c r="NXZ117" s="437"/>
      <c r="NYA117" s="437"/>
      <c r="NYB117" s="437"/>
      <c r="NYC117" s="437"/>
      <c r="NYD117" s="437"/>
      <c r="NYE117" s="437"/>
      <c r="NYF117" s="437"/>
      <c r="NYG117" s="437"/>
      <c r="NYH117" s="437"/>
      <c r="NYI117" s="437"/>
      <c r="NYJ117" s="437"/>
      <c r="NYK117" s="437"/>
      <c r="NYL117" s="437"/>
      <c r="NYM117" s="437"/>
      <c r="NYN117" s="437"/>
      <c r="NYO117" s="437"/>
      <c r="NYP117" s="437"/>
      <c r="NYQ117" s="437"/>
      <c r="NYR117" s="437"/>
      <c r="NYS117" s="437"/>
      <c r="NYT117" s="437"/>
      <c r="NYU117" s="437"/>
      <c r="NYV117" s="437"/>
      <c r="NYW117" s="437"/>
      <c r="NYX117" s="437"/>
      <c r="NYY117" s="437"/>
      <c r="NYZ117" s="437"/>
      <c r="NZA117" s="437"/>
      <c r="NZB117" s="437"/>
      <c r="NZC117" s="437"/>
      <c r="NZD117" s="437"/>
      <c r="NZE117" s="437"/>
      <c r="NZF117" s="437"/>
      <c r="NZG117" s="437"/>
      <c r="NZH117" s="437"/>
      <c r="NZI117" s="437"/>
      <c r="NZJ117" s="437"/>
      <c r="NZK117" s="437"/>
      <c r="NZL117" s="437"/>
      <c r="NZM117" s="437"/>
      <c r="NZN117" s="437"/>
      <c r="NZO117" s="437"/>
      <c r="NZP117" s="437"/>
      <c r="NZQ117" s="437"/>
      <c r="NZR117" s="437"/>
      <c r="NZS117" s="437"/>
      <c r="NZT117" s="437"/>
      <c r="NZU117" s="437"/>
      <c r="NZV117" s="437"/>
      <c r="NZW117" s="437"/>
      <c r="NZX117" s="437"/>
      <c r="NZY117" s="437"/>
      <c r="NZZ117" s="437"/>
      <c r="OAA117" s="437"/>
      <c r="OAB117" s="437"/>
      <c r="OAC117" s="437"/>
      <c r="OAD117" s="437"/>
      <c r="OAE117" s="437"/>
      <c r="OAF117" s="437"/>
      <c r="OAG117" s="437"/>
      <c r="OAH117" s="437"/>
      <c r="OAI117" s="437"/>
      <c r="OAJ117" s="437"/>
      <c r="OAK117" s="437"/>
      <c r="OAL117" s="437"/>
      <c r="OAM117" s="437"/>
      <c r="OAN117" s="437"/>
      <c r="OAO117" s="437"/>
      <c r="OAP117" s="437"/>
      <c r="OAQ117" s="437"/>
      <c r="OAR117" s="437"/>
      <c r="OAS117" s="437"/>
      <c r="OAT117" s="437"/>
      <c r="OAU117" s="437"/>
      <c r="OAV117" s="437"/>
      <c r="OAW117" s="437"/>
      <c r="OAX117" s="437"/>
      <c r="OAY117" s="437"/>
      <c r="OAZ117" s="437"/>
      <c r="OBA117" s="437"/>
      <c r="OBB117" s="437"/>
      <c r="OBC117" s="437"/>
      <c r="OBD117" s="437"/>
      <c r="OBE117" s="437"/>
      <c r="OBF117" s="437"/>
      <c r="OBG117" s="437"/>
      <c r="OBH117" s="437"/>
      <c r="OBI117" s="437"/>
      <c r="OBJ117" s="437"/>
      <c r="OBK117" s="437"/>
      <c r="OBL117" s="437"/>
      <c r="OBM117" s="437"/>
      <c r="OBN117" s="437"/>
      <c r="OBO117" s="437"/>
      <c r="OBP117" s="437"/>
      <c r="OBQ117" s="437"/>
      <c r="OBR117" s="437"/>
      <c r="OBS117" s="437"/>
      <c r="OBT117" s="437"/>
      <c r="OBU117" s="437"/>
      <c r="OBV117" s="437"/>
      <c r="OBW117" s="437"/>
      <c r="OBX117" s="437"/>
      <c r="OBY117" s="437"/>
      <c r="OBZ117" s="437"/>
      <c r="OCA117" s="437"/>
      <c r="OCB117" s="437"/>
      <c r="OCC117" s="437"/>
      <c r="OCD117" s="437"/>
      <c r="OCE117" s="437"/>
      <c r="OCF117" s="437"/>
      <c r="OCG117" s="437"/>
      <c r="OCH117" s="437"/>
      <c r="OCI117" s="437"/>
      <c r="OCJ117" s="437"/>
      <c r="OCK117" s="437"/>
      <c r="OCL117" s="437"/>
      <c r="OCM117" s="437"/>
      <c r="OCN117" s="437"/>
      <c r="OCO117" s="437"/>
      <c r="OCP117" s="437"/>
      <c r="OCQ117" s="437"/>
      <c r="OCR117" s="437"/>
      <c r="OCS117" s="437"/>
      <c r="OCT117" s="437"/>
      <c r="OCU117" s="437"/>
      <c r="OCV117" s="437"/>
      <c r="OCW117" s="437"/>
      <c r="OCX117" s="437"/>
      <c r="OCY117" s="437"/>
      <c r="OCZ117" s="437"/>
      <c r="ODA117" s="437"/>
      <c r="ODB117" s="437"/>
      <c r="ODC117" s="437"/>
      <c r="ODD117" s="437"/>
      <c r="ODE117" s="437"/>
      <c r="ODF117" s="437"/>
      <c r="ODG117" s="437"/>
      <c r="ODH117" s="437"/>
      <c r="ODI117" s="437"/>
      <c r="ODJ117" s="437"/>
      <c r="ODK117" s="437"/>
      <c r="ODL117" s="437"/>
      <c r="ODM117" s="437"/>
      <c r="ODN117" s="437"/>
      <c r="ODO117" s="437"/>
      <c r="ODP117" s="437"/>
      <c r="ODQ117" s="437"/>
      <c r="ODR117" s="437"/>
      <c r="ODS117" s="437"/>
      <c r="ODT117" s="437"/>
      <c r="ODU117" s="437"/>
      <c r="ODV117" s="437"/>
      <c r="ODW117" s="437"/>
      <c r="ODX117" s="437"/>
      <c r="ODY117" s="437"/>
      <c r="ODZ117" s="437"/>
      <c r="OEA117" s="437"/>
      <c r="OEB117" s="437"/>
      <c r="OEC117" s="437"/>
      <c r="OED117" s="437"/>
      <c r="OEE117" s="437"/>
      <c r="OEF117" s="437"/>
      <c r="OEG117" s="437"/>
      <c r="OEH117" s="437"/>
      <c r="OEI117" s="437"/>
      <c r="OEJ117" s="437"/>
      <c r="OEK117" s="437"/>
      <c r="OEL117" s="437"/>
      <c r="OEM117" s="437"/>
      <c r="OEN117" s="437"/>
      <c r="OEO117" s="437"/>
      <c r="OEP117" s="437"/>
      <c r="OEQ117" s="437"/>
      <c r="OER117" s="437"/>
      <c r="OES117" s="437"/>
      <c r="OET117" s="437"/>
      <c r="OEU117" s="437"/>
      <c r="OEV117" s="437"/>
      <c r="OEW117" s="437"/>
      <c r="OEX117" s="437"/>
      <c r="OEY117" s="437"/>
      <c r="OEZ117" s="437"/>
      <c r="OFA117" s="437"/>
      <c r="OFB117" s="437"/>
      <c r="OFC117" s="437"/>
      <c r="OFD117" s="437"/>
      <c r="OFE117" s="437"/>
      <c r="OFF117" s="437"/>
      <c r="OFG117" s="437"/>
      <c r="OFH117" s="437"/>
      <c r="OFI117" s="437"/>
      <c r="OFJ117" s="437"/>
      <c r="OFK117" s="437"/>
      <c r="OFL117" s="437"/>
      <c r="OFM117" s="437"/>
      <c r="OFN117" s="437"/>
      <c r="OFO117" s="437"/>
      <c r="OFP117" s="437"/>
      <c r="OFQ117" s="437"/>
      <c r="OFR117" s="437"/>
      <c r="OFS117" s="437"/>
      <c r="OFT117" s="437"/>
      <c r="OFU117" s="437"/>
      <c r="OFV117" s="437"/>
      <c r="OFW117" s="437"/>
      <c r="OFX117" s="437"/>
      <c r="OFY117" s="437"/>
      <c r="OFZ117" s="437"/>
      <c r="OGA117" s="437"/>
      <c r="OGB117" s="437"/>
      <c r="OGC117" s="437"/>
      <c r="OGD117" s="437"/>
      <c r="OGE117" s="437"/>
      <c r="OGF117" s="437"/>
      <c r="OGG117" s="437"/>
      <c r="OGH117" s="437"/>
      <c r="OGI117" s="437"/>
      <c r="OGJ117" s="437"/>
      <c r="OGK117" s="437"/>
      <c r="OGL117" s="437"/>
      <c r="OGM117" s="437"/>
      <c r="OGN117" s="437"/>
      <c r="OGO117" s="437"/>
      <c r="OGP117" s="437"/>
      <c r="OGQ117" s="437"/>
      <c r="OGR117" s="437"/>
      <c r="OGS117" s="437"/>
      <c r="OGT117" s="437"/>
      <c r="OGU117" s="437"/>
      <c r="OGV117" s="437"/>
      <c r="OGW117" s="437"/>
      <c r="OGX117" s="437"/>
      <c r="OGY117" s="437"/>
      <c r="OGZ117" s="437"/>
      <c r="OHA117" s="437"/>
      <c r="OHB117" s="437"/>
      <c r="OHC117" s="437"/>
      <c r="OHD117" s="437"/>
      <c r="OHE117" s="437"/>
      <c r="OHF117" s="437"/>
      <c r="OHG117" s="437"/>
      <c r="OHH117" s="437"/>
      <c r="OHI117" s="437"/>
      <c r="OHJ117" s="437"/>
      <c r="OHK117" s="437"/>
      <c r="OHL117" s="437"/>
      <c r="OHM117" s="437"/>
      <c r="OHN117" s="437"/>
      <c r="OHO117" s="437"/>
      <c r="OHP117" s="437"/>
      <c r="OHQ117" s="437"/>
      <c r="OHR117" s="437"/>
      <c r="OHS117" s="437"/>
      <c r="OHT117" s="437"/>
      <c r="OHU117" s="437"/>
      <c r="OHV117" s="437"/>
      <c r="OHW117" s="437"/>
      <c r="OHX117" s="437"/>
      <c r="OHY117" s="437"/>
      <c r="OHZ117" s="437"/>
      <c r="OIA117" s="437"/>
      <c r="OIB117" s="437"/>
      <c r="OIC117" s="437"/>
      <c r="OID117" s="437"/>
      <c r="OIE117" s="437"/>
      <c r="OIF117" s="437"/>
      <c r="OIG117" s="437"/>
      <c r="OIH117" s="437"/>
      <c r="OII117" s="437"/>
      <c r="OIJ117" s="437"/>
      <c r="OIK117" s="437"/>
      <c r="OIL117" s="437"/>
      <c r="OIM117" s="437"/>
      <c r="OIN117" s="437"/>
      <c r="OIO117" s="437"/>
      <c r="OIP117" s="437"/>
      <c r="OIQ117" s="437"/>
      <c r="OIR117" s="437"/>
      <c r="OIS117" s="437"/>
      <c r="OIT117" s="437"/>
      <c r="OIU117" s="437"/>
      <c r="OIV117" s="437"/>
      <c r="OIW117" s="437"/>
      <c r="OIX117" s="437"/>
      <c r="OIY117" s="437"/>
      <c r="OIZ117" s="437"/>
      <c r="OJA117" s="437"/>
      <c r="OJB117" s="437"/>
      <c r="OJC117" s="437"/>
      <c r="OJD117" s="437"/>
      <c r="OJE117" s="437"/>
      <c r="OJF117" s="437"/>
      <c r="OJG117" s="437"/>
      <c r="OJH117" s="437"/>
      <c r="OJI117" s="437"/>
      <c r="OJJ117" s="437"/>
      <c r="OJK117" s="437"/>
      <c r="OJL117" s="437"/>
      <c r="OJM117" s="437"/>
      <c r="OJN117" s="437"/>
      <c r="OJO117" s="437"/>
      <c r="OJP117" s="437"/>
      <c r="OJQ117" s="437"/>
      <c r="OJR117" s="437"/>
      <c r="OJS117" s="437"/>
      <c r="OJT117" s="437"/>
      <c r="OJU117" s="437"/>
      <c r="OJV117" s="437"/>
      <c r="OJW117" s="437"/>
      <c r="OJX117" s="437"/>
      <c r="OJY117" s="437"/>
      <c r="OJZ117" s="437"/>
      <c r="OKA117" s="437"/>
      <c r="OKB117" s="437"/>
      <c r="OKC117" s="437"/>
      <c r="OKD117" s="437"/>
      <c r="OKE117" s="437"/>
      <c r="OKF117" s="437"/>
      <c r="OKG117" s="437"/>
      <c r="OKH117" s="437"/>
      <c r="OKI117" s="437"/>
      <c r="OKJ117" s="437"/>
      <c r="OKK117" s="437"/>
      <c r="OKL117" s="437"/>
      <c r="OKM117" s="437"/>
      <c r="OKN117" s="437"/>
      <c r="OKO117" s="437"/>
      <c r="OKP117" s="437"/>
      <c r="OKQ117" s="437"/>
      <c r="OKR117" s="437"/>
      <c r="OKS117" s="437"/>
      <c r="OKT117" s="437"/>
      <c r="OKU117" s="437"/>
      <c r="OKV117" s="437"/>
      <c r="OKW117" s="437"/>
      <c r="OKX117" s="437"/>
      <c r="OKY117" s="437"/>
      <c r="OKZ117" s="437"/>
      <c r="OLA117" s="437"/>
      <c r="OLB117" s="437"/>
      <c r="OLC117" s="437"/>
      <c r="OLD117" s="437"/>
      <c r="OLE117" s="437"/>
      <c r="OLF117" s="437"/>
      <c r="OLG117" s="437"/>
      <c r="OLH117" s="437"/>
      <c r="OLI117" s="437"/>
      <c r="OLJ117" s="437"/>
      <c r="OLK117" s="437"/>
      <c r="OLL117" s="437"/>
      <c r="OLM117" s="437"/>
      <c r="OLN117" s="437"/>
      <c r="OLO117" s="437"/>
      <c r="OLP117" s="437"/>
      <c r="OLQ117" s="437"/>
      <c r="OLR117" s="437"/>
      <c r="OLS117" s="437"/>
      <c r="OLT117" s="437"/>
      <c r="OLU117" s="437"/>
      <c r="OLV117" s="437"/>
      <c r="OLW117" s="437"/>
      <c r="OLX117" s="437"/>
      <c r="OLY117" s="437"/>
      <c r="OLZ117" s="437"/>
      <c r="OMA117" s="437"/>
      <c r="OMB117" s="437"/>
      <c r="OMC117" s="437"/>
      <c r="OMD117" s="437"/>
      <c r="OME117" s="437"/>
      <c r="OMF117" s="437"/>
      <c r="OMG117" s="437"/>
      <c r="OMH117" s="437"/>
      <c r="OMI117" s="437"/>
      <c r="OMJ117" s="437"/>
      <c r="OMK117" s="437"/>
      <c r="OML117" s="437"/>
      <c r="OMM117" s="437"/>
      <c r="OMN117" s="437"/>
      <c r="OMO117" s="437"/>
      <c r="OMP117" s="437"/>
      <c r="OMQ117" s="437"/>
      <c r="OMR117" s="437"/>
      <c r="OMS117" s="437"/>
      <c r="OMT117" s="437"/>
      <c r="OMU117" s="437"/>
      <c r="OMV117" s="437"/>
      <c r="OMW117" s="437"/>
      <c r="OMX117" s="437"/>
      <c r="OMY117" s="437"/>
      <c r="OMZ117" s="437"/>
      <c r="ONA117" s="437"/>
      <c r="ONB117" s="437"/>
      <c r="ONC117" s="437"/>
      <c r="OND117" s="437"/>
      <c r="ONE117" s="437"/>
      <c r="ONF117" s="437"/>
      <c r="ONG117" s="437"/>
      <c r="ONH117" s="437"/>
      <c r="ONI117" s="437"/>
      <c r="ONJ117" s="437"/>
      <c r="ONK117" s="437"/>
      <c r="ONL117" s="437"/>
      <c r="ONM117" s="437"/>
      <c r="ONN117" s="437"/>
      <c r="ONO117" s="437"/>
      <c r="ONP117" s="437"/>
      <c r="ONQ117" s="437"/>
      <c r="ONR117" s="437"/>
      <c r="ONS117" s="437"/>
      <c r="ONT117" s="437"/>
      <c r="ONU117" s="437"/>
      <c r="ONV117" s="437"/>
      <c r="ONW117" s="437"/>
      <c r="ONX117" s="437"/>
      <c r="ONY117" s="437"/>
      <c r="ONZ117" s="437"/>
      <c r="OOA117" s="437"/>
      <c r="OOB117" s="437"/>
      <c r="OOC117" s="437"/>
      <c r="OOD117" s="437"/>
      <c r="OOE117" s="437"/>
      <c r="OOF117" s="437"/>
      <c r="OOG117" s="437"/>
      <c r="OOH117" s="437"/>
      <c r="OOI117" s="437"/>
      <c r="OOJ117" s="437"/>
      <c r="OOK117" s="437"/>
      <c r="OOL117" s="437"/>
      <c r="OOM117" s="437"/>
      <c r="OON117" s="437"/>
      <c r="OOO117" s="437"/>
      <c r="OOP117" s="437"/>
      <c r="OOQ117" s="437"/>
      <c r="OOR117" s="437"/>
      <c r="OOS117" s="437"/>
      <c r="OOT117" s="437"/>
      <c r="OOU117" s="437"/>
      <c r="OOV117" s="437"/>
      <c r="OOW117" s="437"/>
      <c r="OOX117" s="437"/>
      <c r="OOY117" s="437"/>
      <c r="OOZ117" s="437"/>
      <c r="OPA117" s="437"/>
      <c r="OPB117" s="437"/>
      <c r="OPC117" s="437"/>
      <c r="OPD117" s="437"/>
      <c r="OPE117" s="437"/>
      <c r="OPF117" s="437"/>
      <c r="OPG117" s="437"/>
      <c r="OPH117" s="437"/>
      <c r="OPI117" s="437"/>
      <c r="OPJ117" s="437"/>
      <c r="OPK117" s="437"/>
      <c r="OPL117" s="437"/>
      <c r="OPM117" s="437"/>
      <c r="OPN117" s="437"/>
      <c r="OPO117" s="437"/>
      <c r="OPP117" s="437"/>
      <c r="OPQ117" s="437"/>
      <c r="OPR117" s="437"/>
      <c r="OPS117" s="437"/>
      <c r="OPT117" s="437"/>
      <c r="OPU117" s="437"/>
      <c r="OPV117" s="437"/>
      <c r="OPW117" s="437"/>
      <c r="OPX117" s="437"/>
      <c r="OPY117" s="437"/>
      <c r="OPZ117" s="437"/>
      <c r="OQA117" s="437"/>
      <c r="OQB117" s="437"/>
      <c r="OQC117" s="437"/>
      <c r="OQD117" s="437"/>
      <c r="OQE117" s="437"/>
      <c r="OQF117" s="437"/>
      <c r="OQG117" s="437"/>
      <c r="OQH117" s="437"/>
      <c r="OQI117" s="437"/>
      <c r="OQJ117" s="437"/>
      <c r="OQK117" s="437"/>
      <c r="OQL117" s="437"/>
      <c r="OQM117" s="437"/>
      <c r="OQN117" s="437"/>
      <c r="OQO117" s="437"/>
      <c r="OQP117" s="437"/>
      <c r="OQQ117" s="437"/>
      <c r="OQR117" s="437"/>
      <c r="OQS117" s="437"/>
      <c r="OQT117" s="437"/>
      <c r="OQU117" s="437"/>
      <c r="OQV117" s="437"/>
      <c r="OQW117" s="437"/>
      <c r="OQX117" s="437"/>
      <c r="OQY117" s="437"/>
      <c r="OQZ117" s="437"/>
      <c r="ORA117" s="437"/>
      <c r="ORB117" s="437"/>
      <c r="ORC117" s="437"/>
      <c r="ORD117" s="437"/>
      <c r="ORE117" s="437"/>
      <c r="ORF117" s="437"/>
      <c r="ORG117" s="437"/>
      <c r="ORH117" s="437"/>
      <c r="ORI117" s="437"/>
      <c r="ORJ117" s="437"/>
      <c r="ORK117" s="437"/>
      <c r="ORL117" s="437"/>
      <c r="ORM117" s="437"/>
      <c r="ORN117" s="437"/>
      <c r="ORO117" s="437"/>
      <c r="ORP117" s="437"/>
      <c r="ORQ117" s="437"/>
      <c r="ORR117" s="437"/>
      <c r="ORS117" s="437"/>
      <c r="ORT117" s="437"/>
      <c r="ORU117" s="437"/>
      <c r="ORV117" s="437"/>
      <c r="ORW117" s="437"/>
      <c r="ORX117" s="437"/>
      <c r="ORY117" s="437"/>
      <c r="ORZ117" s="437"/>
      <c r="OSA117" s="437"/>
      <c r="OSB117" s="437"/>
      <c r="OSC117" s="437"/>
      <c r="OSD117" s="437"/>
      <c r="OSE117" s="437"/>
      <c r="OSF117" s="437"/>
      <c r="OSG117" s="437"/>
      <c r="OSH117" s="437"/>
      <c r="OSI117" s="437"/>
      <c r="OSJ117" s="437"/>
      <c r="OSK117" s="437"/>
      <c r="OSL117" s="437"/>
      <c r="OSM117" s="437"/>
      <c r="OSN117" s="437"/>
      <c r="OSO117" s="437"/>
      <c r="OSP117" s="437"/>
      <c r="OSQ117" s="437"/>
      <c r="OSR117" s="437"/>
      <c r="OSS117" s="437"/>
      <c r="OST117" s="437"/>
      <c r="OSU117" s="437"/>
      <c r="OSV117" s="437"/>
      <c r="OSW117" s="437"/>
      <c r="OSX117" s="437"/>
      <c r="OSY117" s="437"/>
      <c r="OSZ117" s="437"/>
      <c r="OTA117" s="437"/>
      <c r="OTB117" s="437"/>
      <c r="OTC117" s="437"/>
      <c r="OTD117" s="437"/>
      <c r="OTE117" s="437"/>
      <c r="OTF117" s="437"/>
      <c r="OTG117" s="437"/>
      <c r="OTH117" s="437"/>
      <c r="OTI117" s="437"/>
      <c r="OTJ117" s="437"/>
      <c r="OTK117" s="437"/>
      <c r="OTL117" s="437"/>
      <c r="OTM117" s="437"/>
      <c r="OTN117" s="437"/>
      <c r="OTO117" s="437"/>
      <c r="OTP117" s="437"/>
      <c r="OTQ117" s="437"/>
      <c r="OTR117" s="437"/>
      <c r="OTS117" s="437"/>
      <c r="OTT117" s="437"/>
      <c r="OTU117" s="437"/>
      <c r="OTV117" s="437"/>
      <c r="OTW117" s="437"/>
      <c r="OTX117" s="437"/>
      <c r="OTY117" s="437"/>
      <c r="OTZ117" s="437"/>
      <c r="OUA117" s="437"/>
      <c r="OUB117" s="437"/>
      <c r="OUC117" s="437"/>
      <c r="OUD117" s="437"/>
      <c r="OUE117" s="437"/>
      <c r="OUF117" s="437"/>
      <c r="OUG117" s="437"/>
      <c r="OUH117" s="437"/>
      <c r="OUI117" s="437"/>
      <c r="OUJ117" s="437"/>
      <c r="OUK117" s="437"/>
      <c r="OUL117" s="437"/>
      <c r="OUM117" s="437"/>
      <c r="OUN117" s="437"/>
      <c r="OUO117" s="437"/>
      <c r="OUP117" s="437"/>
      <c r="OUQ117" s="437"/>
      <c r="OUR117" s="437"/>
      <c r="OUS117" s="437"/>
      <c r="OUT117" s="437"/>
      <c r="OUU117" s="437"/>
      <c r="OUV117" s="437"/>
      <c r="OUW117" s="437"/>
      <c r="OUX117" s="437"/>
      <c r="OUY117" s="437"/>
      <c r="OUZ117" s="437"/>
      <c r="OVA117" s="437"/>
      <c r="OVB117" s="437"/>
      <c r="OVC117" s="437"/>
      <c r="OVD117" s="437"/>
      <c r="OVE117" s="437"/>
      <c r="OVF117" s="437"/>
      <c r="OVG117" s="437"/>
      <c r="OVH117" s="437"/>
      <c r="OVI117" s="437"/>
      <c r="OVJ117" s="437"/>
      <c r="OVK117" s="437"/>
      <c r="OVL117" s="437"/>
      <c r="OVM117" s="437"/>
      <c r="OVN117" s="437"/>
      <c r="OVO117" s="437"/>
      <c r="OVP117" s="437"/>
      <c r="OVQ117" s="437"/>
      <c r="OVR117" s="437"/>
      <c r="OVS117" s="437"/>
      <c r="OVT117" s="437"/>
      <c r="OVU117" s="437"/>
      <c r="OVV117" s="437"/>
      <c r="OVW117" s="437"/>
      <c r="OVX117" s="437"/>
      <c r="OVY117" s="437"/>
      <c r="OVZ117" s="437"/>
      <c r="OWA117" s="437"/>
      <c r="OWB117" s="437"/>
      <c r="OWC117" s="437"/>
      <c r="OWD117" s="437"/>
      <c r="OWE117" s="437"/>
      <c r="OWF117" s="437"/>
      <c r="OWG117" s="437"/>
      <c r="OWH117" s="437"/>
      <c r="OWI117" s="437"/>
      <c r="OWJ117" s="437"/>
      <c r="OWK117" s="437"/>
      <c r="OWL117" s="437"/>
      <c r="OWM117" s="437"/>
      <c r="OWN117" s="437"/>
      <c r="OWO117" s="437"/>
      <c r="OWP117" s="437"/>
      <c r="OWQ117" s="437"/>
      <c r="OWR117" s="437"/>
      <c r="OWS117" s="437"/>
      <c r="OWT117" s="437"/>
      <c r="OWU117" s="437"/>
      <c r="OWV117" s="437"/>
      <c r="OWW117" s="437"/>
      <c r="OWX117" s="437"/>
      <c r="OWY117" s="437"/>
      <c r="OWZ117" s="437"/>
      <c r="OXA117" s="437"/>
      <c r="OXB117" s="437"/>
      <c r="OXC117" s="437"/>
      <c r="OXD117" s="437"/>
      <c r="OXE117" s="437"/>
      <c r="OXF117" s="437"/>
      <c r="OXG117" s="437"/>
      <c r="OXH117" s="437"/>
      <c r="OXI117" s="437"/>
      <c r="OXJ117" s="437"/>
      <c r="OXK117" s="437"/>
      <c r="OXL117" s="437"/>
      <c r="OXM117" s="437"/>
      <c r="OXN117" s="437"/>
      <c r="OXO117" s="437"/>
      <c r="OXP117" s="437"/>
      <c r="OXQ117" s="437"/>
      <c r="OXR117" s="437"/>
      <c r="OXS117" s="437"/>
      <c r="OXT117" s="437"/>
      <c r="OXU117" s="437"/>
      <c r="OXV117" s="437"/>
      <c r="OXW117" s="437"/>
      <c r="OXX117" s="437"/>
      <c r="OXY117" s="437"/>
      <c r="OXZ117" s="437"/>
      <c r="OYA117" s="437"/>
      <c r="OYB117" s="437"/>
      <c r="OYC117" s="437"/>
      <c r="OYD117" s="437"/>
      <c r="OYE117" s="437"/>
      <c r="OYF117" s="437"/>
      <c r="OYG117" s="437"/>
      <c r="OYH117" s="437"/>
      <c r="OYI117" s="437"/>
      <c r="OYJ117" s="437"/>
      <c r="OYK117" s="437"/>
      <c r="OYL117" s="437"/>
      <c r="OYM117" s="437"/>
      <c r="OYN117" s="437"/>
      <c r="OYO117" s="437"/>
      <c r="OYP117" s="437"/>
      <c r="OYQ117" s="437"/>
      <c r="OYR117" s="437"/>
      <c r="OYS117" s="437"/>
      <c r="OYT117" s="437"/>
      <c r="OYU117" s="437"/>
      <c r="OYV117" s="437"/>
      <c r="OYW117" s="437"/>
      <c r="OYX117" s="437"/>
      <c r="OYY117" s="437"/>
      <c r="OYZ117" s="437"/>
      <c r="OZA117" s="437"/>
      <c r="OZB117" s="437"/>
      <c r="OZC117" s="437"/>
      <c r="OZD117" s="437"/>
      <c r="OZE117" s="437"/>
      <c r="OZF117" s="437"/>
      <c r="OZG117" s="437"/>
      <c r="OZH117" s="437"/>
      <c r="OZI117" s="437"/>
      <c r="OZJ117" s="437"/>
      <c r="OZK117" s="437"/>
      <c r="OZL117" s="437"/>
      <c r="OZM117" s="437"/>
      <c r="OZN117" s="437"/>
      <c r="OZO117" s="437"/>
      <c r="OZP117" s="437"/>
      <c r="OZQ117" s="437"/>
      <c r="OZR117" s="437"/>
      <c r="OZS117" s="437"/>
      <c r="OZT117" s="437"/>
      <c r="OZU117" s="437"/>
      <c r="OZV117" s="437"/>
      <c r="OZW117" s="437"/>
      <c r="OZX117" s="437"/>
      <c r="OZY117" s="437"/>
      <c r="OZZ117" s="437"/>
      <c r="PAA117" s="437"/>
      <c r="PAB117" s="437"/>
      <c r="PAC117" s="437"/>
      <c r="PAD117" s="437"/>
      <c r="PAE117" s="437"/>
      <c r="PAF117" s="437"/>
      <c r="PAG117" s="437"/>
      <c r="PAH117" s="437"/>
      <c r="PAI117" s="437"/>
      <c r="PAJ117" s="437"/>
      <c r="PAK117" s="437"/>
      <c r="PAL117" s="437"/>
      <c r="PAM117" s="437"/>
      <c r="PAN117" s="437"/>
      <c r="PAO117" s="437"/>
      <c r="PAP117" s="437"/>
      <c r="PAQ117" s="437"/>
      <c r="PAR117" s="437"/>
      <c r="PAS117" s="437"/>
      <c r="PAT117" s="437"/>
      <c r="PAU117" s="437"/>
      <c r="PAV117" s="437"/>
      <c r="PAW117" s="437"/>
      <c r="PAX117" s="437"/>
      <c r="PAY117" s="437"/>
      <c r="PAZ117" s="437"/>
      <c r="PBA117" s="437"/>
      <c r="PBB117" s="437"/>
      <c r="PBC117" s="437"/>
      <c r="PBD117" s="437"/>
      <c r="PBE117" s="437"/>
      <c r="PBF117" s="437"/>
      <c r="PBG117" s="437"/>
      <c r="PBH117" s="437"/>
      <c r="PBI117" s="437"/>
      <c r="PBJ117" s="437"/>
      <c r="PBK117" s="437"/>
      <c r="PBL117" s="437"/>
      <c r="PBM117" s="437"/>
      <c r="PBN117" s="437"/>
      <c r="PBO117" s="437"/>
      <c r="PBP117" s="437"/>
      <c r="PBQ117" s="437"/>
      <c r="PBR117" s="437"/>
      <c r="PBS117" s="437"/>
      <c r="PBT117" s="437"/>
      <c r="PBU117" s="437"/>
      <c r="PBV117" s="437"/>
      <c r="PBW117" s="437"/>
      <c r="PBX117" s="437"/>
      <c r="PBY117" s="437"/>
      <c r="PBZ117" s="437"/>
      <c r="PCA117" s="437"/>
      <c r="PCB117" s="437"/>
      <c r="PCC117" s="437"/>
      <c r="PCD117" s="437"/>
      <c r="PCE117" s="437"/>
      <c r="PCF117" s="437"/>
      <c r="PCG117" s="437"/>
      <c r="PCH117" s="437"/>
      <c r="PCI117" s="437"/>
      <c r="PCJ117" s="437"/>
      <c r="PCK117" s="437"/>
      <c r="PCL117" s="437"/>
      <c r="PCM117" s="437"/>
      <c r="PCN117" s="437"/>
      <c r="PCO117" s="437"/>
      <c r="PCP117" s="437"/>
      <c r="PCQ117" s="437"/>
      <c r="PCR117" s="437"/>
      <c r="PCS117" s="437"/>
      <c r="PCT117" s="437"/>
      <c r="PCU117" s="437"/>
      <c r="PCV117" s="437"/>
      <c r="PCW117" s="437"/>
      <c r="PCX117" s="437"/>
      <c r="PCY117" s="437"/>
      <c r="PCZ117" s="437"/>
      <c r="PDA117" s="437"/>
      <c r="PDB117" s="437"/>
      <c r="PDC117" s="437"/>
      <c r="PDD117" s="437"/>
      <c r="PDE117" s="437"/>
      <c r="PDF117" s="437"/>
      <c r="PDG117" s="437"/>
      <c r="PDH117" s="437"/>
      <c r="PDI117" s="437"/>
      <c r="PDJ117" s="437"/>
      <c r="PDK117" s="437"/>
      <c r="PDL117" s="437"/>
      <c r="PDM117" s="437"/>
      <c r="PDN117" s="437"/>
      <c r="PDO117" s="437"/>
      <c r="PDP117" s="437"/>
      <c r="PDQ117" s="437"/>
      <c r="PDR117" s="437"/>
      <c r="PDS117" s="437"/>
      <c r="PDT117" s="437"/>
      <c r="PDU117" s="437"/>
      <c r="PDV117" s="437"/>
      <c r="PDW117" s="437"/>
      <c r="PDX117" s="437"/>
      <c r="PDY117" s="437"/>
      <c r="PDZ117" s="437"/>
      <c r="PEA117" s="437"/>
      <c r="PEB117" s="437"/>
      <c r="PEC117" s="437"/>
      <c r="PED117" s="437"/>
      <c r="PEE117" s="437"/>
      <c r="PEF117" s="437"/>
      <c r="PEG117" s="437"/>
      <c r="PEH117" s="437"/>
      <c r="PEI117" s="437"/>
      <c r="PEJ117" s="437"/>
      <c r="PEK117" s="437"/>
      <c r="PEL117" s="437"/>
      <c r="PEM117" s="437"/>
      <c r="PEN117" s="437"/>
      <c r="PEO117" s="437"/>
      <c r="PEP117" s="437"/>
      <c r="PEQ117" s="437"/>
      <c r="PER117" s="437"/>
      <c r="PES117" s="437"/>
      <c r="PET117" s="437"/>
      <c r="PEU117" s="437"/>
      <c r="PEV117" s="437"/>
      <c r="PEW117" s="437"/>
      <c r="PEX117" s="437"/>
      <c r="PEY117" s="437"/>
      <c r="PEZ117" s="437"/>
      <c r="PFA117" s="437"/>
      <c r="PFB117" s="437"/>
      <c r="PFC117" s="437"/>
      <c r="PFD117" s="437"/>
      <c r="PFE117" s="437"/>
      <c r="PFF117" s="437"/>
      <c r="PFG117" s="437"/>
      <c r="PFH117" s="437"/>
      <c r="PFI117" s="437"/>
      <c r="PFJ117" s="437"/>
      <c r="PFK117" s="437"/>
      <c r="PFL117" s="437"/>
      <c r="PFM117" s="437"/>
      <c r="PFN117" s="437"/>
      <c r="PFO117" s="437"/>
      <c r="PFP117" s="437"/>
      <c r="PFQ117" s="437"/>
      <c r="PFR117" s="437"/>
      <c r="PFS117" s="437"/>
      <c r="PFT117" s="437"/>
      <c r="PFU117" s="437"/>
      <c r="PFV117" s="437"/>
      <c r="PFW117" s="437"/>
      <c r="PFX117" s="437"/>
      <c r="PFY117" s="437"/>
      <c r="PFZ117" s="437"/>
      <c r="PGA117" s="437"/>
      <c r="PGB117" s="437"/>
      <c r="PGC117" s="437"/>
      <c r="PGD117" s="437"/>
      <c r="PGE117" s="437"/>
      <c r="PGF117" s="437"/>
      <c r="PGG117" s="437"/>
      <c r="PGH117" s="437"/>
      <c r="PGI117" s="437"/>
      <c r="PGJ117" s="437"/>
      <c r="PGK117" s="437"/>
      <c r="PGL117" s="437"/>
      <c r="PGM117" s="437"/>
      <c r="PGN117" s="437"/>
      <c r="PGO117" s="437"/>
      <c r="PGP117" s="437"/>
      <c r="PGQ117" s="437"/>
      <c r="PGR117" s="437"/>
      <c r="PGS117" s="437"/>
      <c r="PGT117" s="437"/>
      <c r="PGU117" s="437"/>
      <c r="PGV117" s="437"/>
      <c r="PGW117" s="437"/>
      <c r="PGX117" s="437"/>
      <c r="PGY117" s="437"/>
      <c r="PGZ117" s="437"/>
      <c r="PHA117" s="437"/>
      <c r="PHB117" s="437"/>
      <c r="PHC117" s="437"/>
      <c r="PHD117" s="437"/>
      <c r="PHE117" s="437"/>
      <c r="PHF117" s="437"/>
      <c r="PHG117" s="437"/>
      <c r="PHH117" s="437"/>
      <c r="PHI117" s="437"/>
      <c r="PHJ117" s="437"/>
      <c r="PHK117" s="437"/>
      <c r="PHL117" s="437"/>
      <c r="PHM117" s="437"/>
      <c r="PHN117" s="437"/>
      <c r="PHO117" s="437"/>
      <c r="PHP117" s="437"/>
      <c r="PHQ117" s="437"/>
      <c r="PHR117" s="437"/>
      <c r="PHS117" s="437"/>
      <c r="PHT117" s="437"/>
      <c r="PHU117" s="437"/>
      <c r="PHV117" s="437"/>
      <c r="PHW117" s="437"/>
      <c r="PHX117" s="437"/>
      <c r="PHY117" s="437"/>
      <c r="PHZ117" s="437"/>
      <c r="PIA117" s="437"/>
      <c r="PIB117" s="437"/>
      <c r="PIC117" s="437"/>
      <c r="PID117" s="437"/>
      <c r="PIE117" s="437"/>
      <c r="PIF117" s="437"/>
      <c r="PIG117" s="437"/>
      <c r="PIH117" s="437"/>
      <c r="PII117" s="437"/>
      <c r="PIJ117" s="437"/>
      <c r="PIK117" s="437"/>
      <c r="PIL117" s="437"/>
      <c r="PIM117" s="437"/>
      <c r="PIN117" s="437"/>
      <c r="PIO117" s="437"/>
      <c r="PIP117" s="437"/>
      <c r="PIQ117" s="437"/>
      <c r="PIR117" s="437"/>
      <c r="PIS117" s="437"/>
      <c r="PIT117" s="437"/>
      <c r="PIU117" s="437"/>
      <c r="PIV117" s="437"/>
      <c r="PIW117" s="437"/>
      <c r="PIX117" s="437"/>
      <c r="PIY117" s="437"/>
      <c r="PIZ117" s="437"/>
      <c r="PJA117" s="437"/>
      <c r="PJB117" s="437"/>
      <c r="PJC117" s="437"/>
      <c r="PJD117" s="437"/>
      <c r="PJE117" s="437"/>
      <c r="PJF117" s="437"/>
      <c r="PJG117" s="437"/>
      <c r="PJH117" s="437"/>
      <c r="PJI117" s="437"/>
      <c r="PJJ117" s="437"/>
      <c r="PJK117" s="437"/>
      <c r="PJL117" s="437"/>
      <c r="PJM117" s="437"/>
      <c r="PJN117" s="437"/>
      <c r="PJO117" s="437"/>
      <c r="PJP117" s="437"/>
      <c r="PJQ117" s="437"/>
      <c r="PJR117" s="437"/>
      <c r="PJS117" s="437"/>
      <c r="PJT117" s="437"/>
      <c r="PJU117" s="437"/>
      <c r="PJV117" s="437"/>
      <c r="PJW117" s="437"/>
      <c r="PJX117" s="437"/>
      <c r="PJY117" s="437"/>
      <c r="PJZ117" s="437"/>
      <c r="PKA117" s="437"/>
      <c r="PKB117" s="437"/>
      <c r="PKC117" s="437"/>
      <c r="PKD117" s="437"/>
      <c r="PKE117" s="437"/>
      <c r="PKF117" s="437"/>
      <c r="PKG117" s="437"/>
      <c r="PKH117" s="437"/>
      <c r="PKI117" s="437"/>
      <c r="PKJ117" s="437"/>
      <c r="PKK117" s="437"/>
      <c r="PKL117" s="437"/>
      <c r="PKM117" s="437"/>
      <c r="PKN117" s="437"/>
      <c r="PKO117" s="437"/>
      <c r="PKP117" s="437"/>
      <c r="PKQ117" s="437"/>
      <c r="PKR117" s="437"/>
      <c r="PKS117" s="437"/>
      <c r="PKT117" s="437"/>
      <c r="PKU117" s="437"/>
      <c r="PKV117" s="437"/>
      <c r="PKW117" s="437"/>
      <c r="PKX117" s="437"/>
      <c r="PKY117" s="437"/>
      <c r="PKZ117" s="437"/>
      <c r="PLA117" s="437"/>
      <c r="PLB117" s="437"/>
      <c r="PLC117" s="437"/>
      <c r="PLD117" s="437"/>
      <c r="PLE117" s="437"/>
      <c r="PLF117" s="437"/>
      <c r="PLG117" s="437"/>
      <c r="PLH117" s="437"/>
      <c r="PLI117" s="437"/>
      <c r="PLJ117" s="437"/>
      <c r="PLK117" s="437"/>
      <c r="PLL117" s="437"/>
      <c r="PLM117" s="437"/>
      <c r="PLN117" s="437"/>
      <c r="PLO117" s="437"/>
      <c r="PLP117" s="437"/>
      <c r="PLQ117" s="437"/>
      <c r="PLR117" s="437"/>
      <c r="PLS117" s="437"/>
      <c r="PLT117" s="437"/>
      <c r="PLU117" s="437"/>
      <c r="PLV117" s="437"/>
      <c r="PLW117" s="437"/>
      <c r="PLX117" s="437"/>
      <c r="PLY117" s="437"/>
      <c r="PLZ117" s="437"/>
      <c r="PMA117" s="437"/>
      <c r="PMB117" s="437"/>
      <c r="PMC117" s="437"/>
      <c r="PMD117" s="437"/>
      <c r="PME117" s="437"/>
      <c r="PMF117" s="437"/>
      <c r="PMG117" s="437"/>
      <c r="PMH117" s="437"/>
      <c r="PMI117" s="437"/>
      <c r="PMJ117" s="437"/>
      <c r="PMK117" s="437"/>
      <c r="PML117" s="437"/>
      <c r="PMM117" s="437"/>
      <c r="PMN117" s="437"/>
      <c r="PMO117" s="437"/>
      <c r="PMP117" s="437"/>
      <c r="PMQ117" s="437"/>
      <c r="PMR117" s="437"/>
      <c r="PMS117" s="437"/>
      <c r="PMT117" s="437"/>
      <c r="PMU117" s="437"/>
      <c r="PMV117" s="437"/>
      <c r="PMW117" s="437"/>
      <c r="PMX117" s="437"/>
      <c r="PMY117" s="437"/>
      <c r="PMZ117" s="437"/>
      <c r="PNA117" s="437"/>
      <c r="PNB117" s="437"/>
      <c r="PNC117" s="437"/>
      <c r="PND117" s="437"/>
      <c r="PNE117" s="437"/>
      <c r="PNF117" s="437"/>
      <c r="PNG117" s="437"/>
      <c r="PNH117" s="437"/>
      <c r="PNI117" s="437"/>
      <c r="PNJ117" s="437"/>
      <c r="PNK117" s="437"/>
      <c r="PNL117" s="437"/>
      <c r="PNM117" s="437"/>
      <c r="PNN117" s="437"/>
      <c r="PNO117" s="437"/>
      <c r="PNP117" s="437"/>
      <c r="PNQ117" s="437"/>
      <c r="PNR117" s="437"/>
      <c r="PNS117" s="437"/>
      <c r="PNT117" s="437"/>
      <c r="PNU117" s="437"/>
      <c r="PNV117" s="437"/>
      <c r="PNW117" s="437"/>
      <c r="PNX117" s="437"/>
      <c r="PNY117" s="437"/>
      <c r="PNZ117" s="437"/>
      <c r="POA117" s="437"/>
      <c r="POB117" s="437"/>
      <c r="POC117" s="437"/>
      <c r="POD117" s="437"/>
      <c r="POE117" s="437"/>
      <c r="POF117" s="437"/>
      <c r="POG117" s="437"/>
      <c r="POH117" s="437"/>
      <c r="POI117" s="437"/>
      <c r="POJ117" s="437"/>
      <c r="POK117" s="437"/>
      <c r="POL117" s="437"/>
      <c r="POM117" s="437"/>
      <c r="PON117" s="437"/>
      <c r="POO117" s="437"/>
      <c r="POP117" s="437"/>
      <c r="POQ117" s="437"/>
      <c r="POR117" s="437"/>
      <c r="POS117" s="437"/>
      <c r="POT117" s="437"/>
      <c r="POU117" s="437"/>
      <c r="POV117" s="437"/>
      <c r="POW117" s="437"/>
      <c r="POX117" s="437"/>
      <c r="POY117" s="437"/>
      <c r="POZ117" s="437"/>
      <c r="PPA117" s="437"/>
      <c r="PPB117" s="437"/>
      <c r="PPC117" s="437"/>
      <c r="PPD117" s="437"/>
      <c r="PPE117" s="437"/>
      <c r="PPF117" s="437"/>
      <c r="PPG117" s="437"/>
      <c r="PPH117" s="437"/>
      <c r="PPI117" s="437"/>
      <c r="PPJ117" s="437"/>
      <c r="PPK117" s="437"/>
      <c r="PPL117" s="437"/>
      <c r="PPM117" s="437"/>
      <c r="PPN117" s="437"/>
      <c r="PPO117" s="437"/>
      <c r="PPP117" s="437"/>
      <c r="PPQ117" s="437"/>
      <c r="PPR117" s="437"/>
      <c r="PPS117" s="437"/>
      <c r="PPT117" s="437"/>
      <c r="PPU117" s="437"/>
      <c r="PPV117" s="437"/>
      <c r="PPW117" s="437"/>
      <c r="PPX117" s="437"/>
      <c r="PPY117" s="437"/>
      <c r="PPZ117" s="437"/>
      <c r="PQA117" s="437"/>
      <c r="PQB117" s="437"/>
      <c r="PQC117" s="437"/>
      <c r="PQD117" s="437"/>
      <c r="PQE117" s="437"/>
      <c r="PQF117" s="437"/>
      <c r="PQG117" s="437"/>
      <c r="PQH117" s="437"/>
      <c r="PQI117" s="437"/>
      <c r="PQJ117" s="437"/>
      <c r="PQK117" s="437"/>
      <c r="PQL117" s="437"/>
      <c r="PQM117" s="437"/>
      <c r="PQN117" s="437"/>
      <c r="PQO117" s="437"/>
      <c r="PQP117" s="437"/>
      <c r="PQQ117" s="437"/>
      <c r="PQR117" s="437"/>
      <c r="PQS117" s="437"/>
      <c r="PQT117" s="437"/>
      <c r="PQU117" s="437"/>
      <c r="PQV117" s="437"/>
      <c r="PQW117" s="437"/>
      <c r="PQX117" s="437"/>
      <c r="PQY117" s="437"/>
      <c r="PQZ117" s="437"/>
      <c r="PRA117" s="437"/>
      <c r="PRB117" s="437"/>
      <c r="PRC117" s="437"/>
      <c r="PRD117" s="437"/>
      <c r="PRE117" s="437"/>
      <c r="PRF117" s="437"/>
      <c r="PRG117" s="437"/>
      <c r="PRH117" s="437"/>
      <c r="PRI117" s="437"/>
      <c r="PRJ117" s="437"/>
      <c r="PRK117" s="437"/>
      <c r="PRL117" s="437"/>
      <c r="PRM117" s="437"/>
      <c r="PRN117" s="437"/>
      <c r="PRO117" s="437"/>
      <c r="PRP117" s="437"/>
      <c r="PRQ117" s="437"/>
      <c r="PRR117" s="437"/>
      <c r="PRS117" s="437"/>
      <c r="PRT117" s="437"/>
      <c r="PRU117" s="437"/>
      <c r="PRV117" s="437"/>
      <c r="PRW117" s="437"/>
      <c r="PRX117" s="437"/>
      <c r="PRY117" s="437"/>
      <c r="PRZ117" s="437"/>
      <c r="PSA117" s="437"/>
      <c r="PSB117" s="437"/>
      <c r="PSC117" s="437"/>
      <c r="PSD117" s="437"/>
      <c r="PSE117" s="437"/>
      <c r="PSF117" s="437"/>
      <c r="PSG117" s="437"/>
      <c r="PSH117" s="437"/>
      <c r="PSI117" s="437"/>
      <c r="PSJ117" s="437"/>
      <c r="PSK117" s="437"/>
      <c r="PSL117" s="437"/>
      <c r="PSM117" s="437"/>
      <c r="PSN117" s="437"/>
      <c r="PSO117" s="437"/>
      <c r="PSP117" s="437"/>
      <c r="PSQ117" s="437"/>
      <c r="PSR117" s="437"/>
      <c r="PSS117" s="437"/>
      <c r="PST117" s="437"/>
      <c r="PSU117" s="437"/>
      <c r="PSV117" s="437"/>
      <c r="PSW117" s="437"/>
      <c r="PSX117" s="437"/>
      <c r="PSY117" s="437"/>
      <c r="PSZ117" s="437"/>
      <c r="PTA117" s="437"/>
      <c r="PTB117" s="437"/>
      <c r="PTC117" s="437"/>
      <c r="PTD117" s="437"/>
      <c r="PTE117" s="437"/>
      <c r="PTF117" s="437"/>
      <c r="PTG117" s="437"/>
      <c r="PTH117" s="437"/>
      <c r="PTI117" s="437"/>
      <c r="PTJ117" s="437"/>
      <c r="PTK117" s="437"/>
      <c r="PTL117" s="437"/>
      <c r="PTM117" s="437"/>
      <c r="PTN117" s="437"/>
      <c r="PTO117" s="437"/>
      <c r="PTP117" s="437"/>
      <c r="PTQ117" s="437"/>
      <c r="PTR117" s="437"/>
      <c r="PTS117" s="437"/>
      <c r="PTT117" s="437"/>
      <c r="PTU117" s="437"/>
      <c r="PTV117" s="437"/>
      <c r="PTW117" s="437"/>
      <c r="PTX117" s="437"/>
      <c r="PTY117" s="437"/>
      <c r="PTZ117" s="437"/>
      <c r="PUA117" s="437"/>
      <c r="PUB117" s="437"/>
      <c r="PUC117" s="437"/>
      <c r="PUD117" s="437"/>
      <c r="PUE117" s="437"/>
      <c r="PUF117" s="437"/>
      <c r="PUG117" s="437"/>
      <c r="PUH117" s="437"/>
      <c r="PUI117" s="437"/>
      <c r="PUJ117" s="437"/>
      <c r="PUK117" s="437"/>
      <c r="PUL117" s="437"/>
      <c r="PUM117" s="437"/>
      <c r="PUN117" s="437"/>
      <c r="PUO117" s="437"/>
      <c r="PUP117" s="437"/>
      <c r="PUQ117" s="437"/>
      <c r="PUR117" s="437"/>
      <c r="PUS117" s="437"/>
      <c r="PUT117" s="437"/>
      <c r="PUU117" s="437"/>
      <c r="PUV117" s="437"/>
      <c r="PUW117" s="437"/>
      <c r="PUX117" s="437"/>
      <c r="PUY117" s="437"/>
      <c r="PUZ117" s="437"/>
      <c r="PVA117" s="437"/>
      <c r="PVB117" s="437"/>
      <c r="PVC117" s="437"/>
      <c r="PVD117" s="437"/>
      <c r="PVE117" s="437"/>
      <c r="PVF117" s="437"/>
      <c r="PVG117" s="437"/>
      <c r="PVH117" s="437"/>
      <c r="PVI117" s="437"/>
      <c r="PVJ117" s="437"/>
      <c r="PVK117" s="437"/>
      <c r="PVL117" s="437"/>
      <c r="PVM117" s="437"/>
      <c r="PVN117" s="437"/>
      <c r="PVO117" s="437"/>
      <c r="PVP117" s="437"/>
      <c r="PVQ117" s="437"/>
      <c r="PVR117" s="437"/>
      <c r="PVS117" s="437"/>
      <c r="PVT117" s="437"/>
      <c r="PVU117" s="437"/>
      <c r="PVV117" s="437"/>
      <c r="PVW117" s="437"/>
      <c r="PVX117" s="437"/>
      <c r="PVY117" s="437"/>
      <c r="PVZ117" s="437"/>
      <c r="PWA117" s="437"/>
      <c r="PWB117" s="437"/>
      <c r="PWC117" s="437"/>
      <c r="PWD117" s="437"/>
      <c r="PWE117" s="437"/>
      <c r="PWF117" s="437"/>
      <c r="PWG117" s="437"/>
      <c r="PWH117" s="437"/>
      <c r="PWI117" s="437"/>
      <c r="PWJ117" s="437"/>
      <c r="PWK117" s="437"/>
      <c r="PWL117" s="437"/>
      <c r="PWM117" s="437"/>
      <c r="PWN117" s="437"/>
      <c r="PWO117" s="437"/>
      <c r="PWP117" s="437"/>
      <c r="PWQ117" s="437"/>
      <c r="PWR117" s="437"/>
      <c r="PWS117" s="437"/>
      <c r="PWT117" s="437"/>
      <c r="PWU117" s="437"/>
      <c r="PWV117" s="437"/>
      <c r="PWW117" s="437"/>
      <c r="PWX117" s="437"/>
      <c r="PWY117" s="437"/>
      <c r="PWZ117" s="437"/>
      <c r="PXA117" s="437"/>
      <c r="PXB117" s="437"/>
      <c r="PXC117" s="437"/>
      <c r="PXD117" s="437"/>
      <c r="PXE117" s="437"/>
      <c r="PXF117" s="437"/>
      <c r="PXG117" s="437"/>
      <c r="PXH117" s="437"/>
      <c r="PXI117" s="437"/>
      <c r="PXJ117" s="437"/>
      <c r="PXK117" s="437"/>
      <c r="PXL117" s="437"/>
      <c r="PXM117" s="437"/>
      <c r="PXN117" s="437"/>
      <c r="PXO117" s="437"/>
      <c r="PXP117" s="437"/>
      <c r="PXQ117" s="437"/>
      <c r="PXR117" s="437"/>
      <c r="PXS117" s="437"/>
      <c r="PXT117" s="437"/>
      <c r="PXU117" s="437"/>
      <c r="PXV117" s="437"/>
      <c r="PXW117" s="437"/>
      <c r="PXX117" s="437"/>
      <c r="PXY117" s="437"/>
      <c r="PXZ117" s="437"/>
      <c r="PYA117" s="437"/>
      <c r="PYB117" s="437"/>
      <c r="PYC117" s="437"/>
      <c r="PYD117" s="437"/>
      <c r="PYE117" s="437"/>
      <c r="PYF117" s="437"/>
      <c r="PYG117" s="437"/>
      <c r="PYH117" s="437"/>
      <c r="PYI117" s="437"/>
      <c r="PYJ117" s="437"/>
      <c r="PYK117" s="437"/>
      <c r="PYL117" s="437"/>
      <c r="PYM117" s="437"/>
      <c r="PYN117" s="437"/>
      <c r="PYO117" s="437"/>
      <c r="PYP117" s="437"/>
      <c r="PYQ117" s="437"/>
      <c r="PYR117" s="437"/>
      <c r="PYS117" s="437"/>
      <c r="PYT117" s="437"/>
      <c r="PYU117" s="437"/>
      <c r="PYV117" s="437"/>
      <c r="PYW117" s="437"/>
      <c r="PYX117" s="437"/>
      <c r="PYY117" s="437"/>
      <c r="PYZ117" s="437"/>
      <c r="PZA117" s="437"/>
      <c r="PZB117" s="437"/>
      <c r="PZC117" s="437"/>
      <c r="PZD117" s="437"/>
      <c r="PZE117" s="437"/>
      <c r="PZF117" s="437"/>
      <c r="PZG117" s="437"/>
      <c r="PZH117" s="437"/>
      <c r="PZI117" s="437"/>
      <c r="PZJ117" s="437"/>
      <c r="PZK117" s="437"/>
      <c r="PZL117" s="437"/>
      <c r="PZM117" s="437"/>
      <c r="PZN117" s="437"/>
      <c r="PZO117" s="437"/>
      <c r="PZP117" s="437"/>
      <c r="PZQ117" s="437"/>
      <c r="PZR117" s="437"/>
      <c r="PZS117" s="437"/>
      <c r="PZT117" s="437"/>
      <c r="PZU117" s="437"/>
      <c r="PZV117" s="437"/>
      <c r="PZW117" s="437"/>
      <c r="PZX117" s="437"/>
      <c r="PZY117" s="437"/>
      <c r="PZZ117" s="437"/>
      <c r="QAA117" s="437"/>
      <c r="QAB117" s="437"/>
      <c r="QAC117" s="437"/>
      <c r="QAD117" s="437"/>
      <c r="QAE117" s="437"/>
      <c r="QAF117" s="437"/>
      <c r="QAG117" s="437"/>
      <c r="QAH117" s="437"/>
      <c r="QAI117" s="437"/>
      <c r="QAJ117" s="437"/>
      <c r="QAK117" s="437"/>
      <c r="QAL117" s="437"/>
      <c r="QAM117" s="437"/>
      <c r="QAN117" s="437"/>
      <c r="QAO117" s="437"/>
      <c r="QAP117" s="437"/>
      <c r="QAQ117" s="437"/>
      <c r="QAR117" s="437"/>
      <c r="QAS117" s="437"/>
      <c r="QAT117" s="437"/>
      <c r="QAU117" s="437"/>
      <c r="QAV117" s="437"/>
      <c r="QAW117" s="437"/>
      <c r="QAX117" s="437"/>
      <c r="QAY117" s="437"/>
      <c r="QAZ117" s="437"/>
      <c r="QBA117" s="437"/>
      <c r="QBB117" s="437"/>
      <c r="QBC117" s="437"/>
      <c r="QBD117" s="437"/>
      <c r="QBE117" s="437"/>
      <c r="QBF117" s="437"/>
      <c r="QBG117" s="437"/>
      <c r="QBH117" s="437"/>
      <c r="QBI117" s="437"/>
      <c r="QBJ117" s="437"/>
      <c r="QBK117" s="437"/>
      <c r="QBL117" s="437"/>
      <c r="QBM117" s="437"/>
      <c r="QBN117" s="437"/>
      <c r="QBO117" s="437"/>
      <c r="QBP117" s="437"/>
      <c r="QBQ117" s="437"/>
      <c r="QBR117" s="437"/>
      <c r="QBS117" s="437"/>
      <c r="QBT117" s="437"/>
      <c r="QBU117" s="437"/>
      <c r="QBV117" s="437"/>
      <c r="QBW117" s="437"/>
      <c r="QBX117" s="437"/>
      <c r="QBY117" s="437"/>
      <c r="QBZ117" s="437"/>
      <c r="QCA117" s="437"/>
      <c r="QCB117" s="437"/>
      <c r="QCC117" s="437"/>
      <c r="QCD117" s="437"/>
      <c r="QCE117" s="437"/>
      <c r="QCF117" s="437"/>
      <c r="QCG117" s="437"/>
      <c r="QCH117" s="437"/>
      <c r="QCI117" s="437"/>
      <c r="QCJ117" s="437"/>
      <c r="QCK117" s="437"/>
      <c r="QCL117" s="437"/>
      <c r="QCM117" s="437"/>
      <c r="QCN117" s="437"/>
      <c r="QCO117" s="437"/>
      <c r="QCP117" s="437"/>
      <c r="QCQ117" s="437"/>
      <c r="QCR117" s="437"/>
      <c r="QCS117" s="437"/>
      <c r="QCT117" s="437"/>
      <c r="QCU117" s="437"/>
      <c r="QCV117" s="437"/>
      <c r="QCW117" s="437"/>
      <c r="QCX117" s="437"/>
      <c r="QCY117" s="437"/>
      <c r="QCZ117" s="437"/>
      <c r="QDA117" s="437"/>
      <c r="QDB117" s="437"/>
      <c r="QDC117" s="437"/>
      <c r="QDD117" s="437"/>
      <c r="QDE117" s="437"/>
      <c r="QDF117" s="437"/>
      <c r="QDG117" s="437"/>
      <c r="QDH117" s="437"/>
      <c r="QDI117" s="437"/>
      <c r="QDJ117" s="437"/>
      <c r="QDK117" s="437"/>
      <c r="QDL117" s="437"/>
      <c r="QDM117" s="437"/>
      <c r="QDN117" s="437"/>
      <c r="QDO117" s="437"/>
      <c r="QDP117" s="437"/>
      <c r="QDQ117" s="437"/>
      <c r="QDR117" s="437"/>
      <c r="QDS117" s="437"/>
      <c r="QDT117" s="437"/>
      <c r="QDU117" s="437"/>
      <c r="QDV117" s="437"/>
      <c r="QDW117" s="437"/>
      <c r="QDX117" s="437"/>
      <c r="QDY117" s="437"/>
      <c r="QDZ117" s="437"/>
      <c r="QEA117" s="437"/>
      <c r="QEB117" s="437"/>
      <c r="QEC117" s="437"/>
      <c r="QED117" s="437"/>
      <c r="QEE117" s="437"/>
      <c r="QEF117" s="437"/>
      <c r="QEG117" s="437"/>
      <c r="QEH117" s="437"/>
      <c r="QEI117" s="437"/>
      <c r="QEJ117" s="437"/>
      <c r="QEK117" s="437"/>
      <c r="QEL117" s="437"/>
      <c r="QEM117" s="437"/>
      <c r="QEN117" s="437"/>
      <c r="QEO117" s="437"/>
      <c r="QEP117" s="437"/>
      <c r="QEQ117" s="437"/>
      <c r="QER117" s="437"/>
      <c r="QES117" s="437"/>
      <c r="QET117" s="437"/>
      <c r="QEU117" s="437"/>
      <c r="QEV117" s="437"/>
      <c r="QEW117" s="437"/>
      <c r="QEX117" s="437"/>
      <c r="QEY117" s="437"/>
      <c r="QEZ117" s="437"/>
      <c r="QFA117" s="437"/>
      <c r="QFB117" s="437"/>
      <c r="QFC117" s="437"/>
      <c r="QFD117" s="437"/>
      <c r="QFE117" s="437"/>
      <c r="QFF117" s="437"/>
      <c r="QFG117" s="437"/>
      <c r="QFH117" s="437"/>
      <c r="QFI117" s="437"/>
      <c r="QFJ117" s="437"/>
      <c r="QFK117" s="437"/>
      <c r="QFL117" s="437"/>
      <c r="QFM117" s="437"/>
      <c r="QFN117" s="437"/>
      <c r="QFO117" s="437"/>
      <c r="QFP117" s="437"/>
      <c r="QFQ117" s="437"/>
      <c r="QFR117" s="437"/>
      <c r="QFS117" s="437"/>
      <c r="QFT117" s="437"/>
      <c r="QFU117" s="437"/>
      <c r="QFV117" s="437"/>
      <c r="QFW117" s="437"/>
      <c r="QFX117" s="437"/>
      <c r="QFY117" s="437"/>
      <c r="QFZ117" s="437"/>
      <c r="QGA117" s="437"/>
      <c r="QGB117" s="437"/>
      <c r="QGC117" s="437"/>
      <c r="QGD117" s="437"/>
      <c r="QGE117" s="437"/>
      <c r="QGF117" s="437"/>
      <c r="QGG117" s="437"/>
      <c r="QGH117" s="437"/>
      <c r="QGI117" s="437"/>
      <c r="QGJ117" s="437"/>
      <c r="QGK117" s="437"/>
      <c r="QGL117" s="437"/>
      <c r="QGM117" s="437"/>
      <c r="QGN117" s="437"/>
      <c r="QGO117" s="437"/>
      <c r="QGP117" s="437"/>
      <c r="QGQ117" s="437"/>
      <c r="QGR117" s="437"/>
      <c r="QGS117" s="437"/>
      <c r="QGT117" s="437"/>
      <c r="QGU117" s="437"/>
      <c r="QGV117" s="437"/>
      <c r="QGW117" s="437"/>
      <c r="QGX117" s="437"/>
      <c r="QGY117" s="437"/>
      <c r="QGZ117" s="437"/>
      <c r="QHA117" s="437"/>
      <c r="QHB117" s="437"/>
      <c r="QHC117" s="437"/>
      <c r="QHD117" s="437"/>
      <c r="QHE117" s="437"/>
      <c r="QHF117" s="437"/>
      <c r="QHG117" s="437"/>
      <c r="QHH117" s="437"/>
      <c r="QHI117" s="437"/>
      <c r="QHJ117" s="437"/>
      <c r="QHK117" s="437"/>
      <c r="QHL117" s="437"/>
      <c r="QHM117" s="437"/>
      <c r="QHN117" s="437"/>
      <c r="QHO117" s="437"/>
      <c r="QHP117" s="437"/>
      <c r="QHQ117" s="437"/>
      <c r="QHR117" s="437"/>
      <c r="QHS117" s="437"/>
      <c r="QHT117" s="437"/>
      <c r="QHU117" s="437"/>
      <c r="QHV117" s="437"/>
      <c r="QHW117" s="437"/>
      <c r="QHX117" s="437"/>
      <c r="QHY117" s="437"/>
      <c r="QHZ117" s="437"/>
      <c r="QIA117" s="437"/>
      <c r="QIB117" s="437"/>
      <c r="QIC117" s="437"/>
      <c r="QID117" s="437"/>
      <c r="QIE117" s="437"/>
      <c r="QIF117" s="437"/>
      <c r="QIG117" s="437"/>
      <c r="QIH117" s="437"/>
      <c r="QII117" s="437"/>
      <c r="QIJ117" s="437"/>
      <c r="QIK117" s="437"/>
      <c r="QIL117" s="437"/>
      <c r="QIM117" s="437"/>
      <c r="QIN117" s="437"/>
      <c r="QIO117" s="437"/>
      <c r="QIP117" s="437"/>
      <c r="QIQ117" s="437"/>
      <c r="QIR117" s="437"/>
      <c r="QIS117" s="437"/>
      <c r="QIT117" s="437"/>
      <c r="QIU117" s="437"/>
      <c r="QIV117" s="437"/>
      <c r="QIW117" s="437"/>
      <c r="QIX117" s="437"/>
      <c r="QIY117" s="437"/>
      <c r="QIZ117" s="437"/>
      <c r="QJA117" s="437"/>
      <c r="QJB117" s="437"/>
      <c r="QJC117" s="437"/>
      <c r="QJD117" s="437"/>
      <c r="QJE117" s="437"/>
      <c r="QJF117" s="437"/>
      <c r="QJG117" s="437"/>
      <c r="QJH117" s="437"/>
      <c r="QJI117" s="437"/>
      <c r="QJJ117" s="437"/>
      <c r="QJK117" s="437"/>
      <c r="QJL117" s="437"/>
      <c r="QJM117" s="437"/>
      <c r="QJN117" s="437"/>
      <c r="QJO117" s="437"/>
      <c r="QJP117" s="437"/>
      <c r="QJQ117" s="437"/>
      <c r="QJR117" s="437"/>
      <c r="QJS117" s="437"/>
      <c r="QJT117" s="437"/>
      <c r="QJU117" s="437"/>
      <c r="QJV117" s="437"/>
      <c r="QJW117" s="437"/>
      <c r="QJX117" s="437"/>
      <c r="QJY117" s="437"/>
      <c r="QJZ117" s="437"/>
      <c r="QKA117" s="437"/>
      <c r="QKB117" s="437"/>
      <c r="QKC117" s="437"/>
      <c r="QKD117" s="437"/>
      <c r="QKE117" s="437"/>
      <c r="QKF117" s="437"/>
      <c r="QKG117" s="437"/>
      <c r="QKH117" s="437"/>
      <c r="QKI117" s="437"/>
      <c r="QKJ117" s="437"/>
      <c r="QKK117" s="437"/>
      <c r="QKL117" s="437"/>
      <c r="QKM117" s="437"/>
      <c r="QKN117" s="437"/>
      <c r="QKO117" s="437"/>
      <c r="QKP117" s="437"/>
      <c r="QKQ117" s="437"/>
      <c r="QKR117" s="437"/>
      <c r="QKS117" s="437"/>
      <c r="QKT117" s="437"/>
      <c r="QKU117" s="437"/>
      <c r="QKV117" s="437"/>
      <c r="QKW117" s="437"/>
      <c r="QKX117" s="437"/>
      <c r="QKY117" s="437"/>
      <c r="QKZ117" s="437"/>
      <c r="QLA117" s="437"/>
      <c r="QLB117" s="437"/>
      <c r="QLC117" s="437"/>
      <c r="QLD117" s="437"/>
      <c r="QLE117" s="437"/>
      <c r="QLF117" s="437"/>
      <c r="QLG117" s="437"/>
      <c r="QLH117" s="437"/>
      <c r="QLI117" s="437"/>
      <c r="QLJ117" s="437"/>
      <c r="QLK117" s="437"/>
      <c r="QLL117" s="437"/>
      <c r="QLM117" s="437"/>
      <c r="QLN117" s="437"/>
      <c r="QLO117" s="437"/>
      <c r="QLP117" s="437"/>
      <c r="QLQ117" s="437"/>
      <c r="QLR117" s="437"/>
      <c r="QLS117" s="437"/>
      <c r="QLT117" s="437"/>
      <c r="QLU117" s="437"/>
      <c r="QLV117" s="437"/>
      <c r="QLW117" s="437"/>
      <c r="QLX117" s="437"/>
      <c r="QLY117" s="437"/>
      <c r="QLZ117" s="437"/>
      <c r="QMA117" s="437"/>
      <c r="QMB117" s="437"/>
      <c r="QMC117" s="437"/>
      <c r="QMD117" s="437"/>
      <c r="QME117" s="437"/>
      <c r="QMF117" s="437"/>
      <c r="QMG117" s="437"/>
      <c r="QMH117" s="437"/>
      <c r="QMI117" s="437"/>
      <c r="QMJ117" s="437"/>
      <c r="QMK117" s="437"/>
      <c r="QML117" s="437"/>
      <c r="QMM117" s="437"/>
      <c r="QMN117" s="437"/>
      <c r="QMO117" s="437"/>
      <c r="QMP117" s="437"/>
      <c r="QMQ117" s="437"/>
      <c r="QMR117" s="437"/>
      <c r="QMS117" s="437"/>
      <c r="QMT117" s="437"/>
      <c r="QMU117" s="437"/>
      <c r="QMV117" s="437"/>
      <c r="QMW117" s="437"/>
      <c r="QMX117" s="437"/>
      <c r="QMY117" s="437"/>
      <c r="QMZ117" s="437"/>
      <c r="QNA117" s="437"/>
      <c r="QNB117" s="437"/>
      <c r="QNC117" s="437"/>
      <c r="QND117" s="437"/>
      <c r="QNE117" s="437"/>
      <c r="QNF117" s="437"/>
      <c r="QNG117" s="437"/>
      <c r="QNH117" s="437"/>
      <c r="QNI117" s="437"/>
      <c r="QNJ117" s="437"/>
      <c r="QNK117" s="437"/>
      <c r="QNL117" s="437"/>
      <c r="QNM117" s="437"/>
      <c r="QNN117" s="437"/>
      <c r="QNO117" s="437"/>
      <c r="QNP117" s="437"/>
      <c r="QNQ117" s="437"/>
      <c r="QNR117" s="437"/>
      <c r="QNS117" s="437"/>
      <c r="QNT117" s="437"/>
      <c r="QNU117" s="437"/>
      <c r="QNV117" s="437"/>
      <c r="QNW117" s="437"/>
      <c r="QNX117" s="437"/>
      <c r="QNY117" s="437"/>
      <c r="QNZ117" s="437"/>
      <c r="QOA117" s="437"/>
      <c r="QOB117" s="437"/>
      <c r="QOC117" s="437"/>
      <c r="QOD117" s="437"/>
      <c r="QOE117" s="437"/>
      <c r="QOF117" s="437"/>
      <c r="QOG117" s="437"/>
      <c r="QOH117" s="437"/>
      <c r="QOI117" s="437"/>
      <c r="QOJ117" s="437"/>
      <c r="QOK117" s="437"/>
      <c r="QOL117" s="437"/>
      <c r="QOM117" s="437"/>
      <c r="QON117" s="437"/>
      <c r="QOO117" s="437"/>
      <c r="QOP117" s="437"/>
      <c r="QOQ117" s="437"/>
      <c r="QOR117" s="437"/>
      <c r="QOS117" s="437"/>
      <c r="QOT117" s="437"/>
      <c r="QOU117" s="437"/>
      <c r="QOV117" s="437"/>
      <c r="QOW117" s="437"/>
      <c r="QOX117" s="437"/>
      <c r="QOY117" s="437"/>
      <c r="QOZ117" s="437"/>
      <c r="QPA117" s="437"/>
      <c r="QPB117" s="437"/>
      <c r="QPC117" s="437"/>
      <c r="QPD117" s="437"/>
      <c r="QPE117" s="437"/>
      <c r="QPF117" s="437"/>
      <c r="QPG117" s="437"/>
      <c r="QPH117" s="437"/>
      <c r="QPI117" s="437"/>
      <c r="QPJ117" s="437"/>
      <c r="QPK117" s="437"/>
      <c r="QPL117" s="437"/>
      <c r="QPM117" s="437"/>
      <c r="QPN117" s="437"/>
      <c r="QPO117" s="437"/>
      <c r="QPP117" s="437"/>
      <c r="QPQ117" s="437"/>
      <c r="QPR117" s="437"/>
      <c r="QPS117" s="437"/>
      <c r="QPT117" s="437"/>
      <c r="QPU117" s="437"/>
      <c r="QPV117" s="437"/>
      <c r="QPW117" s="437"/>
      <c r="QPX117" s="437"/>
      <c r="QPY117" s="437"/>
      <c r="QPZ117" s="437"/>
      <c r="QQA117" s="437"/>
      <c r="QQB117" s="437"/>
      <c r="QQC117" s="437"/>
      <c r="QQD117" s="437"/>
      <c r="QQE117" s="437"/>
      <c r="QQF117" s="437"/>
      <c r="QQG117" s="437"/>
      <c r="QQH117" s="437"/>
      <c r="QQI117" s="437"/>
      <c r="QQJ117" s="437"/>
      <c r="QQK117" s="437"/>
      <c r="QQL117" s="437"/>
      <c r="QQM117" s="437"/>
      <c r="QQN117" s="437"/>
      <c r="QQO117" s="437"/>
      <c r="QQP117" s="437"/>
      <c r="QQQ117" s="437"/>
      <c r="QQR117" s="437"/>
      <c r="QQS117" s="437"/>
      <c r="QQT117" s="437"/>
      <c r="QQU117" s="437"/>
      <c r="QQV117" s="437"/>
      <c r="QQW117" s="437"/>
      <c r="QQX117" s="437"/>
      <c r="QQY117" s="437"/>
      <c r="QQZ117" s="437"/>
      <c r="QRA117" s="437"/>
      <c r="QRB117" s="437"/>
      <c r="QRC117" s="437"/>
      <c r="QRD117" s="437"/>
      <c r="QRE117" s="437"/>
      <c r="QRF117" s="437"/>
      <c r="QRG117" s="437"/>
      <c r="QRH117" s="437"/>
      <c r="QRI117" s="437"/>
      <c r="QRJ117" s="437"/>
      <c r="QRK117" s="437"/>
      <c r="QRL117" s="437"/>
      <c r="QRM117" s="437"/>
      <c r="QRN117" s="437"/>
      <c r="QRO117" s="437"/>
      <c r="QRP117" s="437"/>
      <c r="QRQ117" s="437"/>
      <c r="QRR117" s="437"/>
      <c r="QRS117" s="437"/>
      <c r="QRT117" s="437"/>
      <c r="QRU117" s="437"/>
      <c r="QRV117" s="437"/>
      <c r="QRW117" s="437"/>
      <c r="QRX117" s="437"/>
      <c r="QRY117" s="437"/>
      <c r="QRZ117" s="437"/>
      <c r="QSA117" s="437"/>
      <c r="QSB117" s="437"/>
      <c r="QSC117" s="437"/>
      <c r="QSD117" s="437"/>
      <c r="QSE117" s="437"/>
      <c r="QSF117" s="437"/>
      <c r="QSG117" s="437"/>
      <c r="QSH117" s="437"/>
      <c r="QSI117" s="437"/>
      <c r="QSJ117" s="437"/>
      <c r="QSK117" s="437"/>
      <c r="QSL117" s="437"/>
      <c r="QSM117" s="437"/>
      <c r="QSN117" s="437"/>
      <c r="QSO117" s="437"/>
      <c r="QSP117" s="437"/>
      <c r="QSQ117" s="437"/>
      <c r="QSR117" s="437"/>
      <c r="QSS117" s="437"/>
      <c r="QST117" s="437"/>
      <c r="QSU117" s="437"/>
      <c r="QSV117" s="437"/>
      <c r="QSW117" s="437"/>
      <c r="QSX117" s="437"/>
      <c r="QSY117" s="437"/>
      <c r="QSZ117" s="437"/>
      <c r="QTA117" s="437"/>
      <c r="QTB117" s="437"/>
      <c r="QTC117" s="437"/>
      <c r="QTD117" s="437"/>
      <c r="QTE117" s="437"/>
      <c r="QTF117" s="437"/>
      <c r="QTG117" s="437"/>
      <c r="QTH117" s="437"/>
      <c r="QTI117" s="437"/>
      <c r="QTJ117" s="437"/>
      <c r="QTK117" s="437"/>
      <c r="QTL117" s="437"/>
      <c r="QTM117" s="437"/>
      <c r="QTN117" s="437"/>
      <c r="QTO117" s="437"/>
      <c r="QTP117" s="437"/>
      <c r="QTQ117" s="437"/>
      <c r="QTR117" s="437"/>
      <c r="QTS117" s="437"/>
      <c r="QTT117" s="437"/>
      <c r="QTU117" s="437"/>
      <c r="QTV117" s="437"/>
      <c r="QTW117" s="437"/>
      <c r="QTX117" s="437"/>
      <c r="QTY117" s="437"/>
      <c r="QTZ117" s="437"/>
      <c r="QUA117" s="437"/>
      <c r="QUB117" s="437"/>
      <c r="QUC117" s="437"/>
      <c r="QUD117" s="437"/>
      <c r="QUE117" s="437"/>
      <c r="QUF117" s="437"/>
      <c r="QUG117" s="437"/>
      <c r="QUH117" s="437"/>
      <c r="QUI117" s="437"/>
      <c r="QUJ117" s="437"/>
      <c r="QUK117" s="437"/>
      <c r="QUL117" s="437"/>
      <c r="QUM117" s="437"/>
      <c r="QUN117" s="437"/>
      <c r="QUO117" s="437"/>
      <c r="QUP117" s="437"/>
      <c r="QUQ117" s="437"/>
      <c r="QUR117" s="437"/>
      <c r="QUS117" s="437"/>
      <c r="QUT117" s="437"/>
      <c r="QUU117" s="437"/>
      <c r="QUV117" s="437"/>
      <c r="QUW117" s="437"/>
      <c r="QUX117" s="437"/>
      <c r="QUY117" s="437"/>
      <c r="QUZ117" s="437"/>
      <c r="QVA117" s="437"/>
      <c r="QVB117" s="437"/>
      <c r="QVC117" s="437"/>
      <c r="QVD117" s="437"/>
      <c r="QVE117" s="437"/>
      <c r="QVF117" s="437"/>
      <c r="QVG117" s="437"/>
      <c r="QVH117" s="437"/>
      <c r="QVI117" s="437"/>
      <c r="QVJ117" s="437"/>
      <c r="QVK117" s="437"/>
      <c r="QVL117" s="437"/>
      <c r="QVM117" s="437"/>
      <c r="QVN117" s="437"/>
      <c r="QVO117" s="437"/>
      <c r="QVP117" s="437"/>
      <c r="QVQ117" s="437"/>
      <c r="QVR117" s="437"/>
      <c r="QVS117" s="437"/>
      <c r="QVT117" s="437"/>
      <c r="QVU117" s="437"/>
      <c r="QVV117" s="437"/>
      <c r="QVW117" s="437"/>
      <c r="QVX117" s="437"/>
      <c r="QVY117" s="437"/>
      <c r="QVZ117" s="437"/>
      <c r="QWA117" s="437"/>
      <c r="QWB117" s="437"/>
      <c r="QWC117" s="437"/>
      <c r="QWD117" s="437"/>
      <c r="QWE117" s="437"/>
      <c r="QWF117" s="437"/>
      <c r="QWG117" s="437"/>
      <c r="QWH117" s="437"/>
      <c r="QWI117" s="437"/>
      <c r="QWJ117" s="437"/>
      <c r="QWK117" s="437"/>
      <c r="QWL117" s="437"/>
      <c r="QWM117" s="437"/>
      <c r="QWN117" s="437"/>
      <c r="QWO117" s="437"/>
      <c r="QWP117" s="437"/>
      <c r="QWQ117" s="437"/>
      <c r="QWR117" s="437"/>
      <c r="QWS117" s="437"/>
      <c r="QWT117" s="437"/>
      <c r="QWU117" s="437"/>
      <c r="QWV117" s="437"/>
      <c r="QWW117" s="437"/>
      <c r="QWX117" s="437"/>
      <c r="QWY117" s="437"/>
      <c r="QWZ117" s="437"/>
      <c r="QXA117" s="437"/>
      <c r="QXB117" s="437"/>
      <c r="QXC117" s="437"/>
      <c r="QXD117" s="437"/>
      <c r="QXE117" s="437"/>
      <c r="QXF117" s="437"/>
      <c r="QXG117" s="437"/>
      <c r="QXH117" s="437"/>
      <c r="QXI117" s="437"/>
      <c r="QXJ117" s="437"/>
      <c r="QXK117" s="437"/>
      <c r="QXL117" s="437"/>
      <c r="QXM117" s="437"/>
      <c r="QXN117" s="437"/>
      <c r="QXO117" s="437"/>
      <c r="QXP117" s="437"/>
      <c r="QXQ117" s="437"/>
      <c r="QXR117" s="437"/>
      <c r="QXS117" s="437"/>
      <c r="QXT117" s="437"/>
      <c r="QXU117" s="437"/>
      <c r="QXV117" s="437"/>
      <c r="QXW117" s="437"/>
      <c r="QXX117" s="437"/>
      <c r="QXY117" s="437"/>
      <c r="QXZ117" s="437"/>
      <c r="QYA117" s="437"/>
      <c r="QYB117" s="437"/>
      <c r="QYC117" s="437"/>
      <c r="QYD117" s="437"/>
      <c r="QYE117" s="437"/>
      <c r="QYF117" s="437"/>
      <c r="QYG117" s="437"/>
      <c r="QYH117" s="437"/>
      <c r="QYI117" s="437"/>
      <c r="QYJ117" s="437"/>
      <c r="QYK117" s="437"/>
      <c r="QYL117" s="437"/>
      <c r="QYM117" s="437"/>
      <c r="QYN117" s="437"/>
      <c r="QYO117" s="437"/>
      <c r="QYP117" s="437"/>
      <c r="QYQ117" s="437"/>
      <c r="QYR117" s="437"/>
      <c r="QYS117" s="437"/>
      <c r="QYT117" s="437"/>
      <c r="QYU117" s="437"/>
      <c r="QYV117" s="437"/>
      <c r="QYW117" s="437"/>
      <c r="QYX117" s="437"/>
      <c r="QYY117" s="437"/>
      <c r="QYZ117" s="437"/>
      <c r="QZA117" s="437"/>
      <c r="QZB117" s="437"/>
      <c r="QZC117" s="437"/>
      <c r="QZD117" s="437"/>
      <c r="QZE117" s="437"/>
      <c r="QZF117" s="437"/>
      <c r="QZG117" s="437"/>
      <c r="QZH117" s="437"/>
      <c r="QZI117" s="437"/>
      <c r="QZJ117" s="437"/>
      <c r="QZK117" s="437"/>
      <c r="QZL117" s="437"/>
      <c r="QZM117" s="437"/>
      <c r="QZN117" s="437"/>
      <c r="QZO117" s="437"/>
      <c r="QZP117" s="437"/>
      <c r="QZQ117" s="437"/>
      <c r="QZR117" s="437"/>
      <c r="QZS117" s="437"/>
      <c r="QZT117" s="437"/>
      <c r="QZU117" s="437"/>
      <c r="QZV117" s="437"/>
      <c r="QZW117" s="437"/>
      <c r="QZX117" s="437"/>
      <c r="QZY117" s="437"/>
      <c r="QZZ117" s="437"/>
      <c r="RAA117" s="437"/>
      <c r="RAB117" s="437"/>
      <c r="RAC117" s="437"/>
      <c r="RAD117" s="437"/>
      <c r="RAE117" s="437"/>
      <c r="RAF117" s="437"/>
      <c r="RAG117" s="437"/>
      <c r="RAH117" s="437"/>
      <c r="RAI117" s="437"/>
      <c r="RAJ117" s="437"/>
      <c r="RAK117" s="437"/>
      <c r="RAL117" s="437"/>
      <c r="RAM117" s="437"/>
      <c r="RAN117" s="437"/>
      <c r="RAO117" s="437"/>
      <c r="RAP117" s="437"/>
      <c r="RAQ117" s="437"/>
      <c r="RAR117" s="437"/>
      <c r="RAS117" s="437"/>
      <c r="RAT117" s="437"/>
      <c r="RAU117" s="437"/>
      <c r="RAV117" s="437"/>
      <c r="RAW117" s="437"/>
      <c r="RAX117" s="437"/>
      <c r="RAY117" s="437"/>
      <c r="RAZ117" s="437"/>
      <c r="RBA117" s="437"/>
      <c r="RBB117" s="437"/>
      <c r="RBC117" s="437"/>
      <c r="RBD117" s="437"/>
      <c r="RBE117" s="437"/>
      <c r="RBF117" s="437"/>
      <c r="RBG117" s="437"/>
      <c r="RBH117" s="437"/>
      <c r="RBI117" s="437"/>
      <c r="RBJ117" s="437"/>
      <c r="RBK117" s="437"/>
      <c r="RBL117" s="437"/>
      <c r="RBM117" s="437"/>
      <c r="RBN117" s="437"/>
      <c r="RBO117" s="437"/>
      <c r="RBP117" s="437"/>
      <c r="RBQ117" s="437"/>
      <c r="RBR117" s="437"/>
      <c r="RBS117" s="437"/>
      <c r="RBT117" s="437"/>
      <c r="RBU117" s="437"/>
      <c r="RBV117" s="437"/>
      <c r="RBW117" s="437"/>
      <c r="RBX117" s="437"/>
      <c r="RBY117" s="437"/>
      <c r="RBZ117" s="437"/>
      <c r="RCA117" s="437"/>
      <c r="RCB117" s="437"/>
      <c r="RCC117" s="437"/>
      <c r="RCD117" s="437"/>
      <c r="RCE117" s="437"/>
      <c r="RCF117" s="437"/>
      <c r="RCG117" s="437"/>
      <c r="RCH117" s="437"/>
      <c r="RCI117" s="437"/>
      <c r="RCJ117" s="437"/>
      <c r="RCK117" s="437"/>
      <c r="RCL117" s="437"/>
      <c r="RCM117" s="437"/>
      <c r="RCN117" s="437"/>
      <c r="RCO117" s="437"/>
      <c r="RCP117" s="437"/>
      <c r="RCQ117" s="437"/>
      <c r="RCR117" s="437"/>
      <c r="RCS117" s="437"/>
      <c r="RCT117" s="437"/>
      <c r="RCU117" s="437"/>
      <c r="RCV117" s="437"/>
      <c r="RCW117" s="437"/>
      <c r="RCX117" s="437"/>
      <c r="RCY117" s="437"/>
      <c r="RCZ117" s="437"/>
      <c r="RDA117" s="437"/>
      <c r="RDB117" s="437"/>
      <c r="RDC117" s="437"/>
      <c r="RDD117" s="437"/>
      <c r="RDE117" s="437"/>
      <c r="RDF117" s="437"/>
      <c r="RDG117" s="437"/>
      <c r="RDH117" s="437"/>
      <c r="RDI117" s="437"/>
      <c r="RDJ117" s="437"/>
      <c r="RDK117" s="437"/>
      <c r="RDL117" s="437"/>
      <c r="RDM117" s="437"/>
      <c r="RDN117" s="437"/>
      <c r="RDO117" s="437"/>
      <c r="RDP117" s="437"/>
      <c r="RDQ117" s="437"/>
      <c r="RDR117" s="437"/>
      <c r="RDS117" s="437"/>
      <c r="RDT117" s="437"/>
      <c r="RDU117" s="437"/>
      <c r="RDV117" s="437"/>
      <c r="RDW117" s="437"/>
      <c r="RDX117" s="437"/>
      <c r="RDY117" s="437"/>
      <c r="RDZ117" s="437"/>
      <c r="REA117" s="437"/>
      <c r="REB117" s="437"/>
      <c r="REC117" s="437"/>
      <c r="RED117" s="437"/>
      <c r="REE117" s="437"/>
      <c r="REF117" s="437"/>
      <c r="REG117" s="437"/>
      <c r="REH117" s="437"/>
      <c r="REI117" s="437"/>
      <c r="REJ117" s="437"/>
      <c r="REK117" s="437"/>
      <c r="REL117" s="437"/>
      <c r="REM117" s="437"/>
      <c r="REN117" s="437"/>
      <c r="REO117" s="437"/>
      <c r="REP117" s="437"/>
      <c r="REQ117" s="437"/>
      <c r="RER117" s="437"/>
      <c r="RES117" s="437"/>
      <c r="RET117" s="437"/>
      <c r="REU117" s="437"/>
      <c r="REV117" s="437"/>
      <c r="REW117" s="437"/>
      <c r="REX117" s="437"/>
      <c r="REY117" s="437"/>
      <c r="REZ117" s="437"/>
      <c r="RFA117" s="437"/>
      <c r="RFB117" s="437"/>
      <c r="RFC117" s="437"/>
      <c r="RFD117" s="437"/>
      <c r="RFE117" s="437"/>
      <c r="RFF117" s="437"/>
      <c r="RFG117" s="437"/>
      <c r="RFH117" s="437"/>
      <c r="RFI117" s="437"/>
      <c r="RFJ117" s="437"/>
      <c r="RFK117" s="437"/>
      <c r="RFL117" s="437"/>
      <c r="RFM117" s="437"/>
      <c r="RFN117" s="437"/>
      <c r="RFO117" s="437"/>
      <c r="RFP117" s="437"/>
      <c r="RFQ117" s="437"/>
      <c r="RFR117" s="437"/>
      <c r="RFS117" s="437"/>
      <c r="RFT117" s="437"/>
      <c r="RFU117" s="437"/>
      <c r="RFV117" s="437"/>
      <c r="RFW117" s="437"/>
      <c r="RFX117" s="437"/>
      <c r="RFY117" s="437"/>
      <c r="RFZ117" s="437"/>
      <c r="RGA117" s="437"/>
      <c r="RGB117" s="437"/>
      <c r="RGC117" s="437"/>
      <c r="RGD117" s="437"/>
      <c r="RGE117" s="437"/>
      <c r="RGF117" s="437"/>
      <c r="RGG117" s="437"/>
      <c r="RGH117" s="437"/>
      <c r="RGI117" s="437"/>
      <c r="RGJ117" s="437"/>
      <c r="RGK117" s="437"/>
      <c r="RGL117" s="437"/>
      <c r="RGM117" s="437"/>
      <c r="RGN117" s="437"/>
      <c r="RGO117" s="437"/>
      <c r="RGP117" s="437"/>
      <c r="RGQ117" s="437"/>
      <c r="RGR117" s="437"/>
      <c r="RGS117" s="437"/>
      <c r="RGT117" s="437"/>
      <c r="RGU117" s="437"/>
      <c r="RGV117" s="437"/>
      <c r="RGW117" s="437"/>
      <c r="RGX117" s="437"/>
      <c r="RGY117" s="437"/>
      <c r="RGZ117" s="437"/>
      <c r="RHA117" s="437"/>
      <c r="RHB117" s="437"/>
      <c r="RHC117" s="437"/>
      <c r="RHD117" s="437"/>
      <c r="RHE117" s="437"/>
      <c r="RHF117" s="437"/>
      <c r="RHG117" s="437"/>
      <c r="RHH117" s="437"/>
      <c r="RHI117" s="437"/>
      <c r="RHJ117" s="437"/>
      <c r="RHK117" s="437"/>
      <c r="RHL117" s="437"/>
      <c r="RHM117" s="437"/>
      <c r="RHN117" s="437"/>
      <c r="RHO117" s="437"/>
      <c r="RHP117" s="437"/>
      <c r="RHQ117" s="437"/>
      <c r="RHR117" s="437"/>
      <c r="RHS117" s="437"/>
      <c r="RHT117" s="437"/>
      <c r="RHU117" s="437"/>
      <c r="RHV117" s="437"/>
      <c r="RHW117" s="437"/>
      <c r="RHX117" s="437"/>
      <c r="RHY117" s="437"/>
      <c r="RHZ117" s="437"/>
      <c r="RIA117" s="437"/>
      <c r="RIB117" s="437"/>
      <c r="RIC117" s="437"/>
      <c r="RID117" s="437"/>
      <c r="RIE117" s="437"/>
      <c r="RIF117" s="437"/>
      <c r="RIG117" s="437"/>
      <c r="RIH117" s="437"/>
      <c r="RII117" s="437"/>
      <c r="RIJ117" s="437"/>
      <c r="RIK117" s="437"/>
      <c r="RIL117" s="437"/>
      <c r="RIM117" s="437"/>
      <c r="RIN117" s="437"/>
      <c r="RIO117" s="437"/>
      <c r="RIP117" s="437"/>
      <c r="RIQ117" s="437"/>
      <c r="RIR117" s="437"/>
      <c r="RIS117" s="437"/>
      <c r="RIT117" s="437"/>
      <c r="RIU117" s="437"/>
      <c r="RIV117" s="437"/>
      <c r="RIW117" s="437"/>
      <c r="RIX117" s="437"/>
      <c r="RIY117" s="437"/>
      <c r="RIZ117" s="437"/>
      <c r="RJA117" s="437"/>
      <c r="RJB117" s="437"/>
      <c r="RJC117" s="437"/>
      <c r="RJD117" s="437"/>
      <c r="RJE117" s="437"/>
      <c r="RJF117" s="437"/>
      <c r="RJG117" s="437"/>
      <c r="RJH117" s="437"/>
      <c r="RJI117" s="437"/>
      <c r="RJJ117" s="437"/>
      <c r="RJK117" s="437"/>
      <c r="RJL117" s="437"/>
      <c r="RJM117" s="437"/>
      <c r="RJN117" s="437"/>
      <c r="RJO117" s="437"/>
      <c r="RJP117" s="437"/>
      <c r="RJQ117" s="437"/>
      <c r="RJR117" s="437"/>
      <c r="RJS117" s="437"/>
      <c r="RJT117" s="437"/>
      <c r="RJU117" s="437"/>
      <c r="RJV117" s="437"/>
      <c r="RJW117" s="437"/>
      <c r="RJX117" s="437"/>
      <c r="RJY117" s="437"/>
      <c r="RJZ117" s="437"/>
      <c r="RKA117" s="437"/>
      <c r="RKB117" s="437"/>
      <c r="RKC117" s="437"/>
      <c r="RKD117" s="437"/>
      <c r="RKE117" s="437"/>
      <c r="RKF117" s="437"/>
      <c r="RKG117" s="437"/>
      <c r="RKH117" s="437"/>
      <c r="RKI117" s="437"/>
      <c r="RKJ117" s="437"/>
      <c r="RKK117" s="437"/>
      <c r="RKL117" s="437"/>
      <c r="RKM117" s="437"/>
      <c r="RKN117" s="437"/>
      <c r="RKO117" s="437"/>
      <c r="RKP117" s="437"/>
      <c r="RKQ117" s="437"/>
      <c r="RKR117" s="437"/>
      <c r="RKS117" s="437"/>
      <c r="RKT117" s="437"/>
      <c r="RKU117" s="437"/>
      <c r="RKV117" s="437"/>
      <c r="RKW117" s="437"/>
      <c r="RKX117" s="437"/>
      <c r="RKY117" s="437"/>
      <c r="RKZ117" s="437"/>
      <c r="RLA117" s="437"/>
      <c r="RLB117" s="437"/>
      <c r="RLC117" s="437"/>
      <c r="RLD117" s="437"/>
      <c r="RLE117" s="437"/>
      <c r="RLF117" s="437"/>
      <c r="RLG117" s="437"/>
      <c r="RLH117" s="437"/>
      <c r="RLI117" s="437"/>
      <c r="RLJ117" s="437"/>
      <c r="RLK117" s="437"/>
      <c r="RLL117" s="437"/>
      <c r="RLM117" s="437"/>
      <c r="RLN117" s="437"/>
      <c r="RLO117" s="437"/>
      <c r="RLP117" s="437"/>
      <c r="RLQ117" s="437"/>
      <c r="RLR117" s="437"/>
      <c r="RLS117" s="437"/>
      <c r="RLT117" s="437"/>
      <c r="RLU117" s="437"/>
      <c r="RLV117" s="437"/>
      <c r="RLW117" s="437"/>
      <c r="RLX117" s="437"/>
      <c r="RLY117" s="437"/>
      <c r="RLZ117" s="437"/>
      <c r="RMA117" s="437"/>
      <c r="RMB117" s="437"/>
      <c r="RMC117" s="437"/>
      <c r="RMD117" s="437"/>
      <c r="RME117" s="437"/>
      <c r="RMF117" s="437"/>
      <c r="RMG117" s="437"/>
      <c r="RMH117" s="437"/>
      <c r="RMI117" s="437"/>
      <c r="RMJ117" s="437"/>
      <c r="RMK117" s="437"/>
      <c r="RML117" s="437"/>
      <c r="RMM117" s="437"/>
      <c r="RMN117" s="437"/>
      <c r="RMO117" s="437"/>
      <c r="RMP117" s="437"/>
      <c r="RMQ117" s="437"/>
      <c r="RMR117" s="437"/>
      <c r="RMS117" s="437"/>
      <c r="RMT117" s="437"/>
      <c r="RMU117" s="437"/>
      <c r="RMV117" s="437"/>
      <c r="RMW117" s="437"/>
      <c r="RMX117" s="437"/>
      <c r="RMY117" s="437"/>
      <c r="RMZ117" s="437"/>
      <c r="RNA117" s="437"/>
      <c r="RNB117" s="437"/>
      <c r="RNC117" s="437"/>
      <c r="RND117" s="437"/>
      <c r="RNE117" s="437"/>
      <c r="RNF117" s="437"/>
      <c r="RNG117" s="437"/>
      <c r="RNH117" s="437"/>
      <c r="RNI117" s="437"/>
      <c r="RNJ117" s="437"/>
      <c r="RNK117" s="437"/>
      <c r="RNL117" s="437"/>
      <c r="RNM117" s="437"/>
      <c r="RNN117" s="437"/>
      <c r="RNO117" s="437"/>
      <c r="RNP117" s="437"/>
      <c r="RNQ117" s="437"/>
      <c r="RNR117" s="437"/>
      <c r="RNS117" s="437"/>
      <c r="RNT117" s="437"/>
      <c r="RNU117" s="437"/>
      <c r="RNV117" s="437"/>
      <c r="RNW117" s="437"/>
      <c r="RNX117" s="437"/>
      <c r="RNY117" s="437"/>
      <c r="RNZ117" s="437"/>
      <c r="ROA117" s="437"/>
      <c r="ROB117" s="437"/>
      <c r="ROC117" s="437"/>
      <c r="ROD117" s="437"/>
      <c r="ROE117" s="437"/>
      <c r="ROF117" s="437"/>
      <c r="ROG117" s="437"/>
      <c r="ROH117" s="437"/>
      <c r="ROI117" s="437"/>
      <c r="ROJ117" s="437"/>
      <c r="ROK117" s="437"/>
      <c r="ROL117" s="437"/>
      <c r="ROM117" s="437"/>
      <c r="RON117" s="437"/>
      <c r="ROO117" s="437"/>
      <c r="ROP117" s="437"/>
      <c r="ROQ117" s="437"/>
      <c r="ROR117" s="437"/>
      <c r="ROS117" s="437"/>
      <c r="ROT117" s="437"/>
      <c r="ROU117" s="437"/>
      <c r="ROV117" s="437"/>
      <c r="ROW117" s="437"/>
      <c r="ROX117" s="437"/>
      <c r="ROY117" s="437"/>
      <c r="ROZ117" s="437"/>
      <c r="RPA117" s="437"/>
      <c r="RPB117" s="437"/>
      <c r="RPC117" s="437"/>
      <c r="RPD117" s="437"/>
      <c r="RPE117" s="437"/>
      <c r="RPF117" s="437"/>
      <c r="RPG117" s="437"/>
      <c r="RPH117" s="437"/>
      <c r="RPI117" s="437"/>
      <c r="RPJ117" s="437"/>
      <c r="RPK117" s="437"/>
      <c r="RPL117" s="437"/>
      <c r="RPM117" s="437"/>
      <c r="RPN117" s="437"/>
      <c r="RPO117" s="437"/>
      <c r="RPP117" s="437"/>
      <c r="RPQ117" s="437"/>
      <c r="RPR117" s="437"/>
      <c r="RPS117" s="437"/>
      <c r="RPT117" s="437"/>
      <c r="RPU117" s="437"/>
      <c r="RPV117" s="437"/>
      <c r="RPW117" s="437"/>
      <c r="RPX117" s="437"/>
      <c r="RPY117" s="437"/>
      <c r="RPZ117" s="437"/>
      <c r="RQA117" s="437"/>
      <c r="RQB117" s="437"/>
      <c r="RQC117" s="437"/>
      <c r="RQD117" s="437"/>
      <c r="RQE117" s="437"/>
      <c r="RQF117" s="437"/>
      <c r="RQG117" s="437"/>
      <c r="RQH117" s="437"/>
      <c r="RQI117" s="437"/>
      <c r="RQJ117" s="437"/>
      <c r="RQK117" s="437"/>
      <c r="RQL117" s="437"/>
      <c r="RQM117" s="437"/>
      <c r="RQN117" s="437"/>
      <c r="RQO117" s="437"/>
      <c r="RQP117" s="437"/>
      <c r="RQQ117" s="437"/>
      <c r="RQR117" s="437"/>
      <c r="RQS117" s="437"/>
      <c r="RQT117" s="437"/>
      <c r="RQU117" s="437"/>
      <c r="RQV117" s="437"/>
      <c r="RQW117" s="437"/>
      <c r="RQX117" s="437"/>
      <c r="RQY117" s="437"/>
      <c r="RQZ117" s="437"/>
      <c r="RRA117" s="437"/>
      <c r="RRB117" s="437"/>
      <c r="RRC117" s="437"/>
      <c r="RRD117" s="437"/>
      <c r="RRE117" s="437"/>
      <c r="RRF117" s="437"/>
      <c r="RRG117" s="437"/>
      <c r="RRH117" s="437"/>
      <c r="RRI117" s="437"/>
      <c r="RRJ117" s="437"/>
      <c r="RRK117" s="437"/>
      <c r="RRL117" s="437"/>
      <c r="RRM117" s="437"/>
      <c r="RRN117" s="437"/>
      <c r="RRO117" s="437"/>
      <c r="RRP117" s="437"/>
      <c r="RRQ117" s="437"/>
      <c r="RRR117" s="437"/>
      <c r="RRS117" s="437"/>
      <c r="RRT117" s="437"/>
      <c r="RRU117" s="437"/>
      <c r="RRV117" s="437"/>
      <c r="RRW117" s="437"/>
      <c r="RRX117" s="437"/>
      <c r="RRY117" s="437"/>
      <c r="RRZ117" s="437"/>
      <c r="RSA117" s="437"/>
      <c r="RSB117" s="437"/>
      <c r="RSC117" s="437"/>
      <c r="RSD117" s="437"/>
      <c r="RSE117" s="437"/>
      <c r="RSF117" s="437"/>
      <c r="RSG117" s="437"/>
      <c r="RSH117" s="437"/>
      <c r="RSI117" s="437"/>
      <c r="RSJ117" s="437"/>
      <c r="RSK117" s="437"/>
      <c r="RSL117" s="437"/>
      <c r="RSM117" s="437"/>
      <c r="RSN117" s="437"/>
      <c r="RSO117" s="437"/>
      <c r="RSP117" s="437"/>
      <c r="RSQ117" s="437"/>
      <c r="RSR117" s="437"/>
      <c r="RSS117" s="437"/>
      <c r="RST117" s="437"/>
      <c r="RSU117" s="437"/>
      <c r="RSV117" s="437"/>
      <c r="RSW117" s="437"/>
      <c r="RSX117" s="437"/>
      <c r="RSY117" s="437"/>
      <c r="RSZ117" s="437"/>
      <c r="RTA117" s="437"/>
      <c r="RTB117" s="437"/>
      <c r="RTC117" s="437"/>
      <c r="RTD117" s="437"/>
      <c r="RTE117" s="437"/>
      <c r="RTF117" s="437"/>
      <c r="RTG117" s="437"/>
      <c r="RTH117" s="437"/>
      <c r="RTI117" s="437"/>
      <c r="RTJ117" s="437"/>
      <c r="RTK117" s="437"/>
      <c r="RTL117" s="437"/>
      <c r="RTM117" s="437"/>
      <c r="RTN117" s="437"/>
      <c r="RTO117" s="437"/>
      <c r="RTP117" s="437"/>
      <c r="RTQ117" s="437"/>
      <c r="RTR117" s="437"/>
      <c r="RTS117" s="437"/>
      <c r="RTT117" s="437"/>
      <c r="RTU117" s="437"/>
      <c r="RTV117" s="437"/>
      <c r="RTW117" s="437"/>
      <c r="RTX117" s="437"/>
      <c r="RTY117" s="437"/>
      <c r="RTZ117" s="437"/>
      <c r="RUA117" s="437"/>
      <c r="RUB117" s="437"/>
      <c r="RUC117" s="437"/>
      <c r="RUD117" s="437"/>
      <c r="RUE117" s="437"/>
      <c r="RUF117" s="437"/>
      <c r="RUG117" s="437"/>
      <c r="RUH117" s="437"/>
      <c r="RUI117" s="437"/>
      <c r="RUJ117" s="437"/>
      <c r="RUK117" s="437"/>
      <c r="RUL117" s="437"/>
      <c r="RUM117" s="437"/>
      <c r="RUN117" s="437"/>
      <c r="RUO117" s="437"/>
      <c r="RUP117" s="437"/>
      <c r="RUQ117" s="437"/>
      <c r="RUR117" s="437"/>
      <c r="RUS117" s="437"/>
      <c r="RUT117" s="437"/>
      <c r="RUU117" s="437"/>
      <c r="RUV117" s="437"/>
      <c r="RUW117" s="437"/>
      <c r="RUX117" s="437"/>
      <c r="RUY117" s="437"/>
      <c r="RUZ117" s="437"/>
      <c r="RVA117" s="437"/>
      <c r="RVB117" s="437"/>
      <c r="RVC117" s="437"/>
      <c r="RVD117" s="437"/>
      <c r="RVE117" s="437"/>
      <c r="RVF117" s="437"/>
      <c r="RVG117" s="437"/>
      <c r="RVH117" s="437"/>
      <c r="RVI117" s="437"/>
      <c r="RVJ117" s="437"/>
      <c r="RVK117" s="437"/>
      <c r="RVL117" s="437"/>
      <c r="RVM117" s="437"/>
      <c r="RVN117" s="437"/>
      <c r="RVO117" s="437"/>
      <c r="RVP117" s="437"/>
      <c r="RVQ117" s="437"/>
      <c r="RVR117" s="437"/>
      <c r="RVS117" s="437"/>
      <c r="RVT117" s="437"/>
      <c r="RVU117" s="437"/>
      <c r="RVV117" s="437"/>
      <c r="RVW117" s="437"/>
      <c r="RVX117" s="437"/>
      <c r="RVY117" s="437"/>
      <c r="RVZ117" s="437"/>
      <c r="RWA117" s="437"/>
      <c r="RWB117" s="437"/>
      <c r="RWC117" s="437"/>
      <c r="RWD117" s="437"/>
      <c r="RWE117" s="437"/>
      <c r="RWF117" s="437"/>
      <c r="RWG117" s="437"/>
      <c r="RWH117" s="437"/>
      <c r="RWI117" s="437"/>
      <c r="RWJ117" s="437"/>
      <c r="RWK117" s="437"/>
      <c r="RWL117" s="437"/>
      <c r="RWM117" s="437"/>
      <c r="RWN117" s="437"/>
      <c r="RWO117" s="437"/>
      <c r="RWP117" s="437"/>
      <c r="RWQ117" s="437"/>
      <c r="RWR117" s="437"/>
      <c r="RWS117" s="437"/>
      <c r="RWT117" s="437"/>
      <c r="RWU117" s="437"/>
      <c r="RWV117" s="437"/>
      <c r="RWW117" s="437"/>
      <c r="RWX117" s="437"/>
      <c r="RWY117" s="437"/>
      <c r="RWZ117" s="437"/>
      <c r="RXA117" s="437"/>
      <c r="RXB117" s="437"/>
      <c r="RXC117" s="437"/>
      <c r="RXD117" s="437"/>
      <c r="RXE117" s="437"/>
      <c r="RXF117" s="437"/>
      <c r="RXG117" s="437"/>
      <c r="RXH117" s="437"/>
      <c r="RXI117" s="437"/>
      <c r="RXJ117" s="437"/>
      <c r="RXK117" s="437"/>
      <c r="RXL117" s="437"/>
      <c r="RXM117" s="437"/>
      <c r="RXN117" s="437"/>
      <c r="RXO117" s="437"/>
      <c r="RXP117" s="437"/>
      <c r="RXQ117" s="437"/>
      <c r="RXR117" s="437"/>
      <c r="RXS117" s="437"/>
      <c r="RXT117" s="437"/>
      <c r="RXU117" s="437"/>
      <c r="RXV117" s="437"/>
      <c r="RXW117" s="437"/>
      <c r="RXX117" s="437"/>
      <c r="RXY117" s="437"/>
      <c r="RXZ117" s="437"/>
      <c r="RYA117" s="437"/>
      <c r="RYB117" s="437"/>
      <c r="RYC117" s="437"/>
      <c r="RYD117" s="437"/>
      <c r="RYE117" s="437"/>
      <c r="RYF117" s="437"/>
      <c r="RYG117" s="437"/>
      <c r="RYH117" s="437"/>
      <c r="RYI117" s="437"/>
      <c r="RYJ117" s="437"/>
      <c r="RYK117" s="437"/>
      <c r="RYL117" s="437"/>
      <c r="RYM117" s="437"/>
      <c r="RYN117" s="437"/>
      <c r="RYO117" s="437"/>
      <c r="RYP117" s="437"/>
      <c r="RYQ117" s="437"/>
      <c r="RYR117" s="437"/>
      <c r="RYS117" s="437"/>
      <c r="RYT117" s="437"/>
      <c r="RYU117" s="437"/>
      <c r="RYV117" s="437"/>
      <c r="RYW117" s="437"/>
      <c r="RYX117" s="437"/>
      <c r="RYY117" s="437"/>
      <c r="RYZ117" s="437"/>
      <c r="RZA117" s="437"/>
      <c r="RZB117" s="437"/>
      <c r="RZC117" s="437"/>
      <c r="RZD117" s="437"/>
      <c r="RZE117" s="437"/>
      <c r="RZF117" s="437"/>
      <c r="RZG117" s="437"/>
      <c r="RZH117" s="437"/>
      <c r="RZI117" s="437"/>
      <c r="RZJ117" s="437"/>
      <c r="RZK117" s="437"/>
      <c r="RZL117" s="437"/>
      <c r="RZM117" s="437"/>
      <c r="RZN117" s="437"/>
      <c r="RZO117" s="437"/>
      <c r="RZP117" s="437"/>
      <c r="RZQ117" s="437"/>
      <c r="RZR117" s="437"/>
      <c r="RZS117" s="437"/>
      <c r="RZT117" s="437"/>
      <c r="RZU117" s="437"/>
      <c r="RZV117" s="437"/>
      <c r="RZW117" s="437"/>
      <c r="RZX117" s="437"/>
      <c r="RZY117" s="437"/>
      <c r="RZZ117" s="437"/>
      <c r="SAA117" s="437"/>
      <c r="SAB117" s="437"/>
      <c r="SAC117" s="437"/>
      <c r="SAD117" s="437"/>
      <c r="SAE117" s="437"/>
      <c r="SAF117" s="437"/>
      <c r="SAG117" s="437"/>
      <c r="SAH117" s="437"/>
      <c r="SAI117" s="437"/>
      <c r="SAJ117" s="437"/>
      <c r="SAK117" s="437"/>
      <c r="SAL117" s="437"/>
      <c r="SAM117" s="437"/>
      <c r="SAN117" s="437"/>
      <c r="SAO117" s="437"/>
      <c r="SAP117" s="437"/>
      <c r="SAQ117" s="437"/>
      <c r="SAR117" s="437"/>
      <c r="SAS117" s="437"/>
      <c r="SAT117" s="437"/>
      <c r="SAU117" s="437"/>
      <c r="SAV117" s="437"/>
      <c r="SAW117" s="437"/>
      <c r="SAX117" s="437"/>
      <c r="SAY117" s="437"/>
      <c r="SAZ117" s="437"/>
      <c r="SBA117" s="437"/>
      <c r="SBB117" s="437"/>
      <c r="SBC117" s="437"/>
      <c r="SBD117" s="437"/>
      <c r="SBE117" s="437"/>
      <c r="SBF117" s="437"/>
      <c r="SBG117" s="437"/>
      <c r="SBH117" s="437"/>
      <c r="SBI117" s="437"/>
      <c r="SBJ117" s="437"/>
      <c r="SBK117" s="437"/>
      <c r="SBL117" s="437"/>
      <c r="SBM117" s="437"/>
      <c r="SBN117" s="437"/>
      <c r="SBO117" s="437"/>
      <c r="SBP117" s="437"/>
      <c r="SBQ117" s="437"/>
      <c r="SBR117" s="437"/>
      <c r="SBS117" s="437"/>
      <c r="SBT117" s="437"/>
      <c r="SBU117" s="437"/>
      <c r="SBV117" s="437"/>
      <c r="SBW117" s="437"/>
      <c r="SBX117" s="437"/>
      <c r="SBY117" s="437"/>
      <c r="SBZ117" s="437"/>
      <c r="SCA117" s="437"/>
      <c r="SCB117" s="437"/>
      <c r="SCC117" s="437"/>
      <c r="SCD117" s="437"/>
      <c r="SCE117" s="437"/>
      <c r="SCF117" s="437"/>
      <c r="SCG117" s="437"/>
      <c r="SCH117" s="437"/>
      <c r="SCI117" s="437"/>
      <c r="SCJ117" s="437"/>
      <c r="SCK117" s="437"/>
      <c r="SCL117" s="437"/>
      <c r="SCM117" s="437"/>
      <c r="SCN117" s="437"/>
      <c r="SCO117" s="437"/>
      <c r="SCP117" s="437"/>
      <c r="SCQ117" s="437"/>
      <c r="SCR117" s="437"/>
      <c r="SCS117" s="437"/>
      <c r="SCT117" s="437"/>
      <c r="SCU117" s="437"/>
      <c r="SCV117" s="437"/>
      <c r="SCW117" s="437"/>
      <c r="SCX117" s="437"/>
      <c r="SCY117" s="437"/>
      <c r="SCZ117" s="437"/>
      <c r="SDA117" s="437"/>
      <c r="SDB117" s="437"/>
      <c r="SDC117" s="437"/>
      <c r="SDD117" s="437"/>
      <c r="SDE117" s="437"/>
      <c r="SDF117" s="437"/>
      <c r="SDG117" s="437"/>
      <c r="SDH117" s="437"/>
      <c r="SDI117" s="437"/>
      <c r="SDJ117" s="437"/>
      <c r="SDK117" s="437"/>
      <c r="SDL117" s="437"/>
      <c r="SDM117" s="437"/>
      <c r="SDN117" s="437"/>
      <c r="SDO117" s="437"/>
      <c r="SDP117" s="437"/>
      <c r="SDQ117" s="437"/>
      <c r="SDR117" s="437"/>
      <c r="SDS117" s="437"/>
      <c r="SDT117" s="437"/>
      <c r="SDU117" s="437"/>
      <c r="SDV117" s="437"/>
      <c r="SDW117" s="437"/>
      <c r="SDX117" s="437"/>
      <c r="SDY117" s="437"/>
      <c r="SDZ117" s="437"/>
      <c r="SEA117" s="437"/>
      <c r="SEB117" s="437"/>
      <c r="SEC117" s="437"/>
      <c r="SED117" s="437"/>
      <c r="SEE117" s="437"/>
      <c r="SEF117" s="437"/>
      <c r="SEG117" s="437"/>
      <c r="SEH117" s="437"/>
      <c r="SEI117" s="437"/>
      <c r="SEJ117" s="437"/>
      <c r="SEK117" s="437"/>
      <c r="SEL117" s="437"/>
      <c r="SEM117" s="437"/>
      <c r="SEN117" s="437"/>
      <c r="SEO117" s="437"/>
      <c r="SEP117" s="437"/>
      <c r="SEQ117" s="437"/>
      <c r="SER117" s="437"/>
      <c r="SES117" s="437"/>
      <c r="SET117" s="437"/>
      <c r="SEU117" s="437"/>
      <c r="SEV117" s="437"/>
      <c r="SEW117" s="437"/>
      <c r="SEX117" s="437"/>
      <c r="SEY117" s="437"/>
      <c r="SEZ117" s="437"/>
      <c r="SFA117" s="437"/>
      <c r="SFB117" s="437"/>
      <c r="SFC117" s="437"/>
      <c r="SFD117" s="437"/>
      <c r="SFE117" s="437"/>
      <c r="SFF117" s="437"/>
      <c r="SFG117" s="437"/>
      <c r="SFH117" s="437"/>
      <c r="SFI117" s="437"/>
      <c r="SFJ117" s="437"/>
      <c r="SFK117" s="437"/>
      <c r="SFL117" s="437"/>
      <c r="SFM117" s="437"/>
      <c r="SFN117" s="437"/>
      <c r="SFO117" s="437"/>
      <c r="SFP117" s="437"/>
      <c r="SFQ117" s="437"/>
      <c r="SFR117" s="437"/>
      <c r="SFS117" s="437"/>
      <c r="SFT117" s="437"/>
      <c r="SFU117" s="437"/>
      <c r="SFV117" s="437"/>
      <c r="SFW117" s="437"/>
      <c r="SFX117" s="437"/>
      <c r="SFY117" s="437"/>
      <c r="SFZ117" s="437"/>
      <c r="SGA117" s="437"/>
      <c r="SGB117" s="437"/>
      <c r="SGC117" s="437"/>
      <c r="SGD117" s="437"/>
      <c r="SGE117" s="437"/>
      <c r="SGF117" s="437"/>
      <c r="SGG117" s="437"/>
      <c r="SGH117" s="437"/>
      <c r="SGI117" s="437"/>
      <c r="SGJ117" s="437"/>
      <c r="SGK117" s="437"/>
      <c r="SGL117" s="437"/>
      <c r="SGM117" s="437"/>
      <c r="SGN117" s="437"/>
      <c r="SGO117" s="437"/>
      <c r="SGP117" s="437"/>
      <c r="SGQ117" s="437"/>
      <c r="SGR117" s="437"/>
      <c r="SGS117" s="437"/>
      <c r="SGT117" s="437"/>
      <c r="SGU117" s="437"/>
      <c r="SGV117" s="437"/>
      <c r="SGW117" s="437"/>
      <c r="SGX117" s="437"/>
      <c r="SGY117" s="437"/>
      <c r="SGZ117" s="437"/>
      <c r="SHA117" s="437"/>
      <c r="SHB117" s="437"/>
      <c r="SHC117" s="437"/>
      <c r="SHD117" s="437"/>
      <c r="SHE117" s="437"/>
      <c r="SHF117" s="437"/>
      <c r="SHG117" s="437"/>
      <c r="SHH117" s="437"/>
      <c r="SHI117" s="437"/>
      <c r="SHJ117" s="437"/>
      <c r="SHK117" s="437"/>
      <c r="SHL117" s="437"/>
      <c r="SHM117" s="437"/>
      <c r="SHN117" s="437"/>
      <c r="SHO117" s="437"/>
      <c r="SHP117" s="437"/>
      <c r="SHQ117" s="437"/>
      <c r="SHR117" s="437"/>
      <c r="SHS117" s="437"/>
      <c r="SHT117" s="437"/>
      <c r="SHU117" s="437"/>
      <c r="SHV117" s="437"/>
      <c r="SHW117" s="437"/>
      <c r="SHX117" s="437"/>
      <c r="SHY117" s="437"/>
      <c r="SHZ117" s="437"/>
      <c r="SIA117" s="437"/>
      <c r="SIB117" s="437"/>
      <c r="SIC117" s="437"/>
      <c r="SID117" s="437"/>
      <c r="SIE117" s="437"/>
      <c r="SIF117" s="437"/>
      <c r="SIG117" s="437"/>
      <c r="SIH117" s="437"/>
      <c r="SII117" s="437"/>
      <c r="SIJ117" s="437"/>
      <c r="SIK117" s="437"/>
      <c r="SIL117" s="437"/>
      <c r="SIM117" s="437"/>
      <c r="SIN117" s="437"/>
      <c r="SIO117" s="437"/>
      <c r="SIP117" s="437"/>
      <c r="SIQ117" s="437"/>
      <c r="SIR117" s="437"/>
      <c r="SIS117" s="437"/>
      <c r="SIT117" s="437"/>
      <c r="SIU117" s="437"/>
      <c r="SIV117" s="437"/>
      <c r="SIW117" s="437"/>
      <c r="SIX117" s="437"/>
      <c r="SIY117" s="437"/>
      <c r="SIZ117" s="437"/>
      <c r="SJA117" s="437"/>
      <c r="SJB117" s="437"/>
      <c r="SJC117" s="437"/>
      <c r="SJD117" s="437"/>
      <c r="SJE117" s="437"/>
      <c r="SJF117" s="437"/>
      <c r="SJG117" s="437"/>
      <c r="SJH117" s="437"/>
      <c r="SJI117" s="437"/>
      <c r="SJJ117" s="437"/>
      <c r="SJK117" s="437"/>
      <c r="SJL117" s="437"/>
      <c r="SJM117" s="437"/>
      <c r="SJN117" s="437"/>
      <c r="SJO117" s="437"/>
      <c r="SJP117" s="437"/>
      <c r="SJQ117" s="437"/>
      <c r="SJR117" s="437"/>
      <c r="SJS117" s="437"/>
      <c r="SJT117" s="437"/>
      <c r="SJU117" s="437"/>
      <c r="SJV117" s="437"/>
      <c r="SJW117" s="437"/>
      <c r="SJX117" s="437"/>
      <c r="SJY117" s="437"/>
      <c r="SJZ117" s="437"/>
      <c r="SKA117" s="437"/>
      <c r="SKB117" s="437"/>
      <c r="SKC117" s="437"/>
      <c r="SKD117" s="437"/>
      <c r="SKE117" s="437"/>
      <c r="SKF117" s="437"/>
      <c r="SKG117" s="437"/>
      <c r="SKH117" s="437"/>
      <c r="SKI117" s="437"/>
      <c r="SKJ117" s="437"/>
      <c r="SKK117" s="437"/>
      <c r="SKL117" s="437"/>
      <c r="SKM117" s="437"/>
      <c r="SKN117" s="437"/>
      <c r="SKO117" s="437"/>
      <c r="SKP117" s="437"/>
      <c r="SKQ117" s="437"/>
      <c r="SKR117" s="437"/>
      <c r="SKS117" s="437"/>
      <c r="SKT117" s="437"/>
      <c r="SKU117" s="437"/>
      <c r="SKV117" s="437"/>
      <c r="SKW117" s="437"/>
      <c r="SKX117" s="437"/>
      <c r="SKY117" s="437"/>
      <c r="SKZ117" s="437"/>
      <c r="SLA117" s="437"/>
      <c r="SLB117" s="437"/>
      <c r="SLC117" s="437"/>
      <c r="SLD117" s="437"/>
      <c r="SLE117" s="437"/>
      <c r="SLF117" s="437"/>
      <c r="SLG117" s="437"/>
      <c r="SLH117" s="437"/>
      <c r="SLI117" s="437"/>
      <c r="SLJ117" s="437"/>
      <c r="SLK117" s="437"/>
      <c r="SLL117" s="437"/>
      <c r="SLM117" s="437"/>
      <c r="SLN117" s="437"/>
      <c r="SLO117" s="437"/>
      <c r="SLP117" s="437"/>
      <c r="SLQ117" s="437"/>
      <c r="SLR117" s="437"/>
      <c r="SLS117" s="437"/>
      <c r="SLT117" s="437"/>
      <c r="SLU117" s="437"/>
      <c r="SLV117" s="437"/>
      <c r="SLW117" s="437"/>
      <c r="SLX117" s="437"/>
      <c r="SLY117" s="437"/>
      <c r="SLZ117" s="437"/>
      <c r="SMA117" s="437"/>
      <c r="SMB117" s="437"/>
      <c r="SMC117" s="437"/>
      <c r="SMD117" s="437"/>
      <c r="SME117" s="437"/>
      <c r="SMF117" s="437"/>
      <c r="SMG117" s="437"/>
      <c r="SMH117" s="437"/>
      <c r="SMI117" s="437"/>
      <c r="SMJ117" s="437"/>
      <c r="SMK117" s="437"/>
      <c r="SML117" s="437"/>
      <c r="SMM117" s="437"/>
      <c r="SMN117" s="437"/>
      <c r="SMO117" s="437"/>
      <c r="SMP117" s="437"/>
      <c r="SMQ117" s="437"/>
      <c r="SMR117" s="437"/>
      <c r="SMS117" s="437"/>
      <c r="SMT117" s="437"/>
      <c r="SMU117" s="437"/>
      <c r="SMV117" s="437"/>
      <c r="SMW117" s="437"/>
      <c r="SMX117" s="437"/>
      <c r="SMY117" s="437"/>
      <c r="SMZ117" s="437"/>
      <c r="SNA117" s="437"/>
      <c r="SNB117" s="437"/>
      <c r="SNC117" s="437"/>
      <c r="SND117" s="437"/>
      <c r="SNE117" s="437"/>
      <c r="SNF117" s="437"/>
      <c r="SNG117" s="437"/>
      <c r="SNH117" s="437"/>
      <c r="SNI117" s="437"/>
      <c r="SNJ117" s="437"/>
      <c r="SNK117" s="437"/>
      <c r="SNL117" s="437"/>
      <c r="SNM117" s="437"/>
      <c r="SNN117" s="437"/>
      <c r="SNO117" s="437"/>
      <c r="SNP117" s="437"/>
      <c r="SNQ117" s="437"/>
      <c r="SNR117" s="437"/>
      <c r="SNS117" s="437"/>
      <c r="SNT117" s="437"/>
      <c r="SNU117" s="437"/>
      <c r="SNV117" s="437"/>
      <c r="SNW117" s="437"/>
      <c r="SNX117" s="437"/>
      <c r="SNY117" s="437"/>
      <c r="SNZ117" s="437"/>
      <c r="SOA117" s="437"/>
      <c r="SOB117" s="437"/>
      <c r="SOC117" s="437"/>
      <c r="SOD117" s="437"/>
      <c r="SOE117" s="437"/>
      <c r="SOF117" s="437"/>
      <c r="SOG117" s="437"/>
      <c r="SOH117" s="437"/>
      <c r="SOI117" s="437"/>
      <c r="SOJ117" s="437"/>
      <c r="SOK117" s="437"/>
      <c r="SOL117" s="437"/>
      <c r="SOM117" s="437"/>
      <c r="SON117" s="437"/>
      <c r="SOO117" s="437"/>
      <c r="SOP117" s="437"/>
      <c r="SOQ117" s="437"/>
      <c r="SOR117" s="437"/>
      <c r="SOS117" s="437"/>
      <c r="SOT117" s="437"/>
      <c r="SOU117" s="437"/>
      <c r="SOV117" s="437"/>
      <c r="SOW117" s="437"/>
      <c r="SOX117" s="437"/>
      <c r="SOY117" s="437"/>
      <c r="SOZ117" s="437"/>
      <c r="SPA117" s="437"/>
      <c r="SPB117" s="437"/>
      <c r="SPC117" s="437"/>
      <c r="SPD117" s="437"/>
      <c r="SPE117" s="437"/>
      <c r="SPF117" s="437"/>
      <c r="SPG117" s="437"/>
      <c r="SPH117" s="437"/>
      <c r="SPI117" s="437"/>
      <c r="SPJ117" s="437"/>
      <c r="SPK117" s="437"/>
      <c r="SPL117" s="437"/>
      <c r="SPM117" s="437"/>
      <c r="SPN117" s="437"/>
      <c r="SPO117" s="437"/>
      <c r="SPP117" s="437"/>
      <c r="SPQ117" s="437"/>
      <c r="SPR117" s="437"/>
      <c r="SPS117" s="437"/>
      <c r="SPT117" s="437"/>
      <c r="SPU117" s="437"/>
      <c r="SPV117" s="437"/>
      <c r="SPW117" s="437"/>
      <c r="SPX117" s="437"/>
      <c r="SPY117" s="437"/>
      <c r="SPZ117" s="437"/>
      <c r="SQA117" s="437"/>
      <c r="SQB117" s="437"/>
      <c r="SQC117" s="437"/>
      <c r="SQD117" s="437"/>
      <c r="SQE117" s="437"/>
      <c r="SQF117" s="437"/>
      <c r="SQG117" s="437"/>
      <c r="SQH117" s="437"/>
      <c r="SQI117" s="437"/>
      <c r="SQJ117" s="437"/>
      <c r="SQK117" s="437"/>
      <c r="SQL117" s="437"/>
      <c r="SQM117" s="437"/>
      <c r="SQN117" s="437"/>
      <c r="SQO117" s="437"/>
      <c r="SQP117" s="437"/>
      <c r="SQQ117" s="437"/>
      <c r="SQR117" s="437"/>
      <c r="SQS117" s="437"/>
      <c r="SQT117" s="437"/>
      <c r="SQU117" s="437"/>
      <c r="SQV117" s="437"/>
      <c r="SQW117" s="437"/>
      <c r="SQX117" s="437"/>
      <c r="SQY117" s="437"/>
      <c r="SQZ117" s="437"/>
      <c r="SRA117" s="437"/>
      <c r="SRB117" s="437"/>
      <c r="SRC117" s="437"/>
      <c r="SRD117" s="437"/>
      <c r="SRE117" s="437"/>
      <c r="SRF117" s="437"/>
      <c r="SRG117" s="437"/>
      <c r="SRH117" s="437"/>
      <c r="SRI117" s="437"/>
      <c r="SRJ117" s="437"/>
      <c r="SRK117" s="437"/>
      <c r="SRL117" s="437"/>
      <c r="SRM117" s="437"/>
      <c r="SRN117" s="437"/>
      <c r="SRO117" s="437"/>
      <c r="SRP117" s="437"/>
      <c r="SRQ117" s="437"/>
      <c r="SRR117" s="437"/>
      <c r="SRS117" s="437"/>
      <c r="SRT117" s="437"/>
      <c r="SRU117" s="437"/>
      <c r="SRV117" s="437"/>
      <c r="SRW117" s="437"/>
      <c r="SRX117" s="437"/>
      <c r="SRY117" s="437"/>
      <c r="SRZ117" s="437"/>
      <c r="SSA117" s="437"/>
      <c r="SSB117" s="437"/>
      <c r="SSC117" s="437"/>
      <c r="SSD117" s="437"/>
      <c r="SSE117" s="437"/>
      <c r="SSF117" s="437"/>
      <c r="SSG117" s="437"/>
      <c r="SSH117" s="437"/>
      <c r="SSI117" s="437"/>
      <c r="SSJ117" s="437"/>
      <c r="SSK117" s="437"/>
      <c r="SSL117" s="437"/>
      <c r="SSM117" s="437"/>
      <c r="SSN117" s="437"/>
      <c r="SSO117" s="437"/>
      <c r="SSP117" s="437"/>
      <c r="SSQ117" s="437"/>
      <c r="SSR117" s="437"/>
      <c r="SSS117" s="437"/>
      <c r="SST117" s="437"/>
      <c r="SSU117" s="437"/>
      <c r="SSV117" s="437"/>
      <c r="SSW117" s="437"/>
      <c r="SSX117" s="437"/>
      <c r="SSY117" s="437"/>
      <c r="SSZ117" s="437"/>
      <c r="STA117" s="437"/>
      <c r="STB117" s="437"/>
      <c r="STC117" s="437"/>
      <c r="STD117" s="437"/>
      <c r="STE117" s="437"/>
      <c r="STF117" s="437"/>
      <c r="STG117" s="437"/>
      <c r="STH117" s="437"/>
      <c r="STI117" s="437"/>
      <c r="STJ117" s="437"/>
      <c r="STK117" s="437"/>
      <c r="STL117" s="437"/>
      <c r="STM117" s="437"/>
      <c r="STN117" s="437"/>
      <c r="STO117" s="437"/>
      <c r="STP117" s="437"/>
      <c r="STQ117" s="437"/>
      <c r="STR117" s="437"/>
      <c r="STS117" s="437"/>
      <c r="STT117" s="437"/>
      <c r="STU117" s="437"/>
      <c r="STV117" s="437"/>
      <c r="STW117" s="437"/>
      <c r="STX117" s="437"/>
      <c r="STY117" s="437"/>
      <c r="STZ117" s="437"/>
      <c r="SUA117" s="437"/>
      <c r="SUB117" s="437"/>
      <c r="SUC117" s="437"/>
      <c r="SUD117" s="437"/>
      <c r="SUE117" s="437"/>
      <c r="SUF117" s="437"/>
      <c r="SUG117" s="437"/>
      <c r="SUH117" s="437"/>
      <c r="SUI117" s="437"/>
      <c r="SUJ117" s="437"/>
      <c r="SUK117" s="437"/>
      <c r="SUL117" s="437"/>
      <c r="SUM117" s="437"/>
      <c r="SUN117" s="437"/>
      <c r="SUO117" s="437"/>
      <c r="SUP117" s="437"/>
      <c r="SUQ117" s="437"/>
      <c r="SUR117" s="437"/>
      <c r="SUS117" s="437"/>
      <c r="SUT117" s="437"/>
      <c r="SUU117" s="437"/>
      <c r="SUV117" s="437"/>
      <c r="SUW117" s="437"/>
      <c r="SUX117" s="437"/>
      <c r="SUY117" s="437"/>
      <c r="SUZ117" s="437"/>
      <c r="SVA117" s="437"/>
      <c r="SVB117" s="437"/>
      <c r="SVC117" s="437"/>
      <c r="SVD117" s="437"/>
      <c r="SVE117" s="437"/>
      <c r="SVF117" s="437"/>
      <c r="SVG117" s="437"/>
      <c r="SVH117" s="437"/>
      <c r="SVI117" s="437"/>
      <c r="SVJ117" s="437"/>
      <c r="SVK117" s="437"/>
      <c r="SVL117" s="437"/>
      <c r="SVM117" s="437"/>
      <c r="SVN117" s="437"/>
      <c r="SVO117" s="437"/>
      <c r="SVP117" s="437"/>
      <c r="SVQ117" s="437"/>
      <c r="SVR117" s="437"/>
      <c r="SVS117" s="437"/>
      <c r="SVT117" s="437"/>
      <c r="SVU117" s="437"/>
      <c r="SVV117" s="437"/>
      <c r="SVW117" s="437"/>
      <c r="SVX117" s="437"/>
      <c r="SVY117" s="437"/>
      <c r="SVZ117" s="437"/>
      <c r="SWA117" s="437"/>
      <c r="SWB117" s="437"/>
      <c r="SWC117" s="437"/>
      <c r="SWD117" s="437"/>
      <c r="SWE117" s="437"/>
      <c r="SWF117" s="437"/>
      <c r="SWG117" s="437"/>
      <c r="SWH117" s="437"/>
      <c r="SWI117" s="437"/>
      <c r="SWJ117" s="437"/>
      <c r="SWK117" s="437"/>
      <c r="SWL117" s="437"/>
      <c r="SWM117" s="437"/>
      <c r="SWN117" s="437"/>
      <c r="SWO117" s="437"/>
      <c r="SWP117" s="437"/>
      <c r="SWQ117" s="437"/>
      <c r="SWR117" s="437"/>
      <c r="SWS117" s="437"/>
      <c r="SWT117" s="437"/>
      <c r="SWU117" s="437"/>
      <c r="SWV117" s="437"/>
      <c r="SWW117" s="437"/>
      <c r="SWX117" s="437"/>
      <c r="SWY117" s="437"/>
      <c r="SWZ117" s="437"/>
      <c r="SXA117" s="437"/>
      <c r="SXB117" s="437"/>
      <c r="SXC117" s="437"/>
      <c r="SXD117" s="437"/>
      <c r="SXE117" s="437"/>
      <c r="SXF117" s="437"/>
      <c r="SXG117" s="437"/>
      <c r="SXH117" s="437"/>
      <c r="SXI117" s="437"/>
      <c r="SXJ117" s="437"/>
      <c r="SXK117" s="437"/>
      <c r="SXL117" s="437"/>
      <c r="SXM117" s="437"/>
      <c r="SXN117" s="437"/>
      <c r="SXO117" s="437"/>
      <c r="SXP117" s="437"/>
      <c r="SXQ117" s="437"/>
      <c r="SXR117" s="437"/>
      <c r="SXS117" s="437"/>
      <c r="SXT117" s="437"/>
      <c r="SXU117" s="437"/>
      <c r="SXV117" s="437"/>
      <c r="SXW117" s="437"/>
      <c r="SXX117" s="437"/>
      <c r="SXY117" s="437"/>
      <c r="SXZ117" s="437"/>
      <c r="SYA117" s="437"/>
      <c r="SYB117" s="437"/>
      <c r="SYC117" s="437"/>
      <c r="SYD117" s="437"/>
      <c r="SYE117" s="437"/>
      <c r="SYF117" s="437"/>
      <c r="SYG117" s="437"/>
      <c r="SYH117" s="437"/>
      <c r="SYI117" s="437"/>
      <c r="SYJ117" s="437"/>
      <c r="SYK117" s="437"/>
      <c r="SYL117" s="437"/>
      <c r="SYM117" s="437"/>
      <c r="SYN117" s="437"/>
      <c r="SYO117" s="437"/>
      <c r="SYP117" s="437"/>
      <c r="SYQ117" s="437"/>
      <c r="SYR117" s="437"/>
      <c r="SYS117" s="437"/>
      <c r="SYT117" s="437"/>
      <c r="SYU117" s="437"/>
      <c r="SYV117" s="437"/>
      <c r="SYW117" s="437"/>
      <c r="SYX117" s="437"/>
      <c r="SYY117" s="437"/>
      <c r="SYZ117" s="437"/>
      <c r="SZA117" s="437"/>
      <c r="SZB117" s="437"/>
      <c r="SZC117" s="437"/>
      <c r="SZD117" s="437"/>
      <c r="SZE117" s="437"/>
      <c r="SZF117" s="437"/>
      <c r="SZG117" s="437"/>
      <c r="SZH117" s="437"/>
      <c r="SZI117" s="437"/>
      <c r="SZJ117" s="437"/>
      <c r="SZK117" s="437"/>
      <c r="SZL117" s="437"/>
      <c r="SZM117" s="437"/>
      <c r="SZN117" s="437"/>
      <c r="SZO117" s="437"/>
      <c r="SZP117" s="437"/>
      <c r="SZQ117" s="437"/>
      <c r="SZR117" s="437"/>
      <c r="SZS117" s="437"/>
      <c r="SZT117" s="437"/>
      <c r="SZU117" s="437"/>
      <c r="SZV117" s="437"/>
      <c r="SZW117" s="437"/>
      <c r="SZX117" s="437"/>
      <c r="SZY117" s="437"/>
      <c r="SZZ117" s="437"/>
      <c r="TAA117" s="437"/>
      <c r="TAB117" s="437"/>
      <c r="TAC117" s="437"/>
      <c r="TAD117" s="437"/>
      <c r="TAE117" s="437"/>
      <c r="TAF117" s="437"/>
      <c r="TAG117" s="437"/>
      <c r="TAH117" s="437"/>
      <c r="TAI117" s="437"/>
      <c r="TAJ117" s="437"/>
      <c r="TAK117" s="437"/>
      <c r="TAL117" s="437"/>
      <c r="TAM117" s="437"/>
      <c r="TAN117" s="437"/>
      <c r="TAO117" s="437"/>
      <c r="TAP117" s="437"/>
      <c r="TAQ117" s="437"/>
      <c r="TAR117" s="437"/>
      <c r="TAS117" s="437"/>
      <c r="TAT117" s="437"/>
      <c r="TAU117" s="437"/>
      <c r="TAV117" s="437"/>
      <c r="TAW117" s="437"/>
      <c r="TAX117" s="437"/>
      <c r="TAY117" s="437"/>
      <c r="TAZ117" s="437"/>
      <c r="TBA117" s="437"/>
      <c r="TBB117" s="437"/>
      <c r="TBC117" s="437"/>
      <c r="TBD117" s="437"/>
      <c r="TBE117" s="437"/>
      <c r="TBF117" s="437"/>
      <c r="TBG117" s="437"/>
      <c r="TBH117" s="437"/>
      <c r="TBI117" s="437"/>
      <c r="TBJ117" s="437"/>
      <c r="TBK117" s="437"/>
      <c r="TBL117" s="437"/>
      <c r="TBM117" s="437"/>
      <c r="TBN117" s="437"/>
      <c r="TBO117" s="437"/>
      <c r="TBP117" s="437"/>
      <c r="TBQ117" s="437"/>
      <c r="TBR117" s="437"/>
      <c r="TBS117" s="437"/>
      <c r="TBT117" s="437"/>
      <c r="TBU117" s="437"/>
      <c r="TBV117" s="437"/>
      <c r="TBW117" s="437"/>
      <c r="TBX117" s="437"/>
      <c r="TBY117" s="437"/>
      <c r="TBZ117" s="437"/>
      <c r="TCA117" s="437"/>
      <c r="TCB117" s="437"/>
      <c r="TCC117" s="437"/>
      <c r="TCD117" s="437"/>
      <c r="TCE117" s="437"/>
      <c r="TCF117" s="437"/>
      <c r="TCG117" s="437"/>
      <c r="TCH117" s="437"/>
      <c r="TCI117" s="437"/>
      <c r="TCJ117" s="437"/>
      <c r="TCK117" s="437"/>
      <c r="TCL117" s="437"/>
      <c r="TCM117" s="437"/>
      <c r="TCN117" s="437"/>
      <c r="TCO117" s="437"/>
      <c r="TCP117" s="437"/>
      <c r="TCQ117" s="437"/>
      <c r="TCR117" s="437"/>
      <c r="TCS117" s="437"/>
      <c r="TCT117" s="437"/>
      <c r="TCU117" s="437"/>
      <c r="TCV117" s="437"/>
      <c r="TCW117" s="437"/>
      <c r="TCX117" s="437"/>
      <c r="TCY117" s="437"/>
      <c r="TCZ117" s="437"/>
      <c r="TDA117" s="437"/>
      <c r="TDB117" s="437"/>
      <c r="TDC117" s="437"/>
      <c r="TDD117" s="437"/>
      <c r="TDE117" s="437"/>
      <c r="TDF117" s="437"/>
      <c r="TDG117" s="437"/>
      <c r="TDH117" s="437"/>
      <c r="TDI117" s="437"/>
      <c r="TDJ117" s="437"/>
      <c r="TDK117" s="437"/>
      <c r="TDL117" s="437"/>
      <c r="TDM117" s="437"/>
      <c r="TDN117" s="437"/>
      <c r="TDO117" s="437"/>
      <c r="TDP117" s="437"/>
      <c r="TDQ117" s="437"/>
      <c r="TDR117" s="437"/>
      <c r="TDS117" s="437"/>
      <c r="TDT117" s="437"/>
      <c r="TDU117" s="437"/>
      <c r="TDV117" s="437"/>
      <c r="TDW117" s="437"/>
      <c r="TDX117" s="437"/>
      <c r="TDY117" s="437"/>
      <c r="TDZ117" s="437"/>
      <c r="TEA117" s="437"/>
      <c r="TEB117" s="437"/>
      <c r="TEC117" s="437"/>
      <c r="TED117" s="437"/>
      <c r="TEE117" s="437"/>
      <c r="TEF117" s="437"/>
      <c r="TEG117" s="437"/>
      <c r="TEH117" s="437"/>
      <c r="TEI117" s="437"/>
      <c r="TEJ117" s="437"/>
      <c r="TEK117" s="437"/>
      <c r="TEL117" s="437"/>
      <c r="TEM117" s="437"/>
      <c r="TEN117" s="437"/>
      <c r="TEO117" s="437"/>
      <c r="TEP117" s="437"/>
      <c r="TEQ117" s="437"/>
      <c r="TER117" s="437"/>
      <c r="TES117" s="437"/>
      <c r="TET117" s="437"/>
      <c r="TEU117" s="437"/>
      <c r="TEV117" s="437"/>
      <c r="TEW117" s="437"/>
      <c r="TEX117" s="437"/>
      <c r="TEY117" s="437"/>
      <c r="TEZ117" s="437"/>
      <c r="TFA117" s="437"/>
      <c r="TFB117" s="437"/>
      <c r="TFC117" s="437"/>
      <c r="TFD117" s="437"/>
      <c r="TFE117" s="437"/>
      <c r="TFF117" s="437"/>
      <c r="TFG117" s="437"/>
      <c r="TFH117" s="437"/>
      <c r="TFI117" s="437"/>
      <c r="TFJ117" s="437"/>
      <c r="TFK117" s="437"/>
      <c r="TFL117" s="437"/>
      <c r="TFM117" s="437"/>
      <c r="TFN117" s="437"/>
      <c r="TFO117" s="437"/>
      <c r="TFP117" s="437"/>
      <c r="TFQ117" s="437"/>
      <c r="TFR117" s="437"/>
      <c r="TFS117" s="437"/>
      <c r="TFT117" s="437"/>
      <c r="TFU117" s="437"/>
      <c r="TFV117" s="437"/>
      <c r="TFW117" s="437"/>
      <c r="TFX117" s="437"/>
      <c r="TFY117" s="437"/>
      <c r="TFZ117" s="437"/>
      <c r="TGA117" s="437"/>
      <c r="TGB117" s="437"/>
      <c r="TGC117" s="437"/>
      <c r="TGD117" s="437"/>
      <c r="TGE117" s="437"/>
      <c r="TGF117" s="437"/>
      <c r="TGG117" s="437"/>
      <c r="TGH117" s="437"/>
      <c r="TGI117" s="437"/>
      <c r="TGJ117" s="437"/>
      <c r="TGK117" s="437"/>
      <c r="TGL117" s="437"/>
      <c r="TGM117" s="437"/>
      <c r="TGN117" s="437"/>
      <c r="TGO117" s="437"/>
      <c r="TGP117" s="437"/>
      <c r="TGQ117" s="437"/>
      <c r="TGR117" s="437"/>
      <c r="TGS117" s="437"/>
      <c r="TGT117" s="437"/>
      <c r="TGU117" s="437"/>
      <c r="TGV117" s="437"/>
      <c r="TGW117" s="437"/>
      <c r="TGX117" s="437"/>
      <c r="TGY117" s="437"/>
      <c r="TGZ117" s="437"/>
      <c r="THA117" s="437"/>
      <c r="THB117" s="437"/>
      <c r="THC117" s="437"/>
      <c r="THD117" s="437"/>
      <c r="THE117" s="437"/>
      <c r="THF117" s="437"/>
      <c r="THG117" s="437"/>
      <c r="THH117" s="437"/>
      <c r="THI117" s="437"/>
      <c r="THJ117" s="437"/>
      <c r="THK117" s="437"/>
      <c r="THL117" s="437"/>
      <c r="THM117" s="437"/>
      <c r="THN117" s="437"/>
      <c r="THO117" s="437"/>
      <c r="THP117" s="437"/>
      <c r="THQ117" s="437"/>
      <c r="THR117" s="437"/>
      <c r="THS117" s="437"/>
      <c r="THT117" s="437"/>
      <c r="THU117" s="437"/>
      <c r="THV117" s="437"/>
      <c r="THW117" s="437"/>
      <c r="THX117" s="437"/>
      <c r="THY117" s="437"/>
      <c r="THZ117" s="437"/>
      <c r="TIA117" s="437"/>
      <c r="TIB117" s="437"/>
      <c r="TIC117" s="437"/>
      <c r="TID117" s="437"/>
      <c r="TIE117" s="437"/>
      <c r="TIF117" s="437"/>
      <c r="TIG117" s="437"/>
      <c r="TIH117" s="437"/>
      <c r="TII117" s="437"/>
      <c r="TIJ117" s="437"/>
      <c r="TIK117" s="437"/>
      <c r="TIL117" s="437"/>
      <c r="TIM117" s="437"/>
      <c r="TIN117" s="437"/>
      <c r="TIO117" s="437"/>
      <c r="TIP117" s="437"/>
      <c r="TIQ117" s="437"/>
      <c r="TIR117" s="437"/>
      <c r="TIS117" s="437"/>
      <c r="TIT117" s="437"/>
      <c r="TIU117" s="437"/>
      <c r="TIV117" s="437"/>
      <c r="TIW117" s="437"/>
      <c r="TIX117" s="437"/>
      <c r="TIY117" s="437"/>
      <c r="TIZ117" s="437"/>
      <c r="TJA117" s="437"/>
      <c r="TJB117" s="437"/>
      <c r="TJC117" s="437"/>
      <c r="TJD117" s="437"/>
      <c r="TJE117" s="437"/>
      <c r="TJF117" s="437"/>
      <c r="TJG117" s="437"/>
      <c r="TJH117" s="437"/>
      <c r="TJI117" s="437"/>
      <c r="TJJ117" s="437"/>
      <c r="TJK117" s="437"/>
      <c r="TJL117" s="437"/>
      <c r="TJM117" s="437"/>
      <c r="TJN117" s="437"/>
      <c r="TJO117" s="437"/>
      <c r="TJP117" s="437"/>
      <c r="TJQ117" s="437"/>
      <c r="TJR117" s="437"/>
      <c r="TJS117" s="437"/>
      <c r="TJT117" s="437"/>
      <c r="TJU117" s="437"/>
      <c r="TJV117" s="437"/>
      <c r="TJW117" s="437"/>
      <c r="TJX117" s="437"/>
      <c r="TJY117" s="437"/>
      <c r="TJZ117" s="437"/>
      <c r="TKA117" s="437"/>
      <c r="TKB117" s="437"/>
      <c r="TKC117" s="437"/>
      <c r="TKD117" s="437"/>
      <c r="TKE117" s="437"/>
      <c r="TKF117" s="437"/>
      <c r="TKG117" s="437"/>
      <c r="TKH117" s="437"/>
      <c r="TKI117" s="437"/>
      <c r="TKJ117" s="437"/>
      <c r="TKK117" s="437"/>
      <c r="TKL117" s="437"/>
      <c r="TKM117" s="437"/>
      <c r="TKN117" s="437"/>
      <c r="TKO117" s="437"/>
      <c r="TKP117" s="437"/>
      <c r="TKQ117" s="437"/>
      <c r="TKR117" s="437"/>
      <c r="TKS117" s="437"/>
      <c r="TKT117" s="437"/>
      <c r="TKU117" s="437"/>
      <c r="TKV117" s="437"/>
      <c r="TKW117" s="437"/>
      <c r="TKX117" s="437"/>
      <c r="TKY117" s="437"/>
      <c r="TKZ117" s="437"/>
      <c r="TLA117" s="437"/>
      <c r="TLB117" s="437"/>
      <c r="TLC117" s="437"/>
      <c r="TLD117" s="437"/>
      <c r="TLE117" s="437"/>
      <c r="TLF117" s="437"/>
      <c r="TLG117" s="437"/>
      <c r="TLH117" s="437"/>
      <c r="TLI117" s="437"/>
      <c r="TLJ117" s="437"/>
      <c r="TLK117" s="437"/>
      <c r="TLL117" s="437"/>
      <c r="TLM117" s="437"/>
      <c r="TLN117" s="437"/>
      <c r="TLO117" s="437"/>
      <c r="TLP117" s="437"/>
      <c r="TLQ117" s="437"/>
      <c r="TLR117" s="437"/>
      <c r="TLS117" s="437"/>
      <c r="TLT117" s="437"/>
      <c r="TLU117" s="437"/>
      <c r="TLV117" s="437"/>
      <c r="TLW117" s="437"/>
      <c r="TLX117" s="437"/>
      <c r="TLY117" s="437"/>
      <c r="TLZ117" s="437"/>
      <c r="TMA117" s="437"/>
      <c r="TMB117" s="437"/>
      <c r="TMC117" s="437"/>
      <c r="TMD117" s="437"/>
      <c r="TME117" s="437"/>
      <c r="TMF117" s="437"/>
      <c r="TMG117" s="437"/>
      <c r="TMH117" s="437"/>
      <c r="TMI117" s="437"/>
      <c r="TMJ117" s="437"/>
      <c r="TMK117" s="437"/>
      <c r="TML117" s="437"/>
      <c r="TMM117" s="437"/>
      <c r="TMN117" s="437"/>
      <c r="TMO117" s="437"/>
      <c r="TMP117" s="437"/>
      <c r="TMQ117" s="437"/>
      <c r="TMR117" s="437"/>
      <c r="TMS117" s="437"/>
      <c r="TMT117" s="437"/>
      <c r="TMU117" s="437"/>
      <c r="TMV117" s="437"/>
      <c r="TMW117" s="437"/>
      <c r="TMX117" s="437"/>
      <c r="TMY117" s="437"/>
      <c r="TMZ117" s="437"/>
      <c r="TNA117" s="437"/>
      <c r="TNB117" s="437"/>
      <c r="TNC117" s="437"/>
      <c r="TND117" s="437"/>
      <c r="TNE117" s="437"/>
      <c r="TNF117" s="437"/>
      <c r="TNG117" s="437"/>
      <c r="TNH117" s="437"/>
      <c r="TNI117" s="437"/>
      <c r="TNJ117" s="437"/>
      <c r="TNK117" s="437"/>
      <c r="TNL117" s="437"/>
      <c r="TNM117" s="437"/>
      <c r="TNN117" s="437"/>
      <c r="TNO117" s="437"/>
      <c r="TNP117" s="437"/>
      <c r="TNQ117" s="437"/>
      <c r="TNR117" s="437"/>
      <c r="TNS117" s="437"/>
      <c r="TNT117" s="437"/>
      <c r="TNU117" s="437"/>
      <c r="TNV117" s="437"/>
      <c r="TNW117" s="437"/>
      <c r="TNX117" s="437"/>
      <c r="TNY117" s="437"/>
      <c r="TNZ117" s="437"/>
      <c r="TOA117" s="437"/>
      <c r="TOB117" s="437"/>
      <c r="TOC117" s="437"/>
      <c r="TOD117" s="437"/>
      <c r="TOE117" s="437"/>
      <c r="TOF117" s="437"/>
      <c r="TOG117" s="437"/>
      <c r="TOH117" s="437"/>
      <c r="TOI117" s="437"/>
      <c r="TOJ117" s="437"/>
      <c r="TOK117" s="437"/>
      <c r="TOL117" s="437"/>
      <c r="TOM117" s="437"/>
      <c r="TON117" s="437"/>
      <c r="TOO117" s="437"/>
      <c r="TOP117" s="437"/>
      <c r="TOQ117" s="437"/>
      <c r="TOR117" s="437"/>
      <c r="TOS117" s="437"/>
      <c r="TOT117" s="437"/>
      <c r="TOU117" s="437"/>
      <c r="TOV117" s="437"/>
      <c r="TOW117" s="437"/>
      <c r="TOX117" s="437"/>
      <c r="TOY117" s="437"/>
      <c r="TOZ117" s="437"/>
      <c r="TPA117" s="437"/>
      <c r="TPB117" s="437"/>
      <c r="TPC117" s="437"/>
      <c r="TPD117" s="437"/>
      <c r="TPE117" s="437"/>
      <c r="TPF117" s="437"/>
      <c r="TPG117" s="437"/>
      <c r="TPH117" s="437"/>
      <c r="TPI117" s="437"/>
      <c r="TPJ117" s="437"/>
      <c r="TPK117" s="437"/>
      <c r="TPL117" s="437"/>
      <c r="TPM117" s="437"/>
      <c r="TPN117" s="437"/>
      <c r="TPO117" s="437"/>
      <c r="TPP117" s="437"/>
      <c r="TPQ117" s="437"/>
      <c r="TPR117" s="437"/>
      <c r="TPS117" s="437"/>
      <c r="TPT117" s="437"/>
      <c r="TPU117" s="437"/>
      <c r="TPV117" s="437"/>
      <c r="TPW117" s="437"/>
      <c r="TPX117" s="437"/>
      <c r="TPY117" s="437"/>
      <c r="TPZ117" s="437"/>
      <c r="TQA117" s="437"/>
      <c r="TQB117" s="437"/>
      <c r="TQC117" s="437"/>
      <c r="TQD117" s="437"/>
      <c r="TQE117" s="437"/>
      <c r="TQF117" s="437"/>
      <c r="TQG117" s="437"/>
      <c r="TQH117" s="437"/>
      <c r="TQI117" s="437"/>
      <c r="TQJ117" s="437"/>
      <c r="TQK117" s="437"/>
      <c r="TQL117" s="437"/>
      <c r="TQM117" s="437"/>
      <c r="TQN117" s="437"/>
      <c r="TQO117" s="437"/>
      <c r="TQP117" s="437"/>
      <c r="TQQ117" s="437"/>
      <c r="TQR117" s="437"/>
      <c r="TQS117" s="437"/>
      <c r="TQT117" s="437"/>
      <c r="TQU117" s="437"/>
      <c r="TQV117" s="437"/>
      <c r="TQW117" s="437"/>
      <c r="TQX117" s="437"/>
      <c r="TQY117" s="437"/>
      <c r="TQZ117" s="437"/>
      <c r="TRA117" s="437"/>
      <c r="TRB117" s="437"/>
      <c r="TRC117" s="437"/>
      <c r="TRD117" s="437"/>
      <c r="TRE117" s="437"/>
      <c r="TRF117" s="437"/>
      <c r="TRG117" s="437"/>
      <c r="TRH117" s="437"/>
      <c r="TRI117" s="437"/>
      <c r="TRJ117" s="437"/>
      <c r="TRK117" s="437"/>
      <c r="TRL117" s="437"/>
      <c r="TRM117" s="437"/>
      <c r="TRN117" s="437"/>
      <c r="TRO117" s="437"/>
      <c r="TRP117" s="437"/>
      <c r="TRQ117" s="437"/>
      <c r="TRR117" s="437"/>
      <c r="TRS117" s="437"/>
      <c r="TRT117" s="437"/>
      <c r="TRU117" s="437"/>
      <c r="TRV117" s="437"/>
      <c r="TRW117" s="437"/>
      <c r="TRX117" s="437"/>
      <c r="TRY117" s="437"/>
      <c r="TRZ117" s="437"/>
      <c r="TSA117" s="437"/>
      <c r="TSB117" s="437"/>
      <c r="TSC117" s="437"/>
      <c r="TSD117" s="437"/>
      <c r="TSE117" s="437"/>
      <c r="TSF117" s="437"/>
      <c r="TSG117" s="437"/>
      <c r="TSH117" s="437"/>
      <c r="TSI117" s="437"/>
      <c r="TSJ117" s="437"/>
      <c r="TSK117" s="437"/>
      <c r="TSL117" s="437"/>
      <c r="TSM117" s="437"/>
      <c r="TSN117" s="437"/>
      <c r="TSO117" s="437"/>
      <c r="TSP117" s="437"/>
      <c r="TSQ117" s="437"/>
      <c r="TSR117" s="437"/>
      <c r="TSS117" s="437"/>
      <c r="TST117" s="437"/>
      <c r="TSU117" s="437"/>
      <c r="TSV117" s="437"/>
      <c r="TSW117" s="437"/>
      <c r="TSX117" s="437"/>
      <c r="TSY117" s="437"/>
      <c r="TSZ117" s="437"/>
      <c r="TTA117" s="437"/>
      <c r="TTB117" s="437"/>
      <c r="TTC117" s="437"/>
      <c r="TTD117" s="437"/>
      <c r="TTE117" s="437"/>
      <c r="TTF117" s="437"/>
      <c r="TTG117" s="437"/>
      <c r="TTH117" s="437"/>
      <c r="TTI117" s="437"/>
      <c r="TTJ117" s="437"/>
      <c r="TTK117" s="437"/>
      <c r="TTL117" s="437"/>
      <c r="TTM117" s="437"/>
      <c r="TTN117" s="437"/>
      <c r="TTO117" s="437"/>
      <c r="TTP117" s="437"/>
      <c r="TTQ117" s="437"/>
      <c r="TTR117" s="437"/>
      <c r="TTS117" s="437"/>
      <c r="TTT117" s="437"/>
      <c r="TTU117" s="437"/>
      <c r="TTV117" s="437"/>
      <c r="TTW117" s="437"/>
      <c r="TTX117" s="437"/>
      <c r="TTY117" s="437"/>
      <c r="TTZ117" s="437"/>
      <c r="TUA117" s="437"/>
      <c r="TUB117" s="437"/>
      <c r="TUC117" s="437"/>
      <c r="TUD117" s="437"/>
      <c r="TUE117" s="437"/>
      <c r="TUF117" s="437"/>
      <c r="TUG117" s="437"/>
      <c r="TUH117" s="437"/>
      <c r="TUI117" s="437"/>
      <c r="TUJ117" s="437"/>
      <c r="TUK117" s="437"/>
      <c r="TUL117" s="437"/>
      <c r="TUM117" s="437"/>
      <c r="TUN117" s="437"/>
      <c r="TUO117" s="437"/>
      <c r="TUP117" s="437"/>
      <c r="TUQ117" s="437"/>
      <c r="TUR117" s="437"/>
      <c r="TUS117" s="437"/>
      <c r="TUT117" s="437"/>
      <c r="TUU117" s="437"/>
      <c r="TUV117" s="437"/>
      <c r="TUW117" s="437"/>
      <c r="TUX117" s="437"/>
      <c r="TUY117" s="437"/>
      <c r="TUZ117" s="437"/>
      <c r="TVA117" s="437"/>
      <c r="TVB117" s="437"/>
      <c r="TVC117" s="437"/>
      <c r="TVD117" s="437"/>
      <c r="TVE117" s="437"/>
      <c r="TVF117" s="437"/>
      <c r="TVG117" s="437"/>
      <c r="TVH117" s="437"/>
      <c r="TVI117" s="437"/>
      <c r="TVJ117" s="437"/>
      <c r="TVK117" s="437"/>
      <c r="TVL117" s="437"/>
      <c r="TVM117" s="437"/>
      <c r="TVN117" s="437"/>
      <c r="TVO117" s="437"/>
      <c r="TVP117" s="437"/>
      <c r="TVQ117" s="437"/>
      <c r="TVR117" s="437"/>
      <c r="TVS117" s="437"/>
      <c r="TVT117" s="437"/>
      <c r="TVU117" s="437"/>
      <c r="TVV117" s="437"/>
      <c r="TVW117" s="437"/>
      <c r="TVX117" s="437"/>
      <c r="TVY117" s="437"/>
      <c r="TVZ117" s="437"/>
      <c r="TWA117" s="437"/>
      <c r="TWB117" s="437"/>
      <c r="TWC117" s="437"/>
      <c r="TWD117" s="437"/>
      <c r="TWE117" s="437"/>
      <c r="TWF117" s="437"/>
      <c r="TWG117" s="437"/>
      <c r="TWH117" s="437"/>
      <c r="TWI117" s="437"/>
      <c r="TWJ117" s="437"/>
      <c r="TWK117" s="437"/>
      <c r="TWL117" s="437"/>
      <c r="TWM117" s="437"/>
      <c r="TWN117" s="437"/>
      <c r="TWO117" s="437"/>
      <c r="TWP117" s="437"/>
      <c r="TWQ117" s="437"/>
      <c r="TWR117" s="437"/>
      <c r="TWS117" s="437"/>
      <c r="TWT117" s="437"/>
      <c r="TWU117" s="437"/>
      <c r="TWV117" s="437"/>
      <c r="TWW117" s="437"/>
      <c r="TWX117" s="437"/>
      <c r="TWY117" s="437"/>
      <c r="TWZ117" s="437"/>
      <c r="TXA117" s="437"/>
      <c r="TXB117" s="437"/>
      <c r="TXC117" s="437"/>
      <c r="TXD117" s="437"/>
      <c r="TXE117" s="437"/>
      <c r="TXF117" s="437"/>
      <c r="TXG117" s="437"/>
      <c r="TXH117" s="437"/>
      <c r="TXI117" s="437"/>
      <c r="TXJ117" s="437"/>
      <c r="TXK117" s="437"/>
      <c r="TXL117" s="437"/>
      <c r="TXM117" s="437"/>
      <c r="TXN117" s="437"/>
      <c r="TXO117" s="437"/>
      <c r="TXP117" s="437"/>
      <c r="TXQ117" s="437"/>
      <c r="TXR117" s="437"/>
      <c r="TXS117" s="437"/>
      <c r="TXT117" s="437"/>
      <c r="TXU117" s="437"/>
      <c r="TXV117" s="437"/>
      <c r="TXW117" s="437"/>
      <c r="TXX117" s="437"/>
      <c r="TXY117" s="437"/>
      <c r="TXZ117" s="437"/>
      <c r="TYA117" s="437"/>
      <c r="TYB117" s="437"/>
      <c r="TYC117" s="437"/>
      <c r="TYD117" s="437"/>
      <c r="TYE117" s="437"/>
      <c r="TYF117" s="437"/>
      <c r="TYG117" s="437"/>
      <c r="TYH117" s="437"/>
      <c r="TYI117" s="437"/>
      <c r="TYJ117" s="437"/>
      <c r="TYK117" s="437"/>
      <c r="TYL117" s="437"/>
      <c r="TYM117" s="437"/>
      <c r="TYN117" s="437"/>
      <c r="TYO117" s="437"/>
      <c r="TYP117" s="437"/>
      <c r="TYQ117" s="437"/>
      <c r="TYR117" s="437"/>
      <c r="TYS117" s="437"/>
      <c r="TYT117" s="437"/>
      <c r="TYU117" s="437"/>
      <c r="TYV117" s="437"/>
      <c r="TYW117" s="437"/>
      <c r="TYX117" s="437"/>
      <c r="TYY117" s="437"/>
      <c r="TYZ117" s="437"/>
      <c r="TZA117" s="437"/>
      <c r="TZB117" s="437"/>
      <c r="TZC117" s="437"/>
      <c r="TZD117" s="437"/>
      <c r="TZE117" s="437"/>
      <c r="TZF117" s="437"/>
      <c r="TZG117" s="437"/>
      <c r="TZH117" s="437"/>
      <c r="TZI117" s="437"/>
      <c r="TZJ117" s="437"/>
      <c r="TZK117" s="437"/>
      <c r="TZL117" s="437"/>
      <c r="TZM117" s="437"/>
      <c r="TZN117" s="437"/>
      <c r="TZO117" s="437"/>
      <c r="TZP117" s="437"/>
      <c r="TZQ117" s="437"/>
      <c r="TZR117" s="437"/>
      <c r="TZS117" s="437"/>
      <c r="TZT117" s="437"/>
      <c r="TZU117" s="437"/>
      <c r="TZV117" s="437"/>
      <c r="TZW117" s="437"/>
      <c r="TZX117" s="437"/>
      <c r="TZY117" s="437"/>
      <c r="TZZ117" s="437"/>
      <c r="UAA117" s="437"/>
      <c r="UAB117" s="437"/>
      <c r="UAC117" s="437"/>
      <c r="UAD117" s="437"/>
      <c r="UAE117" s="437"/>
      <c r="UAF117" s="437"/>
      <c r="UAG117" s="437"/>
      <c r="UAH117" s="437"/>
      <c r="UAI117" s="437"/>
      <c r="UAJ117" s="437"/>
      <c r="UAK117" s="437"/>
      <c r="UAL117" s="437"/>
      <c r="UAM117" s="437"/>
      <c r="UAN117" s="437"/>
      <c r="UAO117" s="437"/>
      <c r="UAP117" s="437"/>
      <c r="UAQ117" s="437"/>
      <c r="UAR117" s="437"/>
      <c r="UAS117" s="437"/>
      <c r="UAT117" s="437"/>
      <c r="UAU117" s="437"/>
      <c r="UAV117" s="437"/>
      <c r="UAW117" s="437"/>
      <c r="UAX117" s="437"/>
      <c r="UAY117" s="437"/>
      <c r="UAZ117" s="437"/>
      <c r="UBA117" s="437"/>
      <c r="UBB117" s="437"/>
      <c r="UBC117" s="437"/>
      <c r="UBD117" s="437"/>
      <c r="UBE117" s="437"/>
      <c r="UBF117" s="437"/>
      <c r="UBG117" s="437"/>
      <c r="UBH117" s="437"/>
      <c r="UBI117" s="437"/>
      <c r="UBJ117" s="437"/>
      <c r="UBK117" s="437"/>
      <c r="UBL117" s="437"/>
      <c r="UBM117" s="437"/>
      <c r="UBN117" s="437"/>
      <c r="UBO117" s="437"/>
      <c r="UBP117" s="437"/>
      <c r="UBQ117" s="437"/>
      <c r="UBR117" s="437"/>
      <c r="UBS117" s="437"/>
      <c r="UBT117" s="437"/>
      <c r="UBU117" s="437"/>
      <c r="UBV117" s="437"/>
      <c r="UBW117" s="437"/>
      <c r="UBX117" s="437"/>
      <c r="UBY117" s="437"/>
      <c r="UBZ117" s="437"/>
      <c r="UCA117" s="437"/>
      <c r="UCB117" s="437"/>
      <c r="UCC117" s="437"/>
      <c r="UCD117" s="437"/>
      <c r="UCE117" s="437"/>
      <c r="UCF117" s="437"/>
      <c r="UCG117" s="437"/>
      <c r="UCH117" s="437"/>
      <c r="UCI117" s="437"/>
      <c r="UCJ117" s="437"/>
      <c r="UCK117" s="437"/>
      <c r="UCL117" s="437"/>
      <c r="UCM117" s="437"/>
      <c r="UCN117" s="437"/>
      <c r="UCO117" s="437"/>
      <c r="UCP117" s="437"/>
      <c r="UCQ117" s="437"/>
      <c r="UCR117" s="437"/>
      <c r="UCS117" s="437"/>
      <c r="UCT117" s="437"/>
      <c r="UCU117" s="437"/>
      <c r="UCV117" s="437"/>
      <c r="UCW117" s="437"/>
      <c r="UCX117" s="437"/>
      <c r="UCY117" s="437"/>
      <c r="UCZ117" s="437"/>
      <c r="UDA117" s="437"/>
      <c r="UDB117" s="437"/>
      <c r="UDC117" s="437"/>
      <c r="UDD117" s="437"/>
      <c r="UDE117" s="437"/>
      <c r="UDF117" s="437"/>
      <c r="UDG117" s="437"/>
      <c r="UDH117" s="437"/>
      <c r="UDI117" s="437"/>
      <c r="UDJ117" s="437"/>
      <c r="UDK117" s="437"/>
      <c r="UDL117" s="437"/>
      <c r="UDM117" s="437"/>
      <c r="UDN117" s="437"/>
      <c r="UDO117" s="437"/>
      <c r="UDP117" s="437"/>
      <c r="UDQ117" s="437"/>
      <c r="UDR117" s="437"/>
      <c r="UDS117" s="437"/>
      <c r="UDT117" s="437"/>
      <c r="UDU117" s="437"/>
      <c r="UDV117" s="437"/>
      <c r="UDW117" s="437"/>
      <c r="UDX117" s="437"/>
      <c r="UDY117" s="437"/>
      <c r="UDZ117" s="437"/>
      <c r="UEA117" s="437"/>
      <c r="UEB117" s="437"/>
      <c r="UEC117" s="437"/>
      <c r="UED117" s="437"/>
      <c r="UEE117" s="437"/>
      <c r="UEF117" s="437"/>
      <c r="UEG117" s="437"/>
      <c r="UEH117" s="437"/>
      <c r="UEI117" s="437"/>
      <c r="UEJ117" s="437"/>
      <c r="UEK117" s="437"/>
      <c r="UEL117" s="437"/>
      <c r="UEM117" s="437"/>
      <c r="UEN117" s="437"/>
      <c r="UEO117" s="437"/>
      <c r="UEP117" s="437"/>
      <c r="UEQ117" s="437"/>
      <c r="UER117" s="437"/>
      <c r="UES117" s="437"/>
      <c r="UET117" s="437"/>
      <c r="UEU117" s="437"/>
      <c r="UEV117" s="437"/>
      <c r="UEW117" s="437"/>
      <c r="UEX117" s="437"/>
      <c r="UEY117" s="437"/>
      <c r="UEZ117" s="437"/>
      <c r="UFA117" s="437"/>
      <c r="UFB117" s="437"/>
      <c r="UFC117" s="437"/>
      <c r="UFD117" s="437"/>
      <c r="UFE117" s="437"/>
      <c r="UFF117" s="437"/>
      <c r="UFG117" s="437"/>
      <c r="UFH117" s="437"/>
      <c r="UFI117" s="437"/>
      <c r="UFJ117" s="437"/>
      <c r="UFK117" s="437"/>
      <c r="UFL117" s="437"/>
      <c r="UFM117" s="437"/>
      <c r="UFN117" s="437"/>
      <c r="UFO117" s="437"/>
      <c r="UFP117" s="437"/>
      <c r="UFQ117" s="437"/>
      <c r="UFR117" s="437"/>
      <c r="UFS117" s="437"/>
      <c r="UFT117" s="437"/>
      <c r="UFU117" s="437"/>
      <c r="UFV117" s="437"/>
      <c r="UFW117" s="437"/>
      <c r="UFX117" s="437"/>
      <c r="UFY117" s="437"/>
      <c r="UFZ117" s="437"/>
      <c r="UGA117" s="437"/>
      <c r="UGB117" s="437"/>
      <c r="UGC117" s="437"/>
      <c r="UGD117" s="437"/>
      <c r="UGE117" s="437"/>
      <c r="UGF117" s="437"/>
      <c r="UGG117" s="437"/>
      <c r="UGH117" s="437"/>
      <c r="UGI117" s="437"/>
      <c r="UGJ117" s="437"/>
      <c r="UGK117" s="437"/>
      <c r="UGL117" s="437"/>
      <c r="UGM117" s="437"/>
      <c r="UGN117" s="437"/>
      <c r="UGO117" s="437"/>
      <c r="UGP117" s="437"/>
      <c r="UGQ117" s="437"/>
      <c r="UGR117" s="437"/>
      <c r="UGS117" s="437"/>
      <c r="UGT117" s="437"/>
      <c r="UGU117" s="437"/>
      <c r="UGV117" s="437"/>
      <c r="UGW117" s="437"/>
      <c r="UGX117" s="437"/>
      <c r="UGY117" s="437"/>
      <c r="UGZ117" s="437"/>
      <c r="UHA117" s="437"/>
      <c r="UHB117" s="437"/>
      <c r="UHC117" s="437"/>
      <c r="UHD117" s="437"/>
      <c r="UHE117" s="437"/>
      <c r="UHF117" s="437"/>
      <c r="UHG117" s="437"/>
      <c r="UHH117" s="437"/>
      <c r="UHI117" s="437"/>
      <c r="UHJ117" s="437"/>
      <c r="UHK117" s="437"/>
      <c r="UHL117" s="437"/>
      <c r="UHM117" s="437"/>
      <c r="UHN117" s="437"/>
      <c r="UHO117" s="437"/>
      <c r="UHP117" s="437"/>
      <c r="UHQ117" s="437"/>
      <c r="UHR117" s="437"/>
      <c r="UHS117" s="437"/>
      <c r="UHT117" s="437"/>
      <c r="UHU117" s="437"/>
      <c r="UHV117" s="437"/>
      <c r="UHW117" s="437"/>
      <c r="UHX117" s="437"/>
      <c r="UHY117" s="437"/>
      <c r="UHZ117" s="437"/>
      <c r="UIA117" s="437"/>
      <c r="UIB117" s="437"/>
      <c r="UIC117" s="437"/>
      <c r="UID117" s="437"/>
      <c r="UIE117" s="437"/>
      <c r="UIF117" s="437"/>
      <c r="UIG117" s="437"/>
      <c r="UIH117" s="437"/>
      <c r="UII117" s="437"/>
      <c r="UIJ117" s="437"/>
      <c r="UIK117" s="437"/>
      <c r="UIL117" s="437"/>
      <c r="UIM117" s="437"/>
      <c r="UIN117" s="437"/>
      <c r="UIO117" s="437"/>
      <c r="UIP117" s="437"/>
      <c r="UIQ117" s="437"/>
      <c r="UIR117" s="437"/>
      <c r="UIS117" s="437"/>
      <c r="UIT117" s="437"/>
      <c r="UIU117" s="437"/>
      <c r="UIV117" s="437"/>
      <c r="UIW117" s="437"/>
      <c r="UIX117" s="437"/>
      <c r="UIY117" s="437"/>
      <c r="UIZ117" s="437"/>
      <c r="UJA117" s="437"/>
      <c r="UJB117" s="437"/>
      <c r="UJC117" s="437"/>
      <c r="UJD117" s="437"/>
      <c r="UJE117" s="437"/>
      <c r="UJF117" s="437"/>
      <c r="UJG117" s="437"/>
      <c r="UJH117" s="437"/>
      <c r="UJI117" s="437"/>
      <c r="UJJ117" s="437"/>
      <c r="UJK117" s="437"/>
      <c r="UJL117" s="437"/>
      <c r="UJM117" s="437"/>
      <c r="UJN117" s="437"/>
      <c r="UJO117" s="437"/>
      <c r="UJP117" s="437"/>
      <c r="UJQ117" s="437"/>
      <c r="UJR117" s="437"/>
      <c r="UJS117" s="437"/>
      <c r="UJT117" s="437"/>
      <c r="UJU117" s="437"/>
      <c r="UJV117" s="437"/>
      <c r="UJW117" s="437"/>
      <c r="UJX117" s="437"/>
      <c r="UJY117" s="437"/>
      <c r="UJZ117" s="437"/>
      <c r="UKA117" s="437"/>
      <c r="UKB117" s="437"/>
      <c r="UKC117" s="437"/>
      <c r="UKD117" s="437"/>
      <c r="UKE117" s="437"/>
      <c r="UKF117" s="437"/>
      <c r="UKG117" s="437"/>
      <c r="UKH117" s="437"/>
      <c r="UKI117" s="437"/>
      <c r="UKJ117" s="437"/>
      <c r="UKK117" s="437"/>
      <c r="UKL117" s="437"/>
      <c r="UKM117" s="437"/>
      <c r="UKN117" s="437"/>
      <c r="UKO117" s="437"/>
      <c r="UKP117" s="437"/>
      <c r="UKQ117" s="437"/>
      <c r="UKR117" s="437"/>
      <c r="UKS117" s="437"/>
      <c r="UKT117" s="437"/>
      <c r="UKU117" s="437"/>
      <c r="UKV117" s="437"/>
      <c r="UKW117" s="437"/>
      <c r="UKX117" s="437"/>
      <c r="UKY117" s="437"/>
      <c r="UKZ117" s="437"/>
      <c r="ULA117" s="437"/>
      <c r="ULB117" s="437"/>
      <c r="ULC117" s="437"/>
      <c r="ULD117" s="437"/>
      <c r="ULE117" s="437"/>
      <c r="ULF117" s="437"/>
      <c r="ULG117" s="437"/>
      <c r="ULH117" s="437"/>
      <c r="ULI117" s="437"/>
      <c r="ULJ117" s="437"/>
      <c r="ULK117" s="437"/>
      <c r="ULL117" s="437"/>
      <c r="ULM117" s="437"/>
      <c r="ULN117" s="437"/>
      <c r="ULO117" s="437"/>
      <c r="ULP117" s="437"/>
      <c r="ULQ117" s="437"/>
      <c r="ULR117" s="437"/>
      <c r="ULS117" s="437"/>
      <c r="ULT117" s="437"/>
      <c r="ULU117" s="437"/>
      <c r="ULV117" s="437"/>
      <c r="ULW117" s="437"/>
      <c r="ULX117" s="437"/>
      <c r="ULY117" s="437"/>
      <c r="ULZ117" s="437"/>
      <c r="UMA117" s="437"/>
      <c r="UMB117" s="437"/>
      <c r="UMC117" s="437"/>
      <c r="UMD117" s="437"/>
      <c r="UME117" s="437"/>
      <c r="UMF117" s="437"/>
      <c r="UMG117" s="437"/>
      <c r="UMH117" s="437"/>
      <c r="UMI117" s="437"/>
      <c r="UMJ117" s="437"/>
      <c r="UMK117" s="437"/>
      <c r="UML117" s="437"/>
      <c r="UMM117" s="437"/>
      <c r="UMN117" s="437"/>
      <c r="UMO117" s="437"/>
      <c r="UMP117" s="437"/>
      <c r="UMQ117" s="437"/>
      <c r="UMR117" s="437"/>
      <c r="UMS117" s="437"/>
      <c r="UMT117" s="437"/>
      <c r="UMU117" s="437"/>
      <c r="UMV117" s="437"/>
      <c r="UMW117" s="437"/>
      <c r="UMX117" s="437"/>
      <c r="UMY117" s="437"/>
      <c r="UMZ117" s="437"/>
      <c r="UNA117" s="437"/>
      <c r="UNB117" s="437"/>
      <c r="UNC117" s="437"/>
      <c r="UND117" s="437"/>
      <c r="UNE117" s="437"/>
      <c r="UNF117" s="437"/>
      <c r="UNG117" s="437"/>
      <c r="UNH117" s="437"/>
      <c r="UNI117" s="437"/>
      <c r="UNJ117" s="437"/>
      <c r="UNK117" s="437"/>
      <c r="UNL117" s="437"/>
      <c r="UNM117" s="437"/>
      <c r="UNN117" s="437"/>
      <c r="UNO117" s="437"/>
      <c r="UNP117" s="437"/>
      <c r="UNQ117" s="437"/>
      <c r="UNR117" s="437"/>
      <c r="UNS117" s="437"/>
      <c r="UNT117" s="437"/>
      <c r="UNU117" s="437"/>
      <c r="UNV117" s="437"/>
      <c r="UNW117" s="437"/>
      <c r="UNX117" s="437"/>
      <c r="UNY117" s="437"/>
      <c r="UNZ117" s="437"/>
      <c r="UOA117" s="437"/>
      <c r="UOB117" s="437"/>
      <c r="UOC117" s="437"/>
      <c r="UOD117" s="437"/>
      <c r="UOE117" s="437"/>
      <c r="UOF117" s="437"/>
      <c r="UOG117" s="437"/>
      <c r="UOH117" s="437"/>
      <c r="UOI117" s="437"/>
      <c r="UOJ117" s="437"/>
      <c r="UOK117" s="437"/>
      <c r="UOL117" s="437"/>
      <c r="UOM117" s="437"/>
      <c r="UON117" s="437"/>
      <c r="UOO117" s="437"/>
      <c r="UOP117" s="437"/>
      <c r="UOQ117" s="437"/>
      <c r="UOR117" s="437"/>
      <c r="UOS117" s="437"/>
      <c r="UOT117" s="437"/>
      <c r="UOU117" s="437"/>
      <c r="UOV117" s="437"/>
      <c r="UOW117" s="437"/>
      <c r="UOX117" s="437"/>
      <c r="UOY117" s="437"/>
      <c r="UOZ117" s="437"/>
      <c r="UPA117" s="437"/>
      <c r="UPB117" s="437"/>
      <c r="UPC117" s="437"/>
      <c r="UPD117" s="437"/>
      <c r="UPE117" s="437"/>
      <c r="UPF117" s="437"/>
      <c r="UPG117" s="437"/>
      <c r="UPH117" s="437"/>
      <c r="UPI117" s="437"/>
      <c r="UPJ117" s="437"/>
      <c r="UPK117" s="437"/>
      <c r="UPL117" s="437"/>
      <c r="UPM117" s="437"/>
      <c r="UPN117" s="437"/>
      <c r="UPO117" s="437"/>
      <c r="UPP117" s="437"/>
      <c r="UPQ117" s="437"/>
      <c r="UPR117" s="437"/>
      <c r="UPS117" s="437"/>
      <c r="UPT117" s="437"/>
      <c r="UPU117" s="437"/>
      <c r="UPV117" s="437"/>
      <c r="UPW117" s="437"/>
      <c r="UPX117" s="437"/>
      <c r="UPY117" s="437"/>
      <c r="UPZ117" s="437"/>
      <c r="UQA117" s="437"/>
      <c r="UQB117" s="437"/>
      <c r="UQC117" s="437"/>
      <c r="UQD117" s="437"/>
      <c r="UQE117" s="437"/>
      <c r="UQF117" s="437"/>
      <c r="UQG117" s="437"/>
      <c r="UQH117" s="437"/>
      <c r="UQI117" s="437"/>
      <c r="UQJ117" s="437"/>
      <c r="UQK117" s="437"/>
      <c r="UQL117" s="437"/>
      <c r="UQM117" s="437"/>
      <c r="UQN117" s="437"/>
      <c r="UQO117" s="437"/>
      <c r="UQP117" s="437"/>
      <c r="UQQ117" s="437"/>
      <c r="UQR117" s="437"/>
      <c r="UQS117" s="437"/>
      <c r="UQT117" s="437"/>
      <c r="UQU117" s="437"/>
      <c r="UQV117" s="437"/>
      <c r="UQW117" s="437"/>
      <c r="UQX117" s="437"/>
      <c r="UQY117" s="437"/>
      <c r="UQZ117" s="437"/>
      <c r="URA117" s="437"/>
      <c r="URB117" s="437"/>
      <c r="URC117" s="437"/>
      <c r="URD117" s="437"/>
      <c r="URE117" s="437"/>
      <c r="URF117" s="437"/>
      <c r="URG117" s="437"/>
      <c r="URH117" s="437"/>
      <c r="URI117" s="437"/>
      <c r="URJ117" s="437"/>
      <c r="URK117" s="437"/>
      <c r="URL117" s="437"/>
      <c r="URM117" s="437"/>
      <c r="URN117" s="437"/>
      <c r="URO117" s="437"/>
      <c r="URP117" s="437"/>
      <c r="URQ117" s="437"/>
      <c r="URR117" s="437"/>
      <c r="URS117" s="437"/>
      <c r="URT117" s="437"/>
      <c r="URU117" s="437"/>
      <c r="URV117" s="437"/>
      <c r="URW117" s="437"/>
      <c r="URX117" s="437"/>
      <c r="URY117" s="437"/>
      <c r="URZ117" s="437"/>
      <c r="USA117" s="437"/>
      <c r="USB117" s="437"/>
      <c r="USC117" s="437"/>
      <c r="USD117" s="437"/>
      <c r="USE117" s="437"/>
      <c r="USF117" s="437"/>
      <c r="USG117" s="437"/>
      <c r="USH117" s="437"/>
      <c r="USI117" s="437"/>
      <c r="USJ117" s="437"/>
      <c r="USK117" s="437"/>
      <c r="USL117" s="437"/>
      <c r="USM117" s="437"/>
      <c r="USN117" s="437"/>
      <c r="USO117" s="437"/>
      <c r="USP117" s="437"/>
      <c r="USQ117" s="437"/>
      <c r="USR117" s="437"/>
      <c r="USS117" s="437"/>
      <c r="UST117" s="437"/>
      <c r="USU117" s="437"/>
      <c r="USV117" s="437"/>
      <c r="USW117" s="437"/>
      <c r="USX117" s="437"/>
      <c r="USY117" s="437"/>
      <c r="USZ117" s="437"/>
      <c r="UTA117" s="437"/>
      <c r="UTB117" s="437"/>
      <c r="UTC117" s="437"/>
      <c r="UTD117" s="437"/>
      <c r="UTE117" s="437"/>
      <c r="UTF117" s="437"/>
      <c r="UTG117" s="437"/>
      <c r="UTH117" s="437"/>
      <c r="UTI117" s="437"/>
      <c r="UTJ117" s="437"/>
      <c r="UTK117" s="437"/>
      <c r="UTL117" s="437"/>
      <c r="UTM117" s="437"/>
      <c r="UTN117" s="437"/>
      <c r="UTO117" s="437"/>
      <c r="UTP117" s="437"/>
      <c r="UTQ117" s="437"/>
      <c r="UTR117" s="437"/>
      <c r="UTS117" s="437"/>
      <c r="UTT117" s="437"/>
      <c r="UTU117" s="437"/>
      <c r="UTV117" s="437"/>
      <c r="UTW117" s="437"/>
      <c r="UTX117" s="437"/>
      <c r="UTY117" s="437"/>
      <c r="UTZ117" s="437"/>
      <c r="UUA117" s="437"/>
      <c r="UUB117" s="437"/>
      <c r="UUC117" s="437"/>
      <c r="UUD117" s="437"/>
      <c r="UUE117" s="437"/>
      <c r="UUF117" s="437"/>
      <c r="UUG117" s="437"/>
      <c r="UUH117" s="437"/>
      <c r="UUI117" s="437"/>
      <c r="UUJ117" s="437"/>
      <c r="UUK117" s="437"/>
      <c r="UUL117" s="437"/>
      <c r="UUM117" s="437"/>
      <c r="UUN117" s="437"/>
      <c r="UUO117" s="437"/>
      <c r="UUP117" s="437"/>
      <c r="UUQ117" s="437"/>
      <c r="UUR117" s="437"/>
      <c r="UUS117" s="437"/>
      <c r="UUT117" s="437"/>
      <c r="UUU117" s="437"/>
      <c r="UUV117" s="437"/>
      <c r="UUW117" s="437"/>
      <c r="UUX117" s="437"/>
      <c r="UUY117" s="437"/>
      <c r="UUZ117" s="437"/>
      <c r="UVA117" s="437"/>
      <c r="UVB117" s="437"/>
      <c r="UVC117" s="437"/>
      <c r="UVD117" s="437"/>
      <c r="UVE117" s="437"/>
      <c r="UVF117" s="437"/>
      <c r="UVG117" s="437"/>
      <c r="UVH117" s="437"/>
      <c r="UVI117" s="437"/>
      <c r="UVJ117" s="437"/>
      <c r="UVK117" s="437"/>
      <c r="UVL117" s="437"/>
      <c r="UVM117" s="437"/>
      <c r="UVN117" s="437"/>
      <c r="UVO117" s="437"/>
      <c r="UVP117" s="437"/>
      <c r="UVQ117" s="437"/>
      <c r="UVR117" s="437"/>
      <c r="UVS117" s="437"/>
      <c r="UVT117" s="437"/>
      <c r="UVU117" s="437"/>
      <c r="UVV117" s="437"/>
      <c r="UVW117" s="437"/>
      <c r="UVX117" s="437"/>
      <c r="UVY117" s="437"/>
      <c r="UVZ117" s="437"/>
      <c r="UWA117" s="437"/>
      <c r="UWB117" s="437"/>
      <c r="UWC117" s="437"/>
      <c r="UWD117" s="437"/>
      <c r="UWE117" s="437"/>
      <c r="UWF117" s="437"/>
      <c r="UWG117" s="437"/>
      <c r="UWH117" s="437"/>
      <c r="UWI117" s="437"/>
      <c r="UWJ117" s="437"/>
      <c r="UWK117" s="437"/>
      <c r="UWL117" s="437"/>
      <c r="UWM117" s="437"/>
      <c r="UWN117" s="437"/>
      <c r="UWO117" s="437"/>
      <c r="UWP117" s="437"/>
      <c r="UWQ117" s="437"/>
      <c r="UWR117" s="437"/>
      <c r="UWS117" s="437"/>
      <c r="UWT117" s="437"/>
      <c r="UWU117" s="437"/>
      <c r="UWV117" s="437"/>
      <c r="UWW117" s="437"/>
      <c r="UWX117" s="437"/>
      <c r="UWY117" s="437"/>
      <c r="UWZ117" s="437"/>
      <c r="UXA117" s="437"/>
      <c r="UXB117" s="437"/>
      <c r="UXC117" s="437"/>
      <c r="UXD117" s="437"/>
      <c r="UXE117" s="437"/>
      <c r="UXF117" s="437"/>
      <c r="UXG117" s="437"/>
      <c r="UXH117" s="437"/>
      <c r="UXI117" s="437"/>
      <c r="UXJ117" s="437"/>
      <c r="UXK117" s="437"/>
      <c r="UXL117" s="437"/>
      <c r="UXM117" s="437"/>
      <c r="UXN117" s="437"/>
      <c r="UXO117" s="437"/>
      <c r="UXP117" s="437"/>
      <c r="UXQ117" s="437"/>
      <c r="UXR117" s="437"/>
      <c r="UXS117" s="437"/>
      <c r="UXT117" s="437"/>
      <c r="UXU117" s="437"/>
      <c r="UXV117" s="437"/>
      <c r="UXW117" s="437"/>
      <c r="UXX117" s="437"/>
      <c r="UXY117" s="437"/>
      <c r="UXZ117" s="437"/>
      <c r="UYA117" s="437"/>
      <c r="UYB117" s="437"/>
      <c r="UYC117" s="437"/>
      <c r="UYD117" s="437"/>
      <c r="UYE117" s="437"/>
      <c r="UYF117" s="437"/>
      <c r="UYG117" s="437"/>
      <c r="UYH117" s="437"/>
      <c r="UYI117" s="437"/>
      <c r="UYJ117" s="437"/>
      <c r="UYK117" s="437"/>
      <c r="UYL117" s="437"/>
      <c r="UYM117" s="437"/>
      <c r="UYN117" s="437"/>
      <c r="UYO117" s="437"/>
      <c r="UYP117" s="437"/>
      <c r="UYQ117" s="437"/>
      <c r="UYR117" s="437"/>
      <c r="UYS117" s="437"/>
      <c r="UYT117" s="437"/>
      <c r="UYU117" s="437"/>
      <c r="UYV117" s="437"/>
      <c r="UYW117" s="437"/>
      <c r="UYX117" s="437"/>
      <c r="UYY117" s="437"/>
      <c r="UYZ117" s="437"/>
      <c r="UZA117" s="437"/>
      <c r="UZB117" s="437"/>
      <c r="UZC117" s="437"/>
      <c r="UZD117" s="437"/>
      <c r="UZE117" s="437"/>
      <c r="UZF117" s="437"/>
      <c r="UZG117" s="437"/>
      <c r="UZH117" s="437"/>
      <c r="UZI117" s="437"/>
      <c r="UZJ117" s="437"/>
      <c r="UZK117" s="437"/>
      <c r="UZL117" s="437"/>
      <c r="UZM117" s="437"/>
      <c r="UZN117" s="437"/>
      <c r="UZO117" s="437"/>
      <c r="UZP117" s="437"/>
      <c r="UZQ117" s="437"/>
      <c r="UZR117" s="437"/>
      <c r="UZS117" s="437"/>
      <c r="UZT117" s="437"/>
      <c r="UZU117" s="437"/>
      <c r="UZV117" s="437"/>
      <c r="UZW117" s="437"/>
      <c r="UZX117" s="437"/>
      <c r="UZY117" s="437"/>
      <c r="UZZ117" s="437"/>
      <c r="VAA117" s="437"/>
      <c r="VAB117" s="437"/>
      <c r="VAC117" s="437"/>
      <c r="VAD117" s="437"/>
      <c r="VAE117" s="437"/>
      <c r="VAF117" s="437"/>
      <c r="VAG117" s="437"/>
      <c r="VAH117" s="437"/>
      <c r="VAI117" s="437"/>
      <c r="VAJ117" s="437"/>
      <c r="VAK117" s="437"/>
      <c r="VAL117" s="437"/>
      <c r="VAM117" s="437"/>
      <c r="VAN117" s="437"/>
      <c r="VAO117" s="437"/>
      <c r="VAP117" s="437"/>
      <c r="VAQ117" s="437"/>
      <c r="VAR117" s="437"/>
      <c r="VAS117" s="437"/>
      <c r="VAT117" s="437"/>
      <c r="VAU117" s="437"/>
      <c r="VAV117" s="437"/>
      <c r="VAW117" s="437"/>
      <c r="VAX117" s="437"/>
      <c r="VAY117" s="437"/>
      <c r="VAZ117" s="437"/>
      <c r="VBA117" s="437"/>
      <c r="VBB117" s="437"/>
      <c r="VBC117" s="437"/>
      <c r="VBD117" s="437"/>
      <c r="VBE117" s="437"/>
      <c r="VBF117" s="437"/>
      <c r="VBG117" s="437"/>
      <c r="VBH117" s="437"/>
      <c r="VBI117" s="437"/>
      <c r="VBJ117" s="437"/>
      <c r="VBK117" s="437"/>
      <c r="VBL117" s="437"/>
      <c r="VBM117" s="437"/>
      <c r="VBN117" s="437"/>
      <c r="VBO117" s="437"/>
      <c r="VBP117" s="437"/>
      <c r="VBQ117" s="437"/>
      <c r="VBR117" s="437"/>
      <c r="VBS117" s="437"/>
      <c r="VBT117" s="437"/>
      <c r="VBU117" s="437"/>
      <c r="VBV117" s="437"/>
      <c r="VBW117" s="437"/>
      <c r="VBX117" s="437"/>
      <c r="VBY117" s="437"/>
      <c r="VBZ117" s="437"/>
      <c r="VCA117" s="437"/>
      <c r="VCB117" s="437"/>
      <c r="VCC117" s="437"/>
      <c r="VCD117" s="437"/>
      <c r="VCE117" s="437"/>
      <c r="VCF117" s="437"/>
      <c r="VCG117" s="437"/>
      <c r="VCH117" s="437"/>
      <c r="VCI117" s="437"/>
      <c r="VCJ117" s="437"/>
      <c r="VCK117" s="437"/>
      <c r="VCL117" s="437"/>
      <c r="VCM117" s="437"/>
      <c r="VCN117" s="437"/>
      <c r="VCO117" s="437"/>
      <c r="VCP117" s="437"/>
      <c r="VCQ117" s="437"/>
      <c r="VCR117" s="437"/>
      <c r="VCS117" s="437"/>
      <c r="VCT117" s="437"/>
      <c r="VCU117" s="437"/>
      <c r="VCV117" s="437"/>
      <c r="VCW117" s="437"/>
      <c r="VCX117" s="437"/>
      <c r="VCY117" s="437"/>
      <c r="VCZ117" s="437"/>
      <c r="VDA117" s="437"/>
      <c r="VDB117" s="437"/>
      <c r="VDC117" s="437"/>
      <c r="VDD117" s="437"/>
      <c r="VDE117" s="437"/>
      <c r="VDF117" s="437"/>
      <c r="VDG117" s="437"/>
      <c r="VDH117" s="437"/>
      <c r="VDI117" s="437"/>
      <c r="VDJ117" s="437"/>
      <c r="VDK117" s="437"/>
      <c r="VDL117" s="437"/>
      <c r="VDM117" s="437"/>
      <c r="VDN117" s="437"/>
      <c r="VDO117" s="437"/>
      <c r="VDP117" s="437"/>
      <c r="VDQ117" s="437"/>
      <c r="VDR117" s="437"/>
      <c r="VDS117" s="437"/>
      <c r="VDT117" s="437"/>
      <c r="VDU117" s="437"/>
      <c r="VDV117" s="437"/>
      <c r="VDW117" s="437"/>
      <c r="VDX117" s="437"/>
      <c r="VDY117" s="437"/>
      <c r="VDZ117" s="437"/>
      <c r="VEA117" s="437"/>
      <c r="VEB117" s="437"/>
      <c r="VEC117" s="437"/>
      <c r="VED117" s="437"/>
      <c r="VEE117" s="437"/>
      <c r="VEF117" s="437"/>
      <c r="VEG117" s="437"/>
      <c r="VEH117" s="437"/>
      <c r="VEI117" s="437"/>
      <c r="VEJ117" s="437"/>
      <c r="VEK117" s="437"/>
      <c r="VEL117" s="437"/>
      <c r="VEM117" s="437"/>
      <c r="VEN117" s="437"/>
      <c r="VEO117" s="437"/>
      <c r="VEP117" s="437"/>
      <c r="VEQ117" s="437"/>
      <c r="VER117" s="437"/>
      <c r="VES117" s="437"/>
      <c r="VET117" s="437"/>
      <c r="VEU117" s="437"/>
      <c r="VEV117" s="437"/>
      <c r="VEW117" s="437"/>
      <c r="VEX117" s="437"/>
      <c r="VEY117" s="437"/>
      <c r="VEZ117" s="437"/>
      <c r="VFA117" s="437"/>
      <c r="VFB117" s="437"/>
      <c r="VFC117" s="437"/>
      <c r="VFD117" s="437"/>
      <c r="VFE117" s="437"/>
      <c r="VFF117" s="437"/>
      <c r="VFG117" s="437"/>
      <c r="VFH117" s="437"/>
      <c r="VFI117" s="437"/>
      <c r="VFJ117" s="437"/>
      <c r="VFK117" s="437"/>
      <c r="VFL117" s="437"/>
      <c r="VFM117" s="437"/>
      <c r="VFN117" s="437"/>
      <c r="VFO117" s="437"/>
      <c r="VFP117" s="437"/>
      <c r="VFQ117" s="437"/>
      <c r="VFR117" s="437"/>
      <c r="VFS117" s="437"/>
      <c r="VFT117" s="437"/>
      <c r="VFU117" s="437"/>
      <c r="VFV117" s="437"/>
      <c r="VFW117" s="437"/>
      <c r="VFX117" s="437"/>
      <c r="VFY117" s="437"/>
      <c r="VFZ117" s="437"/>
      <c r="VGA117" s="437"/>
      <c r="VGB117" s="437"/>
      <c r="VGC117" s="437"/>
      <c r="VGD117" s="437"/>
      <c r="VGE117" s="437"/>
      <c r="VGF117" s="437"/>
      <c r="VGG117" s="437"/>
      <c r="VGH117" s="437"/>
      <c r="VGI117" s="437"/>
      <c r="VGJ117" s="437"/>
      <c r="VGK117" s="437"/>
      <c r="VGL117" s="437"/>
      <c r="VGM117" s="437"/>
      <c r="VGN117" s="437"/>
      <c r="VGO117" s="437"/>
      <c r="VGP117" s="437"/>
      <c r="VGQ117" s="437"/>
      <c r="VGR117" s="437"/>
      <c r="VGS117" s="437"/>
      <c r="VGT117" s="437"/>
      <c r="VGU117" s="437"/>
      <c r="VGV117" s="437"/>
      <c r="VGW117" s="437"/>
      <c r="VGX117" s="437"/>
      <c r="VGY117" s="437"/>
      <c r="VGZ117" s="437"/>
      <c r="VHA117" s="437"/>
      <c r="VHB117" s="437"/>
      <c r="VHC117" s="437"/>
      <c r="VHD117" s="437"/>
      <c r="VHE117" s="437"/>
      <c r="VHF117" s="437"/>
      <c r="VHG117" s="437"/>
      <c r="VHH117" s="437"/>
      <c r="VHI117" s="437"/>
      <c r="VHJ117" s="437"/>
      <c r="VHK117" s="437"/>
      <c r="VHL117" s="437"/>
      <c r="VHM117" s="437"/>
      <c r="VHN117" s="437"/>
      <c r="VHO117" s="437"/>
      <c r="VHP117" s="437"/>
      <c r="VHQ117" s="437"/>
      <c r="VHR117" s="437"/>
      <c r="VHS117" s="437"/>
      <c r="VHT117" s="437"/>
      <c r="VHU117" s="437"/>
      <c r="VHV117" s="437"/>
      <c r="VHW117" s="437"/>
      <c r="VHX117" s="437"/>
      <c r="VHY117" s="437"/>
      <c r="VHZ117" s="437"/>
      <c r="VIA117" s="437"/>
      <c r="VIB117" s="437"/>
      <c r="VIC117" s="437"/>
      <c r="VID117" s="437"/>
      <c r="VIE117" s="437"/>
      <c r="VIF117" s="437"/>
      <c r="VIG117" s="437"/>
      <c r="VIH117" s="437"/>
      <c r="VII117" s="437"/>
      <c r="VIJ117" s="437"/>
      <c r="VIK117" s="437"/>
      <c r="VIL117" s="437"/>
      <c r="VIM117" s="437"/>
      <c r="VIN117" s="437"/>
      <c r="VIO117" s="437"/>
      <c r="VIP117" s="437"/>
      <c r="VIQ117" s="437"/>
      <c r="VIR117" s="437"/>
      <c r="VIS117" s="437"/>
      <c r="VIT117" s="437"/>
      <c r="VIU117" s="437"/>
      <c r="VIV117" s="437"/>
      <c r="VIW117" s="437"/>
      <c r="VIX117" s="437"/>
      <c r="VIY117" s="437"/>
      <c r="VIZ117" s="437"/>
      <c r="VJA117" s="437"/>
      <c r="VJB117" s="437"/>
      <c r="VJC117" s="437"/>
      <c r="VJD117" s="437"/>
      <c r="VJE117" s="437"/>
      <c r="VJF117" s="437"/>
      <c r="VJG117" s="437"/>
      <c r="VJH117" s="437"/>
      <c r="VJI117" s="437"/>
      <c r="VJJ117" s="437"/>
      <c r="VJK117" s="437"/>
      <c r="VJL117" s="437"/>
      <c r="VJM117" s="437"/>
      <c r="VJN117" s="437"/>
      <c r="VJO117" s="437"/>
      <c r="VJP117" s="437"/>
      <c r="VJQ117" s="437"/>
      <c r="VJR117" s="437"/>
      <c r="VJS117" s="437"/>
      <c r="VJT117" s="437"/>
      <c r="VJU117" s="437"/>
      <c r="VJV117" s="437"/>
      <c r="VJW117" s="437"/>
      <c r="VJX117" s="437"/>
      <c r="VJY117" s="437"/>
      <c r="VJZ117" s="437"/>
      <c r="VKA117" s="437"/>
      <c r="VKB117" s="437"/>
      <c r="VKC117" s="437"/>
      <c r="VKD117" s="437"/>
      <c r="VKE117" s="437"/>
      <c r="VKF117" s="437"/>
      <c r="VKG117" s="437"/>
      <c r="VKH117" s="437"/>
      <c r="VKI117" s="437"/>
      <c r="VKJ117" s="437"/>
      <c r="VKK117" s="437"/>
      <c r="VKL117" s="437"/>
      <c r="VKM117" s="437"/>
      <c r="VKN117" s="437"/>
      <c r="VKO117" s="437"/>
      <c r="VKP117" s="437"/>
      <c r="VKQ117" s="437"/>
      <c r="VKR117" s="437"/>
      <c r="VKS117" s="437"/>
      <c r="VKT117" s="437"/>
      <c r="VKU117" s="437"/>
      <c r="VKV117" s="437"/>
      <c r="VKW117" s="437"/>
      <c r="VKX117" s="437"/>
      <c r="VKY117" s="437"/>
      <c r="VKZ117" s="437"/>
      <c r="VLA117" s="437"/>
      <c r="VLB117" s="437"/>
      <c r="VLC117" s="437"/>
      <c r="VLD117" s="437"/>
      <c r="VLE117" s="437"/>
      <c r="VLF117" s="437"/>
      <c r="VLG117" s="437"/>
      <c r="VLH117" s="437"/>
      <c r="VLI117" s="437"/>
      <c r="VLJ117" s="437"/>
      <c r="VLK117" s="437"/>
      <c r="VLL117" s="437"/>
      <c r="VLM117" s="437"/>
      <c r="VLN117" s="437"/>
      <c r="VLO117" s="437"/>
      <c r="VLP117" s="437"/>
      <c r="VLQ117" s="437"/>
      <c r="VLR117" s="437"/>
      <c r="VLS117" s="437"/>
      <c r="VLT117" s="437"/>
      <c r="VLU117" s="437"/>
      <c r="VLV117" s="437"/>
      <c r="VLW117" s="437"/>
      <c r="VLX117" s="437"/>
      <c r="VLY117" s="437"/>
      <c r="VLZ117" s="437"/>
      <c r="VMA117" s="437"/>
      <c r="VMB117" s="437"/>
      <c r="VMC117" s="437"/>
      <c r="VMD117" s="437"/>
      <c r="VME117" s="437"/>
      <c r="VMF117" s="437"/>
      <c r="VMG117" s="437"/>
      <c r="VMH117" s="437"/>
      <c r="VMI117" s="437"/>
      <c r="VMJ117" s="437"/>
      <c r="VMK117" s="437"/>
      <c r="VML117" s="437"/>
      <c r="VMM117" s="437"/>
      <c r="VMN117" s="437"/>
      <c r="VMO117" s="437"/>
      <c r="VMP117" s="437"/>
      <c r="VMQ117" s="437"/>
      <c r="VMR117" s="437"/>
      <c r="VMS117" s="437"/>
      <c r="VMT117" s="437"/>
      <c r="VMU117" s="437"/>
      <c r="VMV117" s="437"/>
      <c r="VMW117" s="437"/>
      <c r="VMX117" s="437"/>
      <c r="VMY117" s="437"/>
      <c r="VMZ117" s="437"/>
      <c r="VNA117" s="437"/>
      <c r="VNB117" s="437"/>
      <c r="VNC117" s="437"/>
      <c r="VND117" s="437"/>
      <c r="VNE117" s="437"/>
      <c r="VNF117" s="437"/>
      <c r="VNG117" s="437"/>
      <c r="VNH117" s="437"/>
      <c r="VNI117" s="437"/>
      <c r="VNJ117" s="437"/>
      <c r="VNK117" s="437"/>
      <c r="VNL117" s="437"/>
      <c r="VNM117" s="437"/>
      <c r="VNN117" s="437"/>
      <c r="VNO117" s="437"/>
      <c r="VNP117" s="437"/>
      <c r="VNQ117" s="437"/>
      <c r="VNR117" s="437"/>
      <c r="VNS117" s="437"/>
      <c r="VNT117" s="437"/>
      <c r="VNU117" s="437"/>
      <c r="VNV117" s="437"/>
      <c r="VNW117" s="437"/>
      <c r="VNX117" s="437"/>
      <c r="VNY117" s="437"/>
      <c r="VNZ117" s="437"/>
      <c r="VOA117" s="437"/>
      <c r="VOB117" s="437"/>
      <c r="VOC117" s="437"/>
      <c r="VOD117" s="437"/>
      <c r="VOE117" s="437"/>
      <c r="VOF117" s="437"/>
      <c r="VOG117" s="437"/>
      <c r="VOH117" s="437"/>
      <c r="VOI117" s="437"/>
      <c r="VOJ117" s="437"/>
      <c r="VOK117" s="437"/>
      <c r="VOL117" s="437"/>
      <c r="VOM117" s="437"/>
      <c r="VON117" s="437"/>
      <c r="VOO117" s="437"/>
      <c r="VOP117" s="437"/>
      <c r="VOQ117" s="437"/>
      <c r="VOR117" s="437"/>
      <c r="VOS117" s="437"/>
      <c r="VOT117" s="437"/>
      <c r="VOU117" s="437"/>
      <c r="VOV117" s="437"/>
      <c r="VOW117" s="437"/>
      <c r="VOX117" s="437"/>
      <c r="VOY117" s="437"/>
      <c r="VOZ117" s="437"/>
      <c r="VPA117" s="437"/>
      <c r="VPB117" s="437"/>
      <c r="VPC117" s="437"/>
      <c r="VPD117" s="437"/>
      <c r="VPE117" s="437"/>
      <c r="VPF117" s="437"/>
      <c r="VPG117" s="437"/>
      <c r="VPH117" s="437"/>
      <c r="VPI117" s="437"/>
      <c r="VPJ117" s="437"/>
      <c r="VPK117" s="437"/>
      <c r="VPL117" s="437"/>
      <c r="VPM117" s="437"/>
      <c r="VPN117" s="437"/>
      <c r="VPO117" s="437"/>
      <c r="VPP117" s="437"/>
      <c r="VPQ117" s="437"/>
      <c r="VPR117" s="437"/>
      <c r="VPS117" s="437"/>
      <c r="VPT117" s="437"/>
      <c r="VPU117" s="437"/>
      <c r="VPV117" s="437"/>
      <c r="VPW117" s="437"/>
      <c r="VPX117" s="437"/>
      <c r="VPY117" s="437"/>
      <c r="VPZ117" s="437"/>
      <c r="VQA117" s="437"/>
      <c r="VQB117" s="437"/>
      <c r="VQC117" s="437"/>
      <c r="VQD117" s="437"/>
      <c r="VQE117" s="437"/>
      <c r="VQF117" s="437"/>
      <c r="VQG117" s="437"/>
      <c r="VQH117" s="437"/>
      <c r="VQI117" s="437"/>
      <c r="VQJ117" s="437"/>
      <c r="VQK117" s="437"/>
      <c r="VQL117" s="437"/>
      <c r="VQM117" s="437"/>
      <c r="VQN117" s="437"/>
      <c r="VQO117" s="437"/>
      <c r="VQP117" s="437"/>
      <c r="VQQ117" s="437"/>
      <c r="VQR117" s="437"/>
      <c r="VQS117" s="437"/>
      <c r="VQT117" s="437"/>
      <c r="VQU117" s="437"/>
      <c r="VQV117" s="437"/>
      <c r="VQW117" s="437"/>
      <c r="VQX117" s="437"/>
      <c r="VQY117" s="437"/>
      <c r="VQZ117" s="437"/>
      <c r="VRA117" s="437"/>
      <c r="VRB117" s="437"/>
      <c r="VRC117" s="437"/>
      <c r="VRD117" s="437"/>
      <c r="VRE117" s="437"/>
      <c r="VRF117" s="437"/>
      <c r="VRG117" s="437"/>
      <c r="VRH117" s="437"/>
      <c r="VRI117" s="437"/>
      <c r="VRJ117" s="437"/>
      <c r="VRK117" s="437"/>
      <c r="VRL117" s="437"/>
      <c r="VRM117" s="437"/>
      <c r="VRN117" s="437"/>
      <c r="VRO117" s="437"/>
      <c r="VRP117" s="437"/>
      <c r="VRQ117" s="437"/>
      <c r="VRR117" s="437"/>
      <c r="VRS117" s="437"/>
      <c r="VRT117" s="437"/>
      <c r="VRU117" s="437"/>
      <c r="VRV117" s="437"/>
      <c r="VRW117" s="437"/>
      <c r="VRX117" s="437"/>
      <c r="VRY117" s="437"/>
      <c r="VRZ117" s="437"/>
      <c r="VSA117" s="437"/>
      <c r="VSB117" s="437"/>
      <c r="VSC117" s="437"/>
      <c r="VSD117" s="437"/>
      <c r="VSE117" s="437"/>
      <c r="VSF117" s="437"/>
      <c r="VSG117" s="437"/>
      <c r="VSH117" s="437"/>
      <c r="VSI117" s="437"/>
      <c r="VSJ117" s="437"/>
      <c r="VSK117" s="437"/>
      <c r="VSL117" s="437"/>
      <c r="VSM117" s="437"/>
      <c r="VSN117" s="437"/>
      <c r="VSO117" s="437"/>
      <c r="VSP117" s="437"/>
      <c r="VSQ117" s="437"/>
      <c r="VSR117" s="437"/>
      <c r="VSS117" s="437"/>
      <c r="VST117" s="437"/>
      <c r="VSU117" s="437"/>
      <c r="VSV117" s="437"/>
      <c r="VSW117" s="437"/>
      <c r="VSX117" s="437"/>
      <c r="VSY117" s="437"/>
      <c r="VSZ117" s="437"/>
      <c r="VTA117" s="437"/>
      <c r="VTB117" s="437"/>
      <c r="VTC117" s="437"/>
      <c r="VTD117" s="437"/>
      <c r="VTE117" s="437"/>
      <c r="VTF117" s="437"/>
      <c r="VTG117" s="437"/>
      <c r="VTH117" s="437"/>
      <c r="VTI117" s="437"/>
      <c r="VTJ117" s="437"/>
      <c r="VTK117" s="437"/>
      <c r="VTL117" s="437"/>
      <c r="VTM117" s="437"/>
      <c r="VTN117" s="437"/>
      <c r="VTO117" s="437"/>
      <c r="VTP117" s="437"/>
      <c r="VTQ117" s="437"/>
      <c r="VTR117" s="437"/>
      <c r="VTS117" s="437"/>
      <c r="VTT117" s="437"/>
      <c r="VTU117" s="437"/>
      <c r="VTV117" s="437"/>
      <c r="VTW117" s="437"/>
      <c r="VTX117" s="437"/>
      <c r="VTY117" s="437"/>
      <c r="VTZ117" s="437"/>
      <c r="VUA117" s="437"/>
      <c r="VUB117" s="437"/>
      <c r="VUC117" s="437"/>
      <c r="VUD117" s="437"/>
      <c r="VUE117" s="437"/>
      <c r="VUF117" s="437"/>
      <c r="VUG117" s="437"/>
      <c r="VUH117" s="437"/>
      <c r="VUI117" s="437"/>
      <c r="VUJ117" s="437"/>
      <c r="VUK117" s="437"/>
      <c r="VUL117" s="437"/>
      <c r="VUM117" s="437"/>
      <c r="VUN117" s="437"/>
      <c r="VUO117" s="437"/>
      <c r="VUP117" s="437"/>
      <c r="VUQ117" s="437"/>
      <c r="VUR117" s="437"/>
      <c r="VUS117" s="437"/>
      <c r="VUT117" s="437"/>
      <c r="VUU117" s="437"/>
      <c r="VUV117" s="437"/>
      <c r="VUW117" s="437"/>
      <c r="VUX117" s="437"/>
      <c r="VUY117" s="437"/>
      <c r="VUZ117" s="437"/>
      <c r="VVA117" s="437"/>
      <c r="VVB117" s="437"/>
      <c r="VVC117" s="437"/>
      <c r="VVD117" s="437"/>
      <c r="VVE117" s="437"/>
      <c r="VVF117" s="437"/>
      <c r="VVG117" s="437"/>
      <c r="VVH117" s="437"/>
      <c r="VVI117" s="437"/>
      <c r="VVJ117" s="437"/>
      <c r="VVK117" s="437"/>
      <c r="VVL117" s="437"/>
      <c r="VVM117" s="437"/>
      <c r="VVN117" s="437"/>
      <c r="VVO117" s="437"/>
      <c r="VVP117" s="437"/>
      <c r="VVQ117" s="437"/>
      <c r="VVR117" s="437"/>
      <c r="VVS117" s="437"/>
      <c r="VVT117" s="437"/>
      <c r="VVU117" s="437"/>
      <c r="VVV117" s="437"/>
      <c r="VVW117" s="437"/>
      <c r="VVX117" s="437"/>
      <c r="VVY117" s="437"/>
      <c r="VVZ117" s="437"/>
      <c r="VWA117" s="437"/>
      <c r="VWB117" s="437"/>
      <c r="VWC117" s="437"/>
      <c r="VWD117" s="437"/>
      <c r="VWE117" s="437"/>
      <c r="VWF117" s="437"/>
      <c r="VWG117" s="437"/>
      <c r="VWH117" s="437"/>
      <c r="VWI117" s="437"/>
      <c r="VWJ117" s="437"/>
      <c r="VWK117" s="437"/>
      <c r="VWL117" s="437"/>
      <c r="VWM117" s="437"/>
      <c r="VWN117" s="437"/>
      <c r="VWO117" s="437"/>
      <c r="VWP117" s="437"/>
      <c r="VWQ117" s="437"/>
      <c r="VWR117" s="437"/>
      <c r="VWS117" s="437"/>
      <c r="VWT117" s="437"/>
      <c r="VWU117" s="437"/>
      <c r="VWV117" s="437"/>
      <c r="VWW117" s="437"/>
      <c r="VWX117" s="437"/>
      <c r="VWY117" s="437"/>
      <c r="VWZ117" s="437"/>
      <c r="VXA117" s="437"/>
      <c r="VXB117" s="437"/>
      <c r="VXC117" s="437"/>
      <c r="VXD117" s="437"/>
      <c r="VXE117" s="437"/>
      <c r="VXF117" s="437"/>
      <c r="VXG117" s="437"/>
      <c r="VXH117" s="437"/>
      <c r="VXI117" s="437"/>
      <c r="VXJ117" s="437"/>
      <c r="VXK117" s="437"/>
      <c r="VXL117" s="437"/>
      <c r="VXM117" s="437"/>
      <c r="VXN117" s="437"/>
      <c r="VXO117" s="437"/>
      <c r="VXP117" s="437"/>
      <c r="VXQ117" s="437"/>
      <c r="VXR117" s="437"/>
      <c r="VXS117" s="437"/>
      <c r="VXT117" s="437"/>
      <c r="VXU117" s="437"/>
      <c r="VXV117" s="437"/>
      <c r="VXW117" s="437"/>
      <c r="VXX117" s="437"/>
      <c r="VXY117" s="437"/>
      <c r="VXZ117" s="437"/>
      <c r="VYA117" s="437"/>
      <c r="VYB117" s="437"/>
      <c r="VYC117" s="437"/>
      <c r="VYD117" s="437"/>
      <c r="VYE117" s="437"/>
      <c r="VYF117" s="437"/>
      <c r="VYG117" s="437"/>
      <c r="VYH117" s="437"/>
      <c r="VYI117" s="437"/>
      <c r="VYJ117" s="437"/>
      <c r="VYK117" s="437"/>
      <c r="VYL117" s="437"/>
      <c r="VYM117" s="437"/>
      <c r="VYN117" s="437"/>
      <c r="VYO117" s="437"/>
      <c r="VYP117" s="437"/>
      <c r="VYQ117" s="437"/>
      <c r="VYR117" s="437"/>
      <c r="VYS117" s="437"/>
      <c r="VYT117" s="437"/>
      <c r="VYU117" s="437"/>
      <c r="VYV117" s="437"/>
      <c r="VYW117" s="437"/>
      <c r="VYX117" s="437"/>
      <c r="VYY117" s="437"/>
      <c r="VYZ117" s="437"/>
      <c r="VZA117" s="437"/>
      <c r="VZB117" s="437"/>
      <c r="VZC117" s="437"/>
      <c r="VZD117" s="437"/>
      <c r="VZE117" s="437"/>
      <c r="VZF117" s="437"/>
      <c r="VZG117" s="437"/>
      <c r="VZH117" s="437"/>
      <c r="VZI117" s="437"/>
      <c r="VZJ117" s="437"/>
      <c r="VZK117" s="437"/>
      <c r="VZL117" s="437"/>
      <c r="VZM117" s="437"/>
      <c r="VZN117" s="437"/>
      <c r="VZO117" s="437"/>
      <c r="VZP117" s="437"/>
      <c r="VZQ117" s="437"/>
      <c r="VZR117" s="437"/>
      <c r="VZS117" s="437"/>
      <c r="VZT117" s="437"/>
      <c r="VZU117" s="437"/>
      <c r="VZV117" s="437"/>
      <c r="VZW117" s="437"/>
      <c r="VZX117" s="437"/>
      <c r="VZY117" s="437"/>
      <c r="VZZ117" s="437"/>
      <c r="WAA117" s="437"/>
      <c r="WAB117" s="437"/>
      <c r="WAC117" s="437"/>
      <c r="WAD117" s="437"/>
      <c r="WAE117" s="437"/>
      <c r="WAF117" s="437"/>
      <c r="WAG117" s="437"/>
      <c r="WAH117" s="437"/>
      <c r="WAI117" s="437"/>
      <c r="WAJ117" s="437"/>
      <c r="WAK117" s="437"/>
      <c r="WAL117" s="437"/>
      <c r="WAM117" s="437"/>
      <c r="WAN117" s="437"/>
      <c r="WAO117" s="437"/>
      <c r="WAP117" s="437"/>
      <c r="WAQ117" s="437"/>
      <c r="WAR117" s="437"/>
      <c r="WAS117" s="437"/>
      <c r="WAT117" s="437"/>
      <c r="WAU117" s="437"/>
      <c r="WAV117" s="437"/>
      <c r="WAW117" s="437"/>
      <c r="WAX117" s="437"/>
      <c r="WAY117" s="437"/>
      <c r="WAZ117" s="437"/>
      <c r="WBA117" s="437"/>
      <c r="WBB117" s="437"/>
      <c r="WBC117" s="437"/>
      <c r="WBD117" s="437"/>
      <c r="WBE117" s="437"/>
      <c r="WBF117" s="437"/>
      <c r="WBG117" s="437"/>
      <c r="WBH117" s="437"/>
      <c r="WBI117" s="437"/>
      <c r="WBJ117" s="437"/>
      <c r="WBK117" s="437"/>
      <c r="WBL117" s="437"/>
      <c r="WBM117" s="437"/>
      <c r="WBN117" s="437"/>
      <c r="WBO117" s="437"/>
      <c r="WBP117" s="437"/>
      <c r="WBQ117" s="437"/>
      <c r="WBR117" s="437"/>
      <c r="WBS117" s="437"/>
      <c r="WBT117" s="437"/>
      <c r="WBU117" s="437"/>
      <c r="WBV117" s="437"/>
      <c r="WBW117" s="437"/>
      <c r="WBX117" s="437"/>
      <c r="WBY117" s="437"/>
      <c r="WBZ117" s="437"/>
      <c r="WCA117" s="437"/>
      <c r="WCB117" s="437"/>
      <c r="WCC117" s="437"/>
      <c r="WCD117" s="437"/>
      <c r="WCE117" s="437"/>
      <c r="WCF117" s="437"/>
      <c r="WCG117" s="437"/>
      <c r="WCH117" s="437"/>
      <c r="WCI117" s="437"/>
      <c r="WCJ117" s="437"/>
      <c r="WCK117" s="437"/>
      <c r="WCL117" s="437"/>
      <c r="WCM117" s="437"/>
      <c r="WCN117" s="437"/>
      <c r="WCO117" s="437"/>
      <c r="WCP117" s="437"/>
      <c r="WCQ117" s="437"/>
      <c r="WCR117" s="437"/>
      <c r="WCS117" s="437"/>
      <c r="WCT117" s="437"/>
      <c r="WCU117" s="437"/>
      <c r="WCV117" s="437"/>
      <c r="WCW117" s="437"/>
      <c r="WCX117" s="437"/>
      <c r="WCY117" s="437"/>
      <c r="WCZ117" s="437"/>
      <c r="WDA117" s="437"/>
      <c r="WDB117" s="437"/>
      <c r="WDC117" s="437"/>
      <c r="WDD117" s="437"/>
      <c r="WDE117" s="437"/>
      <c r="WDF117" s="437"/>
      <c r="WDG117" s="437"/>
      <c r="WDH117" s="437"/>
      <c r="WDI117" s="437"/>
      <c r="WDJ117" s="437"/>
      <c r="WDK117" s="437"/>
      <c r="WDL117" s="437"/>
      <c r="WDM117" s="437"/>
      <c r="WDN117" s="437"/>
      <c r="WDO117" s="437"/>
      <c r="WDP117" s="437"/>
      <c r="WDQ117" s="437"/>
      <c r="WDR117" s="437"/>
      <c r="WDS117" s="437"/>
      <c r="WDT117" s="437"/>
      <c r="WDU117" s="437"/>
      <c r="WDV117" s="437"/>
      <c r="WDW117" s="437"/>
      <c r="WDX117" s="437"/>
      <c r="WDY117" s="437"/>
      <c r="WDZ117" s="437"/>
      <c r="WEA117" s="437"/>
      <c r="WEB117" s="437"/>
      <c r="WEC117" s="437"/>
      <c r="WED117" s="437"/>
      <c r="WEE117" s="437"/>
      <c r="WEF117" s="437"/>
      <c r="WEG117" s="437"/>
      <c r="WEH117" s="437"/>
      <c r="WEI117" s="437"/>
      <c r="WEJ117" s="437"/>
      <c r="WEK117" s="437"/>
      <c r="WEL117" s="437"/>
      <c r="WEM117" s="437"/>
      <c r="WEN117" s="437"/>
      <c r="WEO117" s="437"/>
      <c r="WEP117" s="437"/>
      <c r="WEQ117" s="437"/>
      <c r="WER117" s="437"/>
      <c r="WES117" s="437"/>
      <c r="WET117" s="437"/>
      <c r="WEU117" s="437"/>
      <c r="WEV117" s="437"/>
      <c r="WEW117" s="437"/>
      <c r="WEX117" s="437"/>
      <c r="WEY117" s="437"/>
      <c r="WEZ117" s="437"/>
      <c r="WFA117" s="437"/>
      <c r="WFB117" s="437"/>
      <c r="WFC117" s="437"/>
      <c r="WFD117" s="437"/>
      <c r="WFE117" s="437"/>
      <c r="WFF117" s="437"/>
      <c r="WFG117" s="437"/>
      <c r="WFH117" s="437"/>
      <c r="WFI117" s="437"/>
      <c r="WFJ117" s="437"/>
      <c r="WFK117" s="437"/>
      <c r="WFL117" s="437"/>
      <c r="WFM117" s="437"/>
      <c r="WFN117" s="437"/>
      <c r="WFO117" s="437"/>
      <c r="WFP117" s="437"/>
      <c r="WFQ117" s="437"/>
      <c r="WFR117" s="437"/>
      <c r="WFS117" s="437"/>
      <c r="WFT117" s="437"/>
      <c r="WFU117" s="437"/>
      <c r="WFV117" s="437"/>
      <c r="WFW117" s="437"/>
      <c r="WFX117" s="437"/>
      <c r="WFY117" s="437"/>
      <c r="WFZ117" s="437"/>
      <c r="WGA117" s="437"/>
      <c r="WGB117" s="437"/>
      <c r="WGC117" s="437"/>
      <c r="WGD117" s="437"/>
      <c r="WGE117" s="437"/>
      <c r="WGF117" s="437"/>
      <c r="WGG117" s="437"/>
      <c r="WGH117" s="437"/>
      <c r="WGI117" s="437"/>
      <c r="WGJ117" s="437"/>
      <c r="WGK117" s="437"/>
      <c r="WGL117" s="437"/>
      <c r="WGM117" s="437"/>
      <c r="WGN117" s="437"/>
      <c r="WGO117" s="437"/>
      <c r="WGP117" s="437"/>
      <c r="WGQ117" s="437"/>
      <c r="WGR117" s="437"/>
      <c r="WGS117" s="437"/>
      <c r="WGT117" s="437"/>
      <c r="WGU117" s="437"/>
      <c r="WGV117" s="437"/>
      <c r="WGW117" s="437"/>
      <c r="WGX117" s="437"/>
      <c r="WGY117" s="437"/>
      <c r="WGZ117" s="437"/>
      <c r="WHA117" s="437"/>
      <c r="WHB117" s="437"/>
      <c r="WHC117" s="437"/>
      <c r="WHD117" s="437"/>
      <c r="WHE117" s="437"/>
      <c r="WHF117" s="437"/>
      <c r="WHG117" s="437"/>
      <c r="WHH117" s="437"/>
      <c r="WHI117" s="437"/>
      <c r="WHJ117" s="437"/>
      <c r="WHK117" s="437"/>
      <c r="WHL117" s="437"/>
      <c r="WHM117" s="437"/>
      <c r="WHN117" s="437"/>
      <c r="WHO117" s="437"/>
      <c r="WHP117" s="437"/>
      <c r="WHQ117" s="437"/>
      <c r="WHR117" s="437"/>
      <c r="WHS117" s="437"/>
      <c r="WHT117" s="437"/>
      <c r="WHU117" s="437"/>
      <c r="WHV117" s="437"/>
      <c r="WHW117" s="437"/>
      <c r="WHX117" s="437"/>
      <c r="WHY117" s="437"/>
      <c r="WHZ117" s="437"/>
      <c r="WIA117" s="437"/>
      <c r="WIB117" s="437"/>
      <c r="WIC117" s="437"/>
      <c r="WID117" s="437"/>
      <c r="WIE117" s="437"/>
      <c r="WIF117" s="437"/>
      <c r="WIG117" s="437"/>
      <c r="WIH117" s="437"/>
      <c r="WII117" s="437"/>
      <c r="WIJ117" s="437"/>
      <c r="WIK117" s="437"/>
      <c r="WIL117" s="437"/>
      <c r="WIM117" s="437"/>
      <c r="WIN117" s="437"/>
      <c r="WIO117" s="437"/>
      <c r="WIP117" s="437"/>
      <c r="WIQ117" s="437"/>
      <c r="WIR117" s="437"/>
      <c r="WIS117" s="437"/>
      <c r="WIT117" s="437"/>
      <c r="WIU117" s="437"/>
      <c r="WIV117" s="437"/>
      <c r="WIW117" s="437"/>
      <c r="WIX117" s="437"/>
      <c r="WIY117" s="437"/>
      <c r="WIZ117" s="437"/>
      <c r="WJA117" s="437"/>
      <c r="WJB117" s="437"/>
      <c r="WJC117" s="437"/>
      <c r="WJD117" s="437"/>
      <c r="WJE117" s="437"/>
      <c r="WJF117" s="437"/>
      <c r="WJG117" s="437"/>
      <c r="WJH117" s="437"/>
      <c r="WJI117" s="437"/>
      <c r="WJJ117" s="437"/>
      <c r="WJK117" s="437"/>
      <c r="WJL117" s="437"/>
      <c r="WJM117" s="437"/>
      <c r="WJN117" s="437"/>
      <c r="WJO117" s="437"/>
      <c r="WJP117" s="437"/>
      <c r="WJQ117" s="437"/>
      <c r="WJR117" s="437"/>
      <c r="WJS117" s="437"/>
      <c r="WJT117" s="437"/>
      <c r="WJU117" s="437"/>
      <c r="WJV117" s="437"/>
      <c r="WJW117" s="437"/>
      <c r="WJX117" s="437"/>
      <c r="WJY117" s="437"/>
      <c r="WJZ117" s="437"/>
      <c r="WKA117" s="437"/>
      <c r="WKB117" s="437"/>
      <c r="WKC117" s="437"/>
      <c r="WKD117" s="437"/>
      <c r="WKE117" s="437"/>
      <c r="WKF117" s="437"/>
      <c r="WKG117" s="437"/>
      <c r="WKH117" s="437"/>
      <c r="WKI117" s="437"/>
      <c r="WKJ117" s="437"/>
      <c r="WKK117" s="437"/>
      <c r="WKL117" s="437"/>
      <c r="WKM117" s="437"/>
      <c r="WKN117" s="437"/>
      <c r="WKO117" s="437"/>
      <c r="WKP117" s="437"/>
      <c r="WKQ117" s="437"/>
      <c r="WKR117" s="437"/>
      <c r="WKS117" s="437"/>
      <c r="WKT117" s="437"/>
      <c r="WKU117" s="437"/>
      <c r="WKV117" s="437"/>
      <c r="WKW117" s="437"/>
      <c r="WKX117" s="437"/>
      <c r="WKY117" s="437"/>
      <c r="WKZ117" s="437"/>
      <c r="WLA117" s="437"/>
      <c r="WLB117" s="437"/>
      <c r="WLC117" s="437"/>
      <c r="WLD117" s="437"/>
      <c r="WLE117" s="437"/>
      <c r="WLF117" s="437"/>
      <c r="WLG117" s="437"/>
      <c r="WLH117" s="437"/>
      <c r="WLI117" s="437"/>
      <c r="WLJ117" s="437"/>
      <c r="WLK117" s="437"/>
      <c r="WLL117" s="437"/>
      <c r="WLM117" s="437"/>
      <c r="WLN117" s="437"/>
      <c r="WLO117" s="437"/>
      <c r="WLP117" s="437"/>
      <c r="WLQ117" s="437"/>
      <c r="WLR117" s="437"/>
      <c r="WLS117" s="437"/>
      <c r="WLT117" s="437"/>
      <c r="WLU117" s="437"/>
      <c r="WLV117" s="437"/>
      <c r="WLW117" s="437"/>
      <c r="WLX117" s="437"/>
      <c r="WLY117" s="437"/>
      <c r="WLZ117" s="437"/>
      <c r="WMA117" s="437"/>
      <c r="WMB117" s="437"/>
      <c r="WMC117" s="437"/>
      <c r="WMD117" s="437"/>
      <c r="WME117" s="437"/>
      <c r="WMF117" s="437"/>
      <c r="WMG117" s="437"/>
      <c r="WMH117" s="437"/>
      <c r="WMI117" s="437"/>
      <c r="WMJ117" s="437"/>
      <c r="WMK117" s="437"/>
      <c r="WML117" s="437"/>
      <c r="WMM117" s="437"/>
      <c r="WMN117" s="437"/>
      <c r="WMO117" s="437"/>
      <c r="WMP117" s="437"/>
      <c r="WMQ117" s="437"/>
      <c r="WMR117" s="437"/>
      <c r="WMS117" s="437"/>
      <c r="WMT117" s="437"/>
      <c r="WMU117" s="437"/>
      <c r="WMV117" s="437"/>
      <c r="WMW117" s="437"/>
      <c r="WMX117" s="437"/>
      <c r="WMY117" s="437"/>
      <c r="WMZ117" s="437"/>
      <c r="WNA117" s="437"/>
      <c r="WNB117" s="437"/>
      <c r="WNC117" s="437"/>
      <c r="WND117" s="437"/>
      <c r="WNE117" s="437"/>
      <c r="WNF117" s="437"/>
      <c r="WNG117" s="437"/>
      <c r="WNH117" s="437"/>
      <c r="WNI117" s="437"/>
      <c r="WNJ117" s="437"/>
      <c r="WNK117" s="437"/>
      <c r="WNL117" s="437"/>
      <c r="WNM117" s="437"/>
      <c r="WNN117" s="437"/>
      <c r="WNO117" s="437"/>
      <c r="WNP117" s="437"/>
      <c r="WNQ117" s="437"/>
      <c r="WNR117" s="437"/>
      <c r="WNS117" s="437"/>
      <c r="WNT117" s="437"/>
      <c r="WNU117" s="437"/>
      <c r="WNV117" s="437"/>
      <c r="WNW117" s="437"/>
      <c r="WNX117" s="437"/>
      <c r="WNY117" s="437"/>
      <c r="WNZ117" s="437"/>
      <c r="WOA117" s="437"/>
      <c r="WOB117" s="437"/>
      <c r="WOC117" s="437"/>
      <c r="WOD117" s="437"/>
      <c r="WOE117" s="437"/>
      <c r="WOF117" s="437"/>
      <c r="WOG117" s="437"/>
      <c r="WOH117" s="437"/>
      <c r="WOI117" s="437"/>
      <c r="WOJ117" s="437"/>
      <c r="WOK117" s="437"/>
      <c r="WOL117" s="437"/>
      <c r="WOM117" s="437"/>
      <c r="WON117" s="437"/>
      <c r="WOO117" s="437"/>
      <c r="WOP117" s="437"/>
      <c r="WOQ117" s="437"/>
      <c r="WOR117" s="437"/>
      <c r="WOS117" s="437"/>
      <c r="WOT117" s="437"/>
      <c r="WOU117" s="437"/>
      <c r="WOV117" s="437"/>
      <c r="WOW117" s="437"/>
      <c r="WOX117" s="437"/>
      <c r="WOY117" s="437"/>
      <c r="WOZ117" s="437"/>
      <c r="WPA117" s="437"/>
      <c r="WPB117" s="437"/>
      <c r="WPC117" s="437"/>
      <c r="WPD117" s="437"/>
      <c r="WPE117" s="437"/>
      <c r="WPF117" s="437"/>
      <c r="WPG117" s="437"/>
      <c r="WPH117" s="437"/>
      <c r="WPI117" s="437"/>
      <c r="WPJ117" s="437"/>
      <c r="WPK117" s="437"/>
      <c r="WPL117" s="437"/>
      <c r="WPM117" s="437"/>
      <c r="WPN117" s="437"/>
      <c r="WPO117" s="437"/>
      <c r="WPP117" s="437"/>
      <c r="WPQ117" s="437"/>
      <c r="WPR117" s="437"/>
      <c r="WPS117" s="437"/>
      <c r="WPT117" s="437"/>
      <c r="WPU117" s="437"/>
      <c r="WPV117" s="437"/>
      <c r="WPW117" s="437"/>
      <c r="WPX117" s="437"/>
      <c r="WPY117" s="437"/>
      <c r="WPZ117" s="437"/>
      <c r="WQA117" s="437"/>
      <c r="WQB117" s="437"/>
      <c r="WQC117" s="437"/>
      <c r="WQD117" s="437"/>
      <c r="WQE117" s="437"/>
      <c r="WQF117" s="437"/>
      <c r="WQG117" s="437"/>
      <c r="WQH117" s="437"/>
      <c r="WQI117" s="437"/>
      <c r="WQJ117" s="437"/>
      <c r="WQK117" s="437"/>
      <c r="WQL117" s="437"/>
      <c r="WQM117" s="437"/>
      <c r="WQN117" s="437"/>
      <c r="WQO117" s="437"/>
      <c r="WQP117" s="437"/>
      <c r="WQQ117" s="437"/>
      <c r="WQR117" s="437"/>
      <c r="WQS117" s="437"/>
      <c r="WQT117" s="437"/>
      <c r="WQU117" s="437"/>
      <c r="WQV117" s="437"/>
      <c r="WQW117" s="437"/>
      <c r="WQX117" s="437"/>
      <c r="WQY117" s="437"/>
      <c r="WQZ117" s="437"/>
      <c r="WRA117" s="437"/>
      <c r="WRB117" s="437"/>
      <c r="WRC117" s="437"/>
      <c r="WRD117" s="437"/>
      <c r="WRE117" s="437"/>
      <c r="WRF117" s="437"/>
      <c r="WRG117" s="437"/>
      <c r="WRH117" s="437"/>
      <c r="WRI117" s="437"/>
      <c r="WRJ117" s="437"/>
      <c r="WRK117" s="437"/>
      <c r="WRL117" s="437"/>
      <c r="WRM117" s="437"/>
      <c r="WRN117" s="437"/>
      <c r="WRO117" s="437"/>
      <c r="WRP117" s="437"/>
      <c r="WRQ117" s="437"/>
      <c r="WRR117" s="437"/>
      <c r="WRS117" s="437"/>
      <c r="WRT117" s="437"/>
      <c r="WRU117" s="437"/>
      <c r="WRV117" s="437"/>
      <c r="WRW117" s="437"/>
      <c r="WRX117" s="437"/>
      <c r="WRY117" s="437"/>
      <c r="WRZ117" s="437"/>
      <c r="WSA117" s="437"/>
      <c r="WSB117" s="437"/>
      <c r="WSC117" s="437"/>
      <c r="WSD117" s="437"/>
      <c r="WSE117" s="437"/>
      <c r="WSF117" s="437"/>
      <c r="WSG117" s="437"/>
      <c r="WSH117" s="437"/>
      <c r="WSI117" s="437"/>
      <c r="WSJ117" s="437"/>
      <c r="WSK117" s="437"/>
      <c r="WSL117" s="437"/>
      <c r="WSM117" s="437"/>
      <c r="WSN117" s="437"/>
      <c r="WSO117" s="437"/>
      <c r="WSP117" s="437"/>
      <c r="WSQ117" s="437"/>
      <c r="WSR117" s="437"/>
      <c r="WSS117" s="437"/>
      <c r="WST117" s="437"/>
      <c r="WSU117" s="437"/>
      <c r="WSV117" s="437"/>
      <c r="WSW117" s="437"/>
      <c r="WSX117" s="437"/>
      <c r="WSY117" s="437"/>
      <c r="WSZ117" s="437"/>
      <c r="WTA117" s="437"/>
      <c r="WTB117" s="437"/>
      <c r="WTC117" s="437"/>
      <c r="WTD117" s="437"/>
      <c r="WTE117" s="437"/>
      <c r="WTF117" s="437"/>
      <c r="WTG117" s="437"/>
      <c r="WTH117" s="437"/>
      <c r="WTI117" s="437"/>
      <c r="WTJ117" s="437"/>
      <c r="WTK117" s="437"/>
      <c r="WTL117" s="437"/>
      <c r="WTM117" s="437"/>
      <c r="WTN117" s="437"/>
      <c r="WTO117" s="437"/>
      <c r="WTP117" s="437"/>
      <c r="WTQ117" s="437"/>
      <c r="WTR117" s="437"/>
      <c r="WTS117" s="437"/>
      <c r="WTT117" s="437"/>
      <c r="WTU117" s="437"/>
      <c r="WTV117" s="437"/>
      <c r="WTW117" s="437"/>
      <c r="WTX117" s="437"/>
      <c r="WTY117" s="437"/>
      <c r="WTZ117" s="437"/>
      <c r="WUA117" s="437"/>
      <c r="WUB117" s="437"/>
      <c r="WUC117" s="437"/>
      <c r="WUD117" s="437"/>
      <c r="WUE117" s="437"/>
      <c r="WUF117" s="437"/>
      <c r="WUG117" s="437"/>
      <c r="WUH117" s="437"/>
      <c r="WUI117" s="437"/>
      <c r="WUJ117" s="437"/>
      <c r="WUK117" s="437"/>
      <c r="WUL117" s="437"/>
      <c r="WUM117" s="437"/>
      <c r="WUN117" s="437"/>
      <c r="WUO117" s="437"/>
      <c r="WUP117" s="437"/>
      <c r="WUQ117" s="437"/>
      <c r="WUR117" s="437"/>
      <c r="WUS117" s="437"/>
      <c r="WUT117" s="437"/>
      <c r="WUU117" s="437"/>
      <c r="WUV117" s="437"/>
      <c r="WUW117" s="437"/>
      <c r="WUX117" s="437"/>
      <c r="WUY117" s="437"/>
      <c r="WUZ117" s="437"/>
      <c r="WVA117" s="437"/>
      <c r="WVB117" s="437"/>
      <c r="WVC117" s="437"/>
      <c r="WVD117" s="437"/>
      <c r="WVE117" s="437"/>
      <c r="WVF117" s="437"/>
      <c r="WVG117" s="437"/>
      <c r="WVH117" s="437"/>
      <c r="WVI117" s="437"/>
      <c r="WVJ117" s="437"/>
      <c r="WVK117" s="437"/>
      <c r="WVL117" s="437"/>
      <c r="WVM117" s="437"/>
      <c r="WVN117" s="437"/>
      <c r="WVO117" s="437"/>
      <c r="WVP117" s="437"/>
      <c r="WVQ117" s="437"/>
      <c r="WVR117" s="437"/>
      <c r="WVS117" s="437"/>
      <c r="WVT117" s="437"/>
      <c r="WVU117" s="437"/>
      <c r="WVV117" s="437"/>
      <c r="WVW117" s="437"/>
      <c r="WVX117" s="437"/>
      <c r="WVY117" s="437"/>
      <c r="WVZ117" s="437"/>
      <c r="WWA117" s="437"/>
      <c r="WWB117" s="437"/>
      <c r="WWC117" s="437"/>
      <c r="WWD117" s="437"/>
      <c r="WWE117" s="437"/>
      <c r="WWF117" s="437"/>
      <c r="WWG117" s="437"/>
      <c r="WWH117" s="437"/>
      <c r="WWI117" s="437"/>
      <c r="WWJ117" s="437"/>
      <c r="WWK117" s="437"/>
      <c r="WWL117" s="437"/>
      <c r="WWM117" s="437"/>
      <c r="WWN117" s="437"/>
      <c r="WWO117" s="437"/>
      <c r="WWP117" s="437"/>
      <c r="WWQ117" s="437"/>
      <c r="WWR117" s="437"/>
      <c r="WWS117" s="437"/>
      <c r="WWT117" s="437"/>
      <c r="WWU117" s="437"/>
      <c r="WWV117" s="437"/>
      <c r="WWW117" s="437"/>
      <c r="WWX117" s="437"/>
      <c r="WWY117" s="437"/>
      <c r="WWZ117" s="437"/>
      <c r="WXA117" s="437"/>
      <c r="WXB117" s="437"/>
      <c r="WXC117" s="437"/>
      <c r="WXD117" s="437"/>
      <c r="WXE117" s="437"/>
      <c r="WXF117" s="437"/>
      <c r="WXG117" s="437"/>
      <c r="WXH117" s="437"/>
      <c r="WXI117" s="437"/>
      <c r="WXJ117" s="437"/>
      <c r="WXK117" s="437"/>
      <c r="WXL117" s="437"/>
      <c r="WXM117" s="437"/>
      <c r="WXN117" s="437"/>
      <c r="WXO117" s="437"/>
      <c r="WXP117" s="437"/>
      <c r="WXQ117" s="437"/>
      <c r="WXR117" s="437"/>
      <c r="WXS117" s="437"/>
      <c r="WXT117" s="437"/>
      <c r="WXU117" s="437"/>
      <c r="WXV117" s="437"/>
      <c r="WXW117" s="437"/>
      <c r="WXX117" s="437"/>
      <c r="WXY117" s="437"/>
      <c r="WXZ117" s="437"/>
      <c r="WYA117" s="437"/>
      <c r="WYB117" s="437"/>
      <c r="WYC117" s="437"/>
      <c r="WYD117" s="437"/>
      <c r="WYE117" s="437"/>
      <c r="WYF117" s="437"/>
      <c r="WYG117" s="437"/>
      <c r="WYH117" s="437"/>
      <c r="WYI117" s="437"/>
      <c r="WYJ117" s="437"/>
      <c r="WYK117" s="437"/>
      <c r="WYL117" s="437"/>
      <c r="WYM117" s="437"/>
      <c r="WYN117" s="437"/>
      <c r="WYO117" s="437"/>
      <c r="WYP117" s="437"/>
      <c r="WYQ117" s="437"/>
      <c r="WYR117" s="437"/>
      <c r="WYS117" s="437"/>
      <c r="WYT117" s="437"/>
      <c r="WYU117" s="437"/>
      <c r="WYV117" s="437"/>
      <c r="WYW117" s="437"/>
      <c r="WYX117" s="437"/>
      <c r="WYY117" s="437"/>
      <c r="WYZ117" s="437"/>
      <c r="WZA117" s="437"/>
      <c r="WZB117" s="437"/>
      <c r="WZC117" s="437"/>
      <c r="WZD117" s="437"/>
      <c r="WZE117" s="437"/>
      <c r="WZF117" s="437"/>
      <c r="WZG117" s="437"/>
      <c r="WZH117" s="437"/>
      <c r="WZI117" s="437"/>
      <c r="WZJ117" s="437"/>
      <c r="WZK117" s="437"/>
      <c r="WZL117" s="437"/>
      <c r="WZM117" s="437"/>
      <c r="WZN117" s="437"/>
      <c r="WZO117" s="437"/>
      <c r="WZP117" s="437"/>
      <c r="WZQ117" s="437"/>
      <c r="WZR117" s="437"/>
      <c r="WZS117" s="437"/>
      <c r="WZT117" s="437"/>
      <c r="WZU117" s="437"/>
      <c r="WZV117" s="437"/>
      <c r="WZW117" s="437"/>
      <c r="WZX117" s="437"/>
      <c r="WZY117" s="437"/>
      <c r="WZZ117" s="437"/>
      <c r="XAA117" s="437"/>
      <c r="XAB117" s="437"/>
      <c r="XAC117" s="437"/>
      <c r="XAD117" s="437"/>
      <c r="XAE117" s="437"/>
      <c r="XAF117" s="437"/>
      <c r="XAG117" s="437"/>
      <c r="XAH117" s="437"/>
      <c r="XAI117" s="437"/>
      <c r="XAJ117" s="437"/>
      <c r="XAK117" s="437"/>
      <c r="XAL117" s="437"/>
      <c r="XAM117" s="437"/>
      <c r="XAN117" s="437"/>
      <c r="XAO117" s="437"/>
      <c r="XAP117" s="437"/>
      <c r="XAQ117" s="437"/>
      <c r="XAR117" s="437"/>
      <c r="XAS117" s="437"/>
      <c r="XAT117" s="437"/>
      <c r="XAU117" s="437"/>
      <c r="XAV117" s="437"/>
      <c r="XAW117" s="437"/>
      <c r="XAX117" s="437"/>
      <c r="XAY117" s="437"/>
      <c r="XAZ117" s="437"/>
      <c r="XBA117" s="437"/>
      <c r="XBB117" s="437"/>
      <c r="XBC117" s="437"/>
      <c r="XBD117" s="437"/>
      <c r="XBE117" s="437"/>
      <c r="XBF117" s="437"/>
      <c r="XBG117" s="437"/>
      <c r="XBH117" s="437"/>
      <c r="XBI117" s="437"/>
      <c r="XBJ117" s="437"/>
      <c r="XBK117" s="437"/>
      <c r="XBL117" s="437"/>
      <c r="XBM117" s="437"/>
    </row>
    <row r="118" spans="1:16289" ht="14.4">
      <c r="CZ118" s="654"/>
    </row>
    <row r="119" spans="1:16289" ht="14.4">
      <c r="CZ119" s="654"/>
    </row>
    <row r="120" spans="1:16289" ht="14.4"/>
    <row r="121" spans="1:16289" ht="14.4"/>
    <row r="122" spans="1:16289" ht="14.4"/>
    <row r="123" spans="1:16289" ht="14.4"/>
    <row r="124" spans="1:16289" ht="14.4"/>
    <row r="125" spans="1:16289" ht="14.4"/>
    <row r="126" spans="1:16289" ht="14.4"/>
    <row r="127" spans="1:16289" ht="14.4"/>
    <row r="128" spans="1:16289"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sheetData>
  <autoFilter ref="A4:DA117" xr:uid="{00000000-0001-0000-0700-000000000000}">
    <sortState xmlns:xlrd2="http://schemas.microsoft.com/office/spreadsheetml/2017/richdata2" ref="A5:DA117">
      <sortCondition sortBy="cellColor" ref="J4" dxfId="36"/>
    </sortState>
  </autoFilter>
  <mergeCells count="2">
    <mergeCell ref="S2:T2"/>
    <mergeCell ref="CY3:DA3"/>
  </mergeCells>
  <dataValidations count="4">
    <dataValidation type="list" allowBlank="1" showInputMessage="1" showErrorMessage="1" sqref="G110:G113" xr:uid="{00000000-0002-0000-0700-000000000000}">
      <formula1>RBDname</formula1>
    </dataValidation>
    <dataValidation type="list" allowBlank="1" showInputMessage="1" showErrorMessage="1" sqref="CQ110:CQ113" xr:uid="{00000000-0002-0000-0700-000001000000}">
      <formula1>"1,2,3"</formula1>
    </dataValidation>
    <dataValidation type="list" allowBlank="1" showInputMessage="1" showErrorMessage="1" sqref="AT110:AT113" xr:uid="{00000000-0002-0000-0700-000002000000}">
      <formula1>"Hectare, km"</formula1>
    </dataValidation>
    <dataValidation type="list" allowBlank="1" showInputMessage="1" showErrorMessage="1" sqref="F110:F113 CM110:CM113 H110:I113 Y110:Y113 AA110:AA113 AE110:AE113 P110:S113" xr:uid="{00000000-0002-0000-0700-000003000000}"/>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AF"/>
    <outlinePr summaryBelow="0"/>
    <pageSetUpPr fitToPage="1"/>
  </sheetPr>
  <dimension ref="A1:W53"/>
  <sheetViews>
    <sheetView zoomScale="80" zoomScaleNormal="80" workbookViewId="0">
      <pane xSplit="9" ySplit="5" topLeftCell="J6" activePane="bottomRight" state="frozen"/>
      <selection pane="topRight" activeCell="C20" sqref="C20"/>
      <selection pane="bottomLeft" activeCell="C20" sqref="C20"/>
      <selection pane="bottomRight" activeCell="F35" sqref="F35"/>
    </sheetView>
  </sheetViews>
  <sheetFormatPr defaultColWidth="0" defaultRowHeight="13.8" outlineLevelRow="1"/>
  <cols>
    <col min="1" max="1" width="3.77734375" style="288" customWidth="1"/>
    <col min="2" max="2" width="1.21875" style="288" customWidth="1"/>
    <col min="3" max="3" width="1.21875" style="256" customWidth="1" collapsed="1"/>
    <col min="4" max="4" width="4.77734375" style="286" customWidth="1"/>
    <col min="5" max="5" width="75.77734375" style="242" customWidth="1"/>
    <col min="6" max="6" width="13.77734375" style="242" customWidth="1"/>
    <col min="7" max="7" width="12.77734375" style="242" customWidth="1"/>
    <col min="8" max="8" width="15.77734375" style="242" customWidth="1"/>
    <col min="9" max="9" width="3.77734375" style="242" customWidth="1"/>
    <col min="10" max="19" width="12.77734375" style="242" customWidth="1"/>
    <col min="20" max="23" width="0" style="547" hidden="1" customWidth="1"/>
    <col min="24" max="16384" width="9.21875" style="547" hidden="1"/>
  </cols>
  <sheetData>
    <row r="1" spans="1:20" ht="24.6">
      <c r="A1" s="240" t="str">
        <f ca="1" xml:space="preserve"> RIGHT(CELL("filename", $A$1), LEN(CELL("filename", $A$1)) - SEARCH("]", CELL("filename", $A$1)))</f>
        <v>InpActive</v>
      </c>
      <c r="C1" s="241"/>
      <c r="E1" s="243"/>
      <c r="F1" s="243"/>
      <c r="G1" s="245"/>
      <c r="H1" s="244"/>
      <c r="J1" s="245"/>
      <c r="K1" s="245"/>
      <c r="L1" s="245"/>
      <c r="M1" s="245"/>
      <c r="N1" s="245"/>
      <c r="O1" s="245"/>
      <c r="P1" s="245"/>
      <c r="Q1" s="245"/>
      <c r="R1" s="245"/>
      <c r="S1" s="245"/>
      <c r="T1" s="711"/>
    </row>
    <row r="2" spans="1:20">
      <c r="A2" s="246"/>
      <c r="B2" s="246"/>
      <c r="C2" s="247"/>
      <c r="D2" s="282"/>
      <c r="E2" s="249" t="str">
        <f>Time!E25</f>
        <v>Model period ending</v>
      </c>
      <c r="F2" s="250">
        <f>Check!F2</f>
        <v>0</v>
      </c>
      <c r="G2" s="251" t="s">
        <v>110</v>
      </c>
      <c r="H2" s="249"/>
      <c r="I2" s="249"/>
      <c r="J2" s="353">
        <f xml:space="preserve"> Time!J$25</f>
        <v>43555</v>
      </c>
      <c r="K2" s="353">
        <f xml:space="preserve"> Time!K$25</f>
        <v>43921</v>
      </c>
      <c r="L2" s="353">
        <f xml:space="preserve"> Time!L$25</f>
        <v>44286</v>
      </c>
      <c r="M2" s="353">
        <f xml:space="preserve"> Time!M$25</f>
        <v>44651</v>
      </c>
      <c r="N2" s="353">
        <f xml:space="preserve"> Time!N$25</f>
        <v>45016</v>
      </c>
      <c r="O2" s="353">
        <f xml:space="preserve"> Time!O$25</f>
        <v>45382</v>
      </c>
      <c r="P2" s="353">
        <f xml:space="preserve"> Time!P$25</f>
        <v>45747</v>
      </c>
      <c r="Q2" s="353">
        <f xml:space="preserve"> Time!Q$25</f>
        <v>46112</v>
      </c>
      <c r="R2" s="353">
        <f xml:space="preserve"> Time!R$25</f>
        <v>46477</v>
      </c>
      <c r="S2" s="353">
        <f xml:space="preserve"> Time!S$25</f>
        <v>46843</v>
      </c>
      <c r="T2" s="711"/>
    </row>
    <row r="3" spans="1:20">
      <c r="A3" s="246"/>
      <c r="B3" s="246"/>
      <c r="C3" s="247"/>
      <c r="D3" s="282"/>
      <c r="E3" s="249" t="str">
        <f>Time!E107</f>
        <v>Timeline label</v>
      </c>
      <c r="F3" s="252">
        <f>Check!F3</f>
        <v>5</v>
      </c>
      <c r="G3" s="253" t="s">
        <v>1040</v>
      </c>
      <c r="H3" s="249"/>
      <c r="I3" s="249"/>
      <c r="J3" s="372" t="str">
        <f xml:space="preserve"> Time!J$107</f>
        <v>Pre-Fcst</v>
      </c>
      <c r="K3" s="372" t="str">
        <f xml:space="preserve"> Time!K$107</f>
        <v>Pre-Fcst</v>
      </c>
      <c r="L3" s="328" t="str">
        <f xml:space="preserve"> Time!L$107</f>
        <v>Forecast</v>
      </c>
      <c r="M3" s="328" t="str">
        <f xml:space="preserve"> Time!M$107</f>
        <v>Forecast</v>
      </c>
      <c r="N3" s="328" t="str">
        <f xml:space="preserve"> Time!N$107</f>
        <v>Forecast</v>
      </c>
      <c r="O3" s="328" t="str">
        <f xml:space="preserve"> Time!O$107</f>
        <v>Forecast</v>
      </c>
      <c r="P3" s="328" t="str">
        <f xml:space="preserve"> Time!P$107</f>
        <v>Forecast</v>
      </c>
      <c r="Q3" s="329" t="str">
        <f xml:space="preserve"> Time!Q$107</f>
        <v>Post-Fcst</v>
      </c>
      <c r="R3" s="329" t="str">
        <f xml:space="preserve"> Time!R$107</f>
        <v>Post-Fcst</v>
      </c>
      <c r="S3" s="329" t="str">
        <f xml:space="preserve"> Time!S$107</f>
        <v>Post-Fcst</v>
      </c>
      <c r="T3" s="329"/>
    </row>
    <row r="4" spans="1:20">
      <c r="A4" s="246"/>
      <c r="B4" s="246"/>
      <c r="C4" s="247"/>
      <c r="D4" s="282"/>
      <c r="E4" s="249" t="str">
        <f>Time!E130</f>
        <v>Financial year ending</v>
      </c>
      <c r="F4" s="249"/>
      <c r="G4" s="249"/>
      <c r="H4" s="249"/>
      <c r="I4" s="249"/>
      <c r="J4" s="295">
        <f xml:space="preserve"> Time!J$130</f>
        <v>2019</v>
      </c>
      <c r="K4" s="295">
        <f xml:space="preserve"> Time!K$130</f>
        <v>2020</v>
      </c>
      <c r="L4" s="295">
        <f xml:space="preserve"> Time!L$130</f>
        <v>2021</v>
      </c>
      <c r="M4" s="295">
        <f xml:space="preserve"> Time!M$130</f>
        <v>2022</v>
      </c>
      <c r="N4" s="295">
        <f xml:space="preserve"> Time!N$130</f>
        <v>2023</v>
      </c>
      <c r="O4" s="295">
        <f xml:space="preserve"> Time!O$130</f>
        <v>2024</v>
      </c>
      <c r="P4" s="295">
        <f xml:space="preserve"> Time!P$130</f>
        <v>2025</v>
      </c>
      <c r="Q4" s="295">
        <f xml:space="preserve"> Time!Q$130</f>
        <v>2026</v>
      </c>
      <c r="R4" s="295">
        <f xml:space="preserve"> Time!R$130</f>
        <v>2027</v>
      </c>
      <c r="S4" s="295">
        <f xml:space="preserve"> Time!S$130</f>
        <v>2028</v>
      </c>
      <c r="T4" s="711"/>
    </row>
    <row r="5" spans="1:20">
      <c r="A5" s="246"/>
      <c r="B5" s="246"/>
      <c r="C5" s="247"/>
      <c r="D5" s="331"/>
      <c r="E5" s="249" t="str">
        <f>Time!E10</f>
        <v>Model column counter</v>
      </c>
      <c r="F5" s="254" t="s">
        <v>171</v>
      </c>
      <c r="G5" s="255" t="s">
        <v>172</v>
      </c>
      <c r="H5" s="254" t="s">
        <v>173</v>
      </c>
      <c r="I5" s="248"/>
      <c r="J5" s="174">
        <f xml:space="preserve"> Time!J$10</f>
        <v>1</v>
      </c>
      <c r="K5" s="174">
        <f xml:space="preserve"> Time!K$10</f>
        <v>2</v>
      </c>
      <c r="L5" s="174">
        <f xml:space="preserve"> Time!L$10</f>
        <v>3</v>
      </c>
      <c r="M5" s="174">
        <f xml:space="preserve"> Time!M$10</f>
        <v>4</v>
      </c>
      <c r="N5" s="174">
        <f xml:space="preserve"> Time!N$10</f>
        <v>5</v>
      </c>
      <c r="O5" s="174">
        <f xml:space="preserve"> Time!O$10</f>
        <v>6</v>
      </c>
      <c r="P5" s="174">
        <f xml:space="preserve"> Time!P$10</f>
        <v>7</v>
      </c>
      <c r="Q5" s="174">
        <f xml:space="preserve"> Time!Q$10</f>
        <v>8</v>
      </c>
      <c r="R5" s="174">
        <f xml:space="preserve"> Time!R$10</f>
        <v>9</v>
      </c>
      <c r="S5" s="174">
        <f xml:space="preserve"> Time!S$10</f>
        <v>10</v>
      </c>
      <c r="T5" s="711"/>
    </row>
    <row r="6" spans="1:20">
      <c r="J6" s="91"/>
      <c r="K6" s="91"/>
      <c r="L6" s="91"/>
      <c r="M6" s="91"/>
      <c r="N6" s="91"/>
      <c r="O6" s="91"/>
      <c r="P6" s="91"/>
      <c r="Q6" s="91"/>
      <c r="R6" s="91"/>
      <c r="S6" s="91"/>
      <c r="T6" s="711"/>
    </row>
    <row r="7" spans="1:20" s="259" customFormat="1" ht="15" customHeight="1">
      <c r="A7" s="257" t="s">
        <v>1041</v>
      </c>
      <c r="B7" s="257"/>
      <c r="C7" s="258"/>
      <c r="D7" s="285"/>
      <c r="E7" s="257"/>
      <c r="F7" s="257"/>
      <c r="G7" s="257"/>
      <c r="H7" s="257"/>
      <c r="I7" s="257"/>
      <c r="J7" s="257"/>
      <c r="K7" s="257"/>
      <c r="L7" s="257"/>
      <c r="M7" s="257"/>
      <c r="N7" s="257"/>
      <c r="O7" s="257"/>
      <c r="P7" s="257"/>
      <c r="Q7" s="257"/>
      <c r="R7" s="257"/>
      <c r="S7" s="257"/>
    </row>
    <row r="8" spans="1:20" ht="12.75" customHeight="1" outlineLevel="1">
      <c r="C8" s="712"/>
      <c r="E8" s="712"/>
      <c r="F8" s="713"/>
      <c r="G8" s="260"/>
      <c r="H8" s="260"/>
      <c r="I8" s="712"/>
      <c r="J8" s="711"/>
      <c r="K8" s="711"/>
      <c r="L8" s="711"/>
      <c r="M8" s="711"/>
      <c r="N8" s="711"/>
      <c r="O8" s="711"/>
      <c r="P8" s="711"/>
      <c r="Q8" s="711"/>
      <c r="R8" s="711"/>
      <c r="S8" s="711"/>
      <c r="T8" s="711"/>
    </row>
    <row r="9" spans="1:20" ht="12.75" customHeight="1" outlineLevel="1">
      <c r="A9" s="711"/>
      <c r="B9" s="368" t="s">
        <v>1042</v>
      </c>
      <c r="C9" s="368"/>
      <c r="D9" s="369"/>
      <c r="E9" s="369"/>
      <c r="F9" s="370"/>
      <c r="G9" s="370"/>
      <c r="H9" s="371"/>
      <c r="I9" s="371"/>
      <c r="J9" s="249"/>
      <c r="K9" s="249"/>
      <c r="L9" s="249"/>
      <c r="M9" s="249"/>
      <c r="N9" s="249"/>
      <c r="O9" s="249"/>
      <c r="P9" s="249"/>
      <c r="Q9" s="249"/>
      <c r="R9" s="249"/>
      <c r="S9" s="249"/>
      <c r="T9" s="711"/>
    </row>
    <row r="10" spans="1:20" ht="12.75" customHeight="1" outlineLevel="1">
      <c r="A10" s="711"/>
      <c r="B10" s="255"/>
      <c r="C10" s="255"/>
      <c r="D10" s="249"/>
      <c r="E10" s="249"/>
      <c r="F10" s="370"/>
      <c r="G10" s="370"/>
      <c r="H10" s="371"/>
      <c r="I10" s="371"/>
      <c r="J10" s="249"/>
      <c r="K10" s="249"/>
      <c r="L10" s="249"/>
      <c r="M10" s="249"/>
      <c r="N10" s="249"/>
      <c r="O10" s="249"/>
      <c r="P10" s="249"/>
      <c r="Q10" s="249"/>
      <c r="R10" s="249"/>
      <c r="S10" s="249"/>
      <c r="T10" s="711"/>
    </row>
    <row r="11" spans="1:20" ht="12.75" customHeight="1" outlineLevel="1">
      <c r="A11" s="711"/>
      <c r="C11" s="288" t="s">
        <v>1043</v>
      </c>
      <c r="D11" s="242"/>
      <c r="F11" s="261"/>
      <c r="G11" s="261"/>
      <c r="H11" s="260"/>
      <c r="I11" s="260"/>
      <c r="T11" s="711"/>
    </row>
    <row r="12" spans="1:20" ht="12.75" customHeight="1" outlineLevel="1">
      <c r="B12" s="323"/>
      <c r="C12" s="248"/>
      <c r="D12" s="332"/>
      <c r="E12" s="262" t="s">
        <v>1044</v>
      </c>
      <c r="F12" s="395">
        <v>43191</v>
      </c>
      <c r="G12" s="290" t="s">
        <v>183</v>
      </c>
      <c r="H12" s="378" t="s">
        <v>1045</v>
      </c>
      <c r="I12" s="325"/>
      <c r="J12" s="326"/>
      <c r="K12" s="326"/>
      <c r="L12" s="326"/>
      <c r="M12" s="326"/>
      <c r="N12" s="326"/>
      <c r="O12" s="326"/>
      <c r="P12" s="326"/>
      <c r="Q12" s="326"/>
      <c r="R12" s="326"/>
      <c r="S12" s="326"/>
      <c r="T12" s="711"/>
    </row>
    <row r="13" spans="1:20" ht="12.75" customHeight="1" outlineLevel="1">
      <c r="B13" s="323"/>
      <c r="C13" s="248"/>
      <c r="D13" s="332"/>
      <c r="E13" s="262"/>
      <c r="F13" s="290"/>
      <c r="G13" s="290"/>
      <c r="H13" s="378"/>
      <c r="I13" s="325"/>
      <c r="J13" s="326"/>
      <c r="K13" s="326"/>
      <c r="L13" s="326"/>
      <c r="M13" s="326"/>
      <c r="N13" s="326"/>
      <c r="O13" s="326"/>
      <c r="P13" s="326"/>
      <c r="Q13" s="326"/>
      <c r="R13" s="326"/>
      <c r="S13" s="326"/>
      <c r="T13" s="711"/>
    </row>
    <row r="14" spans="1:20" ht="12.75" customHeight="1" outlineLevel="1">
      <c r="A14" s="711"/>
      <c r="C14" s="340" t="s">
        <v>1046</v>
      </c>
      <c r="D14" s="242"/>
      <c r="F14" s="264"/>
      <c r="G14" s="290"/>
      <c r="H14" s="378"/>
      <c r="I14" s="324"/>
      <c r="J14" s="326"/>
      <c r="K14" s="326"/>
      <c r="L14" s="326"/>
      <c r="M14" s="326"/>
      <c r="N14" s="326"/>
      <c r="O14" s="326"/>
      <c r="P14" s="326"/>
      <c r="Q14" s="326"/>
      <c r="R14" s="326"/>
      <c r="S14" s="326"/>
      <c r="T14" s="711"/>
    </row>
    <row r="15" spans="1:20" ht="12.75" customHeight="1" outlineLevel="1">
      <c r="B15" s="323"/>
      <c r="C15" s="248"/>
      <c r="D15" s="332"/>
      <c r="E15" s="245" t="s">
        <v>1047</v>
      </c>
      <c r="F15" s="524">
        <v>2019</v>
      </c>
      <c r="G15" s="291" t="s">
        <v>204</v>
      </c>
      <c r="H15" s="379" t="s">
        <v>1048</v>
      </c>
      <c r="I15" s="324"/>
      <c r="J15" s="245"/>
      <c r="K15" s="245"/>
      <c r="L15" s="245"/>
      <c r="M15" s="245"/>
      <c r="N15" s="245"/>
      <c r="O15" s="245"/>
      <c r="P15" s="245"/>
      <c r="Q15" s="245"/>
      <c r="R15" s="245"/>
      <c r="S15" s="245"/>
      <c r="T15" s="711"/>
    </row>
    <row r="16" spans="1:20" ht="12.75" customHeight="1" outlineLevel="1">
      <c r="B16" s="323"/>
      <c r="C16" s="248"/>
      <c r="D16" s="332"/>
      <c r="E16" s="242" t="s">
        <v>1049</v>
      </c>
      <c r="F16" s="327">
        <v>3</v>
      </c>
      <c r="G16" s="286" t="s">
        <v>1050</v>
      </c>
      <c r="H16" s="339" t="s">
        <v>1051</v>
      </c>
      <c r="I16" s="324"/>
      <c r="J16" s="245"/>
      <c r="K16" s="245"/>
      <c r="L16" s="245"/>
      <c r="M16" s="245"/>
      <c r="N16" s="245"/>
      <c r="O16" s="245"/>
      <c r="P16" s="245"/>
      <c r="Q16" s="245"/>
      <c r="R16" s="245"/>
      <c r="S16" s="245"/>
      <c r="T16" s="711"/>
    </row>
    <row r="17" spans="1:19" ht="12.75" customHeight="1" outlineLevel="1">
      <c r="B17" s="323"/>
      <c r="C17" s="326"/>
      <c r="D17" s="332"/>
      <c r="E17" s="260"/>
      <c r="F17" s="265"/>
      <c r="G17" s="290"/>
      <c r="H17" s="380"/>
      <c r="I17" s="324"/>
      <c r="J17" s="245"/>
      <c r="K17" s="245"/>
      <c r="L17" s="245"/>
      <c r="M17" s="245"/>
      <c r="N17" s="245"/>
      <c r="O17" s="245"/>
      <c r="P17" s="245"/>
      <c r="Q17" s="245"/>
      <c r="R17" s="245"/>
      <c r="S17" s="245"/>
    </row>
    <row r="18" spans="1:19" ht="12.75" customHeight="1" outlineLevel="1">
      <c r="A18" s="711"/>
      <c r="C18" s="288" t="s">
        <v>1052</v>
      </c>
      <c r="D18" s="245"/>
      <c r="F18" s="245"/>
      <c r="G18" s="290"/>
      <c r="H18" s="380"/>
      <c r="I18" s="324"/>
      <c r="J18" s="245"/>
      <c r="K18" s="245"/>
      <c r="L18" s="245"/>
      <c r="M18" s="245"/>
      <c r="N18" s="245"/>
      <c r="O18" s="245"/>
      <c r="P18" s="245"/>
      <c r="Q18" s="245"/>
      <c r="R18" s="245"/>
      <c r="S18" s="245"/>
    </row>
    <row r="19" spans="1:19" ht="12.75" customHeight="1" outlineLevel="1">
      <c r="A19" s="711"/>
      <c r="C19" s="711"/>
      <c r="D19" s="245"/>
      <c r="E19" s="242" t="s">
        <v>1053</v>
      </c>
      <c r="F19" s="372" t="s">
        <v>1054</v>
      </c>
      <c r="G19" s="242" t="s">
        <v>209</v>
      </c>
      <c r="H19" s="380"/>
      <c r="I19" s="324"/>
      <c r="J19" s="245"/>
      <c r="K19" s="245"/>
      <c r="L19" s="245"/>
      <c r="M19" s="245"/>
      <c r="N19" s="245"/>
      <c r="O19" s="245"/>
      <c r="P19" s="245"/>
      <c r="Q19" s="245"/>
      <c r="R19" s="245"/>
      <c r="S19" s="245"/>
    </row>
    <row r="20" spans="1:19" ht="12.75" customHeight="1" outlineLevel="1">
      <c r="A20" s="711"/>
      <c r="C20" s="711"/>
      <c r="D20" s="245"/>
      <c r="E20" s="242" t="s">
        <v>1055</v>
      </c>
      <c r="F20" s="328" t="s">
        <v>1056</v>
      </c>
      <c r="G20" s="242" t="s">
        <v>209</v>
      </c>
      <c r="H20" s="380"/>
      <c r="I20" s="324"/>
      <c r="J20" s="245"/>
      <c r="K20" s="245"/>
      <c r="L20" s="245"/>
      <c r="M20" s="245"/>
      <c r="N20" s="245"/>
      <c r="O20" s="245"/>
      <c r="P20" s="245"/>
      <c r="Q20" s="245"/>
      <c r="R20" s="245"/>
      <c r="S20" s="245"/>
    </row>
    <row r="21" spans="1:19" ht="12.75" customHeight="1" outlineLevel="1">
      <c r="A21" s="711"/>
      <c r="C21" s="711"/>
      <c r="D21" s="245"/>
      <c r="E21" s="242" t="s">
        <v>1057</v>
      </c>
      <c r="F21" s="329" t="s">
        <v>1058</v>
      </c>
      <c r="G21" s="242" t="s">
        <v>209</v>
      </c>
      <c r="H21" s="380"/>
      <c r="I21" s="324"/>
      <c r="J21" s="245"/>
      <c r="K21" s="245"/>
      <c r="L21" s="245"/>
      <c r="M21" s="245"/>
      <c r="N21" s="245"/>
      <c r="O21" s="245"/>
      <c r="P21" s="245"/>
      <c r="Q21" s="245"/>
      <c r="R21" s="245"/>
      <c r="S21" s="245"/>
    </row>
    <row r="22" spans="1:19" ht="12.75" customHeight="1" outlineLevel="1">
      <c r="B22" s="323"/>
      <c r="C22" s="326"/>
      <c r="D22" s="332"/>
      <c r="E22" s="260"/>
      <c r="F22" s="265"/>
      <c r="G22" s="290"/>
      <c r="H22" s="380"/>
      <c r="I22" s="324"/>
      <c r="J22" s="245"/>
      <c r="K22" s="245"/>
      <c r="L22" s="245"/>
      <c r="M22" s="245"/>
      <c r="N22" s="245"/>
      <c r="O22" s="245"/>
      <c r="P22" s="245"/>
      <c r="Q22" s="245"/>
      <c r="R22" s="245"/>
      <c r="S22" s="245"/>
    </row>
    <row r="23" spans="1:19" ht="12.75" customHeight="1" outlineLevel="1">
      <c r="A23" s="711"/>
      <c r="B23" s="368" t="s">
        <v>1059</v>
      </c>
      <c r="C23" s="368"/>
      <c r="D23" s="369"/>
      <c r="E23" s="369"/>
      <c r="F23" s="265"/>
      <c r="G23" s="290"/>
      <c r="H23" s="380"/>
      <c r="I23" s="324"/>
      <c r="J23" s="245"/>
      <c r="K23" s="245"/>
      <c r="L23" s="245"/>
      <c r="M23" s="245"/>
      <c r="N23" s="245"/>
      <c r="O23" s="245"/>
      <c r="P23" s="245"/>
      <c r="Q23" s="245"/>
      <c r="R23" s="245"/>
      <c r="S23" s="245"/>
    </row>
    <row r="24" spans="1:19" ht="12.75" customHeight="1" outlineLevel="1">
      <c r="A24" s="711"/>
      <c r="B24" s="255"/>
      <c r="C24" s="255"/>
      <c r="D24" s="249"/>
      <c r="E24" s="249"/>
      <c r="F24" s="265"/>
      <c r="G24" s="290"/>
      <c r="H24" s="380"/>
      <c r="I24" s="324"/>
      <c r="J24" s="245"/>
      <c r="K24" s="245"/>
      <c r="L24" s="245"/>
      <c r="M24" s="245"/>
      <c r="N24" s="245"/>
      <c r="O24" s="245"/>
      <c r="P24" s="245"/>
      <c r="Q24" s="245"/>
      <c r="R24" s="245"/>
      <c r="S24" s="245"/>
    </row>
    <row r="25" spans="1:19" ht="12.75" customHeight="1" outlineLevel="1">
      <c r="A25" s="711"/>
      <c r="D25" s="242"/>
      <c r="E25" s="262" t="s">
        <v>1060</v>
      </c>
      <c r="F25" s="263">
        <v>43922</v>
      </c>
      <c r="G25" s="262" t="s">
        <v>183</v>
      </c>
      <c r="H25" s="381"/>
      <c r="I25" s="324"/>
      <c r="J25" s="245"/>
      <c r="K25" s="245"/>
      <c r="L25" s="245"/>
      <c r="M25" s="245"/>
      <c r="N25" s="245"/>
      <c r="O25" s="245"/>
      <c r="P25" s="245"/>
      <c r="Q25" s="245"/>
      <c r="R25" s="245"/>
      <c r="S25" s="245"/>
    </row>
    <row r="26" spans="1:19" ht="12.75" customHeight="1" outlineLevel="1">
      <c r="A26" s="711"/>
      <c r="B26" s="373"/>
      <c r="C26" s="374"/>
      <c r="D26" s="242"/>
      <c r="E26" s="375" t="s">
        <v>1061</v>
      </c>
      <c r="F26" s="327">
        <v>5</v>
      </c>
      <c r="G26" s="375" t="s">
        <v>1062</v>
      </c>
      <c r="H26" s="382"/>
      <c r="I26" s="324"/>
      <c r="J26" s="245"/>
      <c r="K26" s="245"/>
      <c r="L26" s="245"/>
      <c r="M26" s="245"/>
      <c r="N26" s="245"/>
      <c r="O26" s="245"/>
      <c r="P26" s="245"/>
      <c r="Q26" s="245"/>
      <c r="R26" s="245"/>
      <c r="S26" s="245"/>
    </row>
    <row r="27" spans="1:19" ht="12.75" customHeight="1" outlineLevel="1">
      <c r="A27" s="711"/>
      <c r="B27" s="373"/>
      <c r="C27" s="374"/>
      <c r="D27" s="242"/>
      <c r="E27" s="376" t="s">
        <v>1063</v>
      </c>
      <c r="F27" s="377" t="s">
        <v>1064</v>
      </c>
      <c r="G27" s="376" t="s">
        <v>1065</v>
      </c>
      <c r="H27" s="267" t="s">
        <v>1066</v>
      </c>
      <c r="I27" s="324"/>
      <c r="J27" s="245"/>
      <c r="K27" s="245"/>
      <c r="L27" s="245"/>
      <c r="M27" s="245"/>
      <c r="N27" s="245"/>
      <c r="O27" s="245"/>
      <c r="P27" s="245"/>
      <c r="Q27" s="245"/>
      <c r="R27" s="245"/>
      <c r="S27" s="245"/>
    </row>
    <row r="28" spans="1:19" ht="7.2" customHeight="1" outlineLevel="1">
      <c r="A28" s="711"/>
      <c r="B28" s="373"/>
      <c r="C28" s="374"/>
      <c r="D28" s="242"/>
      <c r="E28" s="376"/>
      <c r="F28" s="376"/>
      <c r="G28" s="376"/>
      <c r="H28" s="267"/>
      <c r="I28" s="324"/>
      <c r="J28" s="245"/>
      <c r="K28" s="245"/>
      <c r="L28" s="245"/>
      <c r="M28" s="245"/>
      <c r="N28" s="245"/>
      <c r="O28" s="245"/>
      <c r="P28" s="245"/>
      <c r="Q28" s="245"/>
      <c r="R28" s="245"/>
      <c r="S28" s="245"/>
    </row>
    <row r="29" spans="1:19" ht="12.75" customHeight="1" outlineLevel="1">
      <c r="A29" s="711"/>
      <c r="B29" s="373"/>
      <c r="C29" s="374"/>
      <c r="D29" s="242"/>
      <c r="E29" s="376" t="s">
        <v>1067</v>
      </c>
      <c r="F29" s="327">
        <v>3</v>
      </c>
      <c r="G29" s="376" t="s">
        <v>1068</v>
      </c>
      <c r="H29" s="267"/>
      <c r="I29" s="324"/>
      <c r="J29" s="245"/>
      <c r="K29" s="245"/>
      <c r="L29" s="245"/>
      <c r="M29" s="245"/>
      <c r="N29" s="245"/>
      <c r="O29" s="245"/>
      <c r="P29" s="245"/>
      <c r="Q29" s="245"/>
      <c r="R29" s="245"/>
      <c r="S29" s="245"/>
    </row>
    <row r="30" spans="1:19" ht="12.75" customHeight="1">
      <c r="B30" s="330"/>
      <c r="C30" s="714"/>
      <c r="D30" s="266"/>
      <c r="E30" s="714"/>
      <c r="F30" s="715"/>
      <c r="G30" s="716"/>
      <c r="H30" s="548"/>
      <c r="I30" s="712"/>
      <c r="J30" s="714"/>
      <c r="K30" s="714"/>
      <c r="L30" s="714"/>
      <c r="M30" s="714"/>
      <c r="N30" s="714"/>
      <c r="O30" s="714"/>
      <c r="P30" s="714"/>
      <c r="Q30" s="714"/>
      <c r="R30" s="714"/>
      <c r="S30" s="714"/>
    </row>
    <row r="31" spans="1:19" s="259" customFormat="1" ht="15" customHeight="1">
      <c r="A31" s="257" t="s">
        <v>1069</v>
      </c>
      <c r="B31" s="257"/>
      <c r="C31" s="258"/>
      <c r="D31" s="285"/>
      <c r="E31" s="257"/>
      <c r="F31" s="257"/>
      <c r="G31" s="285"/>
      <c r="H31" s="257"/>
      <c r="I31" s="257"/>
      <c r="J31" s="257"/>
      <c r="K31" s="257"/>
      <c r="L31" s="257"/>
      <c r="M31" s="257"/>
      <c r="N31" s="257"/>
      <c r="O31" s="257"/>
      <c r="P31" s="257"/>
      <c r="Q31" s="257"/>
      <c r="R31" s="257"/>
      <c r="S31" s="257"/>
    </row>
    <row r="32" spans="1:19" s="174" customFormat="1" ht="13.2" outlineLevel="1">
      <c r="A32" s="106"/>
      <c r="B32" s="106"/>
      <c r="C32" s="114"/>
      <c r="D32" s="112"/>
      <c r="E32" s="91"/>
      <c r="F32" s="112"/>
      <c r="G32" s="112"/>
      <c r="H32" s="91"/>
      <c r="I32" s="91"/>
      <c r="J32" s="272"/>
      <c r="K32" s="272"/>
      <c r="L32" s="272"/>
      <c r="M32" s="272"/>
      <c r="N32" s="272"/>
      <c r="O32" s="272"/>
      <c r="P32" s="272"/>
      <c r="Q32" s="272"/>
      <c r="R32" s="272"/>
      <c r="S32" s="272"/>
    </row>
    <row r="33" spans="1:19" s="174" customFormat="1" outlineLevel="1">
      <c r="A33" s="106"/>
      <c r="B33" s="106"/>
      <c r="C33" s="114"/>
      <c r="D33" s="112"/>
      <c r="E33" s="467" t="s">
        <v>1070</v>
      </c>
      <c r="F33" s="468"/>
      <c r="G33" s="469" t="s">
        <v>1071</v>
      </c>
      <c r="H33" s="470"/>
      <c r="I33" s="717"/>
      <c r="J33" s="717"/>
      <c r="L33" s="471">
        <v>4</v>
      </c>
      <c r="M33" s="471">
        <v>3</v>
      </c>
      <c r="N33" s="471">
        <v>2</v>
      </c>
      <c r="O33" s="471">
        <v>1</v>
      </c>
      <c r="P33" s="471">
        <v>0</v>
      </c>
      <c r="Q33" s="272"/>
      <c r="R33" s="272"/>
      <c r="S33" s="272"/>
    </row>
    <row r="34" spans="1:19" s="174" customFormat="1" ht="13.2" outlineLevel="1">
      <c r="A34" s="106"/>
      <c r="B34" s="106"/>
      <c r="C34" s="114"/>
      <c r="D34" s="112"/>
      <c r="E34" s="91"/>
      <c r="F34" s="112"/>
      <c r="G34" s="112"/>
      <c r="H34" s="91"/>
      <c r="I34" s="91"/>
      <c r="J34" s="272"/>
      <c r="K34" s="272"/>
      <c r="L34" s="272"/>
      <c r="M34" s="272"/>
      <c r="N34" s="272"/>
      <c r="O34" s="272"/>
      <c r="P34" s="272"/>
      <c r="Q34" s="272"/>
      <c r="R34" s="272"/>
      <c r="S34" s="272"/>
    </row>
    <row r="35" spans="1:19" s="174" customFormat="1" ht="13.2" outlineLevel="1">
      <c r="A35" s="106"/>
      <c r="B35" s="106"/>
      <c r="C35" s="114"/>
      <c r="D35" s="112"/>
      <c r="E35" s="91" t="s">
        <v>1072</v>
      </c>
      <c r="F35" s="472">
        <v>2.92E-2</v>
      </c>
      <c r="G35" s="112" t="s">
        <v>1073</v>
      </c>
      <c r="H35" s="91"/>
      <c r="I35" s="91"/>
      <c r="J35" s="272"/>
      <c r="K35" s="272"/>
      <c r="L35" s="272"/>
      <c r="M35" s="272"/>
      <c r="N35" s="272"/>
      <c r="O35" s="272"/>
      <c r="P35" s="272"/>
      <c r="Q35" s="272"/>
      <c r="R35" s="272"/>
      <c r="S35" s="272"/>
    </row>
    <row r="36" spans="1:19" ht="12.75" customHeight="1">
      <c r="B36" s="330"/>
      <c r="C36" s="714"/>
      <c r="D36" s="266"/>
      <c r="E36" s="714"/>
      <c r="F36" s="715"/>
      <c r="G36" s="716"/>
      <c r="H36" s="548"/>
      <c r="I36" s="712"/>
      <c r="J36" s="714"/>
      <c r="K36" s="714"/>
      <c r="L36" s="714"/>
      <c r="M36" s="714"/>
      <c r="N36" s="714"/>
      <c r="O36" s="714"/>
      <c r="P36" s="714"/>
      <c r="Q36" s="714"/>
      <c r="R36" s="714"/>
      <c r="S36" s="714"/>
    </row>
    <row r="37" spans="1:19" s="259" customFormat="1" ht="15" customHeight="1">
      <c r="A37" s="257" t="s">
        <v>1074</v>
      </c>
      <c r="B37" s="257"/>
      <c r="C37" s="258"/>
      <c r="D37" s="285"/>
      <c r="E37" s="257"/>
      <c r="F37" s="257"/>
      <c r="G37" s="285"/>
      <c r="H37" s="257"/>
      <c r="I37" s="257"/>
      <c r="J37" s="257"/>
      <c r="K37" s="257"/>
      <c r="L37" s="257"/>
      <c r="M37" s="257"/>
      <c r="N37" s="257"/>
      <c r="O37" s="257"/>
      <c r="P37" s="257"/>
      <c r="Q37" s="257"/>
      <c r="R37" s="257"/>
      <c r="S37" s="257"/>
    </row>
    <row r="38" spans="1:19" s="174" customFormat="1" ht="13.2" outlineLevel="1">
      <c r="A38" s="106"/>
      <c r="B38" s="106"/>
      <c r="C38" s="114"/>
      <c r="D38" s="112"/>
      <c r="E38" s="91"/>
      <c r="F38" s="112"/>
      <c r="G38" s="112"/>
      <c r="H38" s="91"/>
      <c r="I38" s="91"/>
      <c r="J38" s="272"/>
      <c r="K38" s="272"/>
      <c r="L38" s="272"/>
      <c r="M38" s="272"/>
      <c r="N38" s="272"/>
      <c r="O38" s="272"/>
      <c r="P38" s="272"/>
      <c r="Q38" s="272"/>
      <c r="R38" s="272"/>
      <c r="S38" s="272"/>
    </row>
    <row r="39" spans="1:19" s="174" customFormat="1" ht="13.2" outlineLevel="1">
      <c r="A39" s="106"/>
      <c r="B39" s="106"/>
      <c r="C39" s="114"/>
      <c r="D39" s="112"/>
      <c r="E39" s="245" t="s">
        <v>1075</v>
      </c>
      <c r="F39" s="329">
        <v>12</v>
      </c>
      <c r="G39" s="407" t="s">
        <v>1076</v>
      </c>
      <c r="H39" s="91"/>
      <c r="I39" s="91"/>
      <c r="J39" s="272"/>
      <c r="K39" s="272"/>
      <c r="L39" s="272"/>
      <c r="M39" s="272"/>
      <c r="N39" s="272"/>
      <c r="O39" s="272"/>
      <c r="P39" s="272"/>
      <c r="Q39" s="272"/>
      <c r="R39" s="272"/>
      <c r="S39" s="272"/>
    </row>
    <row r="40" spans="1:19" s="174" customFormat="1" ht="13.2" outlineLevel="1">
      <c r="A40" s="106"/>
      <c r="B40" s="106"/>
      <c r="C40" s="114"/>
      <c r="D40" s="112"/>
      <c r="E40" s="91"/>
      <c r="F40" s="112"/>
      <c r="G40" s="113"/>
      <c r="H40" s="91"/>
      <c r="I40" s="91"/>
      <c r="J40" s="272"/>
      <c r="K40" s="272"/>
      <c r="L40" s="272"/>
      <c r="M40" s="272"/>
      <c r="N40" s="272"/>
      <c r="O40" s="272"/>
      <c r="P40" s="272"/>
      <c r="Q40" s="272"/>
      <c r="R40" s="272"/>
      <c r="S40" s="272"/>
    </row>
    <row r="41" spans="1:19" s="546" customFormat="1" outlineLevel="1">
      <c r="A41" s="520"/>
      <c r="B41" s="520"/>
      <c r="C41" s="520"/>
      <c r="D41" s="333"/>
      <c r="E41" s="273" t="s">
        <v>1077</v>
      </c>
      <c r="F41" s="429">
        <v>1E-3</v>
      </c>
      <c r="G41" s="408" t="s">
        <v>1078</v>
      </c>
      <c r="H41" s="520"/>
      <c r="I41" s="520"/>
      <c r="J41" s="274"/>
      <c r="K41" s="274"/>
      <c r="L41" s="274"/>
      <c r="M41" s="274"/>
      <c r="N41" s="274"/>
      <c r="O41" s="274"/>
      <c r="P41" s="274"/>
      <c r="Q41" s="274"/>
      <c r="R41" s="274"/>
      <c r="S41" s="274"/>
    </row>
    <row r="42" spans="1:19" s="546" customFormat="1" outlineLevel="1">
      <c r="A42" s="520"/>
      <c r="B42" s="520"/>
      <c r="C42" s="520"/>
      <c r="D42" s="333"/>
      <c r="E42" s="273" t="s">
        <v>1079</v>
      </c>
      <c r="F42" s="428">
        <v>9.9999999999999995E-8</v>
      </c>
      <c r="G42" s="408" t="s">
        <v>1078</v>
      </c>
      <c r="H42" s="520"/>
      <c r="I42" s="520"/>
      <c r="J42" s="274"/>
      <c r="K42" s="274"/>
      <c r="L42" s="274"/>
      <c r="M42" s="274"/>
      <c r="N42" s="274"/>
      <c r="O42" s="274"/>
      <c r="P42" s="274"/>
      <c r="Q42" s="274"/>
      <c r="R42" s="274"/>
      <c r="S42" s="274"/>
    </row>
    <row r="43" spans="1:19" s="174" customFormat="1" ht="13.2" outlineLevel="1">
      <c r="A43" s="106"/>
      <c r="B43" s="106"/>
      <c r="C43" s="114"/>
      <c r="D43" s="112"/>
      <c r="E43" s="91"/>
      <c r="F43" s="275"/>
      <c r="G43" s="409"/>
      <c r="H43" s="276"/>
      <c r="I43" s="91"/>
    </row>
    <row r="44" spans="1:19" s="174" customFormat="1" ht="12.75" customHeight="1" outlineLevel="1">
      <c r="A44" s="277"/>
      <c r="B44" s="106"/>
      <c r="C44" s="114"/>
      <c r="D44" s="112"/>
      <c r="E44" s="91" t="s">
        <v>1080</v>
      </c>
      <c r="F44" s="278">
        <v>1000</v>
      </c>
      <c r="G44" s="113" t="s">
        <v>1081</v>
      </c>
      <c r="H44" s="91"/>
      <c r="I44" s="91"/>
    </row>
    <row r="45" spans="1:19" s="174" customFormat="1" ht="12.75" customHeight="1" outlineLevel="1">
      <c r="A45" s="277"/>
      <c r="B45" s="106"/>
      <c r="C45" s="114"/>
      <c r="D45" s="112"/>
      <c r="E45" s="91" t="s">
        <v>1082</v>
      </c>
      <c r="F45" s="278">
        <v>1000000</v>
      </c>
      <c r="G45" s="113" t="s">
        <v>1083</v>
      </c>
      <c r="H45" s="91"/>
      <c r="I45" s="91"/>
    </row>
    <row r="46" spans="1:19" ht="12.75" customHeight="1" outlineLevel="1">
      <c r="B46" s="246"/>
      <c r="C46" s="249"/>
      <c r="D46" s="249"/>
      <c r="E46" s="242" t="s">
        <v>1084</v>
      </c>
      <c r="F46" s="329">
        <v>100</v>
      </c>
      <c r="G46" s="113" t="s">
        <v>1083</v>
      </c>
      <c r="H46" s="271"/>
      <c r="I46" s="271"/>
      <c r="J46" s="249"/>
      <c r="K46" s="249"/>
      <c r="L46" s="249"/>
      <c r="M46" s="249"/>
      <c r="N46" s="249"/>
      <c r="O46" s="249"/>
      <c r="P46" s="249"/>
      <c r="Q46" s="249"/>
      <c r="R46" s="249"/>
      <c r="S46" s="249"/>
    </row>
    <row r="47" spans="1:19" s="465" customFormat="1" ht="12.75" customHeight="1">
      <c r="A47" s="248"/>
      <c r="B47" s="242"/>
      <c r="C47" s="242"/>
      <c r="D47" s="289"/>
      <c r="E47" s="242"/>
      <c r="F47" s="261"/>
      <c r="G47" s="260"/>
      <c r="H47" s="260"/>
      <c r="I47" s="242"/>
      <c r="J47" s="242"/>
      <c r="K47" s="242"/>
      <c r="L47" s="242"/>
      <c r="M47" s="242"/>
      <c r="N47" s="242"/>
      <c r="O47" s="242"/>
      <c r="P47" s="242"/>
      <c r="Q47" s="242"/>
      <c r="R47" s="242"/>
      <c r="S47" s="242"/>
    </row>
    <row r="48" spans="1:19" s="385" customFormat="1" ht="13.2">
      <c r="A48" s="268" t="s">
        <v>43</v>
      </c>
      <c r="B48" s="268"/>
      <c r="C48" s="269"/>
      <c r="D48" s="549"/>
      <c r="E48" s="269"/>
      <c r="F48" s="270"/>
      <c r="G48" s="268"/>
      <c r="H48" s="268"/>
      <c r="I48" s="268"/>
      <c r="J48" s="268"/>
      <c r="K48" s="268"/>
      <c r="L48" s="268"/>
      <c r="M48" s="268"/>
      <c r="N48" s="268"/>
      <c r="O48" s="268"/>
      <c r="P48" s="268"/>
      <c r="Q48" s="268"/>
      <c r="R48" s="268"/>
      <c r="S48" s="268"/>
    </row>
    <row r="51" spans="1:7">
      <c r="A51" s="340"/>
      <c r="B51" s="340"/>
      <c r="C51" s="241"/>
      <c r="D51" s="287"/>
      <c r="E51" s="711"/>
      <c r="F51" s="711"/>
      <c r="G51" s="711"/>
    </row>
    <row r="52" spans="1:7">
      <c r="A52" s="340"/>
      <c r="B52" s="340"/>
      <c r="C52" s="241"/>
      <c r="D52" s="287"/>
      <c r="E52" s="711"/>
      <c r="F52" s="711"/>
      <c r="G52" s="711"/>
    </row>
    <row r="53" spans="1:7">
      <c r="A53" s="340"/>
      <c r="B53" s="340"/>
      <c r="C53" s="241"/>
      <c r="D53" s="287"/>
      <c r="E53" s="711"/>
      <c r="F53" s="711"/>
      <c r="G53" s="711"/>
    </row>
  </sheetData>
  <conditionalFormatting sqref="F3">
    <cfRule type="cellIs" dxfId="35" priority="29" stopIfTrue="1" operator="notEqual">
      <formula>0</formula>
    </cfRule>
    <cfRule type="cellIs" dxfId="34" priority="30" stopIfTrue="1" operator="equal">
      <formula>""</formula>
    </cfRule>
  </conditionalFormatting>
  <conditionalFormatting sqref="F2">
    <cfRule type="cellIs" dxfId="33" priority="27" stopIfTrue="1" operator="notEqual">
      <formula>0</formula>
    </cfRule>
    <cfRule type="cellIs" dxfId="32" priority="28" stopIfTrue="1" operator="equal">
      <formula>""</formula>
    </cfRule>
  </conditionalFormatting>
  <pageMargins left="0.70866141732283472" right="0.70866141732283472" top="0.74803149606299213" bottom="0.74803149606299213" header="0.31496062992125984" footer="0.31496062992125984"/>
  <pageSetup paperSize="9" scale="50" fitToHeight="0" orientation="landscape" r:id="rId1"/>
  <headerFooter>
    <oddHeader>&amp;L&amp;F &amp;CSheet:&amp;A&amp;ROFFICIAL</oddHeader>
    <oddFooter>&amp;LPage &amp;P of &amp;N&amp;CPrinted on &amp;D at &amp;T&amp;ROFWAT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XED133"/>
  <sheetViews>
    <sheetView zoomScale="80" zoomScaleNormal="80" workbookViewId="0">
      <pane xSplit="8" ySplit="9" topLeftCell="I10" activePane="bottomRight" state="frozen"/>
      <selection pane="topRight" activeCell="C20" sqref="C20"/>
      <selection pane="bottomLeft" activeCell="C20" sqref="C20"/>
      <selection pane="bottomRight"/>
    </sheetView>
  </sheetViews>
  <sheetFormatPr defaultColWidth="0" defaultRowHeight="13.8"/>
  <cols>
    <col min="1" max="1" width="1.21875" style="340" customWidth="1"/>
    <col min="2" max="2" width="1.21875" style="288" customWidth="1"/>
    <col min="3" max="3" width="12.44140625" style="241" customWidth="1"/>
    <col min="4" max="4" width="20.77734375" style="286" customWidth="1"/>
    <col min="5" max="5" width="71.21875" style="242" customWidth="1"/>
    <col min="6" max="6" width="18.21875" style="242" customWidth="1"/>
    <col min="7" max="7" width="14.21875" style="286" customWidth="1"/>
    <col min="8" max="8" width="4" style="287" customWidth="1"/>
    <col min="9" max="9" width="15.21875" style="544" customWidth="1"/>
    <col min="10" max="10" width="13.21875" style="544" customWidth="1"/>
    <col min="11" max="11" width="15.21875" style="544" customWidth="1"/>
    <col min="12" max="12" width="20" style="544" customWidth="1"/>
    <col min="13" max="14" width="14.5546875" style="544" customWidth="1"/>
    <col min="15" max="15" width="7.5546875" style="544" customWidth="1"/>
    <col min="16" max="16357" width="7.5546875" style="544" hidden="1"/>
    <col min="16358" max="16384" width="1.44140625" style="544" hidden="1"/>
  </cols>
  <sheetData>
    <row r="1" spans="1:16358" ht="24.6">
      <c r="A1" s="240" t="str">
        <f ca="1" xml:space="preserve"> RIGHT(CELL("filename", $A$1), LEN(CELL("filename", $A$1)) - SEARCH("]", CELL("filename", $A$1)))</f>
        <v>WINEP_Schemes</v>
      </c>
      <c r="B1" s="240"/>
      <c r="C1" s="279"/>
      <c r="D1" s="280"/>
      <c r="E1" s="281"/>
      <c r="F1" s="243"/>
      <c r="G1" s="280"/>
      <c r="H1" s="280"/>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712"/>
      <c r="BK1" s="712"/>
      <c r="BL1" s="712"/>
      <c r="BM1" s="712"/>
      <c r="BN1" s="712"/>
      <c r="BO1" s="712"/>
      <c r="BP1" s="712"/>
      <c r="BQ1" s="712"/>
      <c r="BR1" s="712"/>
      <c r="BS1" s="712"/>
      <c r="BT1" s="712"/>
      <c r="BU1" s="712"/>
      <c r="BV1" s="712"/>
      <c r="BW1" s="712"/>
      <c r="BX1" s="712"/>
      <c r="BY1" s="712"/>
      <c r="BZ1" s="712"/>
      <c r="CA1" s="712"/>
      <c r="CB1" s="712"/>
      <c r="CC1" s="712"/>
      <c r="CD1" s="712"/>
      <c r="CE1" s="712"/>
      <c r="CF1" s="712"/>
      <c r="CG1" s="712"/>
      <c r="CH1" s="712"/>
      <c r="CI1" s="712"/>
      <c r="CJ1" s="712"/>
      <c r="CK1" s="712"/>
      <c r="CL1" s="712"/>
      <c r="CM1" s="712"/>
      <c r="CN1" s="712"/>
      <c r="CO1" s="712"/>
      <c r="CP1" s="712"/>
      <c r="CQ1" s="712"/>
      <c r="CR1" s="712"/>
      <c r="CS1" s="712"/>
      <c r="CT1" s="712"/>
      <c r="CU1" s="712"/>
      <c r="CV1" s="712"/>
      <c r="CW1" s="712"/>
      <c r="CX1" s="712"/>
      <c r="CY1" s="712"/>
      <c r="CZ1" s="712"/>
      <c r="DA1" s="712"/>
      <c r="DB1" s="712"/>
      <c r="DC1" s="712"/>
      <c r="DD1" s="712"/>
      <c r="DE1" s="712"/>
      <c r="DF1" s="712"/>
      <c r="DG1" s="712"/>
      <c r="DH1" s="712"/>
      <c r="DI1" s="712"/>
      <c r="DJ1" s="712"/>
      <c r="DK1" s="712"/>
      <c r="DL1" s="712"/>
      <c r="DM1" s="712"/>
      <c r="DN1" s="712"/>
      <c r="DO1" s="712"/>
      <c r="DP1" s="712"/>
      <c r="DQ1" s="712"/>
      <c r="DR1" s="712"/>
      <c r="DS1" s="712"/>
      <c r="DT1" s="712"/>
      <c r="DU1" s="712"/>
      <c r="DV1" s="712"/>
      <c r="DW1" s="712"/>
      <c r="DX1" s="712"/>
      <c r="DY1" s="712"/>
      <c r="DZ1" s="712"/>
      <c r="EA1" s="712"/>
      <c r="EB1" s="712"/>
      <c r="EC1" s="712"/>
      <c r="ED1" s="712"/>
      <c r="EE1" s="712"/>
      <c r="EF1" s="712"/>
      <c r="EG1" s="712"/>
      <c r="EH1" s="712"/>
      <c r="EI1" s="712"/>
      <c r="EJ1" s="712"/>
      <c r="EK1" s="712"/>
      <c r="EL1" s="712"/>
      <c r="EM1" s="712"/>
      <c r="EN1" s="712"/>
      <c r="EO1" s="712"/>
      <c r="EP1" s="712"/>
      <c r="EQ1" s="712"/>
      <c r="ER1" s="712"/>
      <c r="ES1" s="712"/>
      <c r="ET1" s="712"/>
      <c r="EU1" s="712"/>
      <c r="EV1" s="712"/>
      <c r="EW1" s="712"/>
      <c r="EX1" s="712"/>
      <c r="EY1" s="712"/>
      <c r="EZ1" s="712"/>
      <c r="FA1" s="712"/>
      <c r="FB1" s="712"/>
      <c r="FC1" s="712"/>
      <c r="FD1" s="712"/>
      <c r="FE1" s="712"/>
      <c r="FF1" s="712"/>
      <c r="FG1" s="712"/>
      <c r="FH1" s="712"/>
      <c r="FI1" s="712"/>
      <c r="FJ1" s="712"/>
      <c r="FK1" s="712"/>
      <c r="FL1" s="712"/>
      <c r="FM1" s="712"/>
      <c r="FN1" s="712"/>
      <c r="FO1" s="712"/>
      <c r="FP1" s="712"/>
      <c r="FQ1" s="712"/>
      <c r="FR1" s="712"/>
      <c r="FS1" s="712"/>
      <c r="FT1" s="712"/>
      <c r="FU1" s="712"/>
      <c r="FV1" s="712"/>
      <c r="FW1" s="712"/>
      <c r="FX1" s="712"/>
      <c r="FY1" s="712"/>
      <c r="FZ1" s="712"/>
      <c r="GA1" s="712"/>
      <c r="GB1" s="712"/>
      <c r="GC1" s="712"/>
      <c r="GD1" s="712"/>
      <c r="GE1" s="712"/>
      <c r="GF1" s="712"/>
      <c r="GG1" s="712"/>
      <c r="GH1" s="712"/>
      <c r="GI1" s="712"/>
      <c r="GJ1" s="712"/>
      <c r="GK1" s="712"/>
      <c r="GL1" s="712"/>
      <c r="GM1" s="712"/>
      <c r="GN1" s="712"/>
      <c r="GO1" s="712"/>
      <c r="GP1" s="712"/>
      <c r="GQ1" s="712"/>
      <c r="GR1" s="712"/>
      <c r="GS1" s="712"/>
      <c r="GT1" s="712"/>
      <c r="GU1" s="712"/>
      <c r="GV1" s="712"/>
      <c r="GW1" s="712"/>
      <c r="GX1" s="712"/>
      <c r="GY1" s="712"/>
      <c r="GZ1" s="712"/>
      <c r="HA1" s="712"/>
      <c r="HB1" s="712"/>
      <c r="HC1" s="712"/>
      <c r="HD1" s="712"/>
      <c r="HE1" s="712"/>
      <c r="HF1" s="712"/>
      <c r="HG1" s="712"/>
      <c r="HH1" s="712"/>
      <c r="HI1" s="712"/>
      <c r="HJ1" s="712"/>
      <c r="HK1" s="712"/>
      <c r="HL1" s="712"/>
      <c r="HM1" s="712"/>
      <c r="HN1" s="712"/>
      <c r="HO1" s="712"/>
      <c r="HP1" s="712"/>
      <c r="HQ1" s="712"/>
      <c r="HR1" s="712"/>
      <c r="HS1" s="712"/>
      <c r="HT1" s="712"/>
      <c r="HU1" s="712"/>
      <c r="HV1" s="712"/>
      <c r="HW1" s="712"/>
      <c r="HX1" s="712"/>
      <c r="HY1" s="712"/>
      <c r="HZ1" s="712"/>
      <c r="IA1" s="712"/>
      <c r="IB1" s="712"/>
      <c r="IC1" s="712"/>
      <c r="ID1" s="712"/>
      <c r="IE1" s="712"/>
      <c r="IF1" s="712"/>
      <c r="IG1" s="712"/>
      <c r="IH1" s="712"/>
      <c r="II1" s="712"/>
      <c r="IJ1" s="712"/>
      <c r="IK1" s="712"/>
      <c r="IL1" s="712"/>
      <c r="IM1" s="712"/>
      <c r="IN1" s="712"/>
      <c r="IO1" s="712"/>
      <c r="IP1" s="712"/>
      <c r="IQ1" s="712"/>
      <c r="IR1" s="712"/>
      <c r="IS1" s="712"/>
      <c r="IT1" s="712"/>
      <c r="IU1" s="712"/>
      <c r="IV1" s="712"/>
      <c r="IW1" s="712"/>
      <c r="IX1" s="712"/>
      <c r="IY1" s="712"/>
      <c r="IZ1" s="712"/>
      <c r="JA1" s="712"/>
      <c r="JB1" s="712"/>
      <c r="JC1" s="712"/>
      <c r="JD1" s="712"/>
      <c r="JE1" s="712"/>
      <c r="JF1" s="712"/>
      <c r="JG1" s="712"/>
      <c r="JH1" s="712"/>
      <c r="JI1" s="712"/>
      <c r="JJ1" s="712"/>
      <c r="JK1" s="712"/>
      <c r="JL1" s="712"/>
      <c r="JM1" s="712"/>
      <c r="JN1" s="712"/>
      <c r="JO1" s="712"/>
      <c r="JP1" s="712"/>
      <c r="JQ1" s="712"/>
      <c r="JR1" s="712"/>
      <c r="JS1" s="712"/>
      <c r="JT1" s="712"/>
      <c r="JU1" s="712"/>
      <c r="JV1" s="712"/>
      <c r="JW1" s="712"/>
      <c r="JX1" s="712"/>
      <c r="JY1" s="712"/>
      <c r="JZ1" s="712"/>
      <c r="KA1" s="712"/>
      <c r="KB1" s="712"/>
      <c r="KC1" s="712"/>
      <c r="KD1" s="712"/>
      <c r="KE1" s="712"/>
      <c r="KF1" s="712"/>
      <c r="KG1" s="712"/>
      <c r="KH1" s="712"/>
      <c r="KI1" s="712"/>
      <c r="KJ1" s="712"/>
      <c r="KK1" s="712"/>
      <c r="KL1" s="712"/>
      <c r="KM1" s="712"/>
      <c r="KN1" s="712"/>
      <c r="KO1" s="712"/>
      <c r="KP1" s="712"/>
      <c r="KQ1" s="712"/>
      <c r="KR1" s="712"/>
      <c r="KS1" s="712"/>
      <c r="KT1" s="712"/>
      <c r="KU1" s="712"/>
      <c r="KV1" s="712"/>
      <c r="KW1" s="712"/>
      <c r="KX1" s="712"/>
      <c r="KY1" s="712"/>
      <c r="KZ1" s="712"/>
      <c r="LA1" s="712"/>
      <c r="LB1" s="712"/>
      <c r="LC1" s="712"/>
      <c r="LD1" s="712"/>
      <c r="LE1" s="712"/>
      <c r="LF1" s="712"/>
      <c r="LG1" s="712"/>
      <c r="LH1" s="712"/>
      <c r="LI1" s="712"/>
      <c r="LJ1" s="712"/>
      <c r="LK1" s="712"/>
      <c r="LL1" s="712"/>
      <c r="LM1" s="712"/>
      <c r="LN1" s="712"/>
      <c r="LO1" s="712"/>
      <c r="LP1" s="712"/>
      <c r="LQ1" s="712"/>
      <c r="LR1" s="712"/>
      <c r="LS1" s="712"/>
      <c r="LT1" s="712"/>
      <c r="LU1" s="712"/>
      <c r="LV1" s="712"/>
      <c r="LW1" s="712"/>
      <c r="LX1" s="712"/>
      <c r="LY1" s="712"/>
      <c r="LZ1" s="712"/>
      <c r="MA1" s="712"/>
      <c r="MB1" s="712"/>
      <c r="MC1" s="712"/>
      <c r="MD1" s="712"/>
      <c r="ME1" s="712"/>
      <c r="MF1" s="712"/>
      <c r="MG1" s="712"/>
      <c r="MH1" s="712"/>
      <c r="MI1" s="712"/>
      <c r="MJ1" s="712"/>
      <c r="MK1" s="712"/>
      <c r="ML1" s="712"/>
      <c r="MM1" s="712"/>
      <c r="MN1" s="712"/>
      <c r="MO1" s="712"/>
      <c r="MP1" s="712"/>
      <c r="MQ1" s="712"/>
      <c r="MR1" s="712"/>
      <c r="MS1" s="712"/>
      <c r="MT1" s="712"/>
      <c r="MU1" s="712"/>
      <c r="MV1" s="712"/>
      <c r="MW1" s="712"/>
      <c r="MX1" s="712"/>
      <c r="MY1" s="712"/>
      <c r="MZ1" s="712"/>
      <c r="NA1" s="712"/>
      <c r="NB1" s="712"/>
      <c r="NC1" s="712"/>
      <c r="ND1" s="712"/>
      <c r="NE1" s="712"/>
      <c r="NF1" s="712"/>
      <c r="NG1" s="712"/>
      <c r="NH1" s="712"/>
      <c r="NI1" s="712"/>
      <c r="NJ1" s="712"/>
      <c r="NK1" s="712"/>
      <c r="NL1" s="712"/>
      <c r="NM1" s="712"/>
      <c r="NN1" s="712"/>
      <c r="NO1" s="712"/>
      <c r="NP1" s="712"/>
      <c r="NQ1" s="712"/>
      <c r="NR1" s="712"/>
      <c r="NS1" s="712"/>
      <c r="NT1" s="712"/>
      <c r="NU1" s="712"/>
      <c r="NV1" s="712"/>
      <c r="NW1" s="712"/>
      <c r="NX1" s="712"/>
      <c r="NY1" s="712"/>
      <c r="NZ1" s="712"/>
      <c r="OA1" s="712"/>
      <c r="OB1" s="712"/>
      <c r="OC1" s="712"/>
      <c r="OD1" s="712"/>
      <c r="OE1" s="712"/>
      <c r="OF1" s="712"/>
      <c r="OG1" s="712"/>
      <c r="OH1" s="712"/>
      <c r="OI1" s="712"/>
      <c r="OJ1" s="712"/>
      <c r="OK1" s="712"/>
      <c r="OL1" s="712"/>
      <c r="OM1" s="712"/>
      <c r="ON1" s="712"/>
      <c r="OO1" s="712"/>
      <c r="OP1" s="712"/>
      <c r="OQ1" s="712"/>
      <c r="OR1" s="712"/>
      <c r="OS1" s="712"/>
      <c r="OT1" s="712"/>
      <c r="OU1" s="712"/>
      <c r="OV1" s="712"/>
      <c r="OW1" s="712"/>
      <c r="OX1" s="712"/>
      <c r="OY1" s="712"/>
      <c r="OZ1" s="712"/>
      <c r="PA1" s="712"/>
      <c r="PB1" s="712"/>
      <c r="PC1" s="712"/>
      <c r="PD1" s="712"/>
      <c r="PE1" s="712"/>
      <c r="PF1" s="712"/>
      <c r="PG1" s="712"/>
      <c r="PH1" s="712"/>
      <c r="PI1" s="712"/>
      <c r="PJ1" s="712"/>
      <c r="PK1" s="712"/>
      <c r="PL1" s="712"/>
      <c r="PM1" s="712"/>
      <c r="PN1" s="712"/>
      <c r="PO1" s="712"/>
      <c r="PP1" s="712"/>
      <c r="PQ1" s="712"/>
      <c r="PR1" s="712"/>
      <c r="PS1" s="712"/>
      <c r="PT1" s="712"/>
      <c r="PU1" s="712"/>
      <c r="PV1" s="712"/>
      <c r="PW1" s="712"/>
      <c r="PX1" s="712"/>
      <c r="PY1" s="712"/>
      <c r="PZ1" s="712"/>
      <c r="QA1" s="712"/>
      <c r="QB1" s="712"/>
      <c r="QC1" s="712"/>
      <c r="QD1" s="712"/>
      <c r="QE1" s="712"/>
      <c r="QF1" s="712"/>
      <c r="QG1" s="712"/>
      <c r="QH1" s="712"/>
      <c r="QI1" s="712"/>
      <c r="QJ1" s="712"/>
      <c r="QK1" s="712"/>
      <c r="QL1" s="712"/>
      <c r="QM1" s="712"/>
      <c r="QN1" s="712"/>
      <c r="QO1" s="712"/>
      <c r="QP1" s="712"/>
      <c r="QQ1" s="712"/>
      <c r="QR1" s="712"/>
      <c r="QS1" s="712"/>
      <c r="QT1" s="712"/>
      <c r="QU1" s="712"/>
      <c r="QV1" s="712"/>
      <c r="QW1" s="712"/>
      <c r="QX1" s="712"/>
      <c r="QY1" s="712"/>
      <c r="QZ1" s="712"/>
      <c r="RA1" s="712"/>
      <c r="RB1" s="712"/>
      <c r="RC1" s="712"/>
      <c r="RD1" s="712"/>
      <c r="RE1" s="712"/>
      <c r="RF1" s="712"/>
      <c r="RG1" s="712"/>
      <c r="RH1" s="712"/>
      <c r="RI1" s="712"/>
      <c r="RJ1" s="712"/>
      <c r="RK1" s="712"/>
      <c r="RL1" s="712"/>
      <c r="RM1" s="712"/>
      <c r="RN1" s="712"/>
      <c r="RO1" s="712"/>
      <c r="RP1" s="712"/>
      <c r="RQ1" s="712"/>
      <c r="RR1" s="712"/>
      <c r="RS1" s="712"/>
      <c r="RT1" s="712"/>
      <c r="RU1" s="712"/>
      <c r="RV1" s="712"/>
      <c r="RW1" s="712"/>
      <c r="RX1" s="712"/>
      <c r="RY1" s="712"/>
      <c r="RZ1" s="712"/>
      <c r="SA1" s="712"/>
      <c r="SB1" s="712"/>
      <c r="SC1" s="712"/>
      <c r="SD1" s="712"/>
      <c r="SE1" s="712"/>
      <c r="SF1" s="712"/>
      <c r="SG1" s="712"/>
      <c r="SH1" s="712"/>
      <c r="SI1" s="712"/>
      <c r="SJ1" s="712"/>
      <c r="SK1" s="712"/>
      <c r="SL1" s="712"/>
      <c r="SM1" s="712"/>
      <c r="SN1" s="712"/>
      <c r="SO1" s="712"/>
      <c r="SP1" s="712"/>
      <c r="SQ1" s="712"/>
      <c r="SR1" s="712"/>
      <c r="SS1" s="712"/>
      <c r="ST1" s="712"/>
      <c r="SU1" s="712"/>
      <c r="SV1" s="712"/>
      <c r="SW1" s="712"/>
      <c r="SX1" s="712"/>
      <c r="SY1" s="712"/>
      <c r="SZ1" s="712"/>
      <c r="TA1" s="712"/>
      <c r="TB1" s="712"/>
      <c r="TC1" s="712"/>
      <c r="TD1" s="712"/>
      <c r="TE1" s="712"/>
      <c r="TF1" s="712"/>
      <c r="TG1" s="712"/>
      <c r="TH1" s="712"/>
      <c r="TI1" s="712"/>
      <c r="TJ1" s="712"/>
      <c r="TK1" s="712"/>
      <c r="TL1" s="712"/>
      <c r="TM1" s="712"/>
      <c r="TN1" s="712"/>
      <c r="TO1" s="712"/>
      <c r="TP1" s="712"/>
      <c r="TQ1" s="712"/>
      <c r="TR1" s="712"/>
      <c r="TS1" s="712"/>
      <c r="TT1" s="712"/>
      <c r="TU1" s="712"/>
      <c r="TV1" s="712"/>
      <c r="TW1" s="712"/>
      <c r="TX1" s="712"/>
      <c r="TY1" s="712"/>
      <c r="TZ1" s="712"/>
      <c r="UA1" s="712"/>
      <c r="UB1" s="712"/>
      <c r="UC1" s="712"/>
      <c r="UD1" s="712"/>
      <c r="UE1" s="712"/>
      <c r="UF1" s="712"/>
      <c r="UG1" s="712"/>
      <c r="UH1" s="712"/>
      <c r="UI1" s="712"/>
      <c r="UJ1" s="712"/>
      <c r="UK1" s="712"/>
      <c r="UL1" s="712"/>
      <c r="UM1" s="712"/>
      <c r="UN1" s="712"/>
      <c r="UO1" s="712"/>
      <c r="UP1" s="712"/>
      <c r="UQ1" s="712"/>
      <c r="UR1" s="712"/>
      <c r="US1" s="712"/>
      <c r="UT1" s="712"/>
      <c r="UU1" s="712"/>
      <c r="UV1" s="712"/>
      <c r="UW1" s="712"/>
      <c r="UX1" s="712"/>
      <c r="UY1" s="712"/>
      <c r="UZ1" s="712"/>
      <c r="VA1" s="712"/>
      <c r="VB1" s="712"/>
      <c r="VC1" s="712"/>
      <c r="VD1" s="712"/>
      <c r="VE1" s="712"/>
      <c r="VF1" s="712"/>
      <c r="VG1" s="712"/>
      <c r="VH1" s="712"/>
      <c r="VI1" s="712"/>
      <c r="VJ1" s="712"/>
      <c r="VK1" s="712"/>
      <c r="VL1" s="712"/>
      <c r="VM1" s="712"/>
      <c r="VN1" s="712"/>
      <c r="VO1" s="712"/>
      <c r="VP1" s="712"/>
      <c r="VQ1" s="712"/>
      <c r="VR1" s="712"/>
      <c r="VS1" s="712"/>
      <c r="VT1" s="712"/>
      <c r="VU1" s="712"/>
      <c r="VV1" s="712"/>
      <c r="VW1" s="712"/>
      <c r="VX1" s="712"/>
      <c r="VY1" s="712"/>
      <c r="VZ1" s="712"/>
      <c r="WA1" s="712"/>
      <c r="WB1" s="712"/>
      <c r="WC1" s="712"/>
      <c r="WD1" s="712"/>
      <c r="WE1" s="712"/>
      <c r="WF1" s="712"/>
      <c r="WG1" s="712"/>
      <c r="WH1" s="712"/>
      <c r="WI1" s="712"/>
      <c r="WJ1" s="712"/>
      <c r="WK1" s="712"/>
      <c r="WL1" s="712"/>
      <c r="WM1" s="712"/>
      <c r="WN1" s="712"/>
      <c r="WO1" s="712"/>
      <c r="WP1" s="712"/>
      <c r="WQ1" s="712"/>
      <c r="WR1" s="712"/>
      <c r="WS1" s="712"/>
      <c r="WT1" s="712"/>
      <c r="WU1" s="712"/>
      <c r="WV1" s="712"/>
      <c r="WW1" s="712"/>
      <c r="WX1" s="712"/>
      <c r="WY1" s="712"/>
      <c r="WZ1" s="712"/>
      <c r="XA1" s="712"/>
      <c r="XB1" s="712"/>
      <c r="XC1" s="712"/>
      <c r="XD1" s="712"/>
      <c r="XE1" s="712"/>
      <c r="XF1" s="712"/>
      <c r="XG1" s="712"/>
      <c r="XH1" s="712"/>
      <c r="XI1" s="712"/>
      <c r="XJ1" s="712"/>
      <c r="XK1" s="712"/>
      <c r="XL1" s="712"/>
      <c r="XM1" s="712"/>
      <c r="XN1" s="712"/>
      <c r="XO1" s="712"/>
      <c r="XP1" s="712"/>
      <c r="XQ1" s="712"/>
      <c r="XR1" s="712"/>
      <c r="XS1" s="712"/>
      <c r="XT1" s="712"/>
      <c r="XU1" s="712"/>
      <c r="XV1" s="712"/>
      <c r="XW1" s="712"/>
      <c r="XX1" s="712"/>
      <c r="XY1" s="712"/>
      <c r="XZ1" s="712"/>
      <c r="YA1" s="712"/>
      <c r="YB1" s="712"/>
      <c r="YC1" s="712"/>
      <c r="YD1" s="712"/>
      <c r="YE1" s="712"/>
      <c r="YF1" s="712"/>
      <c r="YG1" s="712"/>
      <c r="YH1" s="712"/>
      <c r="YI1" s="712"/>
      <c r="YJ1" s="712"/>
      <c r="YK1" s="712"/>
      <c r="YL1" s="712"/>
      <c r="YM1" s="712"/>
      <c r="YN1" s="712"/>
      <c r="YO1" s="712"/>
      <c r="YP1" s="712"/>
      <c r="YQ1" s="712"/>
      <c r="YR1" s="712"/>
      <c r="YS1" s="712"/>
      <c r="YT1" s="712"/>
      <c r="YU1" s="712"/>
      <c r="YV1" s="712"/>
      <c r="YW1" s="712"/>
      <c r="YX1" s="712"/>
      <c r="YY1" s="712"/>
      <c r="YZ1" s="712"/>
      <c r="ZA1" s="712"/>
      <c r="ZB1" s="712"/>
      <c r="ZC1" s="712"/>
      <c r="ZD1" s="712"/>
      <c r="ZE1" s="712"/>
      <c r="ZF1" s="712"/>
      <c r="ZG1" s="712"/>
      <c r="ZH1" s="712"/>
      <c r="ZI1" s="712"/>
      <c r="ZJ1" s="712"/>
      <c r="ZK1" s="712"/>
      <c r="ZL1" s="712"/>
      <c r="ZM1" s="712"/>
      <c r="ZN1" s="712"/>
      <c r="ZO1" s="712"/>
      <c r="ZP1" s="712"/>
      <c r="ZQ1" s="712"/>
      <c r="ZR1" s="712"/>
      <c r="ZS1" s="712"/>
      <c r="ZT1" s="712"/>
      <c r="ZU1" s="712"/>
      <c r="ZV1" s="712"/>
      <c r="ZW1" s="712"/>
      <c r="ZX1" s="712"/>
      <c r="ZY1" s="712"/>
      <c r="ZZ1" s="712"/>
      <c r="AAA1" s="712"/>
      <c r="AAB1" s="712"/>
      <c r="AAC1" s="712"/>
      <c r="AAD1" s="712"/>
      <c r="AAE1" s="712"/>
      <c r="AAF1" s="712"/>
      <c r="AAG1" s="712"/>
      <c r="AAH1" s="712"/>
      <c r="AAI1" s="712"/>
      <c r="AAJ1" s="712"/>
      <c r="AAK1" s="712"/>
      <c r="AAL1" s="712"/>
      <c r="AAM1" s="712"/>
      <c r="AAN1" s="712"/>
      <c r="AAO1" s="712"/>
      <c r="AAP1" s="712"/>
      <c r="AAQ1" s="712"/>
      <c r="AAR1" s="712"/>
      <c r="AAS1" s="712"/>
      <c r="AAT1" s="712"/>
      <c r="AAU1" s="712"/>
      <c r="AAV1" s="712"/>
      <c r="AAW1" s="712"/>
      <c r="AAX1" s="712"/>
      <c r="AAY1" s="712"/>
      <c r="AAZ1" s="712"/>
      <c r="ABA1" s="712"/>
      <c r="ABB1" s="712"/>
      <c r="ABC1" s="712"/>
      <c r="ABD1" s="712"/>
      <c r="ABE1" s="712"/>
      <c r="ABF1" s="712"/>
      <c r="ABG1" s="712"/>
      <c r="ABH1" s="712"/>
      <c r="ABI1" s="712"/>
      <c r="ABJ1" s="712"/>
      <c r="ABK1" s="712"/>
      <c r="ABL1" s="712"/>
      <c r="ABM1" s="712"/>
      <c r="ABN1" s="712"/>
      <c r="ABO1" s="712"/>
      <c r="ABP1" s="712"/>
      <c r="ABQ1" s="712"/>
      <c r="ABR1" s="712"/>
      <c r="ABS1" s="712"/>
      <c r="ABT1" s="712"/>
      <c r="ABU1" s="712"/>
      <c r="ABV1" s="712"/>
      <c r="ABW1" s="712"/>
      <c r="ABX1" s="712"/>
      <c r="ABY1" s="712"/>
      <c r="ABZ1" s="712"/>
      <c r="ACA1" s="712"/>
      <c r="ACB1" s="712"/>
      <c r="ACC1" s="712"/>
      <c r="ACD1" s="712"/>
      <c r="ACE1" s="712"/>
      <c r="ACF1" s="712"/>
      <c r="ACG1" s="712"/>
      <c r="ACH1" s="712"/>
      <c r="ACI1" s="712"/>
      <c r="ACJ1" s="712"/>
      <c r="ACK1" s="712"/>
      <c r="ACL1" s="712"/>
      <c r="ACM1" s="712"/>
      <c r="ACN1" s="712"/>
      <c r="ACO1" s="712"/>
      <c r="ACP1" s="712"/>
      <c r="ACQ1" s="712"/>
      <c r="ACR1" s="712"/>
      <c r="ACS1" s="712"/>
      <c r="ACT1" s="712"/>
      <c r="ACU1" s="712"/>
      <c r="ACV1" s="712"/>
      <c r="ACW1" s="712"/>
      <c r="ACX1" s="712"/>
      <c r="ACY1" s="712"/>
      <c r="ACZ1" s="712"/>
      <c r="ADA1" s="712"/>
      <c r="ADB1" s="712"/>
      <c r="ADC1" s="712"/>
      <c r="ADD1" s="712"/>
      <c r="ADE1" s="712"/>
      <c r="ADF1" s="712"/>
      <c r="ADG1" s="712"/>
      <c r="ADH1" s="712"/>
      <c r="ADI1" s="712"/>
      <c r="ADJ1" s="712"/>
      <c r="ADK1" s="712"/>
      <c r="ADL1" s="712"/>
      <c r="ADM1" s="712"/>
      <c r="ADN1" s="712"/>
      <c r="ADO1" s="712"/>
      <c r="ADP1" s="712"/>
      <c r="ADQ1" s="712"/>
      <c r="ADR1" s="712"/>
      <c r="ADS1" s="712"/>
      <c r="ADT1" s="712"/>
      <c r="ADU1" s="712"/>
      <c r="ADV1" s="712"/>
      <c r="ADW1" s="712"/>
      <c r="ADX1" s="712"/>
      <c r="ADY1" s="712"/>
      <c r="ADZ1" s="712"/>
      <c r="AEA1" s="712"/>
      <c r="AEB1" s="712"/>
      <c r="AEC1" s="712"/>
      <c r="AED1" s="712"/>
      <c r="AEE1" s="712"/>
      <c r="AEF1" s="712"/>
      <c r="AEG1" s="712"/>
      <c r="AEH1" s="712"/>
      <c r="AEI1" s="712"/>
      <c r="AEJ1" s="712"/>
      <c r="AEK1" s="712"/>
      <c r="AEL1" s="712"/>
      <c r="AEM1" s="712"/>
      <c r="AEN1" s="712"/>
      <c r="AEO1" s="712"/>
      <c r="AEP1" s="712"/>
      <c r="AEQ1" s="712"/>
      <c r="AER1" s="712"/>
      <c r="AES1" s="712"/>
      <c r="AET1" s="712"/>
      <c r="AEU1" s="712"/>
      <c r="AEV1" s="712"/>
      <c r="AEW1" s="712"/>
      <c r="AEX1" s="712"/>
      <c r="AEY1" s="712"/>
      <c r="AEZ1" s="712"/>
      <c r="AFA1" s="712"/>
      <c r="AFB1" s="712"/>
      <c r="AFC1" s="712"/>
      <c r="AFD1" s="712"/>
      <c r="AFE1" s="712"/>
      <c r="AFF1" s="712"/>
      <c r="AFG1" s="712"/>
      <c r="AFH1" s="712"/>
      <c r="AFI1" s="712"/>
      <c r="AFJ1" s="712"/>
      <c r="AFK1" s="712"/>
      <c r="AFL1" s="712"/>
      <c r="AFM1" s="712"/>
      <c r="AFN1" s="712"/>
      <c r="AFO1" s="712"/>
      <c r="AFP1" s="712"/>
      <c r="AFQ1" s="712"/>
      <c r="AFR1" s="712"/>
      <c r="AFS1" s="712"/>
      <c r="AFT1" s="712"/>
      <c r="AFU1" s="712"/>
      <c r="AFV1" s="712"/>
      <c r="AFW1" s="712"/>
      <c r="AFX1" s="712"/>
      <c r="AFY1" s="712"/>
      <c r="AFZ1" s="712"/>
      <c r="AGA1" s="712"/>
      <c r="AGB1" s="712"/>
      <c r="AGC1" s="712"/>
      <c r="AGD1" s="712"/>
      <c r="AGE1" s="712"/>
      <c r="AGF1" s="712"/>
      <c r="AGG1" s="712"/>
      <c r="AGH1" s="712"/>
      <c r="AGI1" s="712"/>
      <c r="AGJ1" s="712"/>
      <c r="AGK1" s="712"/>
      <c r="AGL1" s="712"/>
      <c r="AGM1" s="712"/>
      <c r="AGN1" s="712"/>
      <c r="AGO1" s="712"/>
      <c r="AGP1" s="712"/>
      <c r="AGQ1" s="712"/>
      <c r="AGR1" s="712"/>
      <c r="AGS1" s="712"/>
      <c r="AGT1" s="712"/>
      <c r="AGU1" s="712"/>
      <c r="AGV1" s="712"/>
      <c r="AGW1" s="712"/>
      <c r="AGX1" s="712"/>
      <c r="AGY1" s="712"/>
      <c r="AGZ1" s="712"/>
      <c r="AHA1" s="712"/>
      <c r="AHB1" s="712"/>
      <c r="AHC1" s="712"/>
      <c r="AHD1" s="712"/>
      <c r="AHE1" s="712"/>
      <c r="AHF1" s="712"/>
      <c r="AHG1" s="712"/>
      <c r="AHH1" s="712"/>
      <c r="AHI1" s="712"/>
      <c r="AHJ1" s="712"/>
      <c r="AHK1" s="712"/>
      <c r="AHL1" s="712"/>
      <c r="AHM1" s="712"/>
      <c r="AHN1" s="712"/>
      <c r="AHO1" s="712"/>
      <c r="AHP1" s="712"/>
      <c r="AHQ1" s="712"/>
      <c r="AHR1" s="712"/>
      <c r="AHS1" s="712"/>
      <c r="AHT1" s="712"/>
      <c r="AHU1" s="712"/>
      <c r="AHV1" s="712"/>
      <c r="AHW1" s="712"/>
      <c r="AHX1" s="712"/>
      <c r="AHY1" s="712"/>
      <c r="AHZ1" s="712"/>
      <c r="AIA1" s="712"/>
      <c r="AIB1" s="712"/>
      <c r="AIC1" s="712"/>
      <c r="AID1" s="712"/>
      <c r="AIE1" s="712"/>
      <c r="AIF1" s="712"/>
      <c r="AIG1" s="712"/>
      <c r="AIH1" s="712"/>
      <c r="AII1" s="712"/>
      <c r="AIJ1" s="712"/>
      <c r="AIK1" s="712"/>
      <c r="AIL1" s="712"/>
      <c r="AIM1" s="712"/>
      <c r="AIN1" s="712"/>
      <c r="AIO1" s="712"/>
      <c r="AIP1" s="712"/>
      <c r="AIQ1" s="712"/>
      <c r="AIR1" s="712"/>
      <c r="AIS1" s="712"/>
      <c r="AIT1" s="712"/>
      <c r="AIU1" s="712"/>
      <c r="AIV1" s="712"/>
      <c r="AIW1" s="712"/>
      <c r="AIX1" s="712"/>
      <c r="AIY1" s="712"/>
      <c r="AIZ1" s="712"/>
      <c r="AJA1" s="712"/>
      <c r="AJB1" s="712"/>
      <c r="AJC1" s="712"/>
      <c r="AJD1" s="712"/>
      <c r="AJE1" s="712"/>
      <c r="AJF1" s="712"/>
      <c r="AJG1" s="712"/>
      <c r="AJH1" s="712"/>
      <c r="AJI1" s="712"/>
      <c r="AJJ1" s="712"/>
      <c r="AJK1" s="712"/>
      <c r="AJL1" s="712"/>
      <c r="AJM1" s="712"/>
      <c r="AJN1" s="712"/>
      <c r="AJO1" s="712"/>
      <c r="AJP1" s="712"/>
      <c r="AJQ1" s="712"/>
      <c r="AJR1" s="712"/>
      <c r="AJS1" s="712"/>
      <c r="AJT1" s="712"/>
      <c r="AJU1" s="712"/>
      <c r="AJV1" s="712"/>
      <c r="AJW1" s="712"/>
      <c r="AJX1" s="712"/>
      <c r="AJY1" s="712"/>
      <c r="AJZ1" s="712"/>
      <c r="AKA1" s="712"/>
      <c r="AKB1" s="712"/>
      <c r="AKC1" s="712"/>
      <c r="AKD1" s="712"/>
      <c r="AKE1" s="712"/>
      <c r="AKF1" s="712"/>
      <c r="AKG1" s="712"/>
      <c r="AKH1" s="712"/>
      <c r="AKI1" s="712"/>
      <c r="AKJ1" s="712"/>
      <c r="AKK1" s="712"/>
      <c r="AKL1" s="712"/>
      <c r="AKM1" s="712"/>
      <c r="AKN1" s="712"/>
      <c r="AKO1" s="712"/>
      <c r="AKP1" s="712"/>
      <c r="AKQ1" s="712"/>
      <c r="AKR1" s="712"/>
      <c r="AKS1" s="712"/>
      <c r="AKT1" s="712"/>
      <c r="AKU1" s="712"/>
      <c r="AKV1" s="712"/>
      <c r="AKW1" s="712"/>
      <c r="AKX1" s="712"/>
      <c r="AKY1" s="712"/>
      <c r="AKZ1" s="712"/>
      <c r="ALA1" s="712"/>
      <c r="ALB1" s="712"/>
      <c r="ALC1" s="712"/>
      <c r="ALD1" s="712"/>
      <c r="ALE1" s="712"/>
      <c r="ALF1" s="712"/>
      <c r="ALG1" s="712"/>
      <c r="ALH1" s="712"/>
      <c r="ALI1" s="712"/>
      <c r="ALJ1" s="712"/>
      <c r="ALK1" s="712"/>
      <c r="ALL1" s="712"/>
      <c r="ALM1" s="712"/>
      <c r="ALN1" s="712"/>
      <c r="ALO1" s="712"/>
      <c r="ALP1" s="712"/>
      <c r="ALQ1" s="712"/>
      <c r="ALR1" s="712"/>
      <c r="ALS1" s="712"/>
      <c r="ALT1" s="712"/>
      <c r="ALU1" s="712"/>
      <c r="ALV1" s="712"/>
      <c r="ALW1" s="712"/>
      <c r="ALX1" s="712"/>
      <c r="ALY1" s="712"/>
      <c r="ALZ1" s="712"/>
      <c r="AMA1" s="712"/>
      <c r="AMB1" s="712"/>
      <c r="AMC1" s="712"/>
      <c r="AMD1" s="712"/>
      <c r="AME1" s="712"/>
      <c r="AMF1" s="712"/>
      <c r="AMG1" s="712"/>
      <c r="AMH1" s="712"/>
      <c r="AMI1" s="712"/>
      <c r="AMJ1" s="712"/>
      <c r="AMK1" s="712"/>
      <c r="AML1" s="712"/>
      <c r="AMM1" s="712"/>
      <c r="AMN1" s="712"/>
      <c r="AMO1" s="712"/>
      <c r="AMP1" s="712"/>
      <c r="AMQ1" s="712"/>
      <c r="AMR1" s="712"/>
      <c r="AMS1" s="712"/>
      <c r="AMT1" s="712"/>
      <c r="AMU1" s="712"/>
      <c r="AMV1" s="712"/>
      <c r="AMW1" s="712"/>
      <c r="AMX1" s="712"/>
      <c r="AMY1" s="712"/>
      <c r="AMZ1" s="712"/>
      <c r="ANA1" s="712"/>
      <c r="ANB1" s="712"/>
      <c r="ANC1" s="712"/>
      <c r="AND1" s="712"/>
      <c r="ANE1" s="712"/>
      <c r="ANF1" s="712"/>
      <c r="ANG1" s="712"/>
      <c r="ANH1" s="712"/>
      <c r="ANI1" s="712"/>
      <c r="ANJ1" s="712"/>
      <c r="ANK1" s="712"/>
      <c r="ANL1" s="712"/>
      <c r="ANM1" s="712"/>
      <c r="ANN1" s="712"/>
      <c r="ANO1" s="712"/>
      <c r="ANP1" s="712"/>
      <c r="ANQ1" s="712"/>
      <c r="ANR1" s="712"/>
      <c r="ANS1" s="712"/>
      <c r="ANT1" s="712"/>
      <c r="ANU1" s="712"/>
      <c r="ANV1" s="712"/>
      <c r="ANW1" s="712"/>
      <c r="ANX1" s="712"/>
      <c r="ANY1" s="712"/>
      <c r="ANZ1" s="712"/>
      <c r="AOA1" s="712"/>
      <c r="AOB1" s="712"/>
      <c r="AOC1" s="712"/>
      <c r="AOD1" s="712"/>
      <c r="AOE1" s="712"/>
      <c r="AOF1" s="712"/>
      <c r="AOG1" s="712"/>
      <c r="AOH1" s="712"/>
      <c r="AOI1" s="712"/>
      <c r="AOJ1" s="712"/>
      <c r="AOK1" s="712"/>
      <c r="AOL1" s="712"/>
      <c r="AOM1" s="712"/>
      <c r="AON1" s="712"/>
      <c r="AOO1" s="712"/>
      <c r="AOP1" s="712"/>
      <c r="AOQ1" s="712"/>
      <c r="AOR1" s="712"/>
      <c r="AOS1" s="712"/>
      <c r="AOT1" s="712"/>
      <c r="AOU1" s="712"/>
      <c r="AOV1" s="712"/>
      <c r="AOW1" s="712"/>
      <c r="AOX1" s="712"/>
      <c r="AOY1" s="712"/>
      <c r="AOZ1" s="712"/>
      <c r="APA1" s="712"/>
      <c r="APB1" s="712"/>
      <c r="APC1" s="712"/>
      <c r="APD1" s="712"/>
      <c r="APE1" s="712"/>
      <c r="APF1" s="712"/>
      <c r="APG1" s="712"/>
      <c r="APH1" s="712"/>
      <c r="API1" s="712"/>
      <c r="APJ1" s="712"/>
      <c r="APK1" s="712"/>
      <c r="APL1" s="712"/>
      <c r="APM1" s="712"/>
      <c r="APN1" s="712"/>
      <c r="APO1" s="712"/>
      <c r="APP1" s="712"/>
      <c r="APQ1" s="712"/>
      <c r="APR1" s="712"/>
      <c r="APS1" s="712"/>
      <c r="APT1" s="712"/>
      <c r="APU1" s="712"/>
      <c r="APV1" s="712"/>
      <c r="APW1" s="712"/>
      <c r="APX1" s="712"/>
      <c r="APY1" s="712"/>
      <c r="APZ1" s="712"/>
      <c r="AQA1" s="712"/>
      <c r="AQB1" s="712"/>
      <c r="AQC1" s="712"/>
      <c r="AQD1" s="712"/>
      <c r="AQE1" s="712"/>
      <c r="AQF1" s="712"/>
      <c r="AQG1" s="712"/>
      <c r="AQH1" s="712"/>
      <c r="AQI1" s="712"/>
      <c r="AQJ1" s="712"/>
      <c r="AQK1" s="712"/>
      <c r="AQL1" s="712"/>
      <c r="AQM1" s="712"/>
      <c r="AQN1" s="712"/>
      <c r="AQO1" s="712"/>
      <c r="AQP1" s="712"/>
      <c r="AQQ1" s="712"/>
      <c r="AQR1" s="712"/>
      <c r="AQS1" s="712"/>
      <c r="AQT1" s="712"/>
      <c r="AQU1" s="712"/>
      <c r="AQV1" s="712"/>
      <c r="AQW1" s="712"/>
      <c r="AQX1" s="712"/>
      <c r="AQY1" s="712"/>
      <c r="AQZ1" s="712"/>
      <c r="ARA1" s="712"/>
      <c r="ARB1" s="712"/>
      <c r="ARC1" s="712"/>
      <c r="ARD1" s="712"/>
      <c r="ARE1" s="712"/>
      <c r="ARF1" s="712"/>
      <c r="ARG1" s="712"/>
      <c r="ARH1" s="712"/>
      <c r="ARI1" s="712"/>
      <c r="ARJ1" s="712"/>
      <c r="ARK1" s="712"/>
      <c r="ARL1" s="712"/>
      <c r="ARM1" s="712"/>
      <c r="ARN1" s="712"/>
      <c r="ARO1" s="712"/>
      <c r="ARP1" s="712"/>
      <c r="ARQ1" s="712"/>
      <c r="ARR1" s="712"/>
      <c r="ARS1" s="712"/>
      <c r="ART1" s="712"/>
      <c r="ARU1" s="712"/>
      <c r="ARV1" s="712"/>
      <c r="ARW1" s="712"/>
      <c r="ARX1" s="712"/>
      <c r="ARY1" s="712"/>
      <c r="ARZ1" s="712"/>
      <c r="ASA1" s="712"/>
      <c r="ASB1" s="712"/>
      <c r="ASC1" s="712"/>
      <c r="ASD1" s="712"/>
      <c r="ASE1" s="712"/>
      <c r="ASF1" s="712"/>
      <c r="ASG1" s="712"/>
      <c r="ASH1" s="712"/>
      <c r="ASI1" s="712"/>
      <c r="ASJ1" s="712"/>
      <c r="ASK1" s="712"/>
      <c r="ASL1" s="712"/>
      <c r="ASM1" s="712"/>
      <c r="ASN1" s="712"/>
      <c r="ASO1" s="712"/>
      <c r="ASP1" s="712"/>
      <c r="ASQ1" s="712"/>
      <c r="ASR1" s="712"/>
      <c r="ASS1" s="712"/>
      <c r="AST1" s="712"/>
      <c r="ASU1" s="712"/>
      <c r="ASV1" s="712"/>
      <c r="ASW1" s="712"/>
      <c r="ASX1" s="712"/>
      <c r="ASY1" s="712"/>
      <c r="ASZ1" s="712"/>
      <c r="ATA1" s="712"/>
      <c r="ATB1" s="712"/>
      <c r="ATC1" s="712"/>
      <c r="ATD1" s="712"/>
      <c r="ATE1" s="712"/>
      <c r="ATF1" s="712"/>
      <c r="ATG1" s="712"/>
      <c r="ATH1" s="712"/>
      <c r="ATI1" s="712"/>
      <c r="ATJ1" s="712"/>
      <c r="ATK1" s="712"/>
      <c r="ATL1" s="712"/>
      <c r="ATM1" s="712"/>
      <c r="ATN1" s="712"/>
      <c r="ATO1" s="712"/>
      <c r="ATP1" s="712"/>
      <c r="ATQ1" s="712"/>
      <c r="ATR1" s="712"/>
      <c r="ATS1" s="712"/>
      <c r="ATT1" s="712"/>
      <c r="ATU1" s="712"/>
      <c r="ATV1" s="712"/>
      <c r="ATW1" s="712"/>
      <c r="ATX1" s="712"/>
      <c r="ATY1" s="712"/>
      <c r="ATZ1" s="712"/>
      <c r="AUA1" s="712"/>
      <c r="AUB1" s="712"/>
      <c r="AUC1" s="712"/>
      <c r="AUD1" s="712"/>
      <c r="AUE1" s="712"/>
      <c r="AUF1" s="712"/>
      <c r="AUG1" s="712"/>
      <c r="AUH1" s="712"/>
      <c r="AUI1" s="712"/>
      <c r="AUJ1" s="712"/>
      <c r="AUK1" s="712"/>
      <c r="AUL1" s="712"/>
      <c r="AUM1" s="712"/>
      <c r="AUN1" s="712"/>
      <c r="AUO1" s="712"/>
      <c r="AUP1" s="712"/>
      <c r="AUQ1" s="712"/>
      <c r="AUR1" s="712"/>
      <c r="AUS1" s="712"/>
      <c r="AUT1" s="712"/>
      <c r="AUU1" s="712"/>
      <c r="AUV1" s="712"/>
      <c r="AUW1" s="712"/>
      <c r="AUX1" s="712"/>
      <c r="AUY1" s="712"/>
      <c r="AUZ1" s="712"/>
      <c r="AVA1" s="712"/>
      <c r="AVB1" s="712"/>
      <c r="AVC1" s="712"/>
      <c r="AVD1" s="712"/>
      <c r="AVE1" s="712"/>
      <c r="AVF1" s="712"/>
      <c r="AVG1" s="712"/>
      <c r="AVH1" s="712"/>
      <c r="AVI1" s="712"/>
      <c r="AVJ1" s="712"/>
      <c r="AVK1" s="712"/>
      <c r="AVL1" s="712"/>
      <c r="AVM1" s="712"/>
      <c r="AVN1" s="712"/>
      <c r="AVO1" s="712"/>
      <c r="AVP1" s="712"/>
      <c r="AVQ1" s="712"/>
      <c r="AVR1" s="712"/>
      <c r="AVS1" s="712"/>
      <c r="AVT1" s="712"/>
      <c r="AVU1" s="712"/>
      <c r="AVV1" s="712"/>
      <c r="AVW1" s="712"/>
      <c r="AVX1" s="712"/>
      <c r="AVY1" s="712"/>
      <c r="AVZ1" s="712"/>
      <c r="AWA1" s="712"/>
      <c r="AWB1" s="712"/>
      <c r="AWC1" s="712"/>
      <c r="AWD1" s="712"/>
      <c r="AWE1" s="712"/>
      <c r="AWF1" s="712"/>
      <c r="AWG1" s="712"/>
      <c r="AWH1" s="712"/>
      <c r="AWI1" s="712"/>
      <c r="AWJ1" s="712"/>
      <c r="AWK1" s="712"/>
      <c r="AWL1" s="712"/>
      <c r="AWM1" s="712"/>
      <c r="AWN1" s="712"/>
      <c r="AWO1" s="712"/>
      <c r="AWP1" s="712"/>
      <c r="AWQ1" s="712"/>
      <c r="AWR1" s="712"/>
      <c r="AWS1" s="712"/>
      <c r="AWT1" s="712"/>
      <c r="AWU1" s="712"/>
      <c r="AWV1" s="712"/>
      <c r="AWW1" s="712"/>
      <c r="AWX1" s="712"/>
      <c r="AWY1" s="712"/>
      <c r="AWZ1" s="712"/>
      <c r="AXA1" s="712"/>
      <c r="AXB1" s="712"/>
      <c r="AXC1" s="712"/>
      <c r="AXD1" s="712"/>
      <c r="AXE1" s="712"/>
      <c r="AXF1" s="712"/>
      <c r="AXG1" s="712"/>
      <c r="AXH1" s="712"/>
      <c r="AXI1" s="712"/>
      <c r="AXJ1" s="712"/>
      <c r="AXK1" s="712"/>
      <c r="AXL1" s="712"/>
      <c r="AXM1" s="712"/>
      <c r="AXN1" s="712"/>
      <c r="AXO1" s="712"/>
      <c r="AXP1" s="712"/>
      <c r="AXQ1" s="712"/>
      <c r="AXR1" s="712"/>
      <c r="AXS1" s="712"/>
      <c r="AXT1" s="712"/>
      <c r="AXU1" s="712"/>
      <c r="AXV1" s="712"/>
      <c r="AXW1" s="712"/>
      <c r="AXX1" s="712"/>
      <c r="AXY1" s="712"/>
      <c r="AXZ1" s="712"/>
      <c r="AYA1" s="712"/>
      <c r="AYB1" s="712"/>
      <c r="AYC1" s="712"/>
      <c r="AYD1" s="712"/>
      <c r="AYE1" s="712"/>
      <c r="AYF1" s="712"/>
      <c r="AYG1" s="712"/>
      <c r="AYH1" s="712"/>
      <c r="AYI1" s="712"/>
      <c r="AYJ1" s="712"/>
      <c r="AYK1" s="712"/>
      <c r="AYL1" s="712"/>
      <c r="AYM1" s="712"/>
      <c r="AYN1" s="712"/>
      <c r="AYO1" s="712"/>
      <c r="AYP1" s="712"/>
      <c r="AYQ1" s="712"/>
      <c r="AYR1" s="712"/>
      <c r="AYS1" s="712"/>
      <c r="AYT1" s="712"/>
      <c r="AYU1" s="712"/>
      <c r="AYV1" s="712"/>
      <c r="AYW1" s="712"/>
      <c r="AYX1" s="712"/>
      <c r="AYY1" s="712"/>
      <c r="AYZ1" s="712"/>
      <c r="AZA1" s="712"/>
      <c r="AZB1" s="712"/>
      <c r="AZC1" s="712"/>
      <c r="AZD1" s="712"/>
      <c r="AZE1" s="712"/>
      <c r="AZF1" s="712"/>
      <c r="AZG1" s="712"/>
      <c r="AZH1" s="712"/>
      <c r="AZI1" s="712"/>
      <c r="AZJ1" s="712"/>
      <c r="AZK1" s="712"/>
      <c r="AZL1" s="712"/>
      <c r="AZM1" s="712"/>
      <c r="AZN1" s="712"/>
      <c r="AZO1" s="712"/>
      <c r="AZP1" s="712"/>
      <c r="AZQ1" s="712"/>
      <c r="AZR1" s="712"/>
      <c r="AZS1" s="712"/>
      <c r="AZT1" s="712"/>
      <c r="AZU1" s="712"/>
      <c r="AZV1" s="712"/>
      <c r="AZW1" s="712"/>
      <c r="AZX1" s="712"/>
      <c r="AZY1" s="712"/>
      <c r="AZZ1" s="712"/>
      <c r="BAA1" s="712"/>
      <c r="BAB1" s="712"/>
      <c r="BAC1" s="712"/>
      <c r="BAD1" s="712"/>
      <c r="BAE1" s="712"/>
      <c r="BAF1" s="712"/>
      <c r="BAG1" s="712"/>
      <c r="BAH1" s="712"/>
      <c r="BAI1" s="712"/>
      <c r="BAJ1" s="712"/>
      <c r="BAK1" s="712"/>
      <c r="BAL1" s="712"/>
      <c r="BAM1" s="712"/>
      <c r="BAN1" s="712"/>
      <c r="BAO1" s="712"/>
      <c r="BAP1" s="712"/>
      <c r="BAQ1" s="712"/>
      <c r="BAR1" s="712"/>
      <c r="BAS1" s="712"/>
      <c r="BAT1" s="712"/>
      <c r="BAU1" s="712"/>
      <c r="BAV1" s="712"/>
      <c r="BAW1" s="712"/>
      <c r="BAX1" s="712"/>
      <c r="BAY1" s="712"/>
      <c r="BAZ1" s="712"/>
      <c r="BBA1" s="712"/>
      <c r="BBB1" s="712"/>
      <c r="BBC1" s="712"/>
      <c r="BBD1" s="712"/>
      <c r="BBE1" s="712"/>
      <c r="BBF1" s="712"/>
      <c r="BBG1" s="712"/>
      <c r="BBH1" s="712"/>
      <c r="BBI1" s="712"/>
      <c r="BBJ1" s="712"/>
      <c r="BBK1" s="712"/>
      <c r="BBL1" s="712"/>
      <c r="BBM1" s="712"/>
      <c r="BBN1" s="712"/>
      <c r="BBO1" s="712"/>
      <c r="BBP1" s="712"/>
      <c r="BBQ1" s="712"/>
      <c r="BBR1" s="712"/>
      <c r="BBS1" s="712"/>
      <c r="BBT1" s="712"/>
      <c r="BBU1" s="712"/>
      <c r="BBV1" s="712"/>
      <c r="BBW1" s="712"/>
      <c r="BBX1" s="712"/>
      <c r="BBY1" s="712"/>
      <c r="BBZ1" s="712"/>
      <c r="BCA1" s="712"/>
      <c r="BCB1" s="712"/>
      <c r="BCC1" s="712"/>
      <c r="BCD1" s="712"/>
      <c r="BCE1" s="712"/>
      <c r="BCF1" s="712"/>
      <c r="BCG1" s="712"/>
      <c r="BCH1" s="712"/>
      <c r="BCI1" s="712"/>
      <c r="BCJ1" s="712"/>
      <c r="BCK1" s="712"/>
      <c r="BCL1" s="712"/>
      <c r="BCM1" s="712"/>
      <c r="BCN1" s="712"/>
      <c r="BCO1" s="712"/>
      <c r="BCP1" s="712"/>
      <c r="BCQ1" s="712"/>
      <c r="BCR1" s="712"/>
      <c r="BCS1" s="712"/>
      <c r="BCT1" s="712"/>
      <c r="BCU1" s="712"/>
      <c r="BCV1" s="712"/>
      <c r="BCW1" s="712"/>
      <c r="BCX1" s="712"/>
      <c r="BCY1" s="712"/>
      <c r="BCZ1" s="712"/>
      <c r="BDA1" s="712"/>
      <c r="BDB1" s="712"/>
      <c r="BDC1" s="712"/>
      <c r="BDD1" s="712"/>
      <c r="BDE1" s="712"/>
      <c r="BDF1" s="712"/>
      <c r="BDG1" s="712"/>
      <c r="BDH1" s="712"/>
      <c r="BDI1" s="712"/>
      <c r="BDJ1" s="712"/>
      <c r="BDK1" s="712"/>
      <c r="BDL1" s="712"/>
      <c r="BDM1" s="712"/>
      <c r="BDN1" s="712"/>
      <c r="BDO1" s="712"/>
      <c r="BDP1" s="712"/>
      <c r="BDQ1" s="712"/>
      <c r="BDR1" s="712"/>
      <c r="BDS1" s="712"/>
      <c r="BDT1" s="712"/>
      <c r="BDU1" s="712"/>
      <c r="BDV1" s="712"/>
      <c r="BDW1" s="712"/>
      <c r="BDX1" s="712"/>
      <c r="BDY1" s="712"/>
      <c r="BDZ1" s="712"/>
      <c r="BEA1" s="712"/>
      <c r="BEB1" s="712"/>
      <c r="BEC1" s="712"/>
      <c r="BED1" s="712"/>
      <c r="BEE1" s="712"/>
      <c r="BEF1" s="712"/>
      <c r="BEG1" s="712"/>
      <c r="BEH1" s="712"/>
      <c r="BEI1" s="712"/>
      <c r="BEJ1" s="712"/>
      <c r="BEK1" s="712"/>
      <c r="BEL1" s="712"/>
      <c r="BEM1" s="712"/>
      <c r="BEN1" s="712"/>
      <c r="BEO1" s="712"/>
      <c r="BEP1" s="712"/>
      <c r="BEQ1" s="712"/>
      <c r="BER1" s="712"/>
      <c r="BES1" s="712"/>
      <c r="BET1" s="712"/>
      <c r="BEU1" s="712"/>
      <c r="BEV1" s="712"/>
      <c r="BEW1" s="712"/>
      <c r="BEX1" s="712"/>
      <c r="BEY1" s="712"/>
      <c r="BEZ1" s="712"/>
      <c r="BFA1" s="712"/>
      <c r="BFB1" s="712"/>
      <c r="BFC1" s="712"/>
      <c r="BFD1" s="712"/>
      <c r="BFE1" s="712"/>
      <c r="BFF1" s="712"/>
      <c r="BFG1" s="712"/>
      <c r="BFH1" s="712"/>
      <c r="BFI1" s="712"/>
      <c r="BFJ1" s="712"/>
      <c r="BFK1" s="712"/>
      <c r="BFL1" s="712"/>
      <c r="BFM1" s="712"/>
      <c r="BFN1" s="712"/>
      <c r="BFO1" s="712"/>
      <c r="BFP1" s="712"/>
      <c r="BFQ1" s="712"/>
      <c r="BFR1" s="712"/>
      <c r="BFS1" s="712"/>
      <c r="BFT1" s="712"/>
      <c r="BFU1" s="712"/>
      <c r="BFV1" s="712"/>
      <c r="BFW1" s="712"/>
      <c r="BFX1" s="712"/>
      <c r="BFY1" s="712"/>
      <c r="BFZ1" s="712"/>
      <c r="BGA1" s="712"/>
      <c r="BGB1" s="712"/>
      <c r="BGC1" s="712"/>
      <c r="BGD1" s="712"/>
      <c r="BGE1" s="712"/>
      <c r="BGF1" s="712"/>
      <c r="BGG1" s="712"/>
      <c r="BGH1" s="712"/>
      <c r="BGI1" s="712"/>
      <c r="BGJ1" s="712"/>
      <c r="BGK1" s="712"/>
      <c r="BGL1" s="712"/>
      <c r="BGM1" s="712"/>
      <c r="BGN1" s="712"/>
      <c r="BGO1" s="712"/>
      <c r="BGP1" s="712"/>
      <c r="BGQ1" s="712"/>
      <c r="BGR1" s="712"/>
      <c r="BGS1" s="712"/>
      <c r="BGT1" s="712"/>
      <c r="BGU1" s="712"/>
      <c r="BGV1" s="712"/>
      <c r="BGW1" s="712"/>
      <c r="BGX1" s="712"/>
      <c r="BGY1" s="712"/>
      <c r="BGZ1" s="712"/>
      <c r="BHA1" s="712"/>
      <c r="BHB1" s="712"/>
      <c r="BHC1" s="712"/>
      <c r="BHD1" s="712"/>
      <c r="BHE1" s="712"/>
      <c r="BHF1" s="712"/>
      <c r="BHG1" s="712"/>
      <c r="BHH1" s="712"/>
      <c r="BHI1" s="712"/>
      <c r="BHJ1" s="712"/>
      <c r="BHK1" s="712"/>
      <c r="BHL1" s="712"/>
      <c r="BHM1" s="712"/>
      <c r="BHN1" s="712"/>
      <c r="BHO1" s="712"/>
      <c r="BHP1" s="712"/>
      <c r="BHQ1" s="712"/>
      <c r="BHR1" s="712"/>
      <c r="BHS1" s="712"/>
      <c r="BHT1" s="712"/>
      <c r="BHU1" s="712"/>
      <c r="BHV1" s="712"/>
      <c r="BHW1" s="712"/>
      <c r="BHX1" s="712"/>
      <c r="BHY1" s="712"/>
      <c r="BHZ1" s="712"/>
      <c r="BIA1" s="712"/>
      <c r="BIB1" s="712"/>
      <c r="BIC1" s="712"/>
      <c r="BID1" s="712"/>
      <c r="BIE1" s="712"/>
      <c r="BIF1" s="712"/>
      <c r="BIG1" s="712"/>
      <c r="BIH1" s="712"/>
      <c r="BII1" s="712"/>
      <c r="BIJ1" s="712"/>
      <c r="BIK1" s="712"/>
      <c r="BIL1" s="712"/>
      <c r="BIM1" s="712"/>
      <c r="BIN1" s="712"/>
      <c r="BIO1" s="712"/>
      <c r="BIP1" s="712"/>
      <c r="BIQ1" s="712"/>
      <c r="BIR1" s="712"/>
      <c r="BIS1" s="712"/>
      <c r="BIT1" s="712"/>
      <c r="BIU1" s="712"/>
      <c r="BIV1" s="712"/>
      <c r="BIW1" s="712"/>
      <c r="BIX1" s="712"/>
      <c r="BIY1" s="712"/>
      <c r="BIZ1" s="712"/>
      <c r="BJA1" s="712"/>
      <c r="BJB1" s="712"/>
      <c r="BJC1" s="712"/>
      <c r="BJD1" s="712"/>
      <c r="BJE1" s="712"/>
      <c r="BJF1" s="712"/>
      <c r="BJG1" s="712"/>
      <c r="BJH1" s="712"/>
      <c r="BJI1" s="712"/>
      <c r="BJJ1" s="712"/>
      <c r="BJK1" s="712"/>
      <c r="BJL1" s="712"/>
      <c r="BJM1" s="712"/>
      <c r="BJN1" s="712"/>
      <c r="BJO1" s="712"/>
      <c r="BJP1" s="712"/>
      <c r="BJQ1" s="712"/>
      <c r="BJR1" s="712"/>
      <c r="BJS1" s="712"/>
      <c r="BJT1" s="712"/>
      <c r="BJU1" s="712"/>
      <c r="BJV1" s="712"/>
      <c r="BJW1" s="712"/>
      <c r="BJX1" s="712"/>
      <c r="BJY1" s="712"/>
      <c r="BJZ1" s="712"/>
      <c r="BKA1" s="712"/>
      <c r="BKB1" s="712"/>
      <c r="BKC1" s="712"/>
      <c r="BKD1" s="712"/>
      <c r="BKE1" s="712"/>
      <c r="BKF1" s="712"/>
      <c r="BKG1" s="712"/>
      <c r="BKH1" s="712"/>
      <c r="BKI1" s="712"/>
      <c r="BKJ1" s="712"/>
      <c r="BKK1" s="712"/>
      <c r="BKL1" s="712"/>
      <c r="BKM1" s="712"/>
      <c r="BKN1" s="712"/>
      <c r="BKO1" s="712"/>
      <c r="BKP1" s="712"/>
      <c r="BKQ1" s="712"/>
      <c r="BKR1" s="712"/>
      <c r="BKS1" s="712"/>
      <c r="BKT1" s="712"/>
      <c r="BKU1" s="712"/>
      <c r="BKV1" s="712"/>
      <c r="BKW1" s="712"/>
      <c r="BKX1" s="712"/>
      <c r="BKY1" s="712"/>
      <c r="BKZ1" s="712"/>
      <c r="BLA1" s="712"/>
      <c r="BLB1" s="712"/>
      <c r="BLC1" s="712"/>
      <c r="BLD1" s="712"/>
      <c r="BLE1" s="712"/>
      <c r="BLF1" s="712"/>
      <c r="BLG1" s="712"/>
      <c r="BLH1" s="712"/>
      <c r="BLI1" s="712"/>
      <c r="BLJ1" s="712"/>
      <c r="BLK1" s="712"/>
      <c r="BLL1" s="712"/>
      <c r="BLM1" s="712"/>
      <c r="BLN1" s="712"/>
      <c r="BLO1" s="712"/>
      <c r="BLP1" s="712"/>
      <c r="BLQ1" s="712"/>
      <c r="BLR1" s="712"/>
      <c r="BLS1" s="712"/>
      <c r="BLT1" s="712"/>
      <c r="BLU1" s="712"/>
      <c r="BLV1" s="712"/>
      <c r="BLW1" s="712"/>
      <c r="BLX1" s="712"/>
      <c r="BLY1" s="712"/>
      <c r="BLZ1" s="712"/>
      <c r="BMA1" s="712"/>
      <c r="BMB1" s="712"/>
      <c r="BMC1" s="712"/>
      <c r="BMD1" s="712"/>
      <c r="BME1" s="712"/>
      <c r="BMF1" s="712"/>
      <c r="BMG1" s="712"/>
      <c r="BMH1" s="712"/>
      <c r="BMI1" s="712"/>
      <c r="BMJ1" s="712"/>
      <c r="BMK1" s="712"/>
      <c r="BML1" s="712"/>
      <c r="BMM1" s="712"/>
      <c r="BMN1" s="712"/>
      <c r="BMO1" s="712"/>
      <c r="BMP1" s="712"/>
      <c r="BMQ1" s="712"/>
      <c r="BMR1" s="712"/>
      <c r="BMS1" s="712"/>
      <c r="BMT1" s="712"/>
      <c r="BMU1" s="712"/>
      <c r="BMV1" s="712"/>
      <c r="BMW1" s="712"/>
      <c r="BMX1" s="712"/>
      <c r="BMY1" s="712"/>
      <c r="BMZ1" s="712"/>
      <c r="BNA1" s="712"/>
      <c r="BNB1" s="712"/>
      <c r="BNC1" s="712"/>
      <c r="BND1" s="712"/>
      <c r="BNE1" s="712"/>
      <c r="BNF1" s="712"/>
      <c r="BNG1" s="712"/>
      <c r="BNH1" s="712"/>
      <c r="BNI1" s="712"/>
      <c r="BNJ1" s="712"/>
      <c r="BNK1" s="712"/>
      <c r="BNL1" s="712"/>
      <c r="BNM1" s="712"/>
      <c r="BNN1" s="712"/>
      <c r="BNO1" s="712"/>
      <c r="BNP1" s="712"/>
      <c r="BNQ1" s="712"/>
      <c r="BNR1" s="712"/>
      <c r="BNS1" s="712"/>
      <c r="BNT1" s="712"/>
      <c r="BNU1" s="712"/>
      <c r="BNV1" s="712"/>
      <c r="BNW1" s="712"/>
      <c r="BNX1" s="712"/>
      <c r="BNY1" s="712"/>
      <c r="BNZ1" s="712"/>
      <c r="BOA1" s="712"/>
      <c r="BOB1" s="712"/>
      <c r="BOC1" s="712"/>
      <c r="BOD1" s="712"/>
      <c r="BOE1" s="712"/>
      <c r="BOF1" s="712"/>
      <c r="BOG1" s="712"/>
      <c r="BOH1" s="712"/>
      <c r="BOI1" s="712"/>
      <c r="BOJ1" s="712"/>
      <c r="BOK1" s="712"/>
      <c r="BOL1" s="712"/>
      <c r="BOM1" s="712"/>
      <c r="BON1" s="712"/>
      <c r="BOO1" s="712"/>
      <c r="BOP1" s="712"/>
      <c r="BOQ1" s="712"/>
      <c r="BOR1" s="712"/>
      <c r="BOS1" s="712"/>
      <c r="BOT1" s="712"/>
      <c r="BOU1" s="712"/>
      <c r="BOV1" s="712"/>
      <c r="BOW1" s="712"/>
      <c r="BOX1" s="712"/>
      <c r="BOY1" s="712"/>
      <c r="BOZ1" s="712"/>
      <c r="BPA1" s="712"/>
      <c r="BPB1" s="712"/>
      <c r="BPC1" s="712"/>
      <c r="BPD1" s="712"/>
      <c r="BPE1" s="712"/>
      <c r="BPF1" s="712"/>
      <c r="BPG1" s="712"/>
      <c r="BPH1" s="712"/>
      <c r="BPI1" s="712"/>
      <c r="BPJ1" s="712"/>
      <c r="BPK1" s="712"/>
      <c r="BPL1" s="712"/>
      <c r="BPM1" s="712"/>
      <c r="BPN1" s="712"/>
      <c r="BPO1" s="712"/>
      <c r="BPP1" s="712"/>
      <c r="BPQ1" s="712"/>
      <c r="BPR1" s="712"/>
      <c r="BPS1" s="712"/>
      <c r="BPT1" s="712"/>
      <c r="BPU1" s="712"/>
      <c r="BPV1" s="712"/>
      <c r="BPW1" s="712"/>
      <c r="BPX1" s="712"/>
      <c r="BPY1" s="712"/>
      <c r="BPZ1" s="712"/>
      <c r="BQA1" s="712"/>
      <c r="BQB1" s="712"/>
      <c r="BQC1" s="712"/>
      <c r="BQD1" s="712"/>
      <c r="BQE1" s="712"/>
      <c r="BQF1" s="712"/>
      <c r="BQG1" s="712"/>
      <c r="BQH1" s="712"/>
      <c r="BQI1" s="712"/>
      <c r="BQJ1" s="712"/>
      <c r="BQK1" s="712"/>
      <c r="BQL1" s="712"/>
      <c r="BQM1" s="712"/>
      <c r="BQN1" s="712"/>
      <c r="BQO1" s="712"/>
      <c r="BQP1" s="712"/>
      <c r="BQQ1" s="712"/>
      <c r="BQR1" s="712"/>
      <c r="BQS1" s="712"/>
      <c r="BQT1" s="712"/>
      <c r="BQU1" s="712"/>
      <c r="BQV1" s="712"/>
      <c r="BQW1" s="712"/>
      <c r="BQX1" s="712"/>
      <c r="BQY1" s="712"/>
      <c r="BQZ1" s="712"/>
      <c r="BRA1" s="712"/>
      <c r="BRB1" s="712"/>
      <c r="BRC1" s="712"/>
      <c r="BRD1" s="712"/>
      <c r="BRE1" s="712"/>
      <c r="BRF1" s="712"/>
      <c r="BRG1" s="712"/>
      <c r="BRH1" s="712"/>
      <c r="BRI1" s="712"/>
      <c r="BRJ1" s="712"/>
      <c r="BRK1" s="712"/>
      <c r="BRL1" s="712"/>
      <c r="BRM1" s="712"/>
      <c r="BRN1" s="712"/>
      <c r="BRO1" s="712"/>
      <c r="BRP1" s="712"/>
      <c r="BRQ1" s="712"/>
      <c r="BRR1" s="712"/>
      <c r="BRS1" s="712"/>
      <c r="BRT1" s="712"/>
      <c r="BRU1" s="712"/>
      <c r="BRV1" s="712"/>
      <c r="BRW1" s="712"/>
      <c r="BRX1" s="712"/>
      <c r="BRY1" s="712"/>
      <c r="BRZ1" s="712"/>
      <c r="BSA1" s="712"/>
      <c r="BSB1" s="712"/>
      <c r="BSC1" s="712"/>
      <c r="BSD1" s="712"/>
      <c r="BSE1" s="712"/>
      <c r="BSF1" s="712"/>
      <c r="BSG1" s="712"/>
      <c r="BSH1" s="712"/>
      <c r="BSI1" s="712"/>
      <c r="BSJ1" s="712"/>
      <c r="BSK1" s="712"/>
      <c r="BSL1" s="712"/>
      <c r="BSM1" s="712"/>
      <c r="BSN1" s="712"/>
      <c r="BSO1" s="712"/>
      <c r="BSP1" s="712"/>
      <c r="BSQ1" s="712"/>
      <c r="BSR1" s="712"/>
      <c r="BSS1" s="712"/>
      <c r="BST1" s="712"/>
      <c r="BSU1" s="712"/>
      <c r="BSV1" s="712"/>
      <c r="BSW1" s="712"/>
      <c r="BSX1" s="712"/>
      <c r="BSY1" s="712"/>
      <c r="BSZ1" s="712"/>
      <c r="BTA1" s="712"/>
      <c r="BTB1" s="712"/>
      <c r="BTC1" s="712"/>
      <c r="BTD1" s="712"/>
      <c r="BTE1" s="712"/>
      <c r="BTF1" s="712"/>
      <c r="BTG1" s="712"/>
      <c r="BTH1" s="712"/>
      <c r="BTI1" s="712"/>
      <c r="BTJ1" s="712"/>
      <c r="BTK1" s="712"/>
      <c r="BTL1" s="712"/>
      <c r="BTM1" s="712"/>
      <c r="BTN1" s="712"/>
      <c r="BTO1" s="712"/>
      <c r="BTP1" s="712"/>
      <c r="BTQ1" s="712"/>
      <c r="BTR1" s="712"/>
      <c r="BTS1" s="712"/>
      <c r="BTT1" s="712"/>
      <c r="BTU1" s="712"/>
      <c r="BTV1" s="712"/>
      <c r="BTW1" s="712"/>
      <c r="BTX1" s="712"/>
      <c r="BTY1" s="712"/>
      <c r="BTZ1" s="712"/>
      <c r="BUA1" s="712"/>
      <c r="BUB1" s="712"/>
      <c r="BUC1" s="712"/>
      <c r="BUD1" s="712"/>
      <c r="BUE1" s="712"/>
      <c r="BUF1" s="712"/>
      <c r="BUG1" s="712"/>
      <c r="BUH1" s="712"/>
      <c r="BUI1" s="712"/>
      <c r="BUJ1" s="712"/>
      <c r="BUK1" s="712"/>
      <c r="BUL1" s="712"/>
      <c r="BUM1" s="712"/>
      <c r="BUN1" s="712"/>
      <c r="BUO1" s="712"/>
      <c r="BUP1" s="712"/>
      <c r="BUQ1" s="712"/>
      <c r="BUR1" s="712"/>
      <c r="BUS1" s="712"/>
      <c r="BUT1" s="712"/>
      <c r="BUU1" s="712"/>
      <c r="BUV1" s="712"/>
      <c r="BUW1" s="712"/>
      <c r="BUX1" s="712"/>
      <c r="BUY1" s="712"/>
      <c r="BUZ1" s="712"/>
      <c r="BVA1" s="712"/>
      <c r="BVB1" s="712"/>
      <c r="BVC1" s="712"/>
      <c r="BVD1" s="712"/>
      <c r="BVE1" s="712"/>
      <c r="BVF1" s="712"/>
      <c r="BVG1" s="712"/>
      <c r="BVH1" s="712"/>
      <c r="BVI1" s="712"/>
      <c r="BVJ1" s="712"/>
      <c r="BVK1" s="712"/>
      <c r="BVL1" s="712"/>
      <c r="BVM1" s="712"/>
      <c r="BVN1" s="712"/>
      <c r="BVO1" s="712"/>
      <c r="BVP1" s="712"/>
      <c r="BVQ1" s="712"/>
      <c r="BVR1" s="712"/>
      <c r="BVS1" s="712"/>
      <c r="BVT1" s="712"/>
      <c r="BVU1" s="712"/>
      <c r="BVV1" s="712"/>
      <c r="BVW1" s="712"/>
      <c r="BVX1" s="712"/>
      <c r="BVY1" s="712"/>
      <c r="BVZ1" s="712"/>
      <c r="BWA1" s="712"/>
      <c r="BWB1" s="712"/>
      <c r="BWC1" s="712"/>
      <c r="BWD1" s="712"/>
      <c r="BWE1" s="712"/>
      <c r="BWF1" s="712"/>
      <c r="BWG1" s="712"/>
      <c r="BWH1" s="712"/>
      <c r="BWI1" s="712"/>
      <c r="BWJ1" s="712"/>
      <c r="BWK1" s="712"/>
      <c r="BWL1" s="712"/>
      <c r="BWM1" s="712"/>
      <c r="BWN1" s="712"/>
      <c r="BWO1" s="712"/>
      <c r="BWP1" s="712"/>
      <c r="BWQ1" s="712"/>
      <c r="BWR1" s="712"/>
      <c r="BWS1" s="712"/>
      <c r="BWT1" s="712"/>
      <c r="BWU1" s="712"/>
      <c r="BWV1" s="712"/>
      <c r="BWW1" s="712"/>
      <c r="BWX1" s="712"/>
      <c r="BWY1" s="712"/>
      <c r="BWZ1" s="712"/>
      <c r="BXA1" s="712"/>
      <c r="BXB1" s="712"/>
      <c r="BXC1" s="712"/>
      <c r="BXD1" s="712"/>
      <c r="BXE1" s="712"/>
      <c r="BXF1" s="712"/>
      <c r="BXG1" s="712"/>
      <c r="BXH1" s="712"/>
      <c r="BXI1" s="712"/>
      <c r="BXJ1" s="712"/>
      <c r="BXK1" s="712"/>
      <c r="BXL1" s="712"/>
      <c r="BXM1" s="712"/>
      <c r="BXN1" s="712"/>
      <c r="BXO1" s="712"/>
      <c r="BXP1" s="712"/>
      <c r="BXQ1" s="712"/>
      <c r="BXR1" s="712"/>
      <c r="BXS1" s="712"/>
      <c r="BXT1" s="712"/>
      <c r="BXU1" s="712"/>
      <c r="BXV1" s="712"/>
      <c r="BXW1" s="712"/>
      <c r="BXX1" s="712"/>
      <c r="BXY1" s="712"/>
      <c r="BXZ1" s="712"/>
      <c r="BYA1" s="712"/>
      <c r="BYB1" s="712"/>
      <c r="BYC1" s="712"/>
      <c r="BYD1" s="712"/>
      <c r="BYE1" s="712"/>
      <c r="BYF1" s="712"/>
      <c r="BYG1" s="712"/>
      <c r="BYH1" s="712"/>
      <c r="BYI1" s="712"/>
      <c r="BYJ1" s="712"/>
      <c r="BYK1" s="712"/>
      <c r="BYL1" s="712"/>
      <c r="BYM1" s="712"/>
      <c r="BYN1" s="712"/>
      <c r="BYO1" s="712"/>
      <c r="BYP1" s="712"/>
      <c r="BYQ1" s="712"/>
      <c r="BYR1" s="712"/>
      <c r="BYS1" s="712"/>
      <c r="BYT1" s="712"/>
      <c r="BYU1" s="712"/>
      <c r="BYV1" s="712"/>
      <c r="BYW1" s="712"/>
      <c r="BYX1" s="712"/>
      <c r="BYY1" s="712"/>
      <c r="BYZ1" s="712"/>
      <c r="BZA1" s="712"/>
      <c r="BZB1" s="712"/>
      <c r="BZC1" s="712"/>
      <c r="BZD1" s="712"/>
      <c r="BZE1" s="712"/>
      <c r="BZF1" s="712"/>
      <c r="BZG1" s="712"/>
      <c r="BZH1" s="712"/>
      <c r="BZI1" s="712"/>
      <c r="BZJ1" s="712"/>
      <c r="BZK1" s="712"/>
      <c r="BZL1" s="712"/>
      <c r="BZM1" s="712"/>
      <c r="BZN1" s="712"/>
      <c r="BZO1" s="712"/>
      <c r="BZP1" s="712"/>
      <c r="BZQ1" s="712"/>
      <c r="BZR1" s="712"/>
      <c r="BZS1" s="712"/>
      <c r="BZT1" s="712"/>
      <c r="BZU1" s="712"/>
      <c r="BZV1" s="712"/>
      <c r="BZW1" s="712"/>
      <c r="BZX1" s="712"/>
      <c r="BZY1" s="712"/>
      <c r="BZZ1" s="712"/>
      <c r="CAA1" s="712"/>
      <c r="CAB1" s="712"/>
      <c r="CAC1" s="712"/>
      <c r="CAD1" s="712"/>
      <c r="CAE1" s="712"/>
      <c r="CAF1" s="712"/>
      <c r="CAG1" s="712"/>
      <c r="CAH1" s="712"/>
      <c r="CAI1" s="712"/>
      <c r="CAJ1" s="712"/>
      <c r="CAK1" s="712"/>
      <c r="CAL1" s="712"/>
      <c r="CAM1" s="712"/>
      <c r="CAN1" s="712"/>
      <c r="CAO1" s="712"/>
      <c r="CAP1" s="712"/>
      <c r="CAQ1" s="712"/>
      <c r="CAR1" s="712"/>
      <c r="CAS1" s="712"/>
      <c r="CAT1" s="712"/>
      <c r="CAU1" s="712"/>
      <c r="CAV1" s="712"/>
      <c r="CAW1" s="712"/>
      <c r="CAX1" s="712"/>
      <c r="CAY1" s="712"/>
      <c r="CAZ1" s="712"/>
      <c r="CBA1" s="712"/>
      <c r="CBB1" s="712"/>
      <c r="CBC1" s="712"/>
      <c r="CBD1" s="712"/>
      <c r="CBE1" s="712"/>
      <c r="CBF1" s="712"/>
      <c r="CBG1" s="712"/>
      <c r="CBH1" s="712"/>
      <c r="CBI1" s="712"/>
      <c r="CBJ1" s="712"/>
      <c r="CBK1" s="712"/>
      <c r="CBL1" s="712"/>
      <c r="CBM1" s="712"/>
      <c r="CBN1" s="712"/>
      <c r="CBO1" s="712"/>
      <c r="CBP1" s="712"/>
      <c r="CBQ1" s="712"/>
      <c r="CBR1" s="712"/>
      <c r="CBS1" s="712"/>
      <c r="CBT1" s="712"/>
      <c r="CBU1" s="712"/>
      <c r="CBV1" s="712"/>
      <c r="CBW1" s="712"/>
      <c r="CBX1" s="712"/>
      <c r="CBY1" s="712"/>
      <c r="CBZ1" s="712"/>
      <c r="CCA1" s="712"/>
      <c r="CCB1" s="712"/>
      <c r="CCC1" s="712"/>
      <c r="CCD1" s="712"/>
      <c r="CCE1" s="712"/>
      <c r="CCF1" s="712"/>
      <c r="CCG1" s="712"/>
      <c r="CCH1" s="712"/>
      <c r="CCI1" s="712"/>
      <c r="CCJ1" s="712"/>
      <c r="CCK1" s="712"/>
      <c r="CCL1" s="712"/>
      <c r="CCM1" s="712"/>
      <c r="CCN1" s="712"/>
      <c r="CCO1" s="712"/>
      <c r="CCP1" s="712"/>
      <c r="CCQ1" s="712"/>
      <c r="CCR1" s="712"/>
      <c r="CCS1" s="712"/>
      <c r="CCT1" s="712"/>
      <c r="CCU1" s="712"/>
      <c r="CCV1" s="712"/>
      <c r="CCW1" s="712"/>
      <c r="CCX1" s="712"/>
      <c r="CCY1" s="712"/>
      <c r="CCZ1" s="712"/>
      <c r="CDA1" s="712"/>
      <c r="CDB1" s="712"/>
      <c r="CDC1" s="712"/>
      <c r="CDD1" s="712"/>
      <c r="CDE1" s="712"/>
      <c r="CDF1" s="712"/>
      <c r="CDG1" s="712"/>
      <c r="CDH1" s="712"/>
      <c r="CDI1" s="712"/>
      <c r="CDJ1" s="712"/>
      <c r="CDK1" s="712"/>
      <c r="CDL1" s="712"/>
      <c r="CDM1" s="712"/>
      <c r="CDN1" s="712"/>
      <c r="CDO1" s="712"/>
      <c r="CDP1" s="712"/>
      <c r="CDQ1" s="712"/>
      <c r="CDR1" s="712"/>
      <c r="CDS1" s="712"/>
      <c r="CDT1" s="712"/>
      <c r="CDU1" s="712"/>
      <c r="CDV1" s="712"/>
      <c r="CDW1" s="712"/>
      <c r="CDX1" s="712"/>
      <c r="CDY1" s="712"/>
      <c r="CDZ1" s="712"/>
      <c r="CEA1" s="712"/>
      <c r="CEB1" s="712"/>
      <c r="CEC1" s="712"/>
      <c r="CED1" s="712"/>
      <c r="CEE1" s="712"/>
      <c r="CEF1" s="712"/>
      <c r="CEG1" s="712"/>
      <c r="CEH1" s="712"/>
      <c r="CEI1" s="712"/>
      <c r="CEJ1" s="712"/>
      <c r="CEK1" s="712"/>
      <c r="CEL1" s="712"/>
      <c r="CEM1" s="712"/>
      <c r="CEN1" s="712"/>
      <c r="CEO1" s="712"/>
      <c r="CEP1" s="712"/>
      <c r="CEQ1" s="712"/>
      <c r="CER1" s="712"/>
      <c r="CES1" s="712"/>
      <c r="CET1" s="712"/>
      <c r="CEU1" s="712"/>
      <c r="CEV1" s="712"/>
      <c r="CEW1" s="712"/>
      <c r="CEX1" s="712"/>
      <c r="CEY1" s="712"/>
      <c r="CEZ1" s="712"/>
      <c r="CFA1" s="712"/>
      <c r="CFB1" s="712"/>
      <c r="CFC1" s="712"/>
      <c r="CFD1" s="712"/>
      <c r="CFE1" s="712"/>
      <c r="CFF1" s="712"/>
      <c r="CFG1" s="712"/>
      <c r="CFH1" s="712"/>
      <c r="CFI1" s="712"/>
      <c r="CFJ1" s="712"/>
      <c r="CFK1" s="712"/>
      <c r="CFL1" s="712"/>
      <c r="CFM1" s="712"/>
      <c r="CFN1" s="712"/>
      <c r="CFO1" s="712"/>
      <c r="CFP1" s="712"/>
      <c r="CFQ1" s="712"/>
      <c r="CFR1" s="712"/>
      <c r="CFS1" s="712"/>
      <c r="CFT1" s="712"/>
      <c r="CFU1" s="712"/>
      <c r="CFV1" s="712"/>
      <c r="CFW1" s="712"/>
      <c r="CFX1" s="712"/>
      <c r="CFY1" s="712"/>
      <c r="CFZ1" s="712"/>
      <c r="CGA1" s="712"/>
      <c r="CGB1" s="712"/>
      <c r="CGC1" s="712"/>
      <c r="CGD1" s="712"/>
      <c r="CGE1" s="712"/>
      <c r="CGF1" s="712"/>
      <c r="CGG1" s="712"/>
      <c r="CGH1" s="712"/>
      <c r="CGI1" s="712"/>
      <c r="CGJ1" s="712"/>
      <c r="CGK1" s="712"/>
      <c r="CGL1" s="712"/>
      <c r="CGM1" s="712"/>
      <c r="CGN1" s="712"/>
      <c r="CGO1" s="712"/>
      <c r="CGP1" s="712"/>
      <c r="CGQ1" s="712"/>
      <c r="CGR1" s="712"/>
      <c r="CGS1" s="712"/>
      <c r="CGT1" s="712"/>
      <c r="CGU1" s="712"/>
      <c r="CGV1" s="712"/>
      <c r="CGW1" s="712"/>
      <c r="CGX1" s="712"/>
      <c r="CGY1" s="712"/>
      <c r="CGZ1" s="712"/>
      <c r="CHA1" s="712"/>
      <c r="CHB1" s="712"/>
      <c r="CHC1" s="712"/>
      <c r="CHD1" s="712"/>
      <c r="CHE1" s="712"/>
      <c r="CHF1" s="712"/>
      <c r="CHG1" s="712"/>
      <c r="CHH1" s="712"/>
      <c r="CHI1" s="712"/>
      <c r="CHJ1" s="712"/>
      <c r="CHK1" s="712"/>
      <c r="CHL1" s="712"/>
      <c r="CHM1" s="712"/>
      <c r="CHN1" s="712"/>
      <c r="CHO1" s="712"/>
      <c r="CHP1" s="712"/>
      <c r="CHQ1" s="712"/>
      <c r="CHR1" s="712"/>
      <c r="CHS1" s="712"/>
      <c r="CHT1" s="712"/>
      <c r="CHU1" s="712"/>
      <c r="CHV1" s="712"/>
      <c r="CHW1" s="712"/>
      <c r="CHX1" s="712"/>
      <c r="CHY1" s="712"/>
      <c r="CHZ1" s="712"/>
      <c r="CIA1" s="712"/>
      <c r="CIB1" s="712"/>
      <c r="CIC1" s="712"/>
      <c r="CID1" s="712"/>
      <c r="CIE1" s="712"/>
      <c r="CIF1" s="712"/>
      <c r="CIG1" s="712"/>
      <c r="CIH1" s="712"/>
      <c r="CII1" s="712"/>
      <c r="CIJ1" s="712"/>
      <c r="CIK1" s="712"/>
      <c r="CIL1" s="712"/>
      <c r="CIM1" s="712"/>
      <c r="CIN1" s="712"/>
      <c r="CIO1" s="712"/>
      <c r="CIP1" s="712"/>
      <c r="CIQ1" s="712"/>
      <c r="CIR1" s="712"/>
      <c r="CIS1" s="712"/>
      <c r="CIT1" s="712"/>
      <c r="CIU1" s="712"/>
      <c r="CIV1" s="712"/>
      <c r="CIW1" s="712"/>
      <c r="CIX1" s="712"/>
      <c r="CIY1" s="712"/>
      <c r="CIZ1" s="712"/>
      <c r="CJA1" s="712"/>
      <c r="CJB1" s="712"/>
      <c r="CJC1" s="712"/>
      <c r="CJD1" s="712"/>
      <c r="CJE1" s="712"/>
      <c r="CJF1" s="712"/>
      <c r="CJG1" s="712"/>
      <c r="CJH1" s="712"/>
      <c r="CJI1" s="712"/>
      <c r="CJJ1" s="712"/>
      <c r="CJK1" s="712"/>
      <c r="CJL1" s="712"/>
      <c r="CJM1" s="712"/>
      <c r="CJN1" s="712"/>
      <c r="CJO1" s="712"/>
      <c r="CJP1" s="712"/>
      <c r="CJQ1" s="712"/>
      <c r="CJR1" s="712"/>
      <c r="CJS1" s="712"/>
      <c r="CJT1" s="712"/>
      <c r="CJU1" s="712"/>
      <c r="CJV1" s="712"/>
      <c r="CJW1" s="712"/>
      <c r="CJX1" s="712"/>
      <c r="CJY1" s="712"/>
      <c r="CJZ1" s="712"/>
      <c r="CKA1" s="712"/>
      <c r="CKB1" s="712"/>
      <c r="CKC1" s="712"/>
      <c r="CKD1" s="712"/>
      <c r="CKE1" s="712"/>
      <c r="CKF1" s="712"/>
      <c r="CKG1" s="712"/>
      <c r="CKH1" s="712"/>
      <c r="CKI1" s="712"/>
      <c r="CKJ1" s="712"/>
      <c r="CKK1" s="712"/>
      <c r="CKL1" s="712"/>
      <c r="CKM1" s="712"/>
      <c r="CKN1" s="712"/>
      <c r="CKO1" s="712"/>
      <c r="CKP1" s="712"/>
      <c r="CKQ1" s="712"/>
      <c r="CKR1" s="712"/>
      <c r="CKS1" s="712"/>
      <c r="CKT1" s="712"/>
      <c r="CKU1" s="712"/>
      <c r="CKV1" s="712"/>
      <c r="CKW1" s="712"/>
      <c r="CKX1" s="712"/>
      <c r="CKY1" s="712"/>
      <c r="CKZ1" s="712"/>
      <c r="CLA1" s="712"/>
      <c r="CLB1" s="712"/>
      <c r="CLC1" s="712"/>
      <c r="CLD1" s="712"/>
      <c r="CLE1" s="712"/>
      <c r="CLF1" s="712"/>
      <c r="CLG1" s="712"/>
      <c r="CLH1" s="712"/>
      <c r="CLI1" s="712"/>
      <c r="CLJ1" s="712"/>
      <c r="CLK1" s="712"/>
      <c r="CLL1" s="712"/>
      <c r="CLM1" s="712"/>
      <c r="CLN1" s="712"/>
      <c r="CLO1" s="712"/>
      <c r="CLP1" s="712"/>
      <c r="CLQ1" s="712"/>
      <c r="CLR1" s="712"/>
      <c r="CLS1" s="712"/>
      <c r="CLT1" s="712"/>
      <c r="CLU1" s="712"/>
      <c r="CLV1" s="712"/>
      <c r="CLW1" s="712"/>
      <c r="CLX1" s="712"/>
      <c r="CLY1" s="712"/>
      <c r="CLZ1" s="712"/>
      <c r="CMA1" s="712"/>
      <c r="CMB1" s="712"/>
      <c r="CMC1" s="712"/>
      <c r="CMD1" s="712"/>
      <c r="CME1" s="712"/>
      <c r="CMF1" s="712"/>
      <c r="CMG1" s="712"/>
      <c r="CMH1" s="712"/>
      <c r="CMI1" s="712"/>
      <c r="CMJ1" s="712"/>
      <c r="CMK1" s="712"/>
      <c r="CML1" s="712"/>
      <c r="CMM1" s="712"/>
      <c r="CMN1" s="712"/>
      <c r="CMO1" s="712"/>
      <c r="CMP1" s="712"/>
      <c r="CMQ1" s="712"/>
      <c r="CMR1" s="712"/>
      <c r="CMS1" s="712"/>
      <c r="CMT1" s="712"/>
      <c r="CMU1" s="712"/>
      <c r="CMV1" s="712"/>
      <c r="CMW1" s="712"/>
      <c r="CMX1" s="712"/>
      <c r="CMY1" s="712"/>
      <c r="CMZ1" s="712"/>
      <c r="CNA1" s="712"/>
      <c r="CNB1" s="712"/>
      <c r="CNC1" s="712"/>
      <c r="CND1" s="712"/>
      <c r="CNE1" s="712"/>
      <c r="CNF1" s="712"/>
      <c r="CNG1" s="712"/>
      <c r="CNH1" s="712"/>
      <c r="CNI1" s="712"/>
      <c r="CNJ1" s="712"/>
      <c r="CNK1" s="712"/>
      <c r="CNL1" s="712"/>
      <c r="CNM1" s="712"/>
      <c r="CNN1" s="712"/>
      <c r="CNO1" s="712"/>
      <c r="CNP1" s="712"/>
      <c r="CNQ1" s="712"/>
      <c r="CNR1" s="712"/>
      <c r="CNS1" s="712"/>
      <c r="CNT1" s="712"/>
      <c r="CNU1" s="712"/>
      <c r="CNV1" s="712"/>
      <c r="CNW1" s="712"/>
      <c r="CNX1" s="712"/>
      <c r="CNY1" s="712"/>
      <c r="CNZ1" s="712"/>
      <c r="COA1" s="712"/>
      <c r="COB1" s="712"/>
      <c r="COC1" s="712"/>
      <c r="COD1" s="712"/>
      <c r="COE1" s="712"/>
      <c r="COF1" s="712"/>
      <c r="COG1" s="712"/>
      <c r="COH1" s="712"/>
      <c r="COI1" s="712"/>
      <c r="COJ1" s="712"/>
      <c r="COK1" s="712"/>
      <c r="COL1" s="712"/>
      <c r="COM1" s="712"/>
      <c r="CON1" s="712"/>
      <c r="COO1" s="712"/>
      <c r="COP1" s="712"/>
      <c r="COQ1" s="712"/>
      <c r="COR1" s="712"/>
      <c r="COS1" s="712"/>
      <c r="COT1" s="712"/>
      <c r="COU1" s="712"/>
      <c r="COV1" s="712"/>
      <c r="COW1" s="712"/>
      <c r="COX1" s="712"/>
      <c r="COY1" s="712"/>
      <c r="COZ1" s="712"/>
      <c r="CPA1" s="712"/>
      <c r="CPB1" s="712"/>
      <c r="CPC1" s="712"/>
      <c r="CPD1" s="712"/>
      <c r="CPE1" s="712"/>
      <c r="CPF1" s="712"/>
      <c r="CPG1" s="712"/>
      <c r="CPH1" s="712"/>
      <c r="CPI1" s="712"/>
      <c r="CPJ1" s="712"/>
      <c r="CPK1" s="712"/>
      <c r="CPL1" s="712"/>
      <c r="CPM1" s="712"/>
      <c r="CPN1" s="712"/>
      <c r="CPO1" s="712"/>
      <c r="CPP1" s="712"/>
      <c r="CPQ1" s="712"/>
      <c r="CPR1" s="712"/>
      <c r="CPS1" s="712"/>
      <c r="CPT1" s="712"/>
      <c r="CPU1" s="712"/>
      <c r="CPV1" s="712"/>
      <c r="CPW1" s="712"/>
      <c r="CPX1" s="712"/>
      <c r="CPY1" s="712"/>
      <c r="CPZ1" s="712"/>
      <c r="CQA1" s="712"/>
      <c r="CQB1" s="712"/>
      <c r="CQC1" s="712"/>
      <c r="CQD1" s="712"/>
      <c r="CQE1" s="712"/>
      <c r="CQF1" s="712"/>
      <c r="CQG1" s="712"/>
      <c r="CQH1" s="712"/>
      <c r="CQI1" s="712"/>
      <c r="CQJ1" s="712"/>
      <c r="CQK1" s="712"/>
      <c r="CQL1" s="712"/>
      <c r="CQM1" s="712"/>
      <c r="CQN1" s="712"/>
      <c r="CQO1" s="712"/>
      <c r="CQP1" s="712"/>
      <c r="CQQ1" s="712"/>
      <c r="CQR1" s="712"/>
      <c r="CQS1" s="712"/>
      <c r="CQT1" s="712"/>
      <c r="CQU1" s="712"/>
      <c r="CQV1" s="712"/>
      <c r="CQW1" s="712"/>
      <c r="CQX1" s="712"/>
      <c r="CQY1" s="712"/>
      <c r="CQZ1" s="712"/>
      <c r="CRA1" s="712"/>
      <c r="CRB1" s="712"/>
      <c r="CRC1" s="712"/>
      <c r="CRD1" s="712"/>
      <c r="CRE1" s="712"/>
      <c r="CRF1" s="712"/>
      <c r="CRG1" s="712"/>
      <c r="CRH1" s="712"/>
      <c r="CRI1" s="712"/>
      <c r="CRJ1" s="712"/>
      <c r="CRK1" s="712"/>
      <c r="CRL1" s="712"/>
      <c r="CRM1" s="712"/>
      <c r="CRN1" s="712"/>
      <c r="CRO1" s="712"/>
      <c r="CRP1" s="712"/>
      <c r="CRQ1" s="712"/>
      <c r="CRR1" s="712"/>
      <c r="CRS1" s="712"/>
      <c r="CRT1" s="712"/>
      <c r="CRU1" s="712"/>
      <c r="CRV1" s="712"/>
      <c r="CRW1" s="712"/>
      <c r="CRX1" s="712"/>
      <c r="CRY1" s="712"/>
      <c r="CRZ1" s="712"/>
      <c r="CSA1" s="712"/>
      <c r="CSB1" s="712"/>
      <c r="CSC1" s="712"/>
      <c r="CSD1" s="712"/>
      <c r="CSE1" s="712"/>
      <c r="CSF1" s="712"/>
      <c r="CSG1" s="712"/>
      <c r="CSH1" s="712"/>
      <c r="CSI1" s="712"/>
      <c r="CSJ1" s="712"/>
      <c r="CSK1" s="712"/>
      <c r="CSL1" s="712"/>
      <c r="CSM1" s="712"/>
      <c r="CSN1" s="712"/>
      <c r="CSO1" s="712"/>
      <c r="CSP1" s="712"/>
      <c r="CSQ1" s="712"/>
      <c r="CSR1" s="712"/>
      <c r="CSS1" s="712"/>
      <c r="CST1" s="712"/>
      <c r="CSU1" s="712"/>
      <c r="CSV1" s="712"/>
      <c r="CSW1" s="712"/>
      <c r="CSX1" s="712"/>
      <c r="CSY1" s="712"/>
      <c r="CSZ1" s="712"/>
      <c r="CTA1" s="712"/>
      <c r="CTB1" s="712"/>
      <c r="CTC1" s="712"/>
      <c r="CTD1" s="712"/>
      <c r="CTE1" s="712"/>
      <c r="CTF1" s="712"/>
      <c r="CTG1" s="712"/>
      <c r="CTH1" s="712"/>
      <c r="CTI1" s="712"/>
      <c r="CTJ1" s="712"/>
      <c r="CTK1" s="712"/>
      <c r="CTL1" s="712"/>
      <c r="CTM1" s="712"/>
      <c r="CTN1" s="712"/>
      <c r="CTO1" s="712"/>
      <c r="CTP1" s="712"/>
      <c r="CTQ1" s="712"/>
      <c r="CTR1" s="712"/>
      <c r="CTS1" s="712"/>
      <c r="CTT1" s="712"/>
      <c r="CTU1" s="712"/>
      <c r="CTV1" s="712"/>
      <c r="CTW1" s="712"/>
      <c r="CTX1" s="712"/>
      <c r="CTY1" s="712"/>
      <c r="CTZ1" s="712"/>
      <c r="CUA1" s="712"/>
      <c r="CUB1" s="712"/>
      <c r="CUC1" s="712"/>
      <c r="CUD1" s="712"/>
      <c r="CUE1" s="712"/>
      <c r="CUF1" s="712"/>
      <c r="CUG1" s="712"/>
      <c r="CUH1" s="712"/>
      <c r="CUI1" s="712"/>
      <c r="CUJ1" s="712"/>
      <c r="CUK1" s="712"/>
      <c r="CUL1" s="712"/>
      <c r="CUM1" s="712"/>
      <c r="CUN1" s="712"/>
      <c r="CUO1" s="712"/>
      <c r="CUP1" s="712"/>
      <c r="CUQ1" s="712"/>
      <c r="CUR1" s="712"/>
      <c r="CUS1" s="712"/>
      <c r="CUT1" s="712"/>
      <c r="CUU1" s="712"/>
      <c r="CUV1" s="712"/>
      <c r="CUW1" s="712"/>
      <c r="CUX1" s="712"/>
      <c r="CUY1" s="712"/>
      <c r="CUZ1" s="712"/>
      <c r="CVA1" s="712"/>
      <c r="CVB1" s="712"/>
      <c r="CVC1" s="712"/>
      <c r="CVD1" s="712"/>
      <c r="CVE1" s="712"/>
      <c r="CVF1" s="712"/>
      <c r="CVG1" s="712"/>
      <c r="CVH1" s="712"/>
      <c r="CVI1" s="712"/>
      <c r="CVJ1" s="712"/>
      <c r="CVK1" s="712"/>
      <c r="CVL1" s="712"/>
      <c r="CVM1" s="712"/>
      <c r="CVN1" s="712"/>
      <c r="CVO1" s="712"/>
      <c r="CVP1" s="712"/>
      <c r="CVQ1" s="712"/>
      <c r="CVR1" s="712"/>
      <c r="CVS1" s="712"/>
      <c r="CVT1" s="712"/>
      <c r="CVU1" s="712"/>
      <c r="CVV1" s="712"/>
      <c r="CVW1" s="712"/>
      <c r="CVX1" s="712"/>
      <c r="CVY1" s="712"/>
      <c r="CVZ1" s="712"/>
      <c r="CWA1" s="712"/>
      <c r="CWB1" s="712"/>
      <c r="CWC1" s="712"/>
      <c r="CWD1" s="712"/>
      <c r="CWE1" s="712"/>
      <c r="CWF1" s="712"/>
      <c r="CWG1" s="712"/>
      <c r="CWH1" s="712"/>
      <c r="CWI1" s="712"/>
      <c r="CWJ1" s="712"/>
      <c r="CWK1" s="712"/>
      <c r="CWL1" s="712"/>
      <c r="CWM1" s="712"/>
      <c r="CWN1" s="712"/>
      <c r="CWO1" s="712"/>
      <c r="CWP1" s="712"/>
      <c r="CWQ1" s="712"/>
      <c r="CWR1" s="712"/>
      <c r="CWS1" s="712"/>
      <c r="CWT1" s="712"/>
      <c r="CWU1" s="712"/>
      <c r="CWV1" s="712"/>
      <c r="CWW1" s="712"/>
      <c r="CWX1" s="712"/>
      <c r="CWY1" s="712"/>
      <c r="CWZ1" s="712"/>
      <c r="CXA1" s="712"/>
      <c r="CXB1" s="712"/>
      <c r="CXC1" s="712"/>
      <c r="CXD1" s="712"/>
      <c r="CXE1" s="712"/>
      <c r="CXF1" s="712"/>
      <c r="CXG1" s="712"/>
      <c r="CXH1" s="712"/>
      <c r="CXI1" s="712"/>
      <c r="CXJ1" s="712"/>
      <c r="CXK1" s="712"/>
      <c r="CXL1" s="712"/>
      <c r="CXM1" s="712"/>
      <c r="CXN1" s="712"/>
      <c r="CXO1" s="712"/>
      <c r="CXP1" s="712"/>
      <c r="CXQ1" s="712"/>
      <c r="CXR1" s="712"/>
      <c r="CXS1" s="712"/>
      <c r="CXT1" s="712"/>
      <c r="CXU1" s="712"/>
      <c r="CXV1" s="712"/>
      <c r="CXW1" s="712"/>
      <c r="CXX1" s="712"/>
      <c r="CXY1" s="712"/>
      <c r="CXZ1" s="712"/>
      <c r="CYA1" s="712"/>
      <c r="CYB1" s="712"/>
      <c r="CYC1" s="712"/>
      <c r="CYD1" s="712"/>
      <c r="CYE1" s="712"/>
      <c r="CYF1" s="712"/>
      <c r="CYG1" s="712"/>
      <c r="CYH1" s="712"/>
      <c r="CYI1" s="712"/>
      <c r="CYJ1" s="712"/>
      <c r="CYK1" s="712"/>
      <c r="CYL1" s="712"/>
      <c r="CYM1" s="712"/>
      <c r="CYN1" s="712"/>
      <c r="CYO1" s="712"/>
      <c r="CYP1" s="712"/>
      <c r="CYQ1" s="712"/>
      <c r="CYR1" s="712"/>
      <c r="CYS1" s="712"/>
      <c r="CYT1" s="712"/>
      <c r="CYU1" s="712"/>
      <c r="CYV1" s="712"/>
      <c r="CYW1" s="712"/>
      <c r="CYX1" s="712"/>
      <c r="CYY1" s="712"/>
      <c r="CYZ1" s="712"/>
      <c r="CZA1" s="712"/>
      <c r="CZB1" s="712"/>
      <c r="CZC1" s="712"/>
      <c r="CZD1" s="712"/>
      <c r="CZE1" s="712"/>
      <c r="CZF1" s="712"/>
      <c r="CZG1" s="712"/>
      <c r="CZH1" s="712"/>
      <c r="CZI1" s="712"/>
      <c r="CZJ1" s="712"/>
      <c r="CZK1" s="712"/>
      <c r="CZL1" s="712"/>
      <c r="CZM1" s="712"/>
      <c r="CZN1" s="712"/>
      <c r="CZO1" s="712"/>
      <c r="CZP1" s="712"/>
      <c r="CZQ1" s="712"/>
      <c r="CZR1" s="712"/>
      <c r="CZS1" s="712"/>
      <c r="CZT1" s="712"/>
      <c r="CZU1" s="712"/>
      <c r="CZV1" s="712"/>
      <c r="CZW1" s="712"/>
      <c r="CZX1" s="712"/>
      <c r="CZY1" s="712"/>
      <c r="CZZ1" s="712"/>
      <c r="DAA1" s="712"/>
      <c r="DAB1" s="712"/>
      <c r="DAC1" s="712"/>
      <c r="DAD1" s="712"/>
      <c r="DAE1" s="712"/>
      <c r="DAF1" s="712"/>
      <c r="DAG1" s="712"/>
      <c r="DAH1" s="712"/>
      <c r="DAI1" s="712"/>
      <c r="DAJ1" s="712"/>
      <c r="DAK1" s="712"/>
      <c r="DAL1" s="712"/>
      <c r="DAM1" s="712"/>
      <c r="DAN1" s="712"/>
      <c r="DAO1" s="712"/>
      <c r="DAP1" s="712"/>
      <c r="DAQ1" s="712"/>
      <c r="DAR1" s="712"/>
      <c r="DAS1" s="712"/>
      <c r="DAT1" s="712"/>
      <c r="DAU1" s="712"/>
      <c r="DAV1" s="712"/>
      <c r="DAW1" s="712"/>
      <c r="DAX1" s="712"/>
      <c r="DAY1" s="712"/>
      <c r="DAZ1" s="712"/>
      <c r="DBA1" s="712"/>
      <c r="DBB1" s="712"/>
      <c r="DBC1" s="712"/>
      <c r="DBD1" s="712"/>
      <c r="DBE1" s="712"/>
      <c r="DBF1" s="712"/>
      <c r="DBG1" s="712"/>
      <c r="DBH1" s="712"/>
      <c r="DBI1" s="712"/>
      <c r="DBJ1" s="712"/>
      <c r="DBK1" s="712"/>
      <c r="DBL1" s="712"/>
      <c r="DBM1" s="712"/>
      <c r="DBN1" s="712"/>
      <c r="DBO1" s="712"/>
      <c r="DBP1" s="712"/>
      <c r="DBQ1" s="712"/>
      <c r="DBR1" s="712"/>
      <c r="DBS1" s="712"/>
      <c r="DBT1" s="712"/>
      <c r="DBU1" s="712"/>
      <c r="DBV1" s="712"/>
      <c r="DBW1" s="712"/>
      <c r="DBX1" s="712"/>
      <c r="DBY1" s="712"/>
      <c r="DBZ1" s="712"/>
      <c r="DCA1" s="712"/>
      <c r="DCB1" s="712"/>
      <c r="DCC1" s="712"/>
      <c r="DCD1" s="712"/>
      <c r="DCE1" s="712"/>
      <c r="DCF1" s="712"/>
      <c r="DCG1" s="712"/>
      <c r="DCH1" s="712"/>
      <c r="DCI1" s="712"/>
      <c r="DCJ1" s="712"/>
      <c r="DCK1" s="712"/>
      <c r="DCL1" s="712"/>
      <c r="DCM1" s="712"/>
      <c r="DCN1" s="712"/>
      <c r="DCO1" s="712"/>
      <c r="DCP1" s="712"/>
      <c r="DCQ1" s="712"/>
      <c r="DCR1" s="712"/>
      <c r="DCS1" s="712"/>
      <c r="DCT1" s="712"/>
      <c r="DCU1" s="712"/>
      <c r="DCV1" s="712"/>
      <c r="DCW1" s="712"/>
      <c r="DCX1" s="712"/>
      <c r="DCY1" s="712"/>
      <c r="DCZ1" s="712"/>
      <c r="DDA1" s="712"/>
      <c r="DDB1" s="712"/>
      <c r="DDC1" s="712"/>
      <c r="DDD1" s="712"/>
      <c r="DDE1" s="712"/>
      <c r="DDF1" s="712"/>
      <c r="DDG1" s="712"/>
      <c r="DDH1" s="712"/>
      <c r="DDI1" s="712"/>
      <c r="DDJ1" s="712"/>
      <c r="DDK1" s="712"/>
      <c r="DDL1" s="712"/>
      <c r="DDM1" s="712"/>
      <c r="DDN1" s="712"/>
      <c r="DDO1" s="712"/>
      <c r="DDP1" s="712"/>
      <c r="DDQ1" s="712"/>
      <c r="DDR1" s="712"/>
      <c r="DDS1" s="712"/>
      <c r="DDT1" s="712"/>
      <c r="DDU1" s="712"/>
      <c r="DDV1" s="712"/>
      <c r="DDW1" s="712"/>
      <c r="DDX1" s="712"/>
      <c r="DDY1" s="712"/>
      <c r="DDZ1" s="712"/>
      <c r="DEA1" s="712"/>
      <c r="DEB1" s="712"/>
      <c r="DEC1" s="712"/>
      <c r="DED1" s="712"/>
      <c r="DEE1" s="712"/>
      <c r="DEF1" s="712"/>
      <c r="DEG1" s="712"/>
      <c r="DEH1" s="712"/>
      <c r="DEI1" s="712"/>
      <c r="DEJ1" s="712"/>
      <c r="DEK1" s="712"/>
      <c r="DEL1" s="712"/>
      <c r="DEM1" s="712"/>
      <c r="DEN1" s="712"/>
      <c r="DEO1" s="712"/>
      <c r="DEP1" s="712"/>
      <c r="DEQ1" s="712"/>
      <c r="DER1" s="712"/>
      <c r="DES1" s="712"/>
      <c r="DET1" s="712"/>
      <c r="DEU1" s="712"/>
      <c r="DEV1" s="712"/>
      <c r="DEW1" s="712"/>
      <c r="DEX1" s="712"/>
      <c r="DEY1" s="712"/>
      <c r="DEZ1" s="712"/>
      <c r="DFA1" s="712"/>
      <c r="DFB1" s="712"/>
      <c r="DFC1" s="712"/>
      <c r="DFD1" s="712"/>
      <c r="DFE1" s="712"/>
      <c r="DFF1" s="712"/>
      <c r="DFG1" s="712"/>
      <c r="DFH1" s="712"/>
      <c r="DFI1" s="712"/>
      <c r="DFJ1" s="712"/>
      <c r="DFK1" s="712"/>
      <c r="DFL1" s="712"/>
      <c r="DFM1" s="712"/>
      <c r="DFN1" s="712"/>
      <c r="DFO1" s="712"/>
      <c r="DFP1" s="712"/>
      <c r="DFQ1" s="712"/>
      <c r="DFR1" s="712"/>
      <c r="DFS1" s="712"/>
      <c r="DFT1" s="712"/>
      <c r="DFU1" s="712"/>
      <c r="DFV1" s="712"/>
      <c r="DFW1" s="712"/>
      <c r="DFX1" s="712"/>
      <c r="DFY1" s="712"/>
      <c r="DFZ1" s="712"/>
      <c r="DGA1" s="712"/>
      <c r="DGB1" s="712"/>
      <c r="DGC1" s="712"/>
      <c r="DGD1" s="712"/>
      <c r="DGE1" s="712"/>
      <c r="DGF1" s="712"/>
      <c r="DGG1" s="712"/>
      <c r="DGH1" s="712"/>
      <c r="DGI1" s="712"/>
      <c r="DGJ1" s="712"/>
      <c r="DGK1" s="712"/>
      <c r="DGL1" s="712"/>
      <c r="DGM1" s="712"/>
      <c r="DGN1" s="712"/>
      <c r="DGO1" s="712"/>
      <c r="DGP1" s="712"/>
      <c r="DGQ1" s="712"/>
      <c r="DGR1" s="712"/>
      <c r="DGS1" s="712"/>
      <c r="DGT1" s="712"/>
      <c r="DGU1" s="712"/>
      <c r="DGV1" s="712"/>
      <c r="DGW1" s="712"/>
      <c r="DGX1" s="712"/>
      <c r="DGY1" s="712"/>
      <c r="DGZ1" s="712"/>
      <c r="DHA1" s="712"/>
      <c r="DHB1" s="712"/>
      <c r="DHC1" s="712"/>
      <c r="DHD1" s="712"/>
      <c r="DHE1" s="712"/>
      <c r="DHF1" s="712"/>
      <c r="DHG1" s="712"/>
      <c r="DHH1" s="712"/>
      <c r="DHI1" s="712"/>
      <c r="DHJ1" s="712"/>
      <c r="DHK1" s="712"/>
      <c r="DHL1" s="712"/>
      <c r="DHM1" s="712"/>
      <c r="DHN1" s="712"/>
      <c r="DHO1" s="712"/>
      <c r="DHP1" s="712"/>
      <c r="DHQ1" s="712"/>
      <c r="DHR1" s="712"/>
      <c r="DHS1" s="712"/>
      <c r="DHT1" s="712"/>
      <c r="DHU1" s="712"/>
      <c r="DHV1" s="712"/>
      <c r="DHW1" s="712"/>
      <c r="DHX1" s="712"/>
      <c r="DHY1" s="712"/>
      <c r="DHZ1" s="712"/>
      <c r="DIA1" s="712"/>
      <c r="DIB1" s="712"/>
      <c r="DIC1" s="712"/>
      <c r="DID1" s="712"/>
      <c r="DIE1" s="712"/>
      <c r="DIF1" s="712"/>
      <c r="DIG1" s="712"/>
      <c r="DIH1" s="712"/>
      <c r="DII1" s="712"/>
      <c r="DIJ1" s="712"/>
      <c r="DIK1" s="712"/>
      <c r="DIL1" s="712"/>
      <c r="DIM1" s="712"/>
      <c r="DIN1" s="712"/>
      <c r="DIO1" s="712"/>
      <c r="DIP1" s="712"/>
      <c r="DIQ1" s="712"/>
      <c r="DIR1" s="712"/>
      <c r="DIS1" s="712"/>
      <c r="DIT1" s="712"/>
      <c r="DIU1" s="712"/>
      <c r="DIV1" s="712"/>
      <c r="DIW1" s="712"/>
      <c r="DIX1" s="712"/>
      <c r="DIY1" s="712"/>
      <c r="DIZ1" s="712"/>
      <c r="DJA1" s="712"/>
      <c r="DJB1" s="712"/>
      <c r="DJC1" s="712"/>
      <c r="DJD1" s="712"/>
      <c r="DJE1" s="712"/>
      <c r="DJF1" s="712"/>
      <c r="DJG1" s="712"/>
      <c r="DJH1" s="712"/>
      <c r="DJI1" s="712"/>
      <c r="DJJ1" s="712"/>
      <c r="DJK1" s="712"/>
      <c r="DJL1" s="712"/>
      <c r="DJM1" s="712"/>
      <c r="DJN1" s="712"/>
      <c r="DJO1" s="712"/>
      <c r="DJP1" s="712"/>
      <c r="DJQ1" s="712"/>
      <c r="DJR1" s="712"/>
      <c r="DJS1" s="712"/>
      <c r="DJT1" s="712"/>
      <c r="DJU1" s="712"/>
      <c r="DJV1" s="712"/>
      <c r="DJW1" s="712"/>
      <c r="DJX1" s="712"/>
      <c r="DJY1" s="712"/>
      <c r="DJZ1" s="712"/>
      <c r="DKA1" s="712"/>
      <c r="DKB1" s="712"/>
      <c r="DKC1" s="712"/>
      <c r="DKD1" s="712"/>
      <c r="DKE1" s="712"/>
      <c r="DKF1" s="712"/>
      <c r="DKG1" s="712"/>
      <c r="DKH1" s="712"/>
      <c r="DKI1" s="712"/>
      <c r="DKJ1" s="712"/>
      <c r="DKK1" s="712"/>
      <c r="DKL1" s="712"/>
      <c r="DKM1" s="712"/>
      <c r="DKN1" s="712"/>
      <c r="DKO1" s="712"/>
      <c r="DKP1" s="712"/>
      <c r="DKQ1" s="712"/>
      <c r="DKR1" s="712"/>
      <c r="DKS1" s="712"/>
      <c r="DKT1" s="712"/>
      <c r="DKU1" s="712"/>
      <c r="DKV1" s="712"/>
      <c r="DKW1" s="712"/>
      <c r="DKX1" s="712"/>
      <c r="DKY1" s="712"/>
      <c r="DKZ1" s="712"/>
      <c r="DLA1" s="712"/>
      <c r="DLB1" s="712"/>
      <c r="DLC1" s="712"/>
      <c r="DLD1" s="712"/>
      <c r="DLE1" s="712"/>
      <c r="DLF1" s="712"/>
      <c r="DLG1" s="712"/>
      <c r="DLH1" s="712"/>
      <c r="DLI1" s="712"/>
      <c r="DLJ1" s="712"/>
      <c r="DLK1" s="712"/>
      <c r="DLL1" s="712"/>
      <c r="DLM1" s="712"/>
      <c r="DLN1" s="712"/>
      <c r="DLO1" s="712"/>
      <c r="DLP1" s="712"/>
      <c r="DLQ1" s="712"/>
      <c r="DLR1" s="712"/>
      <c r="DLS1" s="712"/>
      <c r="DLT1" s="712"/>
      <c r="DLU1" s="712"/>
      <c r="DLV1" s="712"/>
      <c r="DLW1" s="712"/>
      <c r="DLX1" s="712"/>
      <c r="DLY1" s="712"/>
      <c r="DLZ1" s="712"/>
      <c r="DMA1" s="712"/>
      <c r="DMB1" s="712"/>
      <c r="DMC1" s="712"/>
      <c r="DMD1" s="712"/>
      <c r="DME1" s="712"/>
      <c r="DMF1" s="712"/>
      <c r="DMG1" s="712"/>
      <c r="DMH1" s="712"/>
      <c r="DMI1" s="712"/>
      <c r="DMJ1" s="712"/>
      <c r="DMK1" s="712"/>
      <c r="DML1" s="712"/>
      <c r="DMM1" s="712"/>
      <c r="DMN1" s="712"/>
      <c r="DMO1" s="712"/>
      <c r="DMP1" s="712"/>
      <c r="DMQ1" s="712"/>
      <c r="DMR1" s="712"/>
      <c r="DMS1" s="712"/>
      <c r="DMT1" s="712"/>
      <c r="DMU1" s="712"/>
      <c r="DMV1" s="712"/>
      <c r="DMW1" s="712"/>
      <c r="DMX1" s="712"/>
      <c r="DMY1" s="712"/>
      <c r="DMZ1" s="712"/>
      <c r="DNA1" s="712"/>
      <c r="DNB1" s="712"/>
      <c r="DNC1" s="712"/>
      <c r="DND1" s="712"/>
      <c r="DNE1" s="712"/>
      <c r="DNF1" s="712"/>
      <c r="DNG1" s="712"/>
      <c r="DNH1" s="712"/>
      <c r="DNI1" s="712"/>
      <c r="DNJ1" s="712"/>
      <c r="DNK1" s="712"/>
      <c r="DNL1" s="712"/>
      <c r="DNM1" s="712"/>
      <c r="DNN1" s="712"/>
      <c r="DNO1" s="712"/>
      <c r="DNP1" s="712"/>
      <c r="DNQ1" s="712"/>
      <c r="DNR1" s="712"/>
      <c r="DNS1" s="712"/>
      <c r="DNT1" s="712"/>
      <c r="DNU1" s="712"/>
      <c r="DNV1" s="712"/>
      <c r="DNW1" s="712"/>
      <c r="DNX1" s="712"/>
      <c r="DNY1" s="712"/>
      <c r="DNZ1" s="712"/>
      <c r="DOA1" s="712"/>
      <c r="DOB1" s="712"/>
      <c r="DOC1" s="712"/>
      <c r="DOD1" s="712"/>
      <c r="DOE1" s="712"/>
      <c r="DOF1" s="712"/>
      <c r="DOG1" s="712"/>
      <c r="DOH1" s="712"/>
      <c r="DOI1" s="712"/>
      <c r="DOJ1" s="712"/>
      <c r="DOK1" s="712"/>
      <c r="DOL1" s="712"/>
      <c r="DOM1" s="712"/>
      <c r="DON1" s="712"/>
      <c r="DOO1" s="712"/>
      <c r="DOP1" s="712"/>
      <c r="DOQ1" s="712"/>
      <c r="DOR1" s="712"/>
      <c r="DOS1" s="712"/>
      <c r="DOT1" s="712"/>
      <c r="DOU1" s="712"/>
      <c r="DOV1" s="712"/>
      <c r="DOW1" s="712"/>
      <c r="DOX1" s="712"/>
      <c r="DOY1" s="712"/>
      <c r="DOZ1" s="712"/>
      <c r="DPA1" s="712"/>
      <c r="DPB1" s="712"/>
      <c r="DPC1" s="712"/>
      <c r="DPD1" s="712"/>
      <c r="DPE1" s="712"/>
      <c r="DPF1" s="712"/>
      <c r="DPG1" s="712"/>
      <c r="DPH1" s="712"/>
      <c r="DPI1" s="712"/>
      <c r="DPJ1" s="712"/>
      <c r="DPK1" s="712"/>
      <c r="DPL1" s="712"/>
      <c r="DPM1" s="712"/>
      <c r="DPN1" s="712"/>
      <c r="DPO1" s="712"/>
      <c r="DPP1" s="712"/>
      <c r="DPQ1" s="712"/>
      <c r="DPR1" s="712"/>
      <c r="DPS1" s="712"/>
      <c r="DPT1" s="712"/>
      <c r="DPU1" s="712"/>
      <c r="DPV1" s="712"/>
      <c r="DPW1" s="712"/>
      <c r="DPX1" s="712"/>
      <c r="DPY1" s="712"/>
      <c r="DPZ1" s="712"/>
      <c r="DQA1" s="712"/>
      <c r="DQB1" s="712"/>
      <c r="DQC1" s="712"/>
      <c r="DQD1" s="712"/>
      <c r="DQE1" s="712"/>
      <c r="DQF1" s="712"/>
      <c r="DQG1" s="712"/>
      <c r="DQH1" s="712"/>
      <c r="DQI1" s="712"/>
      <c r="DQJ1" s="712"/>
      <c r="DQK1" s="712"/>
      <c r="DQL1" s="712"/>
      <c r="DQM1" s="712"/>
      <c r="DQN1" s="712"/>
      <c r="DQO1" s="712"/>
      <c r="DQP1" s="712"/>
      <c r="DQQ1" s="712"/>
      <c r="DQR1" s="712"/>
      <c r="DQS1" s="712"/>
      <c r="DQT1" s="712"/>
      <c r="DQU1" s="712"/>
      <c r="DQV1" s="712"/>
      <c r="DQW1" s="712"/>
      <c r="DQX1" s="712"/>
      <c r="DQY1" s="712"/>
      <c r="DQZ1" s="712"/>
      <c r="DRA1" s="712"/>
      <c r="DRB1" s="712"/>
      <c r="DRC1" s="712"/>
      <c r="DRD1" s="712"/>
      <c r="DRE1" s="712"/>
      <c r="DRF1" s="712"/>
      <c r="DRG1" s="712"/>
      <c r="DRH1" s="712"/>
      <c r="DRI1" s="712"/>
      <c r="DRJ1" s="712"/>
      <c r="DRK1" s="712"/>
      <c r="DRL1" s="712"/>
      <c r="DRM1" s="712"/>
      <c r="DRN1" s="712"/>
      <c r="DRO1" s="712"/>
      <c r="DRP1" s="712"/>
      <c r="DRQ1" s="712"/>
      <c r="DRR1" s="712"/>
      <c r="DRS1" s="712"/>
      <c r="DRT1" s="712"/>
      <c r="DRU1" s="712"/>
      <c r="DRV1" s="712"/>
      <c r="DRW1" s="712"/>
      <c r="DRX1" s="712"/>
      <c r="DRY1" s="712"/>
      <c r="DRZ1" s="712"/>
      <c r="DSA1" s="712"/>
      <c r="DSB1" s="712"/>
      <c r="DSC1" s="712"/>
      <c r="DSD1" s="712"/>
      <c r="DSE1" s="712"/>
      <c r="DSF1" s="712"/>
      <c r="DSG1" s="712"/>
      <c r="DSH1" s="712"/>
      <c r="DSI1" s="712"/>
      <c r="DSJ1" s="712"/>
      <c r="DSK1" s="712"/>
      <c r="DSL1" s="712"/>
      <c r="DSM1" s="712"/>
      <c r="DSN1" s="712"/>
      <c r="DSO1" s="712"/>
      <c r="DSP1" s="712"/>
      <c r="DSQ1" s="712"/>
      <c r="DSR1" s="712"/>
      <c r="DSS1" s="712"/>
      <c r="DST1" s="712"/>
      <c r="DSU1" s="712"/>
      <c r="DSV1" s="712"/>
      <c r="DSW1" s="712"/>
      <c r="DSX1" s="712"/>
      <c r="DSY1" s="712"/>
      <c r="DSZ1" s="712"/>
      <c r="DTA1" s="712"/>
      <c r="DTB1" s="712"/>
      <c r="DTC1" s="712"/>
      <c r="DTD1" s="712"/>
      <c r="DTE1" s="712"/>
      <c r="DTF1" s="712"/>
      <c r="DTG1" s="712"/>
      <c r="DTH1" s="712"/>
      <c r="DTI1" s="712"/>
      <c r="DTJ1" s="712"/>
      <c r="DTK1" s="712"/>
      <c r="DTL1" s="712"/>
      <c r="DTM1" s="712"/>
      <c r="DTN1" s="712"/>
      <c r="DTO1" s="712"/>
      <c r="DTP1" s="712"/>
      <c r="DTQ1" s="712"/>
      <c r="DTR1" s="712"/>
      <c r="DTS1" s="712"/>
      <c r="DTT1" s="712"/>
      <c r="DTU1" s="712"/>
      <c r="DTV1" s="712"/>
      <c r="DTW1" s="712"/>
      <c r="DTX1" s="712"/>
      <c r="DTY1" s="712"/>
      <c r="DTZ1" s="712"/>
      <c r="DUA1" s="712"/>
      <c r="DUB1" s="712"/>
      <c r="DUC1" s="712"/>
      <c r="DUD1" s="712"/>
      <c r="DUE1" s="712"/>
      <c r="DUF1" s="712"/>
      <c r="DUG1" s="712"/>
      <c r="DUH1" s="712"/>
      <c r="DUI1" s="712"/>
      <c r="DUJ1" s="712"/>
      <c r="DUK1" s="712"/>
      <c r="DUL1" s="712"/>
      <c r="DUM1" s="712"/>
      <c r="DUN1" s="712"/>
      <c r="DUO1" s="712"/>
      <c r="DUP1" s="712"/>
      <c r="DUQ1" s="712"/>
      <c r="DUR1" s="712"/>
      <c r="DUS1" s="712"/>
      <c r="DUT1" s="712"/>
      <c r="DUU1" s="712"/>
      <c r="DUV1" s="712"/>
      <c r="DUW1" s="712"/>
      <c r="DUX1" s="712"/>
      <c r="DUY1" s="712"/>
      <c r="DUZ1" s="712"/>
      <c r="DVA1" s="712"/>
      <c r="DVB1" s="712"/>
      <c r="DVC1" s="712"/>
      <c r="DVD1" s="712"/>
      <c r="DVE1" s="712"/>
      <c r="DVF1" s="712"/>
      <c r="DVG1" s="712"/>
      <c r="DVH1" s="712"/>
      <c r="DVI1" s="712"/>
      <c r="DVJ1" s="712"/>
      <c r="DVK1" s="712"/>
      <c r="DVL1" s="712"/>
      <c r="DVM1" s="712"/>
      <c r="DVN1" s="712"/>
      <c r="DVO1" s="712"/>
      <c r="DVP1" s="712"/>
      <c r="DVQ1" s="712"/>
      <c r="DVR1" s="712"/>
      <c r="DVS1" s="712"/>
      <c r="DVT1" s="712"/>
      <c r="DVU1" s="712"/>
      <c r="DVV1" s="712"/>
      <c r="DVW1" s="712"/>
      <c r="DVX1" s="712"/>
      <c r="DVY1" s="712"/>
      <c r="DVZ1" s="712"/>
      <c r="DWA1" s="712"/>
      <c r="DWB1" s="712"/>
      <c r="DWC1" s="712"/>
      <c r="DWD1" s="712"/>
      <c r="DWE1" s="712"/>
      <c r="DWF1" s="712"/>
      <c r="DWG1" s="712"/>
      <c r="DWH1" s="712"/>
      <c r="DWI1" s="712"/>
      <c r="DWJ1" s="712"/>
      <c r="DWK1" s="712"/>
      <c r="DWL1" s="712"/>
      <c r="DWM1" s="712"/>
      <c r="DWN1" s="712"/>
      <c r="DWO1" s="712"/>
      <c r="DWP1" s="712"/>
      <c r="DWQ1" s="712"/>
      <c r="DWR1" s="712"/>
      <c r="DWS1" s="712"/>
      <c r="DWT1" s="712"/>
      <c r="DWU1" s="712"/>
      <c r="DWV1" s="712"/>
      <c r="DWW1" s="712"/>
      <c r="DWX1" s="712"/>
      <c r="DWY1" s="712"/>
      <c r="DWZ1" s="712"/>
      <c r="DXA1" s="712"/>
      <c r="DXB1" s="712"/>
      <c r="DXC1" s="712"/>
      <c r="DXD1" s="712"/>
      <c r="DXE1" s="712"/>
      <c r="DXF1" s="712"/>
      <c r="DXG1" s="712"/>
      <c r="DXH1" s="712"/>
      <c r="DXI1" s="712"/>
      <c r="DXJ1" s="712"/>
      <c r="DXK1" s="712"/>
      <c r="DXL1" s="712"/>
      <c r="DXM1" s="712"/>
      <c r="DXN1" s="712"/>
      <c r="DXO1" s="712"/>
      <c r="DXP1" s="712"/>
      <c r="DXQ1" s="712"/>
      <c r="DXR1" s="712"/>
      <c r="DXS1" s="712"/>
      <c r="DXT1" s="712"/>
      <c r="DXU1" s="712"/>
      <c r="DXV1" s="712"/>
      <c r="DXW1" s="712"/>
      <c r="DXX1" s="712"/>
      <c r="DXY1" s="712"/>
      <c r="DXZ1" s="712"/>
      <c r="DYA1" s="712"/>
      <c r="DYB1" s="712"/>
      <c r="DYC1" s="712"/>
      <c r="DYD1" s="712"/>
      <c r="DYE1" s="712"/>
      <c r="DYF1" s="712"/>
      <c r="DYG1" s="712"/>
      <c r="DYH1" s="712"/>
      <c r="DYI1" s="712"/>
      <c r="DYJ1" s="712"/>
      <c r="DYK1" s="712"/>
      <c r="DYL1" s="712"/>
      <c r="DYM1" s="712"/>
      <c r="DYN1" s="712"/>
      <c r="DYO1" s="712"/>
      <c r="DYP1" s="712"/>
      <c r="DYQ1" s="712"/>
      <c r="DYR1" s="712"/>
      <c r="DYS1" s="712"/>
      <c r="DYT1" s="712"/>
      <c r="DYU1" s="712"/>
      <c r="DYV1" s="712"/>
      <c r="DYW1" s="712"/>
      <c r="DYX1" s="712"/>
      <c r="DYY1" s="712"/>
      <c r="DYZ1" s="712"/>
      <c r="DZA1" s="712"/>
      <c r="DZB1" s="712"/>
      <c r="DZC1" s="712"/>
      <c r="DZD1" s="712"/>
      <c r="DZE1" s="712"/>
      <c r="DZF1" s="712"/>
      <c r="DZG1" s="712"/>
      <c r="DZH1" s="712"/>
      <c r="DZI1" s="712"/>
      <c r="DZJ1" s="712"/>
      <c r="DZK1" s="712"/>
      <c r="DZL1" s="712"/>
      <c r="DZM1" s="712"/>
      <c r="DZN1" s="712"/>
      <c r="DZO1" s="712"/>
      <c r="DZP1" s="712"/>
      <c r="DZQ1" s="712"/>
      <c r="DZR1" s="712"/>
      <c r="DZS1" s="712"/>
      <c r="DZT1" s="712"/>
      <c r="DZU1" s="712"/>
      <c r="DZV1" s="712"/>
      <c r="DZW1" s="712"/>
      <c r="DZX1" s="712"/>
      <c r="DZY1" s="712"/>
      <c r="DZZ1" s="712"/>
      <c r="EAA1" s="712"/>
      <c r="EAB1" s="712"/>
      <c r="EAC1" s="712"/>
      <c r="EAD1" s="712"/>
      <c r="EAE1" s="712"/>
      <c r="EAF1" s="712"/>
      <c r="EAG1" s="712"/>
      <c r="EAH1" s="712"/>
      <c r="EAI1" s="712"/>
      <c r="EAJ1" s="712"/>
      <c r="EAK1" s="712"/>
      <c r="EAL1" s="712"/>
      <c r="EAM1" s="712"/>
      <c r="EAN1" s="712"/>
      <c r="EAO1" s="712"/>
      <c r="EAP1" s="712"/>
      <c r="EAQ1" s="712"/>
      <c r="EAR1" s="712"/>
      <c r="EAS1" s="712"/>
      <c r="EAT1" s="712"/>
      <c r="EAU1" s="712"/>
      <c r="EAV1" s="712"/>
      <c r="EAW1" s="712"/>
      <c r="EAX1" s="712"/>
      <c r="EAY1" s="712"/>
      <c r="EAZ1" s="712"/>
      <c r="EBA1" s="712"/>
      <c r="EBB1" s="712"/>
      <c r="EBC1" s="712"/>
      <c r="EBD1" s="712"/>
      <c r="EBE1" s="712"/>
      <c r="EBF1" s="712"/>
      <c r="EBG1" s="712"/>
      <c r="EBH1" s="712"/>
      <c r="EBI1" s="712"/>
      <c r="EBJ1" s="712"/>
      <c r="EBK1" s="712"/>
      <c r="EBL1" s="712"/>
      <c r="EBM1" s="712"/>
      <c r="EBN1" s="712"/>
      <c r="EBO1" s="712"/>
      <c r="EBP1" s="712"/>
      <c r="EBQ1" s="712"/>
      <c r="EBR1" s="712"/>
      <c r="EBS1" s="712"/>
      <c r="EBT1" s="712"/>
      <c r="EBU1" s="712"/>
      <c r="EBV1" s="712"/>
      <c r="EBW1" s="712"/>
      <c r="EBX1" s="712"/>
      <c r="EBY1" s="712"/>
      <c r="EBZ1" s="712"/>
      <c r="ECA1" s="712"/>
      <c r="ECB1" s="712"/>
      <c r="ECC1" s="712"/>
      <c r="ECD1" s="712"/>
      <c r="ECE1" s="712"/>
      <c r="ECF1" s="712"/>
      <c r="ECG1" s="712"/>
      <c r="ECH1" s="712"/>
      <c r="ECI1" s="712"/>
      <c r="ECJ1" s="712"/>
      <c r="ECK1" s="712"/>
      <c r="ECL1" s="712"/>
      <c r="ECM1" s="712"/>
      <c r="ECN1" s="712"/>
      <c r="ECO1" s="712"/>
      <c r="ECP1" s="712"/>
      <c r="ECQ1" s="712"/>
      <c r="ECR1" s="712"/>
      <c r="ECS1" s="712"/>
      <c r="ECT1" s="712"/>
      <c r="ECU1" s="712"/>
      <c r="ECV1" s="712"/>
      <c r="ECW1" s="712"/>
      <c r="ECX1" s="712"/>
      <c r="ECY1" s="712"/>
      <c r="ECZ1" s="712"/>
      <c r="EDA1" s="712"/>
      <c r="EDB1" s="712"/>
      <c r="EDC1" s="712"/>
      <c r="EDD1" s="712"/>
      <c r="EDE1" s="712"/>
      <c r="EDF1" s="712"/>
      <c r="EDG1" s="712"/>
      <c r="EDH1" s="712"/>
      <c r="EDI1" s="712"/>
      <c r="EDJ1" s="712"/>
      <c r="EDK1" s="712"/>
      <c r="EDL1" s="712"/>
      <c r="EDM1" s="712"/>
      <c r="EDN1" s="712"/>
      <c r="EDO1" s="712"/>
      <c r="EDP1" s="712"/>
      <c r="EDQ1" s="712"/>
      <c r="EDR1" s="712"/>
      <c r="EDS1" s="712"/>
      <c r="EDT1" s="712"/>
      <c r="EDU1" s="712"/>
      <c r="EDV1" s="712"/>
      <c r="EDW1" s="712"/>
      <c r="EDX1" s="712"/>
      <c r="EDY1" s="712"/>
      <c r="EDZ1" s="712"/>
      <c r="EEA1" s="712"/>
      <c r="EEB1" s="712"/>
      <c r="EEC1" s="712"/>
      <c r="EED1" s="712"/>
      <c r="EEE1" s="712"/>
      <c r="EEF1" s="712"/>
      <c r="EEG1" s="712"/>
      <c r="EEH1" s="712"/>
      <c r="EEI1" s="712"/>
      <c r="EEJ1" s="712"/>
      <c r="EEK1" s="712"/>
      <c r="EEL1" s="712"/>
      <c r="EEM1" s="712"/>
      <c r="EEN1" s="712"/>
      <c r="EEO1" s="712"/>
      <c r="EEP1" s="712"/>
      <c r="EEQ1" s="712"/>
      <c r="EER1" s="712"/>
      <c r="EES1" s="712"/>
      <c r="EET1" s="712"/>
      <c r="EEU1" s="712"/>
      <c r="EEV1" s="712"/>
      <c r="EEW1" s="712"/>
      <c r="EEX1" s="712"/>
      <c r="EEY1" s="712"/>
      <c r="EEZ1" s="712"/>
      <c r="EFA1" s="712"/>
      <c r="EFB1" s="712"/>
      <c r="EFC1" s="712"/>
      <c r="EFD1" s="712"/>
      <c r="EFE1" s="712"/>
      <c r="EFF1" s="712"/>
      <c r="EFG1" s="712"/>
      <c r="EFH1" s="712"/>
      <c r="EFI1" s="712"/>
      <c r="EFJ1" s="712"/>
      <c r="EFK1" s="712"/>
      <c r="EFL1" s="712"/>
      <c r="EFM1" s="712"/>
      <c r="EFN1" s="712"/>
      <c r="EFO1" s="712"/>
      <c r="EFP1" s="712"/>
      <c r="EFQ1" s="712"/>
      <c r="EFR1" s="712"/>
      <c r="EFS1" s="712"/>
      <c r="EFT1" s="712"/>
      <c r="EFU1" s="712"/>
      <c r="EFV1" s="712"/>
      <c r="EFW1" s="712"/>
      <c r="EFX1" s="712"/>
      <c r="EFY1" s="712"/>
      <c r="EFZ1" s="712"/>
      <c r="EGA1" s="712"/>
      <c r="EGB1" s="712"/>
      <c r="EGC1" s="712"/>
      <c r="EGD1" s="712"/>
      <c r="EGE1" s="712"/>
      <c r="EGF1" s="712"/>
      <c r="EGG1" s="712"/>
      <c r="EGH1" s="712"/>
      <c r="EGI1" s="712"/>
      <c r="EGJ1" s="712"/>
      <c r="EGK1" s="712"/>
      <c r="EGL1" s="712"/>
      <c r="EGM1" s="712"/>
      <c r="EGN1" s="712"/>
      <c r="EGO1" s="712"/>
      <c r="EGP1" s="712"/>
      <c r="EGQ1" s="712"/>
      <c r="EGR1" s="712"/>
      <c r="EGS1" s="712"/>
      <c r="EGT1" s="712"/>
      <c r="EGU1" s="712"/>
      <c r="EGV1" s="712"/>
      <c r="EGW1" s="712"/>
      <c r="EGX1" s="712"/>
      <c r="EGY1" s="712"/>
      <c r="EGZ1" s="712"/>
      <c r="EHA1" s="712"/>
      <c r="EHB1" s="712"/>
      <c r="EHC1" s="712"/>
      <c r="EHD1" s="712"/>
      <c r="EHE1" s="712"/>
      <c r="EHF1" s="712"/>
      <c r="EHG1" s="712"/>
      <c r="EHH1" s="712"/>
      <c r="EHI1" s="712"/>
      <c r="EHJ1" s="712"/>
      <c r="EHK1" s="712"/>
      <c r="EHL1" s="712"/>
      <c r="EHM1" s="712"/>
      <c r="EHN1" s="712"/>
      <c r="EHO1" s="712"/>
      <c r="EHP1" s="712"/>
      <c r="EHQ1" s="712"/>
      <c r="EHR1" s="712"/>
      <c r="EHS1" s="712"/>
      <c r="EHT1" s="712"/>
      <c r="EHU1" s="712"/>
      <c r="EHV1" s="712"/>
      <c r="EHW1" s="712"/>
      <c r="EHX1" s="712"/>
      <c r="EHY1" s="712"/>
      <c r="EHZ1" s="712"/>
      <c r="EIA1" s="712"/>
      <c r="EIB1" s="712"/>
      <c r="EIC1" s="712"/>
      <c r="EID1" s="712"/>
      <c r="EIE1" s="712"/>
      <c r="EIF1" s="712"/>
      <c r="EIG1" s="712"/>
      <c r="EIH1" s="712"/>
      <c r="EII1" s="712"/>
      <c r="EIJ1" s="712"/>
      <c r="EIK1" s="712"/>
      <c r="EIL1" s="712"/>
      <c r="EIM1" s="712"/>
      <c r="EIN1" s="712"/>
      <c r="EIO1" s="712"/>
      <c r="EIP1" s="712"/>
      <c r="EIQ1" s="712"/>
      <c r="EIR1" s="712"/>
      <c r="EIS1" s="712"/>
      <c r="EIT1" s="712"/>
      <c r="EIU1" s="712"/>
      <c r="EIV1" s="712"/>
      <c r="EIW1" s="712"/>
      <c r="EIX1" s="712"/>
      <c r="EIY1" s="712"/>
      <c r="EIZ1" s="712"/>
      <c r="EJA1" s="712"/>
      <c r="EJB1" s="712"/>
      <c r="EJC1" s="712"/>
      <c r="EJD1" s="712"/>
      <c r="EJE1" s="712"/>
      <c r="EJF1" s="712"/>
      <c r="EJG1" s="712"/>
      <c r="EJH1" s="712"/>
      <c r="EJI1" s="712"/>
      <c r="EJJ1" s="712"/>
      <c r="EJK1" s="712"/>
      <c r="EJL1" s="712"/>
      <c r="EJM1" s="712"/>
      <c r="EJN1" s="712"/>
      <c r="EJO1" s="712"/>
      <c r="EJP1" s="712"/>
      <c r="EJQ1" s="712"/>
      <c r="EJR1" s="712"/>
      <c r="EJS1" s="712"/>
      <c r="EJT1" s="712"/>
      <c r="EJU1" s="712"/>
      <c r="EJV1" s="712"/>
      <c r="EJW1" s="712"/>
      <c r="EJX1" s="712"/>
      <c r="EJY1" s="712"/>
      <c r="EJZ1" s="712"/>
      <c r="EKA1" s="712"/>
      <c r="EKB1" s="712"/>
      <c r="EKC1" s="712"/>
      <c r="EKD1" s="712"/>
      <c r="EKE1" s="712"/>
      <c r="EKF1" s="712"/>
      <c r="EKG1" s="712"/>
      <c r="EKH1" s="712"/>
      <c r="EKI1" s="712"/>
      <c r="EKJ1" s="712"/>
      <c r="EKK1" s="712"/>
      <c r="EKL1" s="712"/>
      <c r="EKM1" s="712"/>
      <c r="EKN1" s="712"/>
      <c r="EKO1" s="712"/>
      <c r="EKP1" s="712"/>
      <c r="EKQ1" s="712"/>
      <c r="EKR1" s="712"/>
      <c r="EKS1" s="712"/>
      <c r="EKT1" s="712"/>
      <c r="EKU1" s="712"/>
      <c r="EKV1" s="712"/>
      <c r="EKW1" s="712"/>
      <c r="EKX1" s="712"/>
      <c r="EKY1" s="712"/>
      <c r="EKZ1" s="712"/>
      <c r="ELA1" s="712"/>
      <c r="ELB1" s="712"/>
      <c r="ELC1" s="712"/>
      <c r="ELD1" s="712"/>
      <c r="ELE1" s="712"/>
      <c r="ELF1" s="712"/>
      <c r="ELG1" s="712"/>
      <c r="ELH1" s="712"/>
      <c r="ELI1" s="712"/>
      <c r="ELJ1" s="712"/>
      <c r="ELK1" s="712"/>
      <c r="ELL1" s="712"/>
      <c r="ELM1" s="712"/>
      <c r="ELN1" s="712"/>
      <c r="ELO1" s="712"/>
      <c r="ELP1" s="712"/>
      <c r="ELQ1" s="712"/>
      <c r="ELR1" s="712"/>
      <c r="ELS1" s="712"/>
      <c r="ELT1" s="712"/>
      <c r="ELU1" s="712"/>
      <c r="ELV1" s="712"/>
      <c r="ELW1" s="712"/>
      <c r="ELX1" s="712"/>
      <c r="ELY1" s="712"/>
      <c r="ELZ1" s="712"/>
      <c r="EMA1" s="712"/>
      <c r="EMB1" s="712"/>
      <c r="EMC1" s="712"/>
      <c r="EMD1" s="712"/>
      <c r="EME1" s="712"/>
      <c r="EMF1" s="712"/>
      <c r="EMG1" s="712"/>
      <c r="EMH1" s="712"/>
      <c r="EMI1" s="712"/>
      <c r="EMJ1" s="712"/>
      <c r="EMK1" s="712"/>
      <c r="EML1" s="712"/>
      <c r="EMM1" s="712"/>
      <c r="EMN1" s="712"/>
      <c r="EMO1" s="712"/>
      <c r="EMP1" s="712"/>
      <c r="EMQ1" s="712"/>
      <c r="EMR1" s="712"/>
      <c r="EMS1" s="712"/>
      <c r="EMT1" s="712"/>
      <c r="EMU1" s="712"/>
      <c r="EMV1" s="712"/>
      <c r="EMW1" s="712"/>
      <c r="EMX1" s="712"/>
      <c r="EMY1" s="712"/>
      <c r="EMZ1" s="712"/>
      <c r="ENA1" s="712"/>
      <c r="ENB1" s="712"/>
      <c r="ENC1" s="712"/>
      <c r="END1" s="712"/>
      <c r="ENE1" s="712"/>
      <c r="ENF1" s="712"/>
      <c r="ENG1" s="712"/>
      <c r="ENH1" s="712"/>
      <c r="ENI1" s="712"/>
      <c r="ENJ1" s="712"/>
      <c r="ENK1" s="712"/>
      <c r="ENL1" s="712"/>
      <c r="ENM1" s="712"/>
      <c r="ENN1" s="712"/>
      <c r="ENO1" s="712"/>
      <c r="ENP1" s="712"/>
      <c r="ENQ1" s="712"/>
      <c r="ENR1" s="712"/>
      <c r="ENS1" s="712"/>
      <c r="ENT1" s="712"/>
      <c r="ENU1" s="712"/>
      <c r="ENV1" s="712"/>
      <c r="ENW1" s="712"/>
      <c r="ENX1" s="712"/>
      <c r="ENY1" s="712"/>
      <c r="ENZ1" s="712"/>
      <c r="EOA1" s="712"/>
      <c r="EOB1" s="712"/>
      <c r="EOC1" s="712"/>
      <c r="EOD1" s="712"/>
      <c r="EOE1" s="712"/>
      <c r="EOF1" s="712"/>
      <c r="EOG1" s="712"/>
      <c r="EOH1" s="712"/>
      <c r="EOI1" s="712"/>
      <c r="EOJ1" s="712"/>
      <c r="EOK1" s="712"/>
      <c r="EOL1" s="712"/>
      <c r="EOM1" s="712"/>
      <c r="EON1" s="712"/>
      <c r="EOO1" s="712"/>
      <c r="EOP1" s="712"/>
      <c r="EOQ1" s="712"/>
      <c r="EOR1" s="712"/>
      <c r="EOS1" s="712"/>
      <c r="EOT1" s="712"/>
      <c r="EOU1" s="712"/>
      <c r="EOV1" s="712"/>
      <c r="EOW1" s="712"/>
      <c r="EOX1" s="712"/>
      <c r="EOY1" s="712"/>
      <c r="EOZ1" s="712"/>
      <c r="EPA1" s="712"/>
      <c r="EPB1" s="712"/>
      <c r="EPC1" s="712"/>
      <c r="EPD1" s="712"/>
      <c r="EPE1" s="712"/>
      <c r="EPF1" s="712"/>
      <c r="EPG1" s="712"/>
      <c r="EPH1" s="712"/>
      <c r="EPI1" s="712"/>
      <c r="EPJ1" s="712"/>
      <c r="EPK1" s="712"/>
      <c r="EPL1" s="712"/>
      <c r="EPM1" s="712"/>
      <c r="EPN1" s="712"/>
      <c r="EPO1" s="712"/>
      <c r="EPP1" s="712"/>
      <c r="EPQ1" s="712"/>
      <c r="EPR1" s="712"/>
      <c r="EPS1" s="712"/>
      <c r="EPT1" s="712"/>
      <c r="EPU1" s="712"/>
      <c r="EPV1" s="712"/>
      <c r="EPW1" s="712"/>
      <c r="EPX1" s="712"/>
      <c r="EPY1" s="712"/>
      <c r="EPZ1" s="712"/>
      <c r="EQA1" s="712"/>
      <c r="EQB1" s="712"/>
      <c r="EQC1" s="712"/>
      <c r="EQD1" s="712"/>
      <c r="EQE1" s="712"/>
      <c r="EQF1" s="712"/>
      <c r="EQG1" s="712"/>
      <c r="EQH1" s="712"/>
      <c r="EQI1" s="712"/>
      <c r="EQJ1" s="712"/>
      <c r="EQK1" s="712"/>
      <c r="EQL1" s="712"/>
      <c r="EQM1" s="712"/>
      <c r="EQN1" s="712"/>
      <c r="EQO1" s="712"/>
      <c r="EQP1" s="712"/>
      <c r="EQQ1" s="712"/>
      <c r="EQR1" s="712"/>
      <c r="EQS1" s="712"/>
      <c r="EQT1" s="712"/>
      <c r="EQU1" s="712"/>
      <c r="EQV1" s="712"/>
      <c r="EQW1" s="712"/>
      <c r="EQX1" s="712"/>
      <c r="EQY1" s="712"/>
      <c r="EQZ1" s="712"/>
      <c r="ERA1" s="712"/>
      <c r="ERB1" s="712"/>
      <c r="ERC1" s="712"/>
      <c r="ERD1" s="712"/>
      <c r="ERE1" s="712"/>
      <c r="ERF1" s="712"/>
      <c r="ERG1" s="712"/>
      <c r="ERH1" s="712"/>
      <c r="ERI1" s="712"/>
      <c r="ERJ1" s="712"/>
      <c r="ERK1" s="712"/>
      <c r="ERL1" s="712"/>
      <c r="ERM1" s="712"/>
      <c r="ERN1" s="712"/>
      <c r="ERO1" s="712"/>
      <c r="ERP1" s="712"/>
      <c r="ERQ1" s="712"/>
      <c r="ERR1" s="712"/>
      <c r="ERS1" s="712"/>
      <c r="ERT1" s="712"/>
      <c r="ERU1" s="712"/>
      <c r="ERV1" s="712"/>
      <c r="ERW1" s="712"/>
      <c r="ERX1" s="712"/>
      <c r="ERY1" s="712"/>
      <c r="ERZ1" s="712"/>
      <c r="ESA1" s="712"/>
      <c r="ESB1" s="712"/>
      <c r="ESC1" s="712"/>
      <c r="ESD1" s="712"/>
      <c r="ESE1" s="712"/>
      <c r="ESF1" s="712"/>
      <c r="ESG1" s="712"/>
      <c r="ESH1" s="712"/>
      <c r="ESI1" s="712"/>
      <c r="ESJ1" s="712"/>
      <c r="ESK1" s="712"/>
      <c r="ESL1" s="712"/>
      <c r="ESM1" s="712"/>
      <c r="ESN1" s="712"/>
      <c r="ESO1" s="712"/>
      <c r="ESP1" s="712"/>
      <c r="ESQ1" s="712"/>
      <c r="ESR1" s="712"/>
      <c r="ESS1" s="712"/>
      <c r="EST1" s="712"/>
      <c r="ESU1" s="712"/>
      <c r="ESV1" s="712"/>
      <c r="ESW1" s="712"/>
      <c r="ESX1" s="712"/>
      <c r="ESY1" s="712"/>
      <c r="ESZ1" s="712"/>
      <c r="ETA1" s="712"/>
      <c r="ETB1" s="712"/>
      <c r="ETC1" s="712"/>
      <c r="ETD1" s="712"/>
      <c r="ETE1" s="712"/>
      <c r="ETF1" s="712"/>
      <c r="ETG1" s="712"/>
      <c r="ETH1" s="712"/>
      <c r="ETI1" s="712"/>
      <c r="ETJ1" s="712"/>
      <c r="ETK1" s="712"/>
      <c r="ETL1" s="712"/>
      <c r="ETM1" s="712"/>
      <c r="ETN1" s="712"/>
      <c r="ETO1" s="712"/>
      <c r="ETP1" s="712"/>
      <c r="ETQ1" s="712"/>
      <c r="ETR1" s="712"/>
      <c r="ETS1" s="712"/>
      <c r="ETT1" s="712"/>
      <c r="ETU1" s="712"/>
      <c r="ETV1" s="712"/>
      <c r="ETW1" s="712"/>
      <c r="ETX1" s="712"/>
      <c r="ETY1" s="712"/>
      <c r="ETZ1" s="712"/>
      <c r="EUA1" s="712"/>
      <c r="EUB1" s="712"/>
      <c r="EUC1" s="712"/>
      <c r="EUD1" s="712"/>
      <c r="EUE1" s="712"/>
      <c r="EUF1" s="712"/>
      <c r="EUG1" s="712"/>
      <c r="EUH1" s="712"/>
      <c r="EUI1" s="712"/>
      <c r="EUJ1" s="712"/>
      <c r="EUK1" s="712"/>
      <c r="EUL1" s="712"/>
      <c r="EUM1" s="712"/>
      <c r="EUN1" s="712"/>
      <c r="EUO1" s="712"/>
      <c r="EUP1" s="712"/>
      <c r="EUQ1" s="712"/>
      <c r="EUR1" s="712"/>
      <c r="EUS1" s="712"/>
      <c r="EUT1" s="712"/>
      <c r="EUU1" s="712"/>
      <c r="EUV1" s="712"/>
      <c r="EUW1" s="712"/>
      <c r="EUX1" s="712"/>
      <c r="EUY1" s="712"/>
      <c r="EUZ1" s="712"/>
      <c r="EVA1" s="712"/>
      <c r="EVB1" s="712"/>
      <c r="EVC1" s="712"/>
      <c r="EVD1" s="712"/>
      <c r="EVE1" s="712"/>
      <c r="EVF1" s="712"/>
      <c r="EVG1" s="712"/>
      <c r="EVH1" s="712"/>
      <c r="EVI1" s="712"/>
      <c r="EVJ1" s="712"/>
      <c r="EVK1" s="712"/>
      <c r="EVL1" s="712"/>
      <c r="EVM1" s="712"/>
      <c r="EVN1" s="712"/>
      <c r="EVO1" s="712"/>
      <c r="EVP1" s="712"/>
      <c r="EVQ1" s="712"/>
      <c r="EVR1" s="712"/>
      <c r="EVS1" s="712"/>
      <c r="EVT1" s="712"/>
      <c r="EVU1" s="712"/>
      <c r="EVV1" s="712"/>
      <c r="EVW1" s="712"/>
      <c r="EVX1" s="712"/>
      <c r="EVY1" s="712"/>
      <c r="EVZ1" s="712"/>
      <c r="EWA1" s="712"/>
      <c r="EWB1" s="712"/>
      <c r="EWC1" s="712"/>
      <c r="EWD1" s="712"/>
      <c r="EWE1" s="712"/>
      <c r="EWF1" s="712"/>
      <c r="EWG1" s="712"/>
      <c r="EWH1" s="712"/>
      <c r="EWI1" s="712"/>
      <c r="EWJ1" s="712"/>
      <c r="EWK1" s="712"/>
      <c r="EWL1" s="712"/>
      <c r="EWM1" s="712"/>
      <c r="EWN1" s="712"/>
      <c r="EWO1" s="712"/>
      <c r="EWP1" s="712"/>
      <c r="EWQ1" s="712"/>
      <c r="EWR1" s="712"/>
      <c r="EWS1" s="712"/>
      <c r="EWT1" s="712"/>
      <c r="EWU1" s="712"/>
      <c r="EWV1" s="712"/>
      <c r="EWW1" s="712"/>
      <c r="EWX1" s="712"/>
      <c r="EWY1" s="712"/>
      <c r="EWZ1" s="712"/>
      <c r="EXA1" s="712"/>
      <c r="EXB1" s="712"/>
      <c r="EXC1" s="712"/>
      <c r="EXD1" s="712"/>
      <c r="EXE1" s="712"/>
      <c r="EXF1" s="712"/>
      <c r="EXG1" s="712"/>
      <c r="EXH1" s="712"/>
      <c r="EXI1" s="712"/>
      <c r="EXJ1" s="712"/>
      <c r="EXK1" s="712"/>
      <c r="EXL1" s="712"/>
      <c r="EXM1" s="712"/>
      <c r="EXN1" s="712"/>
      <c r="EXO1" s="712"/>
      <c r="EXP1" s="712"/>
      <c r="EXQ1" s="712"/>
      <c r="EXR1" s="712"/>
      <c r="EXS1" s="712"/>
      <c r="EXT1" s="712"/>
      <c r="EXU1" s="712"/>
      <c r="EXV1" s="712"/>
      <c r="EXW1" s="712"/>
      <c r="EXX1" s="712"/>
      <c r="EXY1" s="712"/>
      <c r="EXZ1" s="712"/>
      <c r="EYA1" s="712"/>
      <c r="EYB1" s="712"/>
      <c r="EYC1" s="712"/>
      <c r="EYD1" s="712"/>
      <c r="EYE1" s="712"/>
      <c r="EYF1" s="712"/>
      <c r="EYG1" s="712"/>
      <c r="EYH1" s="712"/>
      <c r="EYI1" s="712"/>
      <c r="EYJ1" s="712"/>
      <c r="EYK1" s="712"/>
      <c r="EYL1" s="712"/>
      <c r="EYM1" s="712"/>
      <c r="EYN1" s="712"/>
      <c r="EYO1" s="712"/>
      <c r="EYP1" s="712"/>
      <c r="EYQ1" s="712"/>
      <c r="EYR1" s="712"/>
      <c r="EYS1" s="712"/>
      <c r="EYT1" s="712"/>
      <c r="EYU1" s="712"/>
      <c r="EYV1" s="712"/>
      <c r="EYW1" s="712"/>
      <c r="EYX1" s="712"/>
      <c r="EYY1" s="712"/>
      <c r="EYZ1" s="712"/>
      <c r="EZA1" s="712"/>
      <c r="EZB1" s="712"/>
      <c r="EZC1" s="712"/>
      <c r="EZD1" s="712"/>
      <c r="EZE1" s="712"/>
      <c r="EZF1" s="712"/>
      <c r="EZG1" s="712"/>
      <c r="EZH1" s="712"/>
      <c r="EZI1" s="712"/>
      <c r="EZJ1" s="712"/>
      <c r="EZK1" s="712"/>
      <c r="EZL1" s="712"/>
      <c r="EZM1" s="712"/>
      <c r="EZN1" s="712"/>
      <c r="EZO1" s="712"/>
      <c r="EZP1" s="712"/>
      <c r="EZQ1" s="712"/>
      <c r="EZR1" s="712"/>
      <c r="EZS1" s="712"/>
      <c r="EZT1" s="712"/>
      <c r="EZU1" s="712"/>
      <c r="EZV1" s="712"/>
      <c r="EZW1" s="712"/>
      <c r="EZX1" s="712"/>
      <c r="EZY1" s="712"/>
      <c r="EZZ1" s="712"/>
      <c r="FAA1" s="712"/>
      <c r="FAB1" s="712"/>
      <c r="FAC1" s="712"/>
      <c r="FAD1" s="712"/>
      <c r="FAE1" s="712"/>
      <c r="FAF1" s="712"/>
      <c r="FAG1" s="712"/>
      <c r="FAH1" s="712"/>
      <c r="FAI1" s="712"/>
      <c r="FAJ1" s="712"/>
      <c r="FAK1" s="712"/>
      <c r="FAL1" s="712"/>
      <c r="FAM1" s="712"/>
      <c r="FAN1" s="712"/>
      <c r="FAO1" s="712"/>
      <c r="FAP1" s="712"/>
      <c r="FAQ1" s="712"/>
      <c r="FAR1" s="712"/>
      <c r="FAS1" s="712"/>
      <c r="FAT1" s="712"/>
      <c r="FAU1" s="712"/>
      <c r="FAV1" s="712"/>
      <c r="FAW1" s="712"/>
      <c r="FAX1" s="712"/>
      <c r="FAY1" s="712"/>
      <c r="FAZ1" s="712"/>
      <c r="FBA1" s="712"/>
      <c r="FBB1" s="712"/>
      <c r="FBC1" s="712"/>
      <c r="FBD1" s="712"/>
      <c r="FBE1" s="712"/>
      <c r="FBF1" s="712"/>
      <c r="FBG1" s="712"/>
      <c r="FBH1" s="712"/>
      <c r="FBI1" s="712"/>
      <c r="FBJ1" s="712"/>
      <c r="FBK1" s="712"/>
      <c r="FBL1" s="712"/>
      <c r="FBM1" s="712"/>
      <c r="FBN1" s="712"/>
      <c r="FBO1" s="712"/>
      <c r="FBP1" s="712"/>
      <c r="FBQ1" s="712"/>
      <c r="FBR1" s="712"/>
      <c r="FBS1" s="712"/>
      <c r="FBT1" s="712"/>
      <c r="FBU1" s="712"/>
      <c r="FBV1" s="712"/>
      <c r="FBW1" s="712"/>
      <c r="FBX1" s="712"/>
      <c r="FBY1" s="712"/>
      <c r="FBZ1" s="712"/>
      <c r="FCA1" s="712"/>
      <c r="FCB1" s="712"/>
      <c r="FCC1" s="712"/>
      <c r="FCD1" s="712"/>
      <c r="FCE1" s="712"/>
      <c r="FCF1" s="712"/>
      <c r="FCG1" s="712"/>
      <c r="FCH1" s="712"/>
      <c r="FCI1" s="712"/>
      <c r="FCJ1" s="712"/>
      <c r="FCK1" s="712"/>
      <c r="FCL1" s="712"/>
      <c r="FCM1" s="712"/>
      <c r="FCN1" s="712"/>
      <c r="FCO1" s="712"/>
      <c r="FCP1" s="712"/>
      <c r="FCQ1" s="712"/>
      <c r="FCR1" s="712"/>
      <c r="FCS1" s="712"/>
      <c r="FCT1" s="712"/>
      <c r="FCU1" s="712"/>
      <c r="FCV1" s="712"/>
      <c r="FCW1" s="712"/>
      <c r="FCX1" s="712"/>
      <c r="FCY1" s="712"/>
      <c r="FCZ1" s="712"/>
      <c r="FDA1" s="712"/>
      <c r="FDB1" s="712"/>
      <c r="FDC1" s="712"/>
      <c r="FDD1" s="712"/>
      <c r="FDE1" s="712"/>
      <c r="FDF1" s="712"/>
      <c r="FDG1" s="712"/>
      <c r="FDH1" s="712"/>
      <c r="FDI1" s="712"/>
      <c r="FDJ1" s="712"/>
      <c r="FDK1" s="712"/>
      <c r="FDL1" s="712"/>
      <c r="FDM1" s="712"/>
      <c r="FDN1" s="712"/>
      <c r="FDO1" s="712"/>
      <c r="FDP1" s="712"/>
      <c r="FDQ1" s="712"/>
      <c r="FDR1" s="712"/>
      <c r="FDS1" s="712"/>
      <c r="FDT1" s="712"/>
      <c r="FDU1" s="712"/>
      <c r="FDV1" s="712"/>
      <c r="FDW1" s="712"/>
      <c r="FDX1" s="712"/>
      <c r="FDY1" s="712"/>
      <c r="FDZ1" s="712"/>
      <c r="FEA1" s="712"/>
      <c r="FEB1" s="712"/>
      <c r="FEC1" s="712"/>
      <c r="FED1" s="712"/>
      <c r="FEE1" s="712"/>
      <c r="FEF1" s="712"/>
      <c r="FEG1" s="712"/>
      <c r="FEH1" s="712"/>
      <c r="FEI1" s="712"/>
      <c r="FEJ1" s="712"/>
      <c r="FEK1" s="712"/>
      <c r="FEL1" s="712"/>
      <c r="FEM1" s="712"/>
      <c r="FEN1" s="712"/>
      <c r="FEO1" s="712"/>
      <c r="FEP1" s="712"/>
      <c r="FEQ1" s="712"/>
      <c r="FER1" s="712"/>
      <c r="FES1" s="712"/>
      <c r="FET1" s="712"/>
      <c r="FEU1" s="712"/>
      <c r="FEV1" s="712"/>
      <c r="FEW1" s="712"/>
      <c r="FEX1" s="712"/>
      <c r="FEY1" s="712"/>
      <c r="FEZ1" s="712"/>
      <c r="FFA1" s="712"/>
      <c r="FFB1" s="712"/>
      <c r="FFC1" s="712"/>
      <c r="FFD1" s="712"/>
      <c r="FFE1" s="712"/>
      <c r="FFF1" s="712"/>
      <c r="FFG1" s="712"/>
      <c r="FFH1" s="712"/>
      <c r="FFI1" s="712"/>
      <c r="FFJ1" s="712"/>
      <c r="FFK1" s="712"/>
      <c r="FFL1" s="712"/>
      <c r="FFM1" s="712"/>
      <c r="FFN1" s="712"/>
      <c r="FFO1" s="712"/>
      <c r="FFP1" s="712"/>
      <c r="FFQ1" s="712"/>
      <c r="FFR1" s="712"/>
      <c r="FFS1" s="712"/>
      <c r="FFT1" s="712"/>
      <c r="FFU1" s="712"/>
      <c r="FFV1" s="712"/>
      <c r="FFW1" s="712"/>
      <c r="FFX1" s="712"/>
      <c r="FFY1" s="712"/>
      <c r="FFZ1" s="712"/>
      <c r="FGA1" s="712"/>
      <c r="FGB1" s="712"/>
      <c r="FGC1" s="712"/>
      <c r="FGD1" s="712"/>
      <c r="FGE1" s="712"/>
      <c r="FGF1" s="712"/>
      <c r="FGG1" s="712"/>
      <c r="FGH1" s="712"/>
      <c r="FGI1" s="712"/>
      <c r="FGJ1" s="712"/>
      <c r="FGK1" s="712"/>
      <c r="FGL1" s="712"/>
      <c r="FGM1" s="712"/>
      <c r="FGN1" s="712"/>
      <c r="FGO1" s="712"/>
      <c r="FGP1" s="712"/>
      <c r="FGQ1" s="712"/>
      <c r="FGR1" s="712"/>
      <c r="FGS1" s="712"/>
      <c r="FGT1" s="712"/>
      <c r="FGU1" s="712"/>
      <c r="FGV1" s="712"/>
      <c r="FGW1" s="712"/>
      <c r="FGX1" s="712"/>
      <c r="FGY1" s="712"/>
      <c r="FGZ1" s="712"/>
      <c r="FHA1" s="712"/>
      <c r="FHB1" s="712"/>
      <c r="FHC1" s="712"/>
      <c r="FHD1" s="712"/>
      <c r="FHE1" s="712"/>
      <c r="FHF1" s="712"/>
      <c r="FHG1" s="712"/>
      <c r="FHH1" s="712"/>
      <c r="FHI1" s="712"/>
      <c r="FHJ1" s="712"/>
      <c r="FHK1" s="712"/>
      <c r="FHL1" s="712"/>
      <c r="FHM1" s="712"/>
      <c r="FHN1" s="712"/>
      <c r="FHO1" s="712"/>
      <c r="FHP1" s="712"/>
      <c r="FHQ1" s="712"/>
      <c r="FHR1" s="712"/>
      <c r="FHS1" s="712"/>
      <c r="FHT1" s="712"/>
      <c r="FHU1" s="712"/>
      <c r="FHV1" s="712"/>
      <c r="FHW1" s="712"/>
      <c r="FHX1" s="712"/>
      <c r="FHY1" s="712"/>
      <c r="FHZ1" s="712"/>
      <c r="FIA1" s="712"/>
      <c r="FIB1" s="712"/>
      <c r="FIC1" s="712"/>
      <c r="FID1" s="712"/>
      <c r="FIE1" s="712"/>
      <c r="FIF1" s="712"/>
      <c r="FIG1" s="712"/>
      <c r="FIH1" s="712"/>
      <c r="FII1" s="712"/>
      <c r="FIJ1" s="712"/>
      <c r="FIK1" s="712"/>
      <c r="FIL1" s="712"/>
      <c r="FIM1" s="712"/>
      <c r="FIN1" s="712"/>
      <c r="FIO1" s="712"/>
      <c r="FIP1" s="712"/>
      <c r="FIQ1" s="712"/>
      <c r="FIR1" s="712"/>
      <c r="FIS1" s="712"/>
      <c r="FIT1" s="712"/>
      <c r="FIU1" s="712"/>
      <c r="FIV1" s="712"/>
      <c r="FIW1" s="712"/>
      <c r="FIX1" s="712"/>
      <c r="FIY1" s="712"/>
      <c r="FIZ1" s="712"/>
      <c r="FJA1" s="712"/>
      <c r="FJB1" s="712"/>
      <c r="FJC1" s="712"/>
      <c r="FJD1" s="712"/>
      <c r="FJE1" s="712"/>
      <c r="FJF1" s="712"/>
      <c r="FJG1" s="712"/>
      <c r="FJH1" s="712"/>
      <c r="FJI1" s="712"/>
      <c r="FJJ1" s="712"/>
      <c r="FJK1" s="712"/>
      <c r="FJL1" s="712"/>
      <c r="FJM1" s="712"/>
      <c r="FJN1" s="712"/>
      <c r="FJO1" s="712"/>
      <c r="FJP1" s="712"/>
      <c r="FJQ1" s="712"/>
      <c r="FJR1" s="712"/>
      <c r="FJS1" s="712"/>
      <c r="FJT1" s="712"/>
      <c r="FJU1" s="712"/>
      <c r="FJV1" s="712"/>
      <c r="FJW1" s="712"/>
      <c r="FJX1" s="712"/>
      <c r="FJY1" s="712"/>
      <c r="FJZ1" s="712"/>
      <c r="FKA1" s="712"/>
      <c r="FKB1" s="712"/>
      <c r="FKC1" s="712"/>
      <c r="FKD1" s="712"/>
      <c r="FKE1" s="712"/>
      <c r="FKF1" s="712"/>
      <c r="FKG1" s="712"/>
      <c r="FKH1" s="712"/>
      <c r="FKI1" s="712"/>
      <c r="FKJ1" s="712"/>
      <c r="FKK1" s="712"/>
      <c r="FKL1" s="712"/>
      <c r="FKM1" s="712"/>
      <c r="FKN1" s="712"/>
      <c r="FKO1" s="712"/>
      <c r="FKP1" s="712"/>
      <c r="FKQ1" s="712"/>
      <c r="FKR1" s="712"/>
      <c r="FKS1" s="712"/>
      <c r="FKT1" s="712"/>
      <c r="FKU1" s="712"/>
      <c r="FKV1" s="712"/>
      <c r="FKW1" s="712"/>
      <c r="FKX1" s="712"/>
      <c r="FKY1" s="712"/>
      <c r="FKZ1" s="712"/>
      <c r="FLA1" s="712"/>
      <c r="FLB1" s="712"/>
      <c r="FLC1" s="712"/>
      <c r="FLD1" s="712"/>
      <c r="FLE1" s="712"/>
      <c r="FLF1" s="712"/>
      <c r="FLG1" s="712"/>
      <c r="FLH1" s="712"/>
      <c r="FLI1" s="712"/>
      <c r="FLJ1" s="712"/>
      <c r="FLK1" s="712"/>
      <c r="FLL1" s="712"/>
      <c r="FLM1" s="712"/>
      <c r="FLN1" s="712"/>
      <c r="FLO1" s="712"/>
      <c r="FLP1" s="712"/>
      <c r="FLQ1" s="712"/>
      <c r="FLR1" s="712"/>
      <c r="FLS1" s="712"/>
      <c r="FLT1" s="712"/>
      <c r="FLU1" s="712"/>
      <c r="FLV1" s="712"/>
      <c r="FLW1" s="712"/>
      <c r="FLX1" s="712"/>
      <c r="FLY1" s="712"/>
      <c r="FLZ1" s="712"/>
      <c r="FMA1" s="712"/>
      <c r="FMB1" s="712"/>
      <c r="FMC1" s="712"/>
      <c r="FMD1" s="712"/>
      <c r="FME1" s="712"/>
      <c r="FMF1" s="712"/>
      <c r="FMG1" s="712"/>
      <c r="FMH1" s="712"/>
      <c r="FMI1" s="712"/>
      <c r="FMJ1" s="712"/>
      <c r="FMK1" s="712"/>
      <c r="FML1" s="712"/>
      <c r="FMM1" s="712"/>
      <c r="FMN1" s="712"/>
      <c r="FMO1" s="712"/>
      <c r="FMP1" s="712"/>
      <c r="FMQ1" s="712"/>
      <c r="FMR1" s="712"/>
      <c r="FMS1" s="712"/>
      <c r="FMT1" s="712"/>
      <c r="FMU1" s="712"/>
      <c r="FMV1" s="712"/>
      <c r="FMW1" s="712"/>
      <c r="FMX1" s="712"/>
      <c r="FMY1" s="712"/>
      <c r="FMZ1" s="712"/>
      <c r="FNA1" s="712"/>
      <c r="FNB1" s="712"/>
      <c r="FNC1" s="712"/>
      <c r="FND1" s="712"/>
      <c r="FNE1" s="712"/>
      <c r="FNF1" s="712"/>
      <c r="FNG1" s="712"/>
      <c r="FNH1" s="712"/>
      <c r="FNI1" s="712"/>
      <c r="FNJ1" s="712"/>
      <c r="FNK1" s="712"/>
      <c r="FNL1" s="712"/>
      <c r="FNM1" s="712"/>
      <c r="FNN1" s="712"/>
      <c r="FNO1" s="712"/>
      <c r="FNP1" s="712"/>
      <c r="FNQ1" s="712"/>
      <c r="FNR1" s="712"/>
      <c r="FNS1" s="712"/>
      <c r="FNT1" s="712"/>
      <c r="FNU1" s="712"/>
      <c r="FNV1" s="712"/>
      <c r="FNW1" s="712"/>
      <c r="FNX1" s="712"/>
      <c r="FNY1" s="712"/>
      <c r="FNZ1" s="712"/>
      <c r="FOA1" s="712"/>
      <c r="FOB1" s="712"/>
      <c r="FOC1" s="712"/>
      <c r="FOD1" s="712"/>
      <c r="FOE1" s="712"/>
      <c r="FOF1" s="712"/>
      <c r="FOG1" s="712"/>
      <c r="FOH1" s="712"/>
      <c r="FOI1" s="712"/>
      <c r="FOJ1" s="712"/>
      <c r="FOK1" s="712"/>
      <c r="FOL1" s="712"/>
      <c r="FOM1" s="712"/>
      <c r="FON1" s="712"/>
      <c r="FOO1" s="712"/>
      <c r="FOP1" s="712"/>
      <c r="FOQ1" s="712"/>
      <c r="FOR1" s="712"/>
      <c r="FOS1" s="712"/>
      <c r="FOT1" s="712"/>
      <c r="FOU1" s="712"/>
      <c r="FOV1" s="712"/>
      <c r="FOW1" s="712"/>
      <c r="FOX1" s="712"/>
      <c r="FOY1" s="712"/>
      <c r="FOZ1" s="712"/>
      <c r="FPA1" s="712"/>
      <c r="FPB1" s="712"/>
      <c r="FPC1" s="712"/>
      <c r="FPD1" s="712"/>
      <c r="FPE1" s="712"/>
      <c r="FPF1" s="712"/>
      <c r="FPG1" s="712"/>
      <c r="FPH1" s="712"/>
      <c r="FPI1" s="712"/>
      <c r="FPJ1" s="712"/>
      <c r="FPK1" s="712"/>
      <c r="FPL1" s="712"/>
      <c r="FPM1" s="712"/>
      <c r="FPN1" s="712"/>
      <c r="FPO1" s="712"/>
      <c r="FPP1" s="712"/>
      <c r="FPQ1" s="712"/>
      <c r="FPR1" s="712"/>
      <c r="FPS1" s="712"/>
      <c r="FPT1" s="712"/>
      <c r="FPU1" s="712"/>
      <c r="FPV1" s="712"/>
      <c r="FPW1" s="712"/>
      <c r="FPX1" s="712"/>
      <c r="FPY1" s="712"/>
      <c r="FPZ1" s="712"/>
      <c r="FQA1" s="712"/>
      <c r="FQB1" s="712"/>
      <c r="FQC1" s="712"/>
      <c r="FQD1" s="712"/>
      <c r="FQE1" s="712"/>
      <c r="FQF1" s="712"/>
      <c r="FQG1" s="712"/>
      <c r="FQH1" s="712"/>
      <c r="FQI1" s="712"/>
      <c r="FQJ1" s="712"/>
      <c r="FQK1" s="712"/>
      <c r="FQL1" s="712"/>
      <c r="FQM1" s="712"/>
      <c r="FQN1" s="712"/>
      <c r="FQO1" s="712"/>
      <c r="FQP1" s="712"/>
      <c r="FQQ1" s="712"/>
      <c r="FQR1" s="712"/>
      <c r="FQS1" s="712"/>
      <c r="FQT1" s="712"/>
      <c r="FQU1" s="712"/>
      <c r="FQV1" s="712"/>
      <c r="FQW1" s="712"/>
      <c r="FQX1" s="712"/>
      <c r="FQY1" s="712"/>
      <c r="FQZ1" s="712"/>
      <c r="FRA1" s="712"/>
      <c r="FRB1" s="712"/>
      <c r="FRC1" s="712"/>
      <c r="FRD1" s="712"/>
      <c r="FRE1" s="712"/>
      <c r="FRF1" s="712"/>
      <c r="FRG1" s="712"/>
      <c r="FRH1" s="712"/>
      <c r="FRI1" s="712"/>
      <c r="FRJ1" s="712"/>
      <c r="FRK1" s="712"/>
      <c r="FRL1" s="712"/>
      <c r="FRM1" s="712"/>
      <c r="FRN1" s="712"/>
      <c r="FRO1" s="712"/>
      <c r="FRP1" s="712"/>
      <c r="FRQ1" s="712"/>
      <c r="FRR1" s="712"/>
      <c r="FRS1" s="712"/>
      <c r="FRT1" s="712"/>
      <c r="FRU1" s="712"/>
      <c r="FRV1" s="712"/>
      <c r="FRW1" s="712"/>
      <c r="FRX1" s="712"/>
      <c r="FRY1" s="712"/>
      <c r="FRZ1" s="712"/>
      <c r="FSA1" s="712"/>
      <c r="FSB1" s="712"/>
      <c r="FSC1" s="712"/>
      <c r="FSD1" s="712"/>
      <c r="FSE1" s="712"/>
      <c r="FSF1" s="712"/>
      <c r="FSG1" s="712"/>
      <c r="FSH1" s="712"/>
      <c r="FSI1" s="712"/>
      <c r="FSJ1" s="712"/>
      <c r="FSK1" s="712"/>
      <c r="FSL1" s="712"/>
      <c r="FSM1" s="712"/>
      <c r="FSN1" s="712"/>
      <c r="FSO1" s="712"/>
      <c r="FSP1" s="712"/>
      <c r="FSQ1" s="712"/>
      <c r="FSR1" s="712"/>
      <c r="FSS1" s="712"/>
      <c r="FST1" s="712"/>
      <c r="FSU1" s="712"/>
      <c r="FSV1" s="712"/>
      <c r="FSW1" s="712"/>
      <c r="FSX1" s="712"/>
      <c r="FSY1" s="712"/>
      <c r="FSZ1" s="712"/>
      <c r="FTA1" s="712"/>
      <c r="FTB1" s="712"/>
      <c r="FTC1" s="712"/>
      <c r="FTD1" s="712"/>
      <c r="FTE1" s="712"/>
      <c r="FTF1" s="712"/>
      <c r="FTG1" s="712"/>
      <c r="FTH1" s="712"/>
      <c r="FTI1" s="712"/>
      <c r="FTJ1" s="712"/>
      <c r="FTK1" s="712"/>
      <c r="FTL1" s="712"/>
      <c r="FTM1" s="712"/>
      <c r="FTN1" s="712"/>
      <c r="FTO1" s="712"/>
      <c r="FTP1" s="712"/>
      <c r="FTQ1" s="712"/>
      <c r="FTR1" s="712"/>
      <c r="FTS1" s="712"/>
      <c r="FTT1" s="712"/>
      <c r="FTU1" s="712"/>
      <c r="FTV1" s="712"/>
      <c r="FTW1" s="712"/>
      <c r="FTX1" s="712"/>
      <c r="FTY1" s="712"/>
      <c r="FTZ1" s="712"/>
      <c r="FUA1" s="712"/>
      <c r="FUB1" s="712"/>
      <c r="FUC1" s="712"/>
      <c r="FUD1" s="712"/>
      <c r="FUE1" s="712"/>
      <c r="FUF1" s="712"/>
      <c r="FUG1" s="712"/>
      <c r="FUH1" s="712"/>
      <c r="FUI1" s="712"/>
      <c r="FUJ1" s="712"/>
      <c r="FUK1" s="712"/>
      <c r="FUL1" s="712"/>
      <c r="FUM1" s="712"/>
      <c r="FUN1" s="712"/>
      <c r="FUO1" s="712"/>
      <c r="FUP1" s="712"/>
      <c r="FUQ1" s="712"/>
      <c r="FUR1" s="712"/>
      <c r="FUS1" s="712"/>
      <c r="FUT1" s="712"/>
      <c r="FUU1" s="712"/>
      <c r="FUV1" s="712"/>
      <c r="FUW1" s="712"/>
      <c r="FUX1" s="712"/>
      <c r="FUY1" s="712"/>
      <c r="FUZ1" s="712"/>
      <c r="FVA1" s="712"/>
      <c r="FVB1" s="712"/>
      <c r="FVC1" s="712"/>
      <c r="FVD1" s="712"/>
      <c r="FVE1" s="712"/>
      <c r="FVF1" s="712"/>
      <c r="FVG1" s="712"/>
      <c r="FVH1" s="712"/>
      <c r="FVI1" s="712"/>
      <c r="FVJ1" s="712"/>
      <c r="FVK1" s="712"/>
      <c r="FVL1" s="712"/>
      <c r="FVM1" s="712"/>
      <c r="FVN1" s="712"/>
      <c r="FVO1" s="712"/>
      <c r="FVP1" s="712"/>
      <c r="FVQ1" s="712"/>
      <c r="FVR1" s="712"/>
      <c r="FVS1" s="712"/>
      <c r="FVT1" s="712"/>
      <c r="FVU1" s="712"/>
      <c r="FVV1" s="712"/>
      <c r="FVW1" s="712"/>
      <c r="FVX1" s="712"/>
      <c r="FVY1" s="712"/>
      <c r="FVZ1" s="712"/>
      <c r="FWA1" s="712"/>
      <c r="FWB1" s="712"/>
      <c r="FWC1" s="712"/>
      <c r="FWD1" s="712"/>
      <c r="FWE1" s="712"/>
      <c r="FWF1" s="712"/>
      <c r="FWG1" s="712"/>
      <c r="FWH1" s="712"/>
      <c r="FWI1" s="712"/>
      <c r="FWJ1" s="712"/>
      <c r="FWK1" s="712"/>
      <c r="FWL1" s="712"/>
      <c r="FWM1" s="712"/>
      <c r="FWN1" s="712"/>
      <c r="FWO1" s="712"/>
      <c r="FWP1" s="712"/>
      <c r="FWQ1" s="712"/>
      <c r="FWR1" s="712"/>
      <c r="FWS1" s="712"/>
      <c r="FWT1" s="712"/>
      <c r="FWU1" s="712"/>
      <c r="FWV1" s="712"/>
      <c r="FWW1" s="712"/>
      <c r="FWX1" s="712"/>
      <c r="FWY1" s="712"/>
      <c r="FWZ1" s="712"/>
      <c r="FXA1" s="712"/>
      <c r="FXB1" s="712"/>
      <c r="FXC1" s="712"/>
      <c r="FXD1" s="712"/>
      <c r="FXE1" s="712"/>
      <c r="FXF1" s="712"/>
      <c r="FXG1" s="712"/>
      <c r="FXH1" s="712"/>
      <c r="FXI1" s="712"/>
      <c r="FXJ1" s="712"/>
      <c r="FXK1" s="712"/>
      <c r="FXL1" s="712"/>
      <c r="FXM1" s="712"/>
      <c r="FXN1" s="712"/>
      <c r="FXO1" s="712"/>
      <c r="FXP1" s="712"/>
      <c r="FXQ1" s="712"/>
      <c r="FXR1" s="712"/>
      <c r="FXS1" s="712"/>
      <c r="FXT1" s="712"/>
      <c r="FXU1" s="712"/>
      <c r="FXV1" s="712"/>
      <c r="FXW1" s="712"/>
      <c r="FXX1" s="712"/>
      <c r="FXY1" s="712"/>
      <c r="FXZ1" s="712"/>
      <c r="FYA1" s="712"/>
      <c r="FYB1" s="712"/>
      <c r="FYC1" s="712"/>
      <c r="FYD1" s="712"/>
      <c r="FYE1" s="712"/>
      <c r="FYF1" s="712"/>
      <c r="FYG1" s="712"/>
      <c r="FYH1" s="712"/>
      <c r="FYI1" s="712"/>
      <c r="FYJ1" s="712"/>
      <c r="FYK1" s="712"/>
      <c r="FYL1" s="712"/>
      <c r="FYM1" s="712"/>
      <c r="FYN1" s="712"/>
      <c r="FYO1" s="712"/>
      <c r="FYP1" s="712"/>
      <c r="FYQ1" s="712"/>
      <c r="FYR1" s="712"/>
      <c r="FYS1" s="712"/>
      <c r="FYT1" s="712"/>
      <c r="FYU1" s="712"/>
      <c r="FYV1" s="712"/>
      <c r="FYW1" s="712"/>
      <c r="FYX1" s="712"/>
      <c r="FYY1" s="712"/>
      <c r="FYZ1" s="712"/>
      <c r="FZA1" s="712"/>
      <c r="FZB1" s="712"/>
      <c r="FZC1" s="712"/>
      <c r="FZD1" s="712"/>
      <c r="FZE1" s="712"/>
      <c r="FZF1" s="712"/>
      <c r="FZG1" s="712"/>
      <c r="FZH1" s="712"/>
      <c r="FZI1" s="712"/>
      <c r="FZJ1" s="712"/>
      <c r="FZK1" s="712"/>
      <c r="FZL1" s="712"/>
      <c r="FZM1" s="712"/>
      <c r="FZN1" s="712"/>
      <c r="FZO1" s="712"/>
      <c r="FZP1" s="712"/>
      <c r="FZQ1" s="712"/>
      <c r="FZR1" s="712"/>
      <c r="FZS1" s="712"/>
      <c r="FZT1" s="712"/>
      <c r="FZU1" s="712"/>
      <c r="FZV1" s="712"/>
      <c r="FZW1" s="712"/>
      <c r="FZX1" s="712"/>
      <c r="FZY1" s="712"/>
      <c r="FZZ1" s="712"/>
      <c r="GAA1" s="712"/>
      <c r="GAB1" s="712"/>
      <c r="GAC1" s="712"/>
      <c r="GAD1" s="712"/>
      <c r="GAE1" s="712"/>
      <c r="GAF1" s="712"/>
      <c r="GAG1" s="712"/>
      <c r="GAH1" s="712"/>
      <c r="GAI1" s="712"/>
      <c r="GAJ1" s="712"/>
      <c r="GAK1" s="712"/>
      <c r="GAL1" s="712"/>
      <c r="GAM1" s="712"/>
      <c r="GAN1" s="712"/>
      <c r="GAO1" s="712"/>
      <c r="GAP1" s="712"/>
      <c r="GAQ1" s="712"/>
      <c r="GAR1" s="712"/>
      <c r="GAS1" s="712"/>
      <c r="GAT1" s="712"/>
      <c r="GAU1" s="712"/>
      <c r="GAV1" s="712"/>
      <c r="GAW1" s="712"/>
      <c r="GAX1" s="712"/>
      <c r="GAY1" s="712"/>
      <c r="GAZ1" s="712"/>
      <c r="GBA1" s="712"/>
      <c r="GBB1" s="712"/>
      <c r="GBC1" s="712"/>
      <c r="GBD1" s="712"/>
      <c r="GBE1" s="712"/>
      <c r="GBF1" s="712"/>
      <c r="GBG1" s="712"/>
      <c r="GBH1" s="712"/>
      <c r="GBI1" s="712"/>
      <c r="GBJ1" s="712"/>
      <c r="GBK1" s="712"/>
      <c r="GBL1" s="712"/>
      <c r="GBM1" s="712"/>
      <c r="GBN1" s="712"/>
      <c r="GBO1" s="712"/>
      <c r="GBP1" s="712"/>
      <c r="GBQ1" s="712"/>
      <c r="GBR1" s="712"/>
      <c r="GBS1" s="712"/>
      <c r="GBT1" s="712"/>
      <c r="GBU1" s="712"/>
      <c r="GBV1" s="712"/>
      <c r="GBW1" s="712"/>
      <c r="GBX1" s="712"/>
      <c r="GBY1" s="712"/>
      <c r="GBZ1" s="712"/>
      <c r="GCA1" s="712"/>
      <c r="GCB1" s="712"/>
      <c r="GCC1" s="712"/>
      <c r="GCD1" s="712"/>
      <c r="GCE1" s="712"/>
      <c r="GCF1" s="712"/>
      <c r="GCG1" s="712"/>
      <c r="GCH1" s="712"/>
      <c r="GCI1" s="712"/>
      <c r="GCJ1" s="712"/>
      <c r="GCK1" s="712"/>
      <c r="GCL1" s="712"/>
      <c r="GCM1" s="712"/>
      <c r="GCN1" s="712"/>
      <c r="GCO1" s="712"/>
      <c r="GCP1" s="712"/>
      <c r="GCQ1" s="712"/>
      <c r="GCR1" s="712"/>
      <c r="GCS1" s="712"/>
      <c r="GCT1" s="712"/>
      <c r="GCU1" s="712"/>
      <c r="GCV1" s="712"/>
      <c r="GCW1" s="712"/>
      <c r="GCX1" s="712"/>
      <c r="GCY1" s="712"/>
      <c r="GCZ1" s="712"/>
      <c r="GDA1" s="712"/>
      <c r="GDB1" s="712"/>
      <c r="GDC1" s="712"/>
      <c r="GDD1" s="712"/>
      <c r="GDE1" s="712"/>
      <c r="GDF1" s="712"/>
      <c r="GDG1" s="712"/>
      <c r="GDH1" s="712"/>
      <c r="GDI1" s="712"/>
      <c r="GDJ1" s="712"/>
      <c r="GDK1" s="712"/>
      <c r="GDL1" s="712"/>
      <c r="GDM1" s="712"/>
      <c r="GDN1" s="712"/>
      <c r="GDO1" s="712"/>
      <c r="GDP1" s="712"/>
      <c r="GDQ1" s="712"/>
      <c r="GDR1" s="712"/>
      <c r="GDS1" s="712"/>
      <c r="GDT1" s="712"/>
      <c r="GDU1" s="712"/>
      <c r="GDV1" s="712"/>
      <c r="GDW1" s="712"/>
      <c r="GDX1" s="712"/>
      <c r="GDY1" s="712"/>
      <c r="GDZ1" s="712"/>
      <c r="GEA1" s="712"/>
      <c r="GEB1" s="712"/>
      <c r="GEC1" s="712"/>
      <c r="GED1" s="712"/>
      <c r="GEE1" s="712"/>
      <c r="GEF1" s="712"/>
      <c r="GEG1" s="712"/>
      <c r="GEH1" s="712"/>
      <c r="GEI1" s="712"/>
      <c r="GEJ1" s="712"/>
      <c r="GEK1" s="712"/>
      <c r="GEL1" s="712"/>
      <c r="GEM1" s="712"/>
      <c r="GEN1" s="712"/>
      <c r="GEO1" s="712"/>
      <c r="GEP1" s="712"/>
      <c r="GEQ1" s="712"/>
      <c r="GER1" s="712"/>
      <c r="GES1" s="712"/>
      <c r="GET1" s="712"/>
      <c r="GEU1" s="712"/>
      <c r="GEV1" s="712"/>
      <c r="GEW1" s="712"/>
      <c r="GEX1" s="712"/>
      <c r="GEY1" s="712"/>
      <c r="GEZ1" s="712"/>
      <c r="GFA1" s="712"/>
      <c r="GFB1" s="712"/>
      <c r="GFC1" s="712"/>
      <c r="GFD1" s="712"/>
      <c r="GFE1" s="712"/>
      <c r="GFF1" s="712"/>
      <c r="GFG1" s="712"/>
      <c r="GFH1" s="712"/>
      <c r="GFI1" s="712"/>
      <c r="GFJ1" s="712"/>
      <c r="GFK1" s="712"/>
      <c r="GFL1" s="712"/>
      <c r="GFM1" s="712"/>
      <c r="GFN1" s="712"/>
      <c r="GFO1" s="712"/>
      <c r="GFP1" s="712"/>
      <c r="GFQ1" s="712"/>
      <c r="GFR1" s="712"/>
      <c r="GFS1" s="712"/>
      <c r="GFT1" s="712"/>
      <c r="GFU1" s="712"/>
      <c r="GFV1" s="712"/>
      <c r="GFW1" s="712"/>
      <c r="GFX1" s="712"/>
      <c r="GFY1" s="712"/>
      <c r="GFZ1" s="712"/>
      <c r="GGA1" s="712"/>
      <c r="GGB1" s="712"/>
      <c r="GGC1" s="712"/>
      <c r="GGD1" s="712"/>
      <c r="GGE1" s="712"/>
      <c r="GGF1" s="712"/>
      <c r="GGG1" s="712"/>
      <c r="GGH1" s="712"/>
      <c r="GGI1" s="712"/>
      <c r="GGJ1" s="712"/>
      <c r="GGK1" s="712"/>
      <c r="GGL1" s="712"/>
      <c r="GGM1" s="712"/>
      <c r="GGN1" s="712"/>
      <c r="GGO1" s="712"/>
      <c r="GGP1" s="712"/>
      <c r="GGQ1" s="712"/>
      <c r="GGR1" s="712"/>
      <c r="GGS1" s="712"/>
      <c r="GGT1" s="712"/>
      <c r="GGU1" s="712"/>
      <c r="GGV1" s="712"/>
      <c r="GGW1" s="712"/>
      <c r="GGX1" s="712"/>
      <c r="GGY1" s="712"/>
      <c r="GGZ1" s="712"/>
      <c r="GHA1" s="712"/>
      <c r="GHB1" s="712"/>
      <c r="GHC1" s="712"/>
      <c r="GHD1" s="712"/>
      <c r="GHE1" s="712"/>
      <c r="GHF1" s="712"/>
      <c r="GHG1" s="712"/>
      <c r="GHH1" s="712"/>
      <c r="GHI1" s="712"/>
      <c r="GHJ1" s="712"/>
      <c r="GHK1" s="712"/>
      <c r="GHL1" s="712"/>
      <c r="GHM1" s="712"/>
      <c r="GHN1" s="712"/>
      <c r="GHO1" s="712"/>
      <c r="GHP1" s="712"/>
      <c r="GHQ1" s="712"/>
      <c r="GHR1" s="712"/>
      <c r="GHS1" s="712"/>
      <c r="GHT1" s="712"/>
      <c r="GHU1" s="712"/>
      <c r="GHV1" s="712"/>
      <c r="GHW1" s="712"/>
      <c r="GHX1" s="712"/>
      <c r="GHY1" s="712"/>
      <c r="GHZ1" s="712"/>
      <c r="GIA1" s="712"/>
      <c r="GIB1" s="712"/>
      <c r="GIC1" s="712"/>
      <c r="GID1" s="712"/>
      <c r="GIE1" s="712"/>
      <c r="GIF1" s="712"/>
      <c r="GIG1" s="712"/>
      <c r="GIH1" s="712"/>
      <c r="GII1" s="712"/>
      <c r="GIJ1" s="712"/>
      <c r="GIK1" s="712"/>
      <c r="GIL1" s="712"/>
      <c r="GIM1" s="712"/>
      <c r="GIN1" s="712"/>
      <c r="GIO1" s="712"/>
      <c r="GIP1" s="712"/>
      <c r="GIQ1" s="712"/>
      <c r="GIR1" s="712"/>
      <c r="GIS1" s="712"/>
      <c r="GIT1" s="712"/>
      <c r="GIU1" s="712"/>
      <c r="GIV1" s="712"/>
      <c r="GIW1" s="712"/>
      <c r="GIX1" s="712"/>
      <c r="GIY1" s="712"/>
      <c r="GIZ1" s="712"/>
      <c r="GJA1" s="712"/>
      <c r="GJB1" s="712"/>
      <c r="GJC1" s="712"/>
      <c r="GJD1" s="712"/>
      <c r="GJE1" s="712"/>
      <c r="GJF1" s="712"/>
      <c r="GJG1" s="712"/>
      <c r="GJH1" s="712"/>
      <c r="GJI1" s="712"/>
      <c r="GJJ1" s="712"/>
      <c r="GJK1" s="712"/>
      <c r="GJL1" s="712"/>
      <c r="GJM1" s="712"/>
      <c r="GJN1" s="712"/>
      <c r="GJO1" s="712"/>
      <c r="GJP1" s="712"/>
      <c r="GJQ1" s="712"/>
      <c r="GJR1" s="712"/>
      <c r="GJS1" s="712"/>
      <c r="GJT1" s="712"/>
      <c r="GJU1" s="712"/>
      <c r="GJV1" s="712"/>
      <c r="GJW1" s="712"/>
      <c r="GJX1" s="712"/>
      <c r="GJY1" s="712"/>
      <c r="GJZ1" s="712"/>
      <c r="GKA1" s="712"/>
      <c r="GKB1" s="712"/>
      <c r="GKC1" s="712"/>
      <c r="GKD1" s="712"/>
      <c r="GKE1" s="712"/>
      <c r="GKF1" s="712"/>
      <c r="GKG1" s="712"/>
      <c r="GKH1" s="712"/>
      <c r="GKI1" s="712"/>
      <c r="GKJ1" s="712"/>
      <c r="GKK1" s="712"/>
      <c r="GKL1" s="712"/>
      <c r="GKM1" s="712"/>
      <c r="GKN1" s="712"/>
      <c r="GKO1" s="712"/>
      <c r="GKP1" s="712"/>
      <c r="GKQ1" s="712"/>
      <c r="GKR1" s="712"/>
      <c r="GKS1" s="712"/>
      <c r="GKT1" s="712"/>
      <c r="GKU1" s="712"/>
      <c r="GKV1" s="712"/>
      <c r="GKW1" s="712"/>
      <c r="GKX1" s="712"/>
      <c r="GKY1" s="712"/>
      <c r="GKZ1" s="712"/>
      <c r="GLA1" s="712"/>
      <c r="GLB1" s="712"/>
      <c r="GLC1" s="712"/>
      <c r="GLD1" s="712"/>
      <c r="GLE1" s="712"/>
      <c r="GLF1" s="712"/>
      <c r="GLG1" s="712"/>
      <c r="GLH1" s="712"/>
      <c r="GLI1" s="712"/>
      <c r="GLJ1" s="712"/>
      <c r="GLK1" s="712"/>
      <c r="GLL1" s="712"/>
      <c r="GLM1" s="712"/>
      <c r="GLN1" s="712"/>
      <c r="GLO1" s="712"/>
      <c r="GLP1" s="712"/>
      <c r="GLQ1" s="712"/>
      <c r="GLR1" s="712"/>
      <c r="GLS1" s="712"/>
      <c r="GLT1" s="712"/>
      <c r="GLU1" s="712"/>
      <c r="GLV1" s="712"/>
      <c r="GLW1" s="712"/>
      <c r="GLX1" s="712"/>
      <c r="GLY1" s="712"/>
      <c r="GLZ1" s="712"/>
      <c r="GMA1" s="712"/>
      <c r="GMB1" s="712"/>
      <c r="GMC1" s="712"/>
      <c r="GMD1" s="712"/>
      <c r="GME1" s="712"/>
      <c r="GMF1" s="712"/>
      <c r="GMG1" s="712"/>
      <c r="GMH1" s="712"/>
      <c r="GMI1" s="712"/>
      <c r="GMJ1" s="712"/>
      <c r="GMK1" s="712"/>
      <c r="GML1" s="712"/>
      <c r="GMM1" s="712"/>
      <c r="GMN1" s="712"/>
      <c r="GMO1" s="712"/>
      <c r="GMP1" s="712"/>
      <c r="GMQ1" s="712"/>
      <c r="GMR1" s="712"/>
      <c r="GMS1" s="712"/>
      <c r="GMT1" s="712"/>
      <c r="GMU1" s="712"/>
      <c r="GMV1" s="712"/>
      <c r="GMW1" s="712"/>
      <c r="GMX1" s="712"/>
      <c r="GMY1" s="712"/>
      <c r="GMZ1" s="712"/>
      <c r="GNA1" s="712"/>
      <c r="GNB1" s="712"/>
      <c r="GNC1" s="712"/>
      <c r="GND1" s="712"/>
      <c r="GNE1" s="712"/>
      <c r="GNF1" s="712"/>
      <c r="GNG1" s="712"/>
      <c r="GNH1" s="712"/>
      <c r="GNI1" s="712"/>
      <c r="GNJ1" s="712"/>
      <c r="GNK1" s="712"/>
      <c r="GNL1" s="712"/>
      <c r="GNM1" s="712"/>
      <c r="GNN1" s="712"/>
      <c r="GNO1" s="712"/>
      <c r="GNP1" s="712"/>
      <c r="GNQ1" s="712"/>
      <c r="GNR1" s="712"/>
      <c r="GNS1" s="712"/>
      <c r="GNT1" s="712"/>
      <c r="GNU1" s="712"/>
      <c r="GNV1" s="712"/>
      <c r="GNW1" s="712"/>
      <c r="GNX1" s="712"/>
      <c r="GNY1" s="712"/>
      <c r="GNZ1" s="712"/>
      <c r="GOA1" s="712"/>
      <c r="GOB1" s="712"/>
      <c r="GOC1" s="712"/>
      <c r="GOD1" s="712"/>
      <c r="GOE1" s="712"/>
      <c r="GOF1" s="712"/>
      <c r="GOG1" s="712"/>
      <c r="GOH1" s="712"/>
      <c r="GOI1" s="712"/>
      <c r="GOJ1" s="712"/>
      <c r="GOK1" s="712"/>
      <c r="GOL1" s="712"/>
      <c r="GOM1" s="712"/>
      <c r="GON1" s="712"/>
      <c r="GOO1" s="712"/>
      <c r="GOP1" s="712"/>
      <c r="GOQ1" s="712"/>
      <c r="GOR1" s="712"/>
      <c r="GOS1" s="712"/>
      <c r="GOT1" s="712"/>
      <c r="GOU1" s="712"/>
      <c r="GOV1" s="712"/>
      <c r="GOW1" s="712"/>
      <c r="GOX1" s="712"/>
      <c r="GOY1" s="712"/>
      <c r="GOZ1" s="712"/>
      <c r="GPA1" s="712"/>
      <c r="GPB1" s="712"/>
      <c r="GPC1" s="712"/>
      <c r="GPD1" s="712"/>
      <c r="GPE1" s="712"/>
      <c r="GPF1" s="712"/>
      <c r="GPG1" s="712"/>
      <c r="GPH1" s="712"/>
      <c r="GPI1" s="712"/>
      <c r="GPJ1" s="712"/>
      <c r="GPK1" s="712"/>
      <c r="GPL1" s="712"/>
      <c r="GPM1" s="712"/>
      <c r="GPN1" s="712"/>
      <c r="GPO1" s="712"/>
      <c r="GPP1" s="712"/>
      <c r="GPQ1" s="712"/>
      <c r="GPR1" s="712"/>
      <c r="GPS1" s="712"/>
      <c r="GPT1" s="712"/>
      <c r="GPU1" s="712"/>
      <c r="GPV1" s="712"/>
      <c r="GPW1" s="712"/>
      <c r="GPX1" s="712"/>
      <c r="GPY1" s="712"/>
      <c r="GPZ1" s="712"/>
      <c r="GQA1" s="712"/>
      <c r="GQB1" s="712"/>
      <c r="GQC1" s="712"/>
      <c r="GQD1" s="712"/>
      <c r="GQE1" s="712"/>
      <c r="GQF1" s="712"/>
      <c r="GQG1" s="712"/>
      <c r="GQH1" s="712"/>
      <c r="GQI1" s="712"/>
      <c r="GQJ1" s="712"/>
      <c r="GQK1" s="712"/>
      <c r="GQL1" s="712"/>
      <c r="GQM1" s="712"/>
      <c r="GQN1" s="712"/>
      <c r="GQO1" s="712"/>
      <c r="GQP1" s="712"/>
      <c r="GQQ1" s="712"/>
      <c r="GQR1" s="712"/>
      <c r="GQS1" s="712"/>
      <c r="GQT1" s="712"/>
      <c r="GQU1" s="712"/>
      <c r="GQV1" s="712"/>
      <c r="GQW1" s="712"/>
      <c r="GQX1" s="712"/>
      <c r="GQY1" s="712"/>
      <c r="GQZ1" s="712"/>
      <c r="GRA1" s="712"/>
      <c r="GRB1" s="712"/>
      <c r="GRC1" s="712"/>
      <c r="GRD1" s="712"/>
      <c r="GRE1" s="712"/>
      <c r="GRF1" s="712"/>
      <c r="GRG1" s="712"/>
      <c r="GRH1" s="712"/>
      <c r="GRI1" s="712"/>
      <c r="GRJ1" s="712"/>
      <c r="GRK1" s="712"/>
      <c r="GRL1" s="712"/>
      <c r="GRM1" s="712"/>
      <c r="GRN1" s="712"/>
      <c r="GRO1" s="712"/>
      <c r="GRP1" s="712"/>
      <c r="GRQ1" s="712"/>
      <c r="GRR1" s="712"/>
      <c r="GRS1" s="712"/>
      <c r="GRT1" s="712"/>
      <c r="GRU1" s="712"/>
      <c r="GRV1" s="712"/>
      <c r="GRW1" s="712"/>
      <c r="GRX1" s="712"/>
      <c r="GRY1" s="712"/>
      <c r="GRZ1" s="712"/>
      <c r="GSA1" s="712"/>
      <c r="GSB1" s="712"/>
      <c r="GSC1" s="712"/>
      <c r="GSD1" s="712"/>
      <c r="GSE1" s="712"/>
      <c r="GSF1" s="712"/>
      <c r="GSG1" s="712"/>
      <c r="GSH1" s="712"/>
      <c r="GSI1" s="712"/>
      <c r="GSJ1" s="712"/>
      <c r="GSK1" s="712"/>
      <c r="GSL1" s="712"/>
      <c r="GSM1" s="712"/>
      <c r="GSN1" s="712"/>
      <c r="GSO1" s="712"/>
      <c r="GSP1" s="712"/>
      <c r="GSQ1" s="712"/>
      <c r="GSR1" s="712"/>
      <c r="GSS1" s="712"/>
      <c r="GST1" s="712"/>
      <c r="GSU1" s="712"/>
      <c r="GSV1" s="712"/>
      <c r="GSW1" s="712"/>
      <c r="GSX1" s="712"/>
      <c r="GSY1" s="712"/>
      <c r="GSZ1" s="712"/>
      <c r="GTA1" s="712"/>
      <c r="GTB1" s="712"/>
      <c r="GTC1" s="712"/>
      <c r="GTD1" s="712"/>
      <c r="GTE1" s="712"/>
      <c r="GTF1" s="712"/>
      <c r="GTG1" s="712"/>
      <c r="GTH1" s="712"/>
      <c r="GTI1" s="712"/>
      <c r="GTJ1" s="712"/>
      <c r="GTK1" s="712"/>
      <c r="GTL1" s="712"/>
      <c r="GTM1" s="712"/>
      <c r="GTN1" s="712"/>
      <c r="GTO1" s="712"/>
      <c r="GTP1" s="712"/>
      <c r="GTQ1" s="712"/>
      <c r="GTR1" s="712"/>
      <c r="GTS1" s="712"/>
      <c r="GTT1" s="712"/>
      <c r="GTU1" s="712"/>
      <c r="GTV1" s="712"/>
      <c r="GTW1" s="712"/>
      <c r="GTX1" s="712"/>
      <c r="GTY1" s="712"/>
      <c r="GTZ1" s="712"/>
      <c r="GUA1" s="712"/>
      <c r="GUB1" s="712"/>
      <c r="GUC1" s="712"/>
      <c r="GUD1" s="712"/>
      <c r="GUE1" s="712"/>
      <c r="GUF1" s="712"/>
      <c r="GUG1" s="712"/>
      <c r="GUH1" s="712"/>
      <c r="GUI1" s="712"/>
      <c r="GUJ1" s="712"/>
      <c r="GUK1" s="712"/>
      <c r="GUL1" s="712"/>
      <c r="GUM1" s="712"/>
      <c r="GUN1" s="712"/>
      <c r="GUO1" s="712"/>
      <c r="GUP1" s="712"/>
      <c r="GUQ1" s="712"/>
      <c r="GUR1" s="712"/>
      <c r="GUS1" s="712"/>
      <c r="GUT1" s="712"/>
      <c r="GUU1" s="712"/>
      <c r="GUV1" s="712"/>
      <c r="GUW1" s="712"/>
      <c r="GUX1" s="712"/>
      <c r="GUY1" s="712"/>
      <c r="GUZ1" s="712"/>
      <c r="GVA1" s="712"/>
      <c r="GVB1" s="712"/>
      <c r="GVC1" s="712"/>
      <c r="GVD1" s="712"/>
      <c r="GVE1" s="712"/>
      <c r="GVF1" s="712"/>
      <c r="GVG1" s="712"/>
      <c r="GVH1" s="712"/>
      <c r="GVI1" s="712"/>
      <c r="GVJ1" s="712"/>
      <c r="GVK1" s="712"/>
      <c r="GVL1" s="712"/>
      <c r="GVM1" s="712"/>
      <c r="GVN1" s="712"/>
      <c r="GVO1" s="712"/>
      <c r="GVP1" s="712"/>
      <c r="GVQ1" s="712"/>
      <c r="GVR1" s="712"/>
      <c r="GVS1" s="712"/>
      <c r="GVT1" s="712"/>
      <c r="GVU1" s="712"/>
      <c r="GVV1" s="712"/>
      <c r="GVW1" s="712"/>
      <c r="GVX1" s="712"/>
      <c r="GVY1" s="712"/>
      <c r="GVZ1" s="712"/>
      <c r="GWA1" s="712"/>
      <c r="GWB1" s="712"/>
      <c r="GWC1" s="712"/>
      <c r="GWD1" s="712"/>
      <c r="GWE1" s="712"/>
      <c r="GWF1" s="712"/>
      <c r="GWG1" s="712"/>
      <c r="GWH1" s="712"/>
      <c r="GWI1" s="712"/>
      <c r="GWJ1" s="712"/>
      <c r="GWK1" s="712"/>
      <c r="GWL1" s="712"/>
      <c r="GWM1" s="712"/>
      <c r="GWN1" s="712"/>
      <c r="GWO1" s="712"/>
      <c r="GWP1" s="712"/>
      <c r="GWQ1" s="712"/>
      <c r="GWR1" s="712"/>
      <c r="GWS1" s="712"/>
      <c r="GWT1" s="712"/>
      <c r="GWU1" s="712"/>
      <c r="GWV1" s="712"/>
      <c r="GWW1" s="712"/>
      <c r="GWX1" s="712"/>
      <c r="GWY1" s="712"/>
      <c r="GWZ1" s="712"/>
      <c r="GXA1" s="712"/>
      <c r="GXB1" s="712"/>
      <c r="GXC1" s="712"/>
      <c r="GXD1" s="712"/>
      <c r="GXE1" s="712"/>
      <c r="GXF1" s="712"/>
      <c r="GXG1" s="712"/>
      <c r="GXH1" s="712"/>
      <c r="GXI1" s="712"/>
      <c r="GXJ1" s="712"/>
      <c r="GXK1" s="712"/>
      <c r="GXL1" s="712"/>
      <c r="GXM1" s="712"/>
      <c r="GXN1" s="712"/>
      <c r="GXO1" s="712"/>
      <c r="GXP1" s="712"/>
      <c r="GXQ1" s="712"/>
      <c r="GXR1" s="712"/>
      <c r="GXS1" s="712"/>
      <c r="GXT1" s="712"/>
      <c r="GXU1" s="712"/>
      <c r="GXV1" s="712"/>
      <c r="GXW1" s="712"/>
      <c r="GXX1" s="712"/>
      <c r="GXY1" s="712"/>
      <c r="GXZ1" s="712"/>
      <c r="GYA1" s="712"/>
      <c r="GYB1" s="712"/>
      <c r="GYC1" s="712"/>
      <c r="GYD1" s="712"/>
      <c r="GYE1" s="712"/>
      <c r="GYF1" s="712"/>
      <c r="GYG1" s="712"/>
      <c r="GYH1" s="712"/>
      <c r="GYI1" s="712"/>
      <c r="GYJ1" s="712"/>
      <c r="GYK1" s="712"/>
      <c r="GYL1" s="712"/>
      <c r="GYM1" s="712"/>
      <c r="GYN1" s="712"/>
      <c r="GYO1" s="712"/>
      <c r="GYP1" s="712"/>
      <c r="GYQ1" s="712"/>
      <c r="GYR1" s="712"/>
      <c r="GYS1" s="712"/>
      <c r="GYT1" s="712"/>
      <c r="GYU1" s="712"/>
      <c r="GYV1" s="712"/>
      <c r="GYW1" s="712"/>
      <c r="GYX1" s="712"/>
      <c r="GYY1" s="712"/>
      <c r="GYZ1" s="712"/>
      <c r="GZA1" s="712"/>
      <c r="GZB1" s="712"/>
      <c r="GZC1" s="712"/>
      <c r="GZD1" s="712"/>
      <c r="GZE1" s="712"/>
      <c r="GZF1" s="712"/>
      <c r="GZG1" s="712"/>
      <c r="GZH1" s="712"/>
      <c r="GZI1" s="712"/>
      <c r="GZJ1" s="712"/>
      <c r="GZK1" s="712"/>
      <c r="GZL1" s="712"/>
      <c r="GZM1" s="712"/>
      <c r="GZN1" s="712"/>
      <c r="GZO1" s="712"/>
      <c r="GZP1" s="712"/>
      <c r="GZQ1" s="712"/>
      <c r="GZR1" s="712"/>
      <c r="GZS1" s="712"/>
      <c r="GZT1" s="712"/>
      <c r="GZU1" s="712"/>
      <c r="GZV1" s="712"/>
      <c r="GZW1" s="712"/>
      <c r="GZX1" s="712"/>
      <c r="GZY1" s="712"/>
      <c r="GZZ1" s="712"/>
      <c r="HAA1" s="712"/>
      <c r="HAB1" s="712"/>
      <c r="HAC1" s="712"/>
      <c r="HAD1" s="712"/>
      <c r="HAE1" s="712"/>
      <c r="HAF1" s="712"/>
      <c r="HAG1" s="712"/>
      <c r="HAH1" s="712"/>
      <c r="HAI1" s="712"/>
      <c r="HAJ1" s="712"/>
      <c r="HAK1" s="712"/>
      <c r="HAL1" s="712"/>
      <c r="HAM1" s="712"/>
      <c r="HAN1" s="712"/>
      <c r="HAO1" s="712"/>
      <c r="HAP1" s="712"/>
      <c r="HAQ1" s="712"/>
      <c r="HAR1" s="712"/>
      <c r="HAS1" s="712"/>
      <c r="HAT1" s="712"/>
      <c r="HAU1" s="712"/>
      <c r="HAV1" s="712"/>
      <c r="HAW1" s="712"/>
      <c r="HAX1" s="712"/>
      <c r="HAY1" s="712"/>
      <c r="HAZ1" s="712"/>
      <c r="HBA1" s="712"/>
      <c r="HBB1" s="712"/>
      <c r="HBC1" s="712"/>
      <c r="HBD1" s="712"/>
      <c r="HBE1" s="712"/>
      <c r="HBF1" s="712"/>
      <c r="HBG1" s="712"/>
      <c r="HBH1" s="712"/>
      <c r="HBI1" s="712"/>
      <c r="HBJ1" s="712"/>
      <c r="HBK1" s="712"/>
      <c r="HBL1" s="712"/>
      <c r="HBM1" s="712"/>
      <c r="HBN1" s="712"/>
      <c r="HBO1" s="712"/>
      <c r="HBP1" s="712"/>
      <c r="HBQ1" s="712"/>
      <c r="HBR1" s="712"/>
      <c r="HBS1" s="712"/>
      <c r="HBT1" s="712"/>
      <c r="HBU1" s="712"/>
      <c r="HBV1" s="712"/>
      <c r="HBW1" s="712"/>
      <c r="HBX1" s="712"/>
      <c r="HBY1" s="712"/>
      <c r="HBZ1" s="712"/>
      <c r="HCA1" s="712"/>
      <c r="HCB1" s="712"/>
      <c r="HCC1" s="712"/>
      <c r="HCD1" s="712"/>
      <c r="HCE1" s="712"/>
      <c r="HCF1" s="712"/>
      <c r="HCG1" s="712"/>
      <c r="HCH1" s="712"/>
      <c r="HCI1" s="712"/>
      <c r="HCJ1" s="712"/>
      <c r="HCK1" s="712"/>
      <c r="HCL1" s="712"/>
      <c r="HCM1" s="712"/>
      <c r="HCN1" s="712"/>
      <c r="HCO1" s="712"/>
      <c r="HCP1" s="712"/>
      <c r="HCQ1" s="712"/>
      <c r="HCR1" s="712"/>
      <c r="HCS1" s="712"/>
      <c r="HCT1" s="712"/>
      <c r="HCU1" s="712"/>
      <c r="HCV1" s="712"/>
      <c r="HCW1" s="712"/>
      <c r="HCX1" s="712"/>
      <c r="HCY1" s="712"/>
      <c r="HCZ1" s="712"/>
      <c r="HDA1" s="712"/>
      <c r="HDB1" s="712"/>
      <c r="HDC1" s="712"/>
      <c r="HDD1" s="712"/>
      <c r="HDE1" s="712"/>
      <c r="HDF1" s="712"/>
      <c r="HDG1" s="712"/>
      <c r="HDH1" s="712"/>
      <c r="HDI1" s="712"/>
      <c r="HDJ1" s="712"/>
      <c r="HDK1" s="712"/>
      <c r="HDL1" s="712"/>
      <c r="HDM1" s="712"/>
      <c r="HDN1" s="712"/>
      <c r="HDO1" s="712"/>
      <c r="HDP1" s="712"/>
      <c r="HDQ1" s="712"/>
      <c r="HDR1" s="712"/>
      <c r="HDS1" s="712"/>
      <c r="HDT1" s="712"/>
      <c r="HDU1" s="712"/>
      <c r="HDV1" s="712"/>
      <c r="HDW1" s="712"/>
      <c r="HDX1" s="712"/>
      <c r="HDY1" s="712"/>
      <c r="HDZ1" s="712"/>
      <c r="HEA1" s="712"/>
      <c r="HEB1" s="712"/>
      <c r="HEC1" s="712"/>
      <c r="HED1" s="712"/>
      <c r="HEE1" s="712"/>
      <c r="HEF1" s="712"/>
      <c r="HEG1" s="712"/>
      <c r="HEH1" s="712"/>
      <c r="HEI1" s="712"/>
      <c r="HEJ1" s="712"/>
      <c r="HEK1" s="712"/>
      <c r="HEL1" s="712"/>
      <c r="HEM1" s="712"/>
      <c r="HEN1" s="712"/>
      <c r="HEO1" s="712"/>
      <c r="HEP1" s="712"/>
      <c r="HEQ1" s="712"/>
      <c r="HER1" s="712"/>
      <c r="HES1" s="712"/>
      <c r="HET1" s="712"/>
      <c r="HEU1" s="712"/>
      <c r="HEV1" s="712"/>
      <c r="HEW1" s="712"/>
      <c r="HEX1" s="712"/>
      <c r="HEY1" s="712"/>
      <c r="HEZ1" s="712"/>
      <c r="HFA1" s="712"/>
      <c r="HFB1" s="712"/>
      <c r="HFC1" s="712"/>
      <c r="HFD1" s="712"/>
      <c r="HFE1" s="712"/>
      <c r="HFF1" s="712"/>
      <c r="HFG1" s="712"/>
      <c r="HFH1" s="712"/>
      <c r="HFI1" s="712"/>
      <c r="HFJ1" s="712"/>
      <c r="HFK1" s="712"/>
      <c r="HFL1" s="712"/>
      <c r="HFM1" s="712"/>
      <c r="HFN1" s="712"/>
      <c r="HFO1" s="712"/>
      <c r="HFP1" s="712"/>
      <c r="HFQ1" s="712"/>
      <c r="HFR1" s="712"/>
      <c r="HFS1" s="712"/>
      <c r="HFT1" s="712"/>
      <c r="HFU1" s="712"/>
      <c r="HFV1" s="712"/>
      <c r="HFW1" s="712"/>
      <c r="HFX1" s="712"/>
      <c r="HFY1" s="712"/>
      <c r="HFZ1" s="712"/>
      <c r="HGA1" s="712"/>
      <c r="HGB1" s="712"/>
      <c r="HGC1" s="712"/>
      <c r="HGD1" s="712"/>
      <c r="HGE1" s="712"/>
      <c r="HGF1" s="712"/>
      <c r="HGG1" s="712"/>
      <c r="HGH1" s="712"/>
      <c r="HGI1" s="712"/>
      <c r="HGJ1" s="712"/>
      <c r="HGK1" s="712"/>
      <c r="HGL1" s="712"/>
      <c r="HGM1" s="712"/>
      <c r="HGN1" s="712"/>
      <c r="HGO1" s="712"/>
      <c r="HGP1" s="712"/>
      <c r="HGQ1" s="712"/>
      <c r="HGR1" s="712"/>
      <c r="HGS1" s="712"/>
      <c r="HGT1" s="712"/>
      <c r="HGU1" s="712"/>
      <c r="HGV1" s="712"/>
      <c r="HGW1" s="712"/>
      <c r="HGX1" s="712"/>
      <c r="HGY1" s="712"/>
      <c r="HGZ1" s="712"/>
      <c r="HHA1" s="712"/>
      <c r="HHB1" s="712"/>
      <c r="HHC1" s="712"/>
      <c r="HHD1" s="712"/>
      <c r="HHE1" s="712"/>
      <c r="HHF1" s="712"/>
      <c r="HHG1" s="712"/>
      <c r="HHH1" s="712"/>
      <c r="HHI1" s="712"/>
      <c r="HHJ1" s="712"/>
      <c r="HHK1" s="712"/>
      <c r="HHL1" s="712"/>
      <c r="HHM1" s="712"/>
      <c r="HHN1" s="712"/>
      <c r="HHO1" s="712"/>
      <c r="HHP1" s="712"/>
      <c r="HHQ1" s="712"/>
      <c r="HHR1" s="712"/>
      <c r="HHS1" s="712"/>
      <c r="HHT1" s="712"/>
      <c r="HHU1" s="712"/>
      <c r="HHV1" s="712"/>
      <c r="HHW1" s="712"/>
      <c r="HHX1" s="712"/>
      <c r="HHY1" s="712"/>
      <c r="HHZ1" s="712"/>
      <c r="HIA1" s="712"/>
      <c r="HIB1" s="712"/>
      <c r="HIC1" s="712"/>
      <c r="HID1" s="712"/>
      <c r="HIE1" s="712"/>
      <c r="HIF1" s="712"/>
      <c r="HIG1" s="712"/>
      <c r="HIH1" s="712"/>
      <c r="HII1" s="712"/>
      <c r="HIJ1" s="712"/>
      <c r="HIK1" s="712"/>
      <c r="HIL1" s="712"/>
      <c r="HIM1" s="712"/>
      <c r="HIN1" s="712"/>
      <c r="HIO1" s="712"/>
      <c r="HIP1" s="712"/>
      <c r="HIQ1" s="712"/>
      <c r="HIR1" s="712"/>
      <c r="HIS1" s="712"/>
      <c r="HIT1" s="712"/>
      <c r="HIU1" s="712"/>
      <c r="HIV1" s="712"/>
      <c r="HIW1" s="712"/>
      <c r="HIX1" s="712"/>
      <c r="HIY1" s="712"/>
      <c r="HIZ1" s="712"/>
      <c r="HJA1" s="712"/>
      <c r="HJB1" s="712"/>
      <c r="HJC1" s="712"/>
      <c r="HJD1" s="712"/>
      <c r="HJE1" s="712"/>
      <c r="HJF1" s="712"/>
      <c r="HJG1" s="712"/>
      <c r="HJH1" s="712"/>
      <c r="HJI1" s="712"/>
      <c r="HJJ1" s="712"/>
      <c r="HJK1" s="712"/>
      <c r="HJL1" s="712"/>
      <c r="HJM1" s="712"/>
      <c r="HJN1" s="712"/>
      <c r="HJO1" s="712"/>
      <c r="HJP1" s="712"/>
      <c r="HJQ1" s="712"/>
      <c r="HJR1" s="712"/>
      <c r="HJS1" s="712"/>
      <c r="HJT1" s="712"/>
      <c r="HJU1" s="712"/>
      <c r="HJV1" s="712"/>
      <c r="HJW1" s="712"/>
      <c r="HJX1" s="712"/>
      <c r="HJY1" s="712"/>
      <c r="HJZ1" s="712"/>
      <c r="HKA1" s="712"/>
      <c r="HKB1" s="712"/>
      <c r="HKC1" s="712"/>
      <c r="HKD1" s="712"/>
      <c r="HKE1" s="712"/>
      <c r="HKF1" s="712"/>
      <c r="HKG1" s="712"/>
      <c r="HKH1" s="712"/>
      <c r="HKI1" s="712"/>
      <c r="HKJ1" s="712"/>
      <c r="HKK1" s="712"/>
      <c r="HKL1" s="712"/>
      <c r="HKM1" s="712"/>
      <c r="HKN1" s="712"/>
      <c r="HKO1" s="712"/>
      <c r="HKP1" s="712"/>
      <c r="HKQ1" s="712"/>
      <c r="HKR1" s="712"/>
      <c r="HKS1" s="712"/>
      <c r="HKT1" s="712"/>
      <c r="HKU1" s="712"/>
      <c r="HKV1" s="712"/>
      <c r="HKW1" s="712"/>
      <c r="HKX1" s="712"/>
      <c r="HKY1" s="712"/>
      <c r="HKZ1" s="712"/>
      <c r="HLA1" s="712"/>
      <c r="HLB1" s="712"/>
      <c r="HLC1" s="712"/>
      <c r="HLD1" s="712"/>
      <c r="HLE1" s="712"/>
      <c r="HLF1" s="712"/>
      <c r="HLG1" s="712"/>
      <c r="HLH1" s="712"/>
      <c r="HLI1" s="712"/>
      <c r="HLJ1" s="712"/>
      <c r="HLK1" s="712"/>
      <c r="HLL1" s="712"/>
      <c r="HLM1" s="712"/>
      <c r="HLN1" s="712"/>
      <c r="HLO1" s="712"/>
      <c r="HLP1" s="712"/>
      <c r="HLQ1" s="712"/>
      <c r="HLR1" s="712"/>
      <c r="HLS1" s="712"/>
      <c r="HLT1" s="712"/>
      <c r="HLU1" s="712"/>
      <c r="HLV1" s="712"/>
      <c r="HLW1" s="712"/>
      <c r="HLX1" s="712"/>
      <c r="HLY1" s="712"/>
      <c r="HLZ1" s="712"/>
      <c r="HMA1" s="712"/>
      <c r="HMB1" s="712"/>
      <c r="HMC1" s="712"/>
      <c r="HMD1" s="712"/>
      <c r="HME1" s="712"/>
      <c r="HMF1" s="712"/>
      <c r="HMG1" s="712"/>
      <c r="HMH1" s="712"/>
      <c r="HMI1" s="712"/>
      <c r="HMJ1" s="712"/>
      <c r="HMK1" s="712"/>
      <c r="HML1" s="712"/>
      <c r="HMM1" s="712"/>
      <c r="HMN1" s="712"/>
      <c r="HMO1" s="712"/>
      <c r="HMP1" s="712"/>
      <c r="HMQ1" s="712"/>
      <c r="HMR1" s="712"/>
      <c r="HMS1" s="712"/>
      <c r="HMT1" s="712"/>
      <c r="HMU1" s="712"/>
      <c r="HMV1" s="712"/>
      <c r="HMW1" s="712"/>
      <c r="HMX1" s="712"/>
      <c r="HMY1" s="712"/>
      <c r="HMZ1" s="712"/>
      <c r="HNA1" s="712"/>
      <c r="HNB1" s="712"/>
      <c r="HNC1" s="712"/>
      <c r="HND1" s="712"/>
      <c r="HNE1" s="712"/>
      <c r="HNF1" s="712"/>
      <c r="HNG1" s="712"/>
      <c r="HNH1" s="712"/>
      <c r="HNI1" s="712"/>
      <c r="HNJ1" s="712"/>
      <c r="HNK1" s="712"/>
      <c r="HNL1" s="712"/>
      <c r="HNM1" s="712"/>
      <c r="HNN1" s="712"/>
      <c r="HNO1" s="712"/>
      <c r="HNP1" s="712"/>
      <c r="HNQ1" s="712"/>
      <c r="HNR1" s="712"/>
      <c r="HNS1" s="712"/>
      <c r="HNT1" s="712"/>
      <c r="HNU1" s="712"/>
      <c r="HNV1" s="712"/>
      <c r="HNW1" s="712"/>
      <c r="HNX1" s="712"/>
      <c r="HNY1" s="712"/>
      <c r="HNZ1" s="712"/>
      <c r="HOA1" s="712"/>
      <c r="HOB1" s="712"/>
      <c r="HOC1" s="712"/>
      <c r="HOD1" s="712"/>
      <c r="HOE1" s="712"/>
      <c r="HOF1" s="712"/>
      <c r="HOG1" s="712"/>
      <c r="HOH1" s="712"/>
      <c r="HOI1" s="712"/>
      <c r="HOJ1" s="712"/>
      <c r="HOK1" s="712"/>
      <c r="HOL1" s="712"/>
      <c r="HOM1" s="712"/>
      <c r="HON1" s="712"/>
      <c r="HOO1" s="712"/>
      <c r="HOP1" s="712"/>
      <c r="HOQ1" s="712"/>
      <c r="HOR1" s="712"/>
      <c r="HOS1" s="712"/>
      <c r="HOT1" s="712"/>
      <c r="HOU1" s="712"/>
      <c r="HOV1" s="712"/>
      <c r="HOW1" s="712"/>
      <c r="HOX1" s="712"/>
      <c r="HOY1" s="712"/>
      <c r="HOZ1" s="712"/>
      <c r="HPA1" s="712"/>
      <c r="HPB1" s="712"/>
      <c r="HPC1" s="712"/>
      <c r="HPD1" s="712"/>
      <c r="HPE1" s="712"/>
      <c r="HPF1" s="712"/>
      <c r="HPG1" s="712"/>
      <c r="HPH1" s="712"/>
      <c r="HPI1" s="712"/>
      <c r="HPJ1" s="712"/>
      <c r="HPK1" s="712"/>
      <c r="HPL1" s="712"/>
      <c r="HPM1" s="712"/>
      <c r="HPN1" s="712"/>
      <c r="HPO1" s="712"/>
      <c r="HPP1" s="712"/>
      <c r="HPQ1" s="712"/>
      <c r="HPR1" s="712"/>
      <c r="HPS1" s="712"/>
      <c r="HPT1" s="712"/>
      <c r="HPU1" s="712"/>
      <c r="HPV1" s="712"/>
      <c r="HPW1" s="712"/>
      <c r="HPX1" s="712"/>
      <c r="HPY1" s="712"/>
      <c r="HPZ1" s="712"/>
      <c r="HQA1" s="712"/>
      <c r="HQB1" s="712"/>
      <c r="HQC1" s="712"/>
      <c r="HQD1" s="712"/>
      <c r="HQE1" s="712"/>
      <c r="HQF1" s="712"/>
      <c r="HQG1" s="712"/>
      <c r="HQH1" s="712"/>
      <c r="HQI1" s="712"/>
      <c r="HQJ1" s="712"/>
      <c r="HQK1" s="712"/>
      <c r="HQL1" s="712"/>
      <c r="HQM1" s="712"/>
      <c r="HQN1" s="712"/>
      <c r="HQO1" s="712"/>
      <c r="HQP1" s="712"/>
      <c r="HQQ1" s="712"/>
      <c r="HQR1" s="712"/>
      <c r="HQS1" s="712"/>
      <c r="HQT1" s="712"/>
      <c r="HQU1" s="712"/>
      <c r="HQV1" s="712"/>
      <c r="HQW1" s="712"/>
      <c r="HQX1" s="712"/>
      <c r="HQY1" s="712"/>
      <c r="HQZ1" s="712"/>
      <c r="HRA1" s="712"/>
      <c r="HRB1" s="712"/>
      <c r="HRC1" s="712"/>
      <c r="HRD1" s="712"/>
      <c r="HRE1" s="712"/>
      <c r="HRF1" s="712"/>
      <c r="HRG1" s="712"/>
      <c r="HRH1" s="712"/>
      <c r="HRI1" s="712"/>
      <c r="HRJ1" s="712"/>
      <c r="HRK1" s="712"/>
      <c r="HRL1" s="712"/>
      <c r="HRM1" s="712"/>
      <c r="HRN1" s="712"/>
      <c r="HRO1" s="712"/>
      <c r="HRP1" s="712"/>
      <c r="HRQ1" s="712"/>
      <c r="HRR1" s="712"/>
      <c r="HRS1" s="712"/>
      <c r="HRT1" s="712"/>
      <c r="HRU1" s="712"/>
      <c r="HRV1" s="712"/>
      <c r="HRW1" s="712"/>
      <c r="HRX1" s="712"/>
      <c r="HRY1" s="712"/>
      <c r="HRZ1" s="712"/>
      <c r="HSA1" s="712"/>
      <c r="HSB1" s="712"/>
      <c r="HSC1" s="712"/>
      <c r="HSD1" s="712"/>
      <c r="HSE1" s="712"/>
      <c r="HSF1" s="712"/>
      <c r="HSG1" s="712"/>
      <c r="HSH1" s="712"/>
      <c r="HSI1" s="712"/>
      <c r="HSJ1" s="712"/>
      <c r="HSK1" s="712"/>
      <c r="HSL1" s="712"/>
      <c r="HSM1" s="712"/>
      <c r="HSN1" s="712"/>
      <c r="HSO1" s="712"/>
      <c r="HSP1" s="712"/>
      <c r="HSQ1" s="712"/>
      <c r="HSR1" s="712"/>
      <c r="HSS1" s="712"/>
      <c r="HST1" s="712"/>
      <c r="HSU1" s="712"/>
      <c r="HSV1" s="712"/>
      <c r="HSW1" s="712"/>
      <c r="HSX1" s="712"/>
      <c r="HSY1" s="712"/>
      <c r="HSZ1" s="712"/>
      <c r="HTA1" s="712"/>
      <c r="HTB1" s="712"/>
      <c r="HTC1" s="712"/>
      <c r="HTD1" s="712"/>
      <c r="HTE1" s="712"/>
      <c r="HTF1" s="712"/>
      <c r="HTG1" s="712"/>
      <c r="HTH1" s="712"/>
      <c r="HTI1" s="712"/>
      <c r="HTJ1" s="712"/>
      <c r="HTK1" s="712"/>
      <c r="HTL1" s="712"/>
      <c r="HTM1" s="712"/>
      <c r="HTN1" s="712"/>
      <c r="HTO1" s="712"/>
      <c r="HTP1" s="712"/>
      <c r="HTQ1" s="712"/>
      <c r="HTR1" s="712"/>
      <c r="HTS1" s="712"/>
      <c r="HTT1" s="712"/>
      <c r="HTU1" s="712"/>
      <c r="HTV1" s="712"/>
      <c r="HTW1" s="712"/>
      <c r="HTX1" s="712"/>
      <c r="HTY1" s="712"/>
      <c r="HTZ1" s="712"/>
      <c r="HUA1" s="712"/>
      <c r="HUB1" s="712"/>
      <c r="HUC1" s="712"/>
      <c r="HUD1" s="712"/>
      <c r="HUE1" s="712"/>
      <c r="HUF1" s="712"/>
      <c r="HUG1" s="712"/>
      <c r="HUH1" s="712"/>
      <c r="HUI1" s="712"/>
      <c r="HUJ1" s="712"/>
      <c r="HUK1" s="712"/>
      <c r="HUL1" s="712"/>
      <c r="HUM1" s="712"/>
      <c r="HUN1" s="712"/>
      <c r="HUO1" s="712"/>
      <c r="HUP1" s="712"/>
      <c r="HUQ1" s="712"/>
      <c r="HUR1" s="712"/>
      <c r="HUS1" s="712"/>
      <c r="HUT1" s="712"/>
      <c r="HUU1" s="712"/>
      <c r="HUV1" s="712"/>
      <c r="HUW1" s="712"/>
      <c r="HUX1" s="712"/>
      <c r="HUY1" s="712"/>
      <c r="HUZ1" s="712"/>
      <c r="HVA1" s="712"/>
      <c r="HVB1" s="712"/>
      <c r="HVC1" s="712"/>
      <c r="HVD1" s="712"/>
      <c r="HVE1" s="712"/>
      <c r="HVF1" s="712"/>
      <c r="HVG1" s="712"/>
      <c r="HVH1" s="712"/>
      <c r="HVI1" s="712"/>
      <c r="HVJ1" s="712"/>
      <c r="HVK1" s="712"/>
      <c r="HVL1" s="712"/>
      <c r="HVM1" s="712"/>
      <c r="HVN1" s="712"/>
      <c r="HVO1" s="712"/>
      <c r="HVP1" s="712"/>
      <c r="HVQ1" s="712"/>
      <c r="HVR1" s="712"/>
      <c r="HVS1" s="712"/>
      <c r="HVT1" s="712"/>
      <c r="HVU1" s="712"/>
      <c r="HVV1" s="712"/>
      <c r="HVW1" s="712"/>
      <c r="HVX1" s="712"/>
      <c r="HVY1" s="712"/>
      <c r="HVZ1" s="712"/>
      <c r="HWA1" s="712"/>
      <c r="HWB1" s="712"/>
      <c r="HWC1" s="712"/>
      <c r="HWD1" s="712"/>
      <c r="HWE1" s="712"/>
      <c r="HWF1" s="712"/>
      <c r="HWG1" s="712"/>
      <c r="HWH1" s="712"/>
      <c r="HWI1" s="712"/>
      <c r="HWJ1" s="712"/>
      <c r="HWK1" s="712"/>
      <c r="HWL1" s="712"/>
      <c r="HWM1" s="712"/>
      <c r="HWN1" s="712"/>
      <c r="HWO1" s="712"/>
      <c r="HWP1" s="712"/>
      <c r="HWQ1" s="712"/>
      <c r="HWR1" s="712"/>
      <c r="HWS1" s="712"/>
      <c r="HWT1" s="712"/>
      <c r="HWU1" s="712"/>
      <c r="HWV1" s="712"/>
      <c r="HWW1" s="712"/>
      <c r="HWX1" s="712"/>
      <c r="HWY1" s="712"/>
      <c r="HWZ1" s="712"/>
      <c r="HXA1" s="712"/>
      <c r="HXB1" s="712"/>
      <c r="HXC1" s="712"/>
      <c r="HXD1" s="712"/>
      <c r="HXE1" s="712"/>
      <c r="HXF1" s="712"/>
      <c r="HXG1" s="712"/>
      <c r="HXH1" s="712"/>
      <c r="HXI1" s="712"/>
      <c r="HXJ1" s="712"/>
      <c r="HXK1" s="712"/>
      <c r="HXL1" s="712"/>
      <c r="HXM1" s="712"/>
      <c r="HXN1" s="712"/>
      <c r="HXO1" s="712"/>
      <c r="HXP1" s="712"/>
      <c r="HXQ1" s="712"/>
      <c r="HXR1" s="712"/>
      <c r="HXS1" s="712"/>
      <c r="HXT1" s="712"/>
      <c r="HXU1" s="712"/>
      <c r="HXV1" s="712"/>
      <c r="HXW1" s="712"/>
      <c r="HXX1" s="712"/>
      <c r="HXY1" s="712"/>
      <c r="HXZ1" s="712"/>
      <c r="HYA1" s="712"/>
      <c r="HYB1" s="712"/>
      <c r="HYC1" s="712"/>
      <c r="HYD1" s="712"/>
      <c r="HYE1" s="712"/>
      <c r="HYF1" s="712"/>
      <c r="HYG1" s="712"/>
      <c r="HYH1" s="712"/>
      <c r="HYI1" s="712"/>
      <c r="HYJ1" s="712"/>
      <c r="HYK1" s="712"/>
      <c r="HYL1" s="712"/>
      <c r="HYM1" s="712"/>
      <c r="HYN1" s="712"/>
      <c r="HYO1" s="712"/>
      <c r="HYP1" s="712"/>
      <c r="HYQ1" s="712"/>
      <c r="HYR1" s="712"/>
      <c r="HYS1" s="712"/>
      <c r="HYT1" s="712"/>
      <c r="HYU1" s="712"/>
      <c r="HYV1" s="712"/>
      <c r="HYW1" s="712"/>
      <c r="HYX1" s="712"/>
      <c r="HYY1" s="712"/>
      <c r="HYZ1" s="712"/>
      <c r="HZA1" s="712"/>
      <c r="HZB1" s="712"/>
      <c r="HZC1" s="712"/>
      <c r="HZD1" s="712"/>
      <c r="HZE1" s="712"/>
      <c r="HZF1" s="712"/>
      <c r="HZG1" s="712"/>
      <c r="HZH1" s="712"/>
      <c r="HZI1" s="712"/>
      <c r="HZJ1" s="712"/>
      <c r="HZK1" s="712"/>
      <c r="HZL1" s="712"/>
      <c r="HZM1" s="712"/>
      <c r="HZN1" s="712"/>
      <c r="HZO1" s="712"/>
      <c r="HZP1" s="712"/>
      <c r="HZQ1" s="712"/>
      <c r="HZR1" s="712"/>
      <c r="HZS1" s="712"/>
      <c r="HZT1" s="712"/>
      <c r="HZU1" s="712"/>
      <c r="HZV1" s="712"/>
      <c r="HZW1" s="712"/>
      <c r="HZX1" s="712"/>
      <c r="HZY1" s="712"/>
      <c r="HZZ1" s="712"/>
      <c r="IAA1" s="712"/>
      <c r="IAB1" s="712"/>
      <c r="IAC1" s="712"/>
      <c r="IAD1" s="712"/>
      <c r="IAE1" s="712"/>
      <c r="IAF1" s="712"/>
      <c r="IAG1" s="712"/>
      <c r="IAH1" s="712"/>
      <c r="IAI1" s="712"/>
      <c r="IAJ1" s="712"/>
      <c r="IAK1" s="712"/>
      <c r="IAL1" s="712"/>
      <c r="IAM1" s="712"/>
      <c r="IAN1" s="712"/>
      <c r="IAO1" s="712"/>
      <c r="IAP1" s="712"/>
      <c r="IAQ1" s="712"/>
      <c r="IAR1" s="712"/>
      <c r="IAS1" s="712"/>
      <c r="IAT1" s="712"/>
      <c r="IAU1" s="712"/>
      <c r="IAV1" s="712"/>
      <c r="IAW1" s="712"/>
      <c r="IAX1" s="712"/>
      <c r="IAY1" s="712"/>
      <c r="IAZ1" s="712"/>
      <c r="IBA1" s="712"/>
      <c r="IBB1" s="712"/>
      <c r="IBC1" s="712"/>
      <c r="IBD1" s="712"/>
      <c r="IBE1" s="712"/>
      <c r="IBF1" s="712"/>
      <c r="IBG1" s="712"/>
      <c r="IBH1" s="712"/>
      <c r="IBI1" s="712"/>
      <c r="IBJ1" s="712"/>
      <c r="IBK1" s="712"/>
      <c r="IBL1" s="712"/>
      <c r="IBM1" s="712"/>
      <c r="IBN1" s="712"/>
      <c r="IBO1" s="712"/>
      <c r="IBP1" s="712"/>
      <c r="IBQ1" s="712"/>
      <c r="IBR1" s="712"/>
      <c r="IBS1" s="712"/>
      <c r="IBT1" s="712"/>
      <c r="IBU1" s="712"/>
      <c r="IBV1" s="712"/>
      <c r="IBW1" s="712"/>
      <c r="IBX1" s="712"/>
      <c r="IBY1" s="712"/>
      <c r="IBZ1" s="712"/>
      <c r="ICA1" s="712"/>
      <c r="ICB1" s="712"/>
      <c r="ICC1" s="712"/>
      <c r="ICD1" s="712"/>
      <c r="ICE1" s="712"/>
      <c r="ICF1" s="712"/>
      <c r="ICG1" s="712"/>
      <c r="ICH1" s="712"/>
      <c r="ICI1" s="712"/>
      <c r="ICJ1" s="712"/>
      <c r="ICK1" s="712"/>
      <c r="ICL1" s="712"/>
      <c r="ICM1" s="712"/>
      <c r="ICN1" s="712"/>
      <c r="ICO1" s="712"/>
      <c r="ICP1" s="712"/>
      <c r="ICQ1" s="712"/>
      <c r="ICR1" s="712"/>
      <c r="ICS1" s="712"/>
      <c r="ICT1" s="712"/>
      <c r="ICU1" s="712"/>
      <c r="ICV1" s="712"/>
      <c r="ICW1" s="712"/>
      <c r="ICX1" s="712"/>
      <c r="ICY1" s="712"/>
      <c r="ICZ1" s="712"/>
      <c r="IDA1" s="712"/>
      <c r="IDB1" s="712"/>
      <c r="IDC1" s="712"/>
      <c r="IDD1" s="712"/>
      <c r="IDE1" s="712"/>
      <c r="IDF1" s="712"/>
      <c r="IDG1" s="712"/>
      <c r="IDH1" s="712"/>
      <c r="IDI1" s="712"/>
      <c r="IDJ1" s="712"/>
      <c r="IDK1" s="712"/>
      <c r="IDL1" s="712"/>
      <c r="IDM1" s="712"/>
      <c r="IDN1" s="712"/>
      <c r="IDO1" s="712"/>
      <c r="IDP1" s="712"/>
      <c r="IDQ1" s="712"/>
      <c r="IDR1" s="712"/>
      <c r="IDS1" s="712"/>
      <c r="IDT1" s="712"/>
      <c r="IDU1" s="712"/>
      <c r="IDV1" s="712"/>
      <c r="IDW1" s="712"/>
      <c r="IDX1" s="712"/>
      <c r="IDY1" s="712"/>
      <c r="IDZ1" s="712"/>
      <c r="IEA1" s="712"/>
      <c r="IEB1" s="712"/>
      <c r="IEC1" s="712"/>
      <c r="IED1" s="712"/>
      <c r="IEE1" s="712"/>
      <c r="IEF1" s="712"/>
      <c r="IEG1" s="712"/>
      <c r="IEH1" s="712"/>
      <c r="IEI1" s="712"/>
      <c r="IEJ1" s="712"/>
      <c r="IEK1" s="712"/>
      <c r="IEL1" s="712"/>
      <c r="IEM1" s="712"/>
      <c r="IEN1" s="712"/>
      <c r="IEO1" s="712"/>
      <c r="IEP1" s="712"/>
      <c r="IEQ1" s="712"/>
      <c r="IER1" s="712"/>
      <c r="IES1" s="712"/>
      <c r="IET1" s="712"/>
      <c r="IEU1" s="712"/>
      <c r="IEV1" s="712"/>
      <c r="IEW1" s="712"/>
      <c r="IEX1" s="712"/>
      <c r="IEY1" s="712"/>
      <c r="IEZ1" s="712"/>
      <c r="IFA1" s="712"/>
      <c r="IFB1" s="712"/>
      <c r="IFC1" s="712"/>
      <c r="IFD1" s="712"/>
      <c r="IFE1" s="712"/>
      <c r="IFF1" s="712"/>
      <c r="IFG1" s="712"/>
      <c r="IFH1" s="712"/>
      <c r="IFI1" s="712"/>
      <c r="IFJ1" s="712"/>
      <c r="IFK1" s="712"/>
      <c r="IFL1" s="712"/>
      <c r="IFM1" s="712"/>
      <c r="IFN1" s="712"/>
      <c r="IFO1" s="712"/>
      <c r="IFP1" s="712"/>
      <c r="IFQ1" s="712"/>
      <c r="IFR1" s="712"/>
      <c r="IFS1" s="712"/>
      <c r="IFT1" s="712"/>
      <c r="IFU1" s="712"/>
      <c r="IFV1" s="712"/>
      <c r="IFW1" s="712"/>
      <c r="IFX1" s="712"/>
      <c r="IFY1" s="712"/>
      <c r="IFZ1" s="712"/>
      <c r="IGA1" s="712"/>
      <c r="IGB1" s="712"/>
      <c r="IGC1" s="712"/>
      <c r="IGD1" s="712"/>
      <c r="IGE1" s="712"/>
      <c r="IGF1" s="712"/>
      <c r="IGG1" s="712"/>
      <c r="IGH1" s="712"/>
      <c r="IGI1" s="712"/>
      <c r="IGJ1" s="712"/>
      <c r="IGK1" s="712"/>
      <c r="IGL1" s="712"/>
      <c r="IGM1" s="712"/>
      <c r="IGN1" s="712"/>
      <c r="IGO1" s="712"/>
      <c r="IGP1" s="712"/>
      <c r="IGQ1" s="712"/>
      <c r="IGR1" s="712"/>
      <c r="IGS1" s="712"/>
      <c r="IGT1" s="712"/>
      <c r="IGU1" s="712"/>
      <c r="IGV1" s="712"/>
      <c r="IGW1" s="712"/>
      <c r="IGX1" s="712"/>
      <c r="IGY1" s="712"/>
      <c r="IGZ1" s="712"/>
      <c r="IHA1" s="712"/>
      <c r="IHB1" s="712"/>
      <c r="IHC1" s="712"/>
      <c r="IHD1" s="712"/>
      <c r="IHE1" s="712"/>
      <c r="IHF1" s="712"/>
      <c r="IHG1" s="712"/>
      <c r="IHH1" s="712"/>
      <c r="IHI1" s="712"/>
      <c r="IHJ1" s="712"/>
      <c r="IHK1" s="712"/>
      <c r="IHL1" s="712"/>
      <c r="IHM1" s="712"/>
      <c r="IHN1" s="712"/>
      <c r="IHO1" s="712"/>
      <c r="IHP1" s="712"/>
      <c r="IHQ1" s="712"/>
      <c r="IHR1" s="712"/>
      <c r="IHS1" s="712"/>
      <c r="IHT1" s="712"/>
      <c r="IHU1" s="712"/>
      <c r="IHV1" s="712"/>
      <c r="IHW1" s="712"/>
      <c r="IHX1" s="712"/>
      <c r="IHY1" s="712"/>
      <c r="IHZ1" s="712"/>
      <c r="IIA1" s="712"/>
      <c r="IIB1" s="712"/>
      <c r="IIC1" s="712"/>
      <c r="IID1" s="712"/>
      <c r="IIE1" s="712"/>
      <c r="IIF1" s="712"/>
      <c r="IIG1" s="712"/>
      <c r="IIH1" s="712"/>
      <c r="III1" s="712"/>
      <c r="IIJ1" s="712"/>
      <c r="IIK1" s="712"/>
      <c r="IIL1" s="712"/>
      <c r="IIM1" s="712"/>
      <c r="IIN1" s="712"/>
      <c r="IIO1" s="712"/>
      <c r="IIP1" s="712"/>
      <c r="IIQ1" s="712"/>
      <c r="IIR1" s="712"/>
      <c r="IIS1" s="712"/>
      <c r="IIT1" s="712"/>
      <c r="IIU1" s="712"/>
      <c r="IIV1" s="712"/>
      <c r="IIW1" s="712"/>
      <c r="IIX1" s="712"/>
      <c r="IIY1" s="712"/>
      <c r="IIZ1" s="712"/>
      <c r="IJA1" s="712"/>
      <c r="IJB1" s="712"/>
      <c r="IJC1" s="712"/>
      <c r="IJD1" s="712"/>
      <c r="IJE1" s="712"/>
      <c r="IJF1" s="712"/>
      <c r="IJG1" s="712"/>
      <c r="IJH1" s="712"/>
      <c r="IJI1" s="712"/>
      <c r="IJJ1" s="712"/>
      <c r="IJK1" s="712"/>
      <c r="IJL1" s="712"/>
      <c r="IJM1" s="712"/>
      <c r="IJN1" s="712"/>
      <c r="IJO1" s="712"/>
      <c r="IJP1" s="712"/>
      <c r="IJQ1" s="712"/>
      <c r="IJR1" s="712"/>
      <c r="IJS1" s="712"/>
      <c r="IJT1" s="712"/>
      <c r="IJU1" s="712"/>
      <c r="IJV1" s="712"/>
      <c r="IJW1" s="712"/>
      <c r="IJX1" s="712"/>
      <c r="IJY1" s="712"/>
      <c r="IJZ1" s="712"/>
      <c r="IKA1" s="712"/>
      <c r="IKB1" s="712"/>
      <c r="IKC1" s="712"/>
      <c r="IKD1" s="712"/>
      <c r="IKE1" s="712"/>
      <c r="IKF1" s="712"/>
      <c r="IKG1" s="712"/>
      <c r="IKH1" s="712"/>
      <c r="IKI1" s="712"/>
      <c r="IKJ1" s="712"/>
      <c r="IKK1" s="712"/>
      <c r="IKL1" s="712"/>
      <c r="IKM1" s="712"/>
      <c r="IKN1" s="712"/>
      <c r="IKO1" s="712"/>
      <c r="IKP1" s="712"/>
      <c r="IKQ1" s="712"/>
      <c r="IKR1" s="712"/>
      <c r="IKS1" s="712"/>
      <c r="IKT1" s="712"/>
      <c r="IKU1" s="712"/>
      <c r="IKV1" s="712"/>
      <c r="IKW1" s="712"/>
      <c r="IKX1" s="712"/>
      <c r="IKY1" s="712"/>
      <c r="IKZ1" s="712"/>
      <c r="ILA1" s="712"/>
      <c r="ILB1" s="712"/>
      <c r="ILC1" s="712"/>
      <c r="ILD1" s="712"/>
      <c r="ILE1" s="712"/>
      <c r="ILF1" s="712"/>
      <c r="ILG1" s="712"/>
      <c r="ILH1" s="712"/>
      <c r="ILI1" s="712"/>
      <c r="ILJ1" s="712"/>
      <c r="ILK1" s="712"/>
      <c r="ILL1" s="712"/>
      <c r="ILM1" s="712"/>
      <c r="ILN1" s="712"/>
      <c r="ILO1" s="712"/>
      <c r="ILP1" s="712"/>
      <c r="ILQ1" s="712"/>
      <c r="ILR1" s="712"/>
      <c r="ILS1" s="712"/>
      <c r="ILT1" s="712"/>
      <c r="ILU1" s="712"/>
      <c r="ILV1" s="712"/>
      <c r="ILW1" s="712"/>
      <c r="ILX1" s="712"/>
      <c r="ILY1" s="712"/>
      <c r="ILZ1" s="712"/>
      <c r="IMA1" s="712"/>
      <c r="IMB1" s="712"/>
      <c r="IMC1" s="712"/>
      <c r="IMD1" s="712"/>
      <c r="IME1" s="712"/>
      <c r="IMF1" s="712"/>
      <c r="IMG1" s="712"/>
      <c r="IMH1" s="712"/>
      <c r="IMI1" s="712"/>
      <c r="IMJ1" s="712"/>
      <c r="IMK1" s="712"/>
      <c r="IML1" s="712"/>
      <c r="IMM1" s="712"/>
      <c r="IMN1" s="712"/>
      <c r="IMO1" s="712"/>
      <c r="IMP1" s="712"/>
      <c r="IMQ1" s="712"/>
      <c r="IMR1" s="712"/>
      <c r="IMS1" s="712"/>
      <c r="IMT1" s="712"/>
      <c r="IMU1" s="712"/>
      <c r="IMV1" s="712"/>
      <c r="IMW1" s="712"/>
      <c r="IMX1" s="712"/>
      <c r="IMY1" s="712"/>
      <c r="IMZ1" s="712"/>
      <c r="INA1" s="712"/>
      <c r="INB1" s="712"/>
      <c r="INC1" s="712"/>
      <c r="IND1" s="712"/>
      <c r="INE1" s="712"/>
      <c r="INF1" s="712"/>
      <c r="ING1" s="712"/>
      <c r="INH1" s="712"/>
      <c r="INI1" s="712"/>
      <c r="INJ1" s="712"/>
      <c r="INK1" s="712"/>
      <c r="INL1" s="712"/>
      <c r="INM1" s="712"/>
      <c r="INN1" s="712"/>
      <c r="INO1" s="712"/>
      <c r="INP1" s="712"/>
      <c r="INQ1" s="712"/>
      <c r="INR1" s="712"/>
      <c r="INS1" s="712"/>
      <c r="INT1" s="712"/>
      <c r="INU1" s="712"/>
      <c r="INV1" s="712"/>
      <c r="INW1" s="712"/>
      <c r="INX1" s="712"/>
      <c r="INY1" s="712"/>
      <c r="INZ1" s="712"/>
      <c r="IOA1" s="712"/>
      <c r="IOB1" s="712"/>
      <c r="IOC1" s="712"/>
      <c r="IOD1" s="712"/>
      <c r="IOE1" s="712"/>
      <c r="IOF1" s="712"/>
      <c r="IOG1" s="712"/>
      <c r="IOH1" s="712"/>
      <c r="IOI1" s="712"/>
      <c r="IOJ1" s="712"/>
      <c r="IOK1" s="712"/>
      <c r="IOL1" s="712"/>
      <c r="IOM1" s="712"/>
      <c r="ION1" s="712"/>
      <c r="IOO1" s="712"/>
      <c r="IOP1" s="712"/>
      <c r="IOQ1" s="712"/>
      <c r="IOR1" s="712"/>
      <c r="IOS1" s="712"/>
      <c r="IOT1" s="712"/>
      <c r="IOU1" s="712"/>
      <c r="IOV1" s="712"/>
      <c r="IOW1" s="712"/>
      <c r="IOX1" s="712"/>
      <c r="IOY1" s="712"/>
      <c r="IOZ1" s="712"/>
      <c r="IPA1" s="712"/>
      <c r="IPB1" s="712"/>
      <c r="IPC1" s="712"/>
      <c r="IPD1" s="712"/>
      <c r="IPE1" s="712"/>
      <c r="IPF1" s="712"/>
      <c r="IPG1" s="712"/>
      <c r="IPH1" s="712"/>
      <c r="IPI1" s="712"/>
      <c r="IPJ1" s="712"/>
      <c r="IPK1" s="712"/>
      <c r="IPL1" s="712"/>
      <c r="IPM1" s="712"/>
      <c r="IPN1" s="712"/>
      <c r="IPO1" s="712"/>
      <c r="IPP1" s="712"/>
      <c r="IPQ1" s="712"/>
      <c r="IPR1" s="712"/>
      <c r="IPS1" s="712"/>
      <c r="IPT1" s="712"/>
      <c r="IPU1" s="712"/>
      <c r="IPV1" s="712"/>
      <c r="IPW1" s="712"/>
      <c r="IPX1" s="712"/>
      <c r="IPY1" s="712"/>
      <c r="IPZ1" s="712"/>
      <c r="IQA1" s="712"/>
      <c r="IQB1" s="712"/>
      <c r="IQC1" s="712"/>
      <c r="IQD1" s="712"/>
      <c r="IQE1" s="712"/>
      <c r="IQF1" s="712"/>
      <c r="IQG1" s="712"/>
      <c r="IQH1" s="712"/>
      <c r="IQI1" s="712"/>
      <c r="IQJ1" s="712"/>
      <c r="IQK1" s="712"/>
      <c r="IQL1" s="712"/>
      <c r="IQM1" s="712"/>
      <c r="IQN1" s="712"/>
      <c r="IQO1" s="712"/>
      <c r="IQP1" s="712"/>
      <c r="IQQ1" s="712"/>
      <c r="IQR1" s="712"/>
      <c r="IQS1" s="712"/>
      <c r="IQT1" s="712"/>
      <c r="IQU1" s="712"/>
      <c r="IQV1" s="712"/>
      <c r="IQW1" s="712"/>
      <c r="IQX1" s="712"/>
      <c r="IQY1" s="712"/>
      <c r="IQZ1" s="712"/>
      <c r="IRA1" s="712"/>
      <c r="IRB1" s="712"/>
      <c r="IRC1" s="712"/>
      <c r="IRD1" s="712"/>
      <c r="IRE1" s="712"/>
      <c r="IRF1" s="712"/>
      <c r="IRG1" s="712"/>
      <c r="IRH1" s="712"/>
      <c r="IRI1" s="712"/>
      <c r="IRJ1" s="712"/>
      <c r="IRK1" s="712"/>
      <c r="IRL1" s="712"/>
      <c r="IRM1" s="712"/>
      <c r="IRN1" s="712"/>
      <c r="IRO1" s="712"/>
      <c r="IRP1" s="712"/>
      <c r="IRQ1" s="712"/>
      <c r="IRR1" s="712"/>
      <c r="IRS1" s="712"/>
      <c r="IRT1" s="712"/>
      <c r="IRU1" s="712"/>
      <c r="IRV1" s="712"/>
      <c r="IRW1" s="712"/>
      <c r="IRX1" s="712"/>
      <c r="IRY1" s="712"/>
      <c r="IRZ1" s="712"/>
      <c r="ISA1" s="712"/>
      <c r="ISB1" s="712"/>
      <c r="ISC1" s="712"/>
      <c r="ISD1" s="712"/>
      <c r="ISE1" s="712"/>
      <c r="ISF1" s="712"/>
      <c r="ISG1" s="712"/>
      <c r="ISH1" s="712"/>
      <c r="ISI1" s="712"/>
      <c r="ISJ1" s="712"/>
      <c r="ISK1" s="712"/>
      <c r="ISL1" s="712"/>
      <c r="ISM1" s="712"/>
      <c r="ISN1" s="712"/>
      <c r="ISO1" s="712"/>
      <c r="ISP1" s="712"/>
      <c r="ISQ1" s="712"/>
      <c r="ISR1" s="712"/>
      <c r="ISS1" s="712"/>
      <c r="IST1" s="712"/>
      <c r="ISU1" s="712"/>
      <c r="ISV1" s="712"/>
      <c r="ISW1" s="712"/>
      <c r="ISX1" s="712"/>
      <c r="ISY1" s="712"/>
      <c r="ISZ1" s="712"/>
      <c r="ITA1" s="712"/>
      <c r="ITB1" s="712"/>
      <c r="ITC1" s="712"/>
      <c r="ITD1" s="712"/>
      <c r="ITE1" s="712"/>
      <c r="ITF1" s="712"/>
      <c r="ITG1" s="712"/>
      <c r="ITH1" s="712"/>
      <c r="ITI1" s="712"/>
      <c r="ITJ1" s="712"/>
      <c r="ITK1" s="712"/>
      <c r="ITL1" s="712"/>
      <c r="ITM1" s="712"/>
      <c r="ITN1" s="712"/>
      <c r="ITO1" s="712"/>
      <c r="ITP1" s="712"/>
      <c r="ITQ1" s="712"/>
      <c r="ITR1" s="712"/>
      <c r="ITS1" s="712"/>
      <c r="ITT1" s="712"/>
      <c r="ITU1" s="712"/>
      <c r="ITV1" s="712"/>
      <c r="ITW1" s="712"/>
      <c r="ITX1" s="712"/>
      <c r="ITY1" s="712"/>
      <c r="ITZ1" s="712"/>
      <c r="IUA1" s="712"/>
      <c r="IUB1" s="712"/>
      <c r="IUC1" s="712"/>
      <c r="IUD1" s="712"/>
      <c r="IUE1" s="712"/>
      <c r="IUF1" s="712"/>
      <c r="IUG1" s="712"/>
      <c r="IUH1" s="712"/>
      <c r="IUI1" s="712"/>
      <c r="IUJ1" s="712"/>
      <c r="IUK1" s="712"/>
      <c r="IUL1" s="712"/>
      <c r="IUM1" s="712"/>
      <c r="IUN1" s="712"/>
      <c r="IUO1" s="712"/>
      <c r="IUP1" s="712"/>
      <c r="IUQ1" s="712"/>
      <c r="IUR1" s="712"/>
      <c r="IUS1" s="712"/>
      <c r="IUT1" s="712"/>
      <c r="IUU1" s="712"/>
      <c r="IUV1" s="712"/>
      <c r="IUW1" s="712"/>
      <c r="IUX1" s="712"/>
      <c r="IUY1" s="712"/>
      <c r="IUZ1" s="712"/>
      <c r="IVA1" s="712"/>
      <c r="IVB1" s="712"/>
      <c r="IVC1" s="712"/>
      <c r="IVD1" s="712"/>
      <c r="IVE1" s="712"/>
      <c r="IVF1" s="712"/>
      <c r="IVG1" s="712"/>
      <c r="IVH1" s="712"/>
      <c r="IVI1" s="712"/>
      <c r="IVJ1" s="712"/>
      <c r="IVK1" s="712"/>
      <c r="IVL1" s="712"/>
      <c r="IVM1" s="712"/>
      <c r="IVN1" s="712"/>
      <c r="IVO1" s="712"/>
      <c r="IVP1" s="712"/>
      <c r="IVQ1" s="712"/>
      <c r="IVR1" s="712"/>
      <c r="IVS1" s="712"/>
      <c r="IVT1" s="712"/>
      <c r="IVU1" s="712"/>
      <c r="IVV1" s="712"/>
      <c r="IVW1" s="712"/>
      <c r="IVX1" s="712"/>
      <c r="IVY1" s="712"/>
      <c r="IVZ1" s="712"/>
      <c r="IWA1" s="712"/>
      <c r="IWB1" s="712"/>
      <c r="IWC1" s="712"/>
      <c r="IWD1" s="712"/>
      <c r="IWE1" s="712"/>
      <c r="IWF1" s="712"/>
      <c r="IWG1" s="712"/>
      <c r="IWH1" s="712"/>
      <c r="IWI1" s="712"/>
      <c r="IWJ1" s="712"/>
      <c r="IWK1" s="712"/>
      <c r="IWL1" s="712"/>
      <c r="IWM1" s="712"/>
      <c r="IWN1" s="712"/>
      <c r="IWO1" s="712"/>
      <c r="IWP1" s="712"/>
      <c r="IWQ1" s="712"/>
      <c r="IWR1" s="712"/>
      <c r="IWS1" s="712"/>
      <c r="IWT1" s="712"/>
      <c r="IWU1" s="712"/>
      <c r="IWV1" s="712"/>
      <c r="IWW1" s="712"/>
      <c r="IWX1" s="712"/>
      <c r="IWY1" s="712"/>
      <c r="IWZ1" s="712"/>
      <c r="IXA1" s="712"/>
      <c r="IXB1" s="712"/>
      <c r="IXC1" s="712"/>
      <c r="IXD1" s="712"/>
      <c r="IXE1" s="712"/>
      <c r="IXF1" s="712"/>
      <c r="IXG1" s="712"/>
      <c r="IXH1" s="712"/>
      <c r="IXI1" s="712"/>
      <c r="IXJ1" s="712"/>
      <c r="IXK1" s="712"/>
      <c r="IXL1" s="712"/>
      <c r="IXM1" s="712"/>
      <c r="IXN1" s="712"/>
      <c r="IXO1" s="712"/>
      <c r="IXP1" s="712"/>
      <c r="IXQ1" s="712"/>
      <c r="IXR1" s="712"/>
      <c r="IXS1" s="712"/>
      <c r="IXT1" s="712"/>
      <c r="IXU1" s="712"/>
      <c r="IXV1" s="712"/>
      <c r="IXW1" s="712"/>
      <c r="IXX1" s="712"/>
      <c r="IXY1" s="712"/>
      <c r="IXZ1" s="712"/>
      <c r="IYA1" s="712"/>
      <c r="IYB1" s="712"/>
      <c r="IYC1" s="712"/>
      <c r="IYD1" s="712"/>
      <c r="IYE1" s="712"/>
      <c r="IYF1" s="712"/>
      <c r="IYG1" s="712"/>
      <c r="IYH1" s="712"/>
      <c r="IYI1" s="712"/>
      <c r="IYJ1" s="712"/>
      <c r="IYK1" s="712"/>
      <c r="IYL1" s="712"/>
      <c r="IYM1" s="712"/>
      <c r="IYN1" s="712"/>
      <c r="IYO1" s="712"/>
      <c r="IYP1" s="712"/>
      <c r="IYQ1" s="712"/>
      <c r="IYR1" s="712"/>
      <c r="IYS1" s="712"/>
      <c r="IYT1" s="712"/>
      <c r="IYU1" s="712"/>
      <c r="IYV1" s="712"/>
      <c r="IYW1" s="712"/>
      <c r="IYX1" s="712"/>
      <c r="IYY1" s="712"/>
      <c r="IYZ1" s="712"/>
      <c r="IZA1" s="712"/>
      <c r="IZB1" s="712"/>
      <c r="IZC1" s="712"/>
      <c r="IZD1" s="712"/>
      <c r="IZE1" s="712"/>
      <c r="IZF1" s="712"/>
      <c r="IZG1" s="712"/>
      <c r="IZH1" s="712"/>
      <c r="IZI1" s="712"/>
      <c r="IZJ1" s="712"/>
      <c r="IZK1" s="712"/>
      <c r="IZL1" s="712"/>
      <c r="IZM1" s="712"/>
      <c r="IZN1" s="712"/>
      <c r="IZO1" s="712"/>
      <c r="IZP1" s="712"/>
      <c r="IZQ1" s="712"/>
      <c r="IZR1" s="712"/>
      <c r="IZS1" s="712"/>
      <c r="IZT1" s="712"/>
      <c r="IZU1" s="712"/>
      <c r="IZV1" s="712"/>
      <c r="IZW1" s="712"/>
      <c r="IZX1" s="712"/>
      <c r="IZY1" s="712"/>
      <c r="IZZ1" s="712"/>
      <c r="JAA1" s="712"/>
      <c r="JAB1" s="712"/>
      <c r="JAC1" s="712"/>
      <c r="JAD1" s="712"/>
      <c r="JAE1" s="712"/>
      <c r="JAF1" s="712"/>
      <c r="JAG1" s="712"/>
      <c r="JAH1" s="712"/>
      <c r="JAI1" s="712"/>
      <c r="JAJ1" s="712"/>
      <c r="JAK1" s="712"/>
      <c r="JAL1" s="712"/>
      <c r="JAM1" s="712"/>
      <c r="JAN1" s="712"/>
      <c r="JAO1" s="712"/>
      <c r="JAP1" s="712"/>
      <c r="JAQ1" s="712"/>
      <c r="JAR1" s="712"/>
      <c r="JAS1" s="712"/>
      <c r="JAT1" s="712"/>
      <c r="JAU1" s="712"/>
      <c r="JAV1" s="712"/>
      <c r="JAW1" s="712"/>
      <c r="JAX1" s="712"/>
      <c r="JAY1" s="712"/>
      <c r="JAZ1" s="712"/>
      <c r="JBA1" s="712"/>
      <c r="JBB1" s="712"/>
      <c r="JBC1" s="712"/>
      <c r="JBD1" s="712"/>
      <c r="JBE1" s="712"/>
      <c r="JBF1" s="712"/>
      <c r="JBG1" s="712"/>
      <c r="JBH1" s="712"/>
      <c r="JBI1" s="712"/>
      <c r="JBJ1" s="712"/>
      <c r="JBK1" s="712"/>
      <c r="JBL1" s="712"/>
      <c r="JBM1" s="712"/>
      <c r="JBN1" s="712"/>
      <c r="JBO1" s="712"/>
      <c r="JBP1" s="712"/>
      <c r="JBQ1" s="712"/>
      <c r="JBR1" s="712"/>
      <c r="JBS1" s="712"/>
      <c r="JBT1" s="712"/>
      <c r="JBU1" s="712"/>
      <c r="JBV1" s="712"/>
      <c r="JBW1" s="712"/>
      <c r="JBX1" s="712"/>
      <c r="JBY1" s="712"/>
      <c r="JBZ1" s="712"/>
      <c r="JCA1" s="712"/>
      <c r="JCB1" s="712"/>
      <c r="JCC1" s="712"/>
      <c r="JCD1" s="712"/>
      <c r="JCE1" s="712"/>
      <c r="JCF1" s="712"/>
      <c r="JCG1" s="712"/>
      <c r="JCH1" s="712"/>
      <c r="JCI1" s="712"/>
      <c r="JCJ1" s="712"/>
      <c r="JCK1" s="712"/>
      <c r="JCL1" s="712"/>
      <c r="JCM1" s="712"/>
      <c r="JCN1" s="712"/>
      <c r="JCO1" s="712"/>
      <c r="JCP1" s="712"/>
      <c r="JCQ1" s="712"/>
      <c r="JCR1" s="712"/>
      <c r="JCS1" s="712"/>
      <c r="JCT1" s="712"/>
      <c r="JCU1" s="712"/>
      <c r="JCV1" s="712"/>
      <c r="JCW1" s="712"/>
      <c r="JCX1" s="712"/>
      <c r="JCY1" s="712"/>
      <c r="JCZ1" s="712"/>
      <c r="JDA1" s="712"/>
      <c r="JDB1" s="712"/>
      <c r="JDC1" s="712"/>
      <c r="JDD1" s="712"/>
      <c r="JDE1" s="712"/>
      <c r="JDF1" s="712"/>
      <c r="JDG1" s="712"/>
      <c r="JDH1" s="712"/>
      <c r="JDI1" s="712"/>
      <c r="JDJ1" s="712"/>
      <c r="JDK1" s="712"/>
      <c r="JDL1" s="712"/>
      <c r="JDM1" s="712"/>
      <c r="JDN1" s="712"/>
      <c r="JDO1" s="712"/>
      <c r="JDP1" s="712"/>
      <c r="JDQ1" s="712"/>
      <c r="JDR1" s="712"/>
      <c r="JDS1" s="712"/>
      <c r="JDT1" s="712"/>
      <c r="JDU1" s="712"/>
      <c r="JDV1" s="712"/>
      <c r="JDW1" s="712"/>
      <c r="JDX1" s="712"/>
      <c r="JDY1" s="712"/>
      <c r="JDZ1" s="712"/>
      <c r="JEA1" s="712"/>
      <c r="JEB1" s="712"/>
      <c r="JEC1" s="712"/>
      <c r="JED1" s="712"/>
      <c r="JEE1" s="712"/>
      <c r="JEF1" s="712"/>
      <c r="JEG1" s="712"/>
      <c r="JEH1" s="712"/>
      <c r="JEI1" s="712"/>
      <c r="JEJ1" s="712"/>
      <c r="JEK1" s="712"/>
      <c r="JEL1" s="712"/>
      <c r="JEM1" s="712"/>
      <c r="JEN1" s="712"/>
      <c r="JEO1" s="712"/>
      <c r="JEP1" s="712"/>
      <c r="JEQ1" s="712"/>
      <c r="JER1" s="712"/>
      <c r="JES1" s="712"/>
      <c r="JET1" s="712"/>
      <c r="JEU1" s="712"/>
      <c r="JEV1" s="712"/>
      <c r="JEW1" s="712"/>
      <c r="JEX1" s="712"/>
      <c r="JEY1" s="712"/>
      <c r="JEZ1" s="712"/>
      <c r="JFA1" s="712"/>
      <c r="JFB1" s="712"/>
      <c r="JFC1" s="712"/>
      <c r="JFD1" s="712"/>
      <c r="JFE1" s="712"/>
      <c r="JFF1" s="712"/>
      <c r="JFG1" s="712"/>
      <c r="JFH1" s="712"/>
      <c r="JFI1" s="712"/>
      <c r="JFJ1" s="712"/>
      <c r="JFK1" s="712"/>
      <c r="JFL1" s="712"/>
      <c r="JFM1" s="712"/>
      <c r="JFN1" s="712"/>
      <c r="JFO1" s="712"/>
      <c r="JFP1" s="712"/>
      <c r="JFQ1" s="712"/>
      <c r="JFR1" s="712"/>
      <c r="JFS1" s="712"/>
      <c r="JFT1" s="712"/>
      <c r="JFU1" s="712"/>
      <c r="JFV1" s="712"/>
      <c r="JFW1" s="712"/>
      <c r="JFX1" s="712"/>
      <c r="JFY1" s="712"/>
      <c r="JFZ1" s="712"/>
      <c r="JGA1" s="712"/>
      <c r="JGB1" s="712"/>
      <c r="JGC1" s="712"/>
      <c r="JGD1" s="712"/>
      <c r="JGE1" s="712"/>
      <c r="JGF1" s="712"/>
      <c r="JGG1" s="712"/>
      <c r="JGH1" s="712"/>
      <c r="JGI1" s="712"/>
      <c r="JGJ1" s="712"/>
      <c r="JGK1" s="712"/>
      <c r="JGL1" s="712"/>
      <c r="JGM1" s="712"/>
      <c r="JGN1" s="712"/>
      <c r="JGO1" s="712"/>
      <c r="JGP1" s="712"/>
      <c r="JGQ1" s="712"/>
      <c r="JGR1" s="712"/>
      <c r="JGS1" s="712"/>
      <c r="JGT1" s="712"/>
      <c r="JGU1" s="712"/>
      <c r="JGV1" s="712"/>
      <c r="JGW1" s="712"/>
      <c r="JGX1" s="712"/>
      <c r="JGY1" s="712"/>
      <c r="JGZ1" s="712"/>
      <c r="JHA1" s="712"/>
      <c r="JHB1" s="712"/>
      <c r="JHC1" s="712"/>
      <c r="JHD1" s="712"/>
      <c r="JHE1" s="712"/>
      <c r="JHF1" s="712"/>
      <c r="JHG1" s="712"/>
      <c r="JHH1" s="712"/>
      <c r="JHI1" s="712"/>
      <c r="JHJ1" s="712"/>
      <c r="JHK1" s="712"/>
      <c r="JHL1" s="712"/>
      <c r="JHM1" s="712"/>
      <c r="JHN1" s="712"/>
      <c r="JHO1" s="712"/>
      <c r="JHP1" s="712"/>
      <c r="JHQ1" s="712"/>
      <c r="JHR1" s="712"/>
      <c r="JHS1" s="712"/>
      <c r="JHT1" s="712"/>
      <c r="JHU1" s="712"/>
      <c r="JHV1" s="712"/>
      <c r="JHW1" s="712"/>
      <c r="JHX1" s="712"/>
      <c r="JHY1" s="712"/>
      <c r="JHZ1" s="712"/>
      <c r="JIA1" s="712"/>
      <c r="JIB1" s="712"/>
      <c r="JIC1" s="712"/>
      <c r="JID1" s="712"/>
      <c r="JIE1" s="712"/>
      <c r="JIF1" s="712"/>
      <c r="JIG1" s="712"/>
      <c r="JIH1" s="712"/>
      <c r="JII1" s="712"/>
      <c r="JIJ1" s="712"/>
      <c r="JIK1" s="712"/>
      <c r="JIL1" s="712"/>
      <c r="JIM1" s="712"/>
      <c r="JIN1" s="712"/>
      <c r="JIO1" s="712"/>
      <c r="JIP1" s="712"/>
      <c r="JIQ1" s="712"/>
      <c r="JIR1" s="712"/>
      <c r="JIS1" s="712"/>
      <c r="JIT1" s="712"/>
      <c r="JIU1" s="712"/>
      <c r="JIV1" s="712"/>
      <c r="JIW1" s="712"/>
      <c r="JIX1" s="712"/>
      <c r="JIY1" s="712"/>
      <c r="JIZ1" s="712"/>
      <c r="JJA1" s="712"/>
      <c r="JJB1" s="712"/>
      <c r="JJC1" s="712"/>
      <c r="JJD1" s="712"/>
      <c r="JJE1" s="712"/>
      <c r="JJF1" s="712"/>
      <c r="JJG1" s="712"/>
      <c r="JJH1" s="712"/>
      <c r="JJI1" s="712"/>
      <c r="JJJ1" s="712"/>
      <c r="JJK1" s="712"/>
      <c r="JJL1" s="712"/>
      <c r="JJM1" s="712"/>
      <c r="JJN1" s="712"/>
      <c r="JJO1" s="712"/>
      <c r="JJP1" s="712"/>
      <c r="JJQ1" s="712"/>
      <c r="JJR1" s="712"/>
      <c r="JJS1" s="712"/>
      <c r="JJT1" s="712"/>
      <c r="JJU1" s="712"/>
      <c r="JJV1" s="712"/>
      <c r="JJW1" s="712"/>
      <c r="JJX1" s="712"/>
      <c r="JJY1" s="712"/>
      <c r="JJZ1" s="712"/>
      <c r="JKA1" s="712"/>
      <c r="JKB1" s="712"/>
      <c r="JKC1" s="712"/>
      <c r="JKD1" s="712"/>
      <c r="JKE1" s="712"/>
      <c r="JKF1" s="712"/>
      <c r="JKG1" s="712"/>
      <c r="JKH1" s="712"/>
      <c r="JKI1" s="712"/>
      <c r="JKJ1" s="712"/>
      <c r="JKK1" s="712"/>
      <c r="JKL1" s="712"/>
      <c r="JKM1" s="712"/>
      <c r="JKN1" s="712"/>
      <c r="JKO1" s="712"/>
      <c r="JKP1" s="712"/>
      <c r="JKQ1" s="712"/>
      <c r="JKR1" s="712"/>
      <c r="JKS1" s="712"/>
      <c r="JKT1" s="712"/>
      <c r="JKU1" s="712"/>
      <c r="JKV1" s="712"/>
      <c r="JKW1" s="712"/>
      <c r="JKX1" s="712"/>
      <c r="JKY1" s="712"/>
      <c r="JKZ1" s="712"/>
      <c r="JLA1" s="712"/>
      <c r="JLB1" s="712"/>
      <c r="JLC1" s="712"/>
      <c r="JLD1" s="712"/>
      <c r="JLE1" s="712"/>
      <c r="JLF1" s="712"/>
      <c r="JLG1" s="712"/>
      <c r="JLH1" s="712"/>
      <c r="JLI1" s="712"/>
      <c r="JLJ1" s="712"/>
      <c r="JLK1" s="712"/>
      <c r="JLL1" s="712"/>
      <c r="JLM1" s="712"/>
      <c r="JLN1" s="712"/>
      <c r="JLO1" s="712"/>
      <c r="JLP1" s="712"/>
      <c r="JLQ1" s="712"/>
      <c r="JLR1" s="712"/>
      <c r="JLS1" s="712"/>
      <c r="JLT1" s="712"/>
      <c r="JLU1" s="712"/>
      <c r="JLV1" s="712"/>
      <c r="JLW1" s="712"/>
      <c r="JLX1" s="712"/>
      <c r="JLY1" s="712"/>
      <c r="JLZ1" s="712"/>
      <c r="JMA1" s="712"/>
      <c r="JMB1" s="712"/>
      <c r="JMC1" s="712"/>
      <c r="JMD1" s="712"/>
      <c r="JME1" s="712"/>
      <c r="JMF1" s="712"/>
      <c r="JMG1" s="712"/>
      <c r="JMH1" s="712"/>
      <c r="JMI1" s="712"/>
      <c r="JMJ1" s="712"/>
      <c r="JMK1" s="712"/>
      <c r="JML1" s="712"/>
      <c r="JMM1" s="712"/>
      <c r="JMN1" s="712"/>
      <c r="JMO1" s="712"/>
      <c r="JMP1" s="712"/>
      <c r="JMQ1" s="712"/>
      <c r="JMR1" s="712"/>
      <c r="JMS1" s="712"/>
      <c r="JMT1" s="712"/>
      <c r="JMU1" s="712"/>
      <c r="JMV1" s="712"/>
      <c r="JMW1" s="712"/>
      <c r="JMX1" s="712"/>
      <c r="JMY1" s="712"/>
      <c r="JMZ1" s="712"/>
      <c r="JNA1" s="712"/>
      <c r="JNB1" s="712"/>
      <c r="JNC1" s="712"/>
      <c r="JND1" s="712"/>
      <c r="JNE1" s="712"/>
      <c r="JNF1" s="712"/>
      <c r="JNG1" s="712"/>
      <c r="JNH1" s="712"/>
      <c r="JNI1" s="712"/>
      <c r="JNJ1" s="712"/>
      <c r="JNK1" s="712"/>
      <c r="JNL1" s="712"/>
      <c r="JNM1" s="712"/>
      <c r="JNN1" s="712"/>
      <c r="JNO1" s="712"/>
      <c r="JNP1" s="712"/>
      <c r="JNQ1" s="712"/>
      <c r="JNR1" s="712"/>
      <c r="JNS1" s="712"/>
      <c r="JNT1" s="712"/>
      <c r="JNU1" s="712"/>
      <c r="JNV1" s="712"/>
      <c r="JNW1" s="712"/>
      <c r="JNX1" s="712"/>
      <c r="JNY1" s="712"/>
      <c r="JNZ1" s="712"/>
      <c r="JOA1" s="712"/>
      <c r="JOB1" s="712"/>
      <c r="JOC1" s="712"/>
      <c r="JOD1" s="712"/>
      <c r="JOE1" s="712"/>
      <c r="JOF1" s="712"/>
      <c r="JOG1" s="712"/>
      <c r="JOH1" s="712"/>
      <c r="JOI1" s="712"/>
      <c r="JOJ1" s="712"/>
      <c r="JOK1" s="712"/>
      <c r="JOL1" s="712"/>
      <c r="JOM1" s="712"/>
      <c r="JON1" s="712"/>
      <c r="JOO1" s="712"/>
      <c r="JOP1" s="712"/>
      <c r="JOQ1" s="712"/>
      <c r="JOR1" s="712"/>
      <c r="JOS1" s="712"/>
      <c r="JOT1" s="712"/>
      <c r="JOU1" s="712"/>
      <c r="JOV1" s="712"/>
      <c r="JOW1" s="712"/>
      <c r="JOX1" s="712"/>
      <c r="JOY1" s="712"/>
      <c r="JOZ1" s="712"/>
      <c r="JPA1" s="712"/>
      <c r="JPB1" s="712"/>
      <c r="JPC1" s="712"/>
      <c r="JPD1" s="712"/>
      <c r="JPE1" s="712"/>
      <c r="JPF1" s="712"/>
      <c r="JPG1" s="712"/>
      <c r="JPH1" s="712"/>
      <c r="JPI1" s="712"/>
      <c r="JPJ1" s="712"/>
      <c r="JPK1" s="712"/>
      <c r="JPL1" s="712"/>
      <c r="JPM1" s="712"/>
      <c r="JPN1" s="712"/>
      <c r="JPO1" s="712"/>
      <c r="JPP1" s="712"/>
      <c r="JPQ1" s="712"/>
      <c r="JPR1" s="712"/>
      <c r="JPS1" s="712"/>
      <c r="JPT1" s="712"/>
      <c r="JPU1" s="712"/>
      <c r="JPV1" s="712"/>
      <c r="JPW1" s="712"/>
      <c r="JPX1" s="712"/>
      <c r="JPY1" s="712"/>
      <c r="JPZ1" s="712"/>
      <c r="JQA1" s="712"/>
      <c r="JQB1" s="712"/>
      <c r="JQC1" s="712"/>
      <c r="JQD1" s="712"/>
      <c r="JQE1" s="712"/>
      <c r="JQF1" s="712"/>
      <c r="JQG1" s="712"/>
      <c r="JQH1" s="712"/>
      <c r="JQI1" s="712"/>
      <c r="JQJ1" s="712"/>
      <c r="JQK1" s="712"/>
      <c r="JQL1" s="712"/>
      <c r="JQM1" s="712"/>
      <c r="JQN1" s="712"/>
      <c r="JQO1" s="712"/>
      <c r="JQP1" s="712"/>
      <c r="JQQ1" s="712"/>
      <c r="JQR1" s="712"/>
      <c r="JQS1" s="712"/>
      <c r="JQT1" s="712"/>
      <c r="JQU1" s="712"/>
      <c r="JQV1" s="712"/>
      <c r="JQW1" s="712"/>
      <c r="JQX1" s="712"/>
      <c r="JQY1" s="712"/>
      <c r="JQZ1" s="712"/>
      <c r="JRA1" s="712"/>
      <c r="JRB1" s="712"/>
      <c r="JRC1" s="712"/>
      <c r="JRD1" s="712"/>
      <c r="JRE1" s="712"/>
      <c r="JRF1" s="712"/>
      <c r="JRG1" s="712"/>
      <c r="JRH1" s="712"/>
      <c r="JRI1" s="712"/>
      <c r="JRJ1" s="712"/>
      <c r="JRK1" s="712"/>
      <c r="JRL1" s="712"/>
      <c r="JRM1" s="712"/>
      <c r="JRN1" s="712"/>
      <c r="JRO1" s="712"/>
      <c r="JRP1" s="712"/>
      <c r="JRQ1" s="712"/>
      <c r="JRR1" s="712"/>
      <c r="JRS1" s="712"/>
      <c r="JRT1" s="712"/>
      <c r="JRU1" s="712"/>
      <c r="JRV1" s="712"/>
      <c r="JRW1" s="712"/>
      <c r="JRX1" s="712"/>
      <c r="JRY1" s="712"/>
      <c r="JRZ1" s="712"/>
      <c r="JSA1" s="712"/>
      <c r="JSB1" s="712"/>
      <c r="JSC1" s="712"/>
      <c r="JSD1" s="712"/>
      <c r="JSE1" s="712"/>
      <c r="JSF1" s="712"/>
      <c r="JSG1" s="712"/>
      <c r="JSH1" s="712"/>
      <c r="JSI1" s="712"/>
      <c r="JSJ1" s="712"/>
      <c r="JSK1" s="712"/>
      <c r="JSL1" s="712"/>
      <c r="JSM1" s="712"/>
      <c r="JSN1" s="712"/>
      <c r="JSO1" s="712"/>
      <c r="JSP1" s="712"/>
      <c r="JSQ1" s="712"/>
      <c r="JSR1" s="712"/>
      <c r="JSS1" s="712"/>
      <c r="JST1" s="712"/>
      <c r="JSU1" s="712"/>
      <c r="JSV1" s="712"/>
      <c r="JSW1" s="712"/>
      <c r="JSX1" s="712"/>
      <c r="JSY1" s="712"/>
      <c r="JSZ1" s="712"/>
      <c r="JTA1" s="712"/>
      <c r="JTB1" s="712"/>
      <c r="JTC1" s="712"/>
      <c r="JTD1" s="712"/>
      <c r="JTE1" s="712"/>
      <c r="JTF1" s="712"/>
      <c r="JTG1" s="712"/>
      <c r="JTH1" s="712"/>
      <c r="JTI1" s="712"/>
      <c r="JTJ1" s="712"/>
      <c r="JTK1" s="712"/>
      <c r="JTL1" s="712"/>
      <c r="JTM1" s="712"/>
      <c r="JTN1" s="712"/>
      <c r="JTO1" s="712"/>
      <c r="JTP1" s="712"/>
      <c r="JTQ1" s="712"/>
      <c r="JTR1" s="712"/>
      <c r="JTS1" s="712"/>
      <c r="JTT1" s="712"/>
      <c r="JTU1" s="712"/>
      <c r="JTV1" s="712"/>
      <c r="JTW1" s="712"/>
      <c r="JTX1" s="712"/>
      <c r="JTY1" s="712"/>
      <c r="JTZ1" s="712"/>
      <c r="JUA1" s="712"/>
      <c r="JUB1" s="712"/>
      <c r="JUC1" s="712"/>
      <c r="JUD1" s="712"/>
      <c r="JUE1" s="712"/>
      <c r="JUF1" s="712"/>
      <c r="JUG1" s="712"/>
      <c r="JUH1" s="712"/>
      <c r="JUI1" s="712"/>
      <c r="JUJ1" s="712"/>
      <c r="JUK1" s="712"/>
      <c r="JUL1" s="712"/>
      <c r="JUM1" s="712"/>
      <c r="JUN1" s="712"/>
      <c r="JUO1" s="712"/>
      <c r="JUP1" s="712"/>
      <c r="JUQ1" s="712"/>
      <c r="JUR1" s="712"/>
      <c r="JUS1" s="712"/>
      <c r="JUT1" s="712"/>
      <c r="JUU1" s="712"/>
      <c r="JUV1" s="712"/>
      <c r="JUW1" s="712"/>
      <c r="JUX1" s="712"/>
      <c r="JUY1" s="712"/>
      <c r="JUZ1" s="712"/>
      <c r="JVA1" s="712"/>
      <c r="JVB1" s="712"/>
      <c r="JVC1" s="712"/>
      <c r="JVD1" s="712"/>
      <c r="JVE1" s="712"/>
      <c r="JVF1" s="712"/>
      <c r="JVG1" s="712"/>
      <c r="JVH1" s="712"/>
      <c r="JVI1" s="712"/>
      <c r="JVJ1" s="712"/>
      <c r="JVK1" s="712"/>
      <c r="JVL1" s="712"/>
      <c r="JVM1" s="712"/>
      <c r="JVN1" s="712"/>
      <c r="JVO1" s="712"/>
      <c r="JVP1" s="712"/>
      <c r="JVQ1" s="712"/>
      <c r="JVR1" s="712"/>
      <c r="JVS1" s="712"/>
      <c r="JVT1" s="712"/>
      <c r="JVU1" s="712"/>
      <c r="JVV1" s="712"/>
      <c r="JVW1" s="712"/>
      <c r="JVX1" s="712"/>
      <c r="JVY1" s="712"/>
      <c r="JVZ1" s="712"/>
      <c r="JWA1" s="712"/>
      <c r="JWB1" s="712"/>
      <c r="JWC1" s="712"/>
      <c r="JWD1" s="712"/>
      <c r="JWE1" s="712"/>
      <c r="JWF1" s="712"/>
      <c r="JWG1" s="712"/>
      <c r="JWH1" s="712"/>
      <c r="JWI1" s="712"/>
      <c r="JWJ1" s="712"/>
      <c r="JWK1" s="712"/>
      <c r="JWL1" s="712"/>
      <c r="JWM1" s="712"/>
      <c r="JWN1" s="712"/>
      <c r="JWO1" s="712"/>
      <c r="JWP1" s="712"/>
      <c r="JWQ1" s="712"/>
      <c r="JWR1" s="712"/>
      <c r="JWS1" s="712"/>
      <c r="JWT1" s="712"/>
      <c r="JWU1" s="712"/>
      <c r="JWV1" s="712"/>
      <c r="JWW1" s="712"/>
      <c r="JWX1" s="712"/>
      <c r="JWY1" s="712"/>
      <c r="JWZ1" s="712"/>
      <c r="JXA1" s="712"/>
      <c r="JXB1" s="712"/>
      <c r="JXC1" s="712"/>
      <c r="JXD1" s="712"/>
      <c r="JXE1" s="712"/>
      <c r="JXF1" s="712"/>
      <c r="JXG1" s="712"/>
      <c r="JXH1" s="712"/>
      <c r="JXI1" s="712"/>
      <c r="JXJ1" s="712"/>
      <c r="JXK1" s="712"/>
      <c r="JXL1" s="712"/>
      <c r="JXM1" s="712"/>
      <c r="JXN1" s="712"/>
      <c r="JXO1" s="712"/>
      <c r="JXP1" s="712"/>
      <c r="JXQ1" s="712"/>
      <c r="JXR1" s="712"/>
      <c r="JXS1" s="712"/>
      <c r="JXT1" s="712"/>
      <c r="JXU1" s="712"/>
      <c r="JXV1" s="712"/>
      <c r="JXW1" s="712"/>
      <c r="JXX1" s="712"/>
      <c r="JXY1" s="712"/>
      <c r="JXZ1" s="712"/>
      <c r="JYA1" s="712"/>
      <c r="JYB1" s="712"/>
      <c r="JYC1" s="712"/>
      <c r="JYD1" s="712"/>
      <c r="JYE1" s="712"/>
      <c r="JYF1" s="712"/>
      <c r="JYG1" s="712"/>
      <c r="JYH1" s="712"/>
      <c r="JYI1" s="712"/>
      <c r="JYJ1" s="712"/>
      <c r="JYK1" s="712"/>
      <c r="JYL1" s="712"/>
      <c r="JYM1" s="712"/>
      <c r="JYN1" s="712"/>
      <c r="JYO1" s="712"/>
      <c r="JYP1" s="712"/>
      <c r="JYQ1" s="712"/>
      <c r="JYR1" s="712"/>
      <c r="JYS1" s="712"/>
      <c r="JYT1" s="712"/>
      <c r="JYU1" s="712"/>
      <c r="JYV1" s="712"/>
      <c r="JYW1" s="712"/>
      <c r="JYX1" s="712"/>
      <c r="JYY1" s="712"/>
      <c r="JYZ1" s="712"/>
      <c r="JZA1" s="712"/>
      <c r="JZB1" s="712"/>
      <c r="JZC1" s="712"/>
      <c r="JZD1" s="712"/>
      <c r="JZE1" s="712"/>
      <c r="JZF1" s="712"/>
      <c r="JZG1" s="712"/>
      <c r="JZH1" s="712"/>
      <c r="JZI1" s="712"/>
      <c r="JZJ1" s="712"/>
      <c r="JZK1" s="712"/>
      <c r="JZL1" s="712"/>
      <c r="JZM1" s="712"/>
      <c r="JZN1" s="712"/>
      <c r="JZO1" s="712"/>
      <c r="JZP1" s="712"/>
      <c r="JZQ1" s="712"/>
      <c r="JZR1" s="712"/>
      <c r="JZS1" s="712"/>
      <c r="JZT1" s="712"/>
      <c r="JZU1" s="712"/>
      <c r="JZV1" s="712"/>
      <c r="JZW1" s="712"/>
      <c r="JZX1" s="712"/>
      <c r="JZY1" s="712"/>
      <c r="JZZ1" s="712"/>
      <c r="KAA1" s="712"/>
      <c r="KAB1" s="712"/>
      <c r="KAC1" s="712"/>
      <c r="KAD1" s="712"/>
      <c r="KAE1" s="712"/>
      <c r="KAF1" s="712"/>
      <c r="KAG1" s="712"/>
      <c r="KAH1" s="712"/>
      <c r="KAI1" s="712"/>
      <c r="KAJ1" s="712"/>
      <c r="KAK1" s="712"/>
      <c r="KAL1" s="712"/>
      <c r="KAM1" s="712"/>
      <c r="KAN1" s="712"/>
      <c r="KAO1" s="712"/>
      <c r="KAP1" s="712"/>
      <c r="KAQ1" s="712"/>
      <c r="KAR1" s="712"/>
      <c r="KAS1" s="712"/>
      <c r="KAT1" s="712"/>
      <c r="KAU1" s="712"/>
      <c r="KAV1" s="712"/>
      <c r="KAW1" s="712"/>
      <c r="KAX1" s="712"/>
      <c r="KAY1" s="712"/>
      <c r="KAZ1" s="712"/>
      <c r="KBA1" s="712"/>
      <c r="KBB1" s="712"/>
      <c r="KBC1" s="712"/>
      <c r="KBD1" s="712"/>
      <c r="KBE1" s="712"/>
      <c r="KBF1" s="712"/>
      <c r="KBG1" s="712"/>
      <c r="KBH1" s="712"/>
      <c r="KBI1" s="712"/>
      <c r="KBJ1" s="712"/>
      <c r="KBK1" s="712"/>
      <c r="KBL1" s="712"/>
      <c r="KBM1" s="712"/>
      <c r="KBN1" s="712"/>
      <c r="KBO1" s="712"/>
      <c r="KBP1" s="712"/>
      <c r="KBQ1" s="712"/>
      <c r="KBR1" s="712"/>
      <c r="KBS1" s="712"/>
      <c r="KBT1" s="712"/>
      <c r="KBU1" s="712"/>
      <c r="KBV1" s="712"/>
      <c r="KBW1" s="712"/>
      <c r="KBX1" s="712"/>
      <c r="KBY1" s="712"/>
      <c r="KBZ1" s="712"/>
      <c r="KCA1" s="712"/>
      <c r="KCB1" s="712"/>
      <c r="KCC1" s="712"/>
      <c r="KCD1" s="712"/>
      <c r="KCE1" s="712"/>
      <c r="KCF1" s="712"/>
      <c r="KCG1" s="712"/>
      <c r="KCH1" s="712"/>
      <c r="KCI1" s="712"/>
      <c r="KCJ1" s="712"/>
      <c r="KCK1" s="712"/>
      <c r="KCL1" s="712"/>
      <c r="KCM1" s="712"/>
      <c r="KCN1" s="712"/>
      <c r="KCO1" s="712"/>
      <c r="KCP1" s="712"/>
      <c r="KCQ1" s="712"/>
      <c r="KCR1" s="712"/>
      <c r="KCS1" s="712"/>
      <c r="KCT1" s="712"/>
      <c r="KCU1" s="712"/>
      <c r="KCV1" s="712"/>
      <c r="KCW1" s="712"/>
      <c r="KCX1" s="712"/>
      <c r="KCY1" s="712"/>
      <c r="KCZ1" s="712"/>
      <c r="KDA1" s="712"/>
      <c r="KDB1" s="712"/>
      <c r="KDC1" s="712"/>
      <c r="KDD1" s="712"/>
      <c r="KDE1" s="712"/>
      <c r="KDF1" s="712"/>
      <c r="KDG1" s="712"/>
      <c r="KDH1" s="712"/>
      <c r="KDI1" s="712"/>
      <c r="KDJ1" s="712"/>
      <c r="KDK1" s="712"/>
      <c r="KDL1" s="712"/>
      <c r="KDM1" s="712"/>
      <c r="KDN1" s="712"/>
      <c r="KDO1" s="712"/>
      <c r="KDP1" s="712"/>
      <c r="KDQ1" s="712"/>
      <c r="KDR1" s="712"/>
      <c r="KDS1" s="712"/>
      <c r="KDT1" s="712"/>
      <c r="KDU1" s="712"/>
      <c r="KDV1" s="712"/>
      <c r="KDW1" s="712"/>
      <c r="KDX1" s="712"/>
      <c r="KDY1" s="712"/>
      <c r="KDZ1" s="712"/>
      <c r="KEA1" s="712"/>
      <c r="KEB1" s="712"/>
      <c r="KEC1" s="712"/>
      <c r="KED1" s="712"/>
      <c r="KEE1" s="712"/>
      <c r="KEF1" s="712"/>
      <c r="KEG1" s="712"/>
      <c r="KEH1" s="712"/>
      <c r="KEI1" s="712"/>
      <c r="KEJ1" s="712"/>
      <c r="KEK1" s="712"/>
      <c r="KEL1" s="712"/>
      <c r="KEM1" s="712"/>
      <c r="KEN1" s="712"/>
      <c r="KEO1" s="712"/>
      <c r="KEP1" s="712"/>
      <c r="KEQ1" s="712"/>
      <c r="KER1" s="712"/>
      <c r="KES1" s="712"/>
      <c r="KET1" s="712"/>
      <c r="KEU1" s="712"/>
      <c r="KEV1" s="712"/>
      <c r="KEW1" s="712"/>
      <c r="KEX1" s="712"/>
      <c r="KEY1" s="712"/>
      <c r="KEZ1" s="712"/>
      <c r="KFA1" s="712"/>
      <c r="KFB1" s="712"/>
      <c r="KFC1" s="712"/>
      <c r="KFD1" s="712"/>
      <c r="KFE1" s="712"/>
      <c r="KFF1" s="712"/>
      <c r="KFG1" s="712"/>
      <c r="KFH1" s="712"/>
      <c r="KFI1" s="712"/>
      <c r="KFJ1" s="712"/>
      <c r="KFK1" s="712"/>
      <c r="KFL1" s="712"/>
      <c r="KFM1" s="712"/>
      <c r="KFN1" s="712"/>
      <c r="KFO1" s="712"/>
      <c r="KFP1" s="712"/>
      <c r="KFQ1" s="712"/>
      <c r="KFR1" s="712"/>
      <c r="KFS1" s="712"/>
      <c r="KFT1" s="712"/>
      <c r="KFU1" s="712"/>
      <c r="KFV1" s="712"/>
      <c r="KFW1" s="712"/>
      <c r="KFX1" s="712"/>
      <c r="KFY1" s="712"/>
      <c r="KFZ1" s="712"/>
      <c r="KGA1" s="712"/>
      <c r="KGB1" s="712"/>
      <c r="KGC1" s="712"/>
      <c r="KGD1" s="712"/>
      <c r="KGE1" s="712"/>
      <c r="KGF1" s="712"/>
      <c r="KGG1" s="712"/>
      <c r="KGH1" s="712"/>
      <c r="KGI1" s="712"/>
      <c r="KGJ1" s="712"/>
      <c r="KGK1" s="712"/>
      <c r="KGL1" s="712"/>
      <c r="KGM1" s="712"/>
      <c r="KGN1" s="712"/>
      <c r="KGO1" s="712"/>
      <c r="KGP1" s="712"/>
      <c r="KGQ1" s="712"/>
      <c r="KGR1" s="712"/>
      <c r="KGS1" s="712"/>
      <c r="KGT1" s="712"/>
      <c r="KGU1" s="712"/>
      <c r="KGV1" s="712"/>
      <c r="KGW1" s="712"/>
      <c r="KGX1" s="712"/>
      <c r="KGY1" s="712"/>
      <c r="KGZ1" s="712"/>
      <c r="KHA1" s="712"/>
      <c r="KHB1" s="712"/>
      <c r="KHC1" s="712"/>
      <c r="KHD1" s="712"/>
      <c r="KHE1" s="712"/>
      <c r="KHF1" s="712"/>
      <c r="KHG1" s="712"/>
      <c r="KHH1" s="712"/>
      <c r="KHI1" s="712"/>
      <c r="KHJ1" s="712"/>
      <c r="KHK1" s="712"/>
      <c r="KHL1" s="712"/>
      <c r="KHM1" s="712"/>
      <c r="KHN1" s="712"/>
      <c r="KHO1" s="712"/>
      <c r="KHP1" s="712"/>
      <c r="KHQ1" s="712"/>
      <c r="KHR1" s="712"/>
      <c r="KHS1" s="712"/>
      <c r="KHT1" s="712"/>
      <c r="KHU1" s="712"/>
      <c r="KHV1" s="712"/>
      <c r="KHW1" s="712"/>
      <c r="KHX1" s="712"/>
      <c r="KHY1" s="712"/>
      <c r="KHZ1" s="712"/>
      <c r="KIA1" s="712"/>
      <c r="KIB1" s="712"/>
      <c r="KIC1" s="712"/>
      <c r="KID1" s="712"/>
      <c r="KIE1" s="712"/>
      <c r="KIF1" s="712"/>
      <c r="KIG1" s="712"/>
      <c r="KIH1" s="712"/>
      <c r="KII1" s="712"/>
      <c r="KIJ1" s="712"/>
      <c r="KIK1" s="712"/>
      <c r="KIL1" s="712"/>
      <c r="KIM1" s="712"/>
      <c r="KIN1" s="712"/>
      <c r="KIO1" s="712"/>
      <c r="KIP1" s="712"/>
      <c r="KIQ1" s="712"/>
      <c r="KIR1" s="712"/>
      <c r="KIS1" s="712"/>
      <c r="KIT1" s="712"/>
      <c r="KIU1" s="712"/>
      <c r="KIV1" s="712"/>
      <c r="KIW1" s="712"/>
      <c r="KIX1" s="712"/>
      <c r="KIY1" s="712"/>
      <c r="KIZ1" s="712"/>
      <c r="KJA1" s="712"/>
      <c r="KJB1" s="712"/>
      <c r="KJC1" s="712"/>
      <c r="KJD1" s="712"/>
      <c r="KJE1" s="712"/>
      <c r="KJF1" s="712"/>
      <c r="KJG1" s="712"/>
      <c r="KJH1" s="712"/>
      <c r="KJI1" s="712"/>
      <c r="KJJ1" s="712"/>
      <c r="KJK1" s="712"/>
      <c r="KJL1" s="712"/>
      <c r="KJM1" s="712"/>
      <c r="KJN1" s="712"/>
      <c r="KJO1" s="712"/>
      <c r="KJP1" s="712"/>
      <c r="KJQ1" s="712"/>
      <c r="KJR1" s="712"/>
      <c r="KJS1" s="712"/>
      <c r="KJT1" s="712"/>
      <c r="KJU1" s="712"/>
      <c r="KJV1" s="712"/>
      <c r="KJW1" s="712"/>
      <c r="KJX1" s="712"/>
      <c r="KJY1" s="712"/>
      <c r="KJZ1" s="712"/>
      <c r="KKA1" s="712"/>
      <c r="KKB1" s="712"/>
      <c r="KKC1" s="712"/>
      <c r="KKD1" s="712"/>
      <c r="KKE1" s="712"/>
      <c r="KKF1" s="712"/>
      <c r="KKG1" s="712"/>
      <c r="KKH1" s="712"/>
      <c r="KKI1" s="712"/>
      <c r="KKJ1" s="712"/>
      <c r="KKK1" s="712"/>
      <c r="KKL1" s="712"/>
      <c r="KKM1" s="712"/>
      <c r="KKN1" s="712"/>
      <c r="KKO1" s="712"/>
      <c r="KKP1" s="712"/>
      <c r="KKQ1" s="712"/>
      <c r="KKR1" s="712"/>
      <c r="KKS1" s="712"/>
      <c r="KKT1" s="712"/>
      <c r="KKU1" s="712"/>
      <c r="KKV1" s="712"/>
      <c r="KKW1" s="712"/>
      <c r="KKX1" s="712"/>
      <c r="KKY1" s="712"/>
      <c r="KKZ1" s="712"/>
      <c r="KLA1" s="712"/>
      <c r="KLB1" s="712"/>
      <c r="KLC1" s="712"/>
      <c r="KLD1" s="712"/>
      <c r="KLE1" s="712"/>
      <c r="KLF1" s="712"/>
      <c r="KLG1" s="712"/>
      <c r="KLH1" s="712"/>
      <c r="KLI1" s="712"/>
      <c r="KLJ1" s="712"/>
      <c r="KLK1" s="712"/>
      <c r="KLL1" s="712"/>
      <c r="KLM1" s="712"/>
      <c r="KLN1" s="712"/>
      <c r="KLO1" s="712"/>
      <c r="KLP1" s="712"/>
      <c r="KLQ1" s="712"/>
      <c r="KLR1" s="712"/>
      <c r="KLS1" s="712"/>
      <c r="KLT1" s="712"/>
      <c r="KLU1" s="712"/>
      <c r="KLV1" s="712"/>
      <c r="KLW1" s="712"/>
      <c r="KLX1" s="712"/>
      <c r="KLY1" s="712"/>
      <c r="KLZ1" s="712"/>
      <c r="KMA1" s="712"/>
      <c r="KMB1" s="712"/>
      <c r="KMC1" s="712"/>
      <c r="KMD1" s="712"/>
      <c r="KME1" s="712"/>
      <c r="KMF1" s="712"/>
      <c r="KMG1" s="712"/>
      <c r="KMH1" s="712"/>
      <c r="KMI1" s="712"/>
      <c r="KMJ1" s="712"/>
      <c r="KMK1" s="712"/>
      <c r="KML1" s="712"/>
      <c r="KMM1" s="712"/>
      <c r="KMN1" s="712"/>
      <c r="KMO1" s="712"/>
      <c r="KMP1" s="712"/>
      <c r="KMQ1" s="712"/>
      <c r="KMR1" s="712"/>
      <c r="KMS1" s="712"/>
      <c r="KMT1" s="712"/>
      <c r="KMU1" s="712"/>
      <c r="KMV1" s="712"/>
      <c r="KMW1" s="712"/>
      <c r="KMX1" s="712"/>
      <c r="KMY1" s="712"/>
      <c r="KMZ1" s="712"/>
      <c r="KNA1" s="712"/>
      <c r="KNB1" s="712"/>
      <c r="KNC1" s="712"/>
      <c r="KND1" s="712"/>
      <c r="KNE1" s="712"/>
      <c r="KNF1" s="712"/>
      <c r="KNG1" s="712"/>
      <c r="KNH1" s="712"/>
      <c r="KNI1" s="712"/>
      <c r="KNJ1" s="712"/>
      <c r="KNK1" s="712"/>
      <c r="KNL1" s="712"/>
      <c r="KNM1" s="712"/>
      <c r="KNN1" s="712"/>
      <c r="KNO1" s="712"/>
      <c r="KNP1" s="712"/>
      <c r="KNQ1" s="712"/>
      <c r="KNR1" s="712"/>
      <c r="KNS1" s="712"/>
      <c r="KNT1" s="712"/>
      <c r="KNU1" s="712"/>
      <c r="KNV1" s="712"/>
      <c r="KNW1" s="712"/>
      <c r="KNX1" s="712"/>
      <c r="KNY1" s="712"/>
      <c r="KNZ1" s="712"/>
      <c r="KOA1" s="712"/>
      <c r="KOB1" s="712"/>
      <c r="KOC1" s="712"/>
      <c r="KOD1" s="712"/>
      <c r="KOE1" s="712"/>
      <c r="KOF1" s="712"/>
      <c r="KOG1" s="712"/>
      <c r="KOH1" s="712"/>
      <c r="KOI1" s="712"/>
      <c r="KOJ1" s="712"/>
      <c r="KOK1" s="712"/>
      <c r="KOL1" s="712"/>
      <c r="KOM1" s="712"/>
      <c r="KON1" s="712"/>
      <c r="KOO1" s="712"/>
      <c r="KOP1" s="712"/>
      <c r="KOQ1" s="712"/>
      <c r="KOR1" s="712"/>
      <c r="KOS1" s="712"/>
      <c r="KOT1" s="712"/>
      <c r="KOU1" s="712"/>
      <c r="KOV1" s="712"/>
      <c r="KOW1" s="712"/>
      <c r="KOX1" s="712"/>
      <c r="KOY1" s="712"/>
      <c r="KOZ1" s="712"/>
      <c r="KPA1" s="712"/>
      <c r="KPB1" s="712"/>
      <c r="KPC1" s="712"/>
      <c r="KPD1" s="712"/>
      <c r="KPE1" s="712"/>
      <c r="KPF1" s="712"/>
      <c r="KPG1" s="712"/>
      <c r="KPH1" s="712"/>
      <c r="KPI1" s="712"/>
      <c r="KPJ1" s="712"/>
      <c r="KPK1" s="712"/>
      <c r="KPL1" s="712"/>
      <c r="KPM1" s="712"/>
      <c r="KPN1" s="712"/>
      <c r="KPO1" s="712"/>
      <c r="KPP1" s="712"/>
      <c r="KPQ1" s="712"/>
      <c r="KPR1" s="712"/>
      <c r="KPS1" s="712"/>
      <c r="KPT1" s="712"/>
      <c r="KPU1" s="712"/>
      <c r="KPV1" s="712"/>
      <c r="KPW1" s="712"/>
      <c r="KPX1" s="712"/>
      <c r="KPY1" s="712"/>
      <c r="KPZ1" s="712"/>
      <c r="KQA1" s="712"/>
      <c r="KQB1" s="712"/>
      <c r="KQC1" s="712"/>
      <c r="KQD1" s="712"/>
      <c r="KQE1" s="712"/>
      <c r="KQF1" s="712"/>
      <c r="KQG1" s="712"/>
      <c r="KQH1" s="712"/>
      <c r="KQI1" s="712"/>
      <c r="KQJ1" s="712"/>
      <c r="KQK1" s="712"/>
      <c r="KQL1" s="712"/>
      <c r="KQM1" s="712"/>
      <c r="KQN1" s="712"/>
      <c r="KQO1" s="712"/>
      <c r="KQP1" s="712"/>
      <c r="KQQ1" s="712"/>
      <c r="KQR1" s="712"/>
      <c r="KQS1" s="712"/>
      <c r="KQT1" s="712"/>
      <c r="KQU1" s="712"/>
      <c r="KQV1" s="712"/>
      <c r="KQW1" s="712"/>
      <c r="KQX1" s="712"/>
      <c r="KQY1" s="712"/>
      <c r="KQZ1" s="712"/>
      <c r="KRA1" s="712"/>
      <c r="KRB1" s="712"/>
      <c r="KRC1" s="712"/>
      <c r="KRD1" s="712"/>
      <c r="KRE1" s="712"/>
      <c r="KRF1" s="712"/>
      <c r="KRG1" s="712"/>
      <c r="KRH1" s="712"/>
      <c r="KRI1" s="712"/>
      <c r="KRJ1" s="712"/>
      <c r="KRK1" s="712"/>
      <c r="KRL1" s="712"/>
      <c r="KRM1" s="712"/>
      <c r="KRN1" s="712"/>
      <c r="KRO1" s="712"/>
      <c r="KRP1" s="712"/>
      <c r="KRQ1" s="712"/>
      <c r="KRR1" s="712"/>
      <c r="KRS1" s="712"/>
      <c r="KRT1" s="712"/>
      <c r="KRU1" s="712"/>
      <c r="KRV1" s="712"/>
      <c r="KRW1" s="712"/>
      <c r="KRX1" s="712"/>
      <c r="KRY1" s="712"/>
      <c r="KRZ1" s="712"/>
      <c r="KSA1" s="712"/>
      <c r="KSB1" s="712"/>
      <c r="KSC1" s="712"/>
      <c r="KSD1" s="712"/>
      <c r="KSE1" s="712"/>
      <c r="KSF1" s="712"/>
      <c r="KSG1" s="712"/>
      <c r="KSH1" s="712"/>
      <c r="KSI1" s="712"/>
      <c r="KSJ1" s="712"/>
      <c r="KSK1" s="712"/>
      <c r="KSL1" s="712"/>
      <c r="KSM1" s="712"/>
      <c r="KSN1" s="712"/>
      <c r="KSO1" s="712"/>
      <c r="KSP1" s="712"/>
      <c r="KSQ1" s="712"/>
      <c r="KSR1" s="712"/>
      <c r="KSS1" s="712"/>
      <c r="KST1" s="712"/>
      <c r="KSU1" s="712"/>
      <c r="KSV1" s="712"/>
      <c r="KSW1" s="712"/>
      <c r="KSX1" s="712"/>
      <c r="KSY1" s="712"/>
      <c r="KSZ1" s="712"/>
      <c r="KTA1" s="712"/>
      <c r="KTB1" s="712"/>
      <c r="KTC1" s="712"/>
      <c r="KTD1" s="712"/>
      <c r="KTE1" s="712"/>
      <c r="KTF1" s="712"/>
      <c r="KTG1" s="712"/>
      <c r="KTH1" s="712"/>
      <c r="KTI1" s="712"/>
      <c r="KTJ1" s="712"/>
      <c r="KTK1" s="712"/>
      <c r="KTL1" s="712"/>
      <c r="KTM1" s="712"/>
      <c r="KTN1" s="712"/>
      <c r="KTO1" s="712"/>
      <c r="KTP1" s="712"/>
      <c r="KTQ1" s="712"/>
      <c r="KTR1" s="712"/>
      <c r="KTS1" s="712"/>
      <c r="KTT1" s="712"/>
      <c r="KTU1" s="712"/>
      <c r="KTV1" s="712"/>
      <c r="KTW1" s="712"/>
      <c r="KTX1" s="712"/>
      <c r="KTY1" s="712"/>
      <c r="KTZ1" s="712"/>
      <c r="KUA1" s="712"/>
      <c r="KUB1" s="712"/>
      <c r="KUC1" s="712"/>
      <c r="KUD1" s="712"/>
      <c r="KUE1" s="712"/>
      <c r="KUF1" s="712"/>
      <c r="KUG1" s="712"/>
      <c r="KUH1" s="712"/>
      <c r="KUI1" s="712"/>
      <c r="KUJ1" s="712"/>
      <c r="KUK1" s="712"/>
      <c r="KUL1" s="712"/>
      <c r="KUM1" s="712"/>
      <c r="KUN1" s="712"/>
      <c r="KUO1" s="712"/>
      <c r="KUP1" s="712"/>
      <c r="KUQ1" s="712"/>
      <c r="KUR1" s="712"/>
      <c r="KUS1" s="712"/>
      <c r="KUT1" s="712"/>
      <c r="KUU1" s="712"/>
      <c r="KUV1" s="712"/>
      <c r="KUW1" s="712"/>
      <c r="KUX1" s="712"/>
      <c r="KUY1" s="712"/>
      <c r="KUZ1" s="712"/>
      <c r="KVA1" s="712"/>
      <c r="KVB1" s="712"/>
      <c r="KVC1" s="712"/>
      <c r="KVD1" s="712"/>
      <c r="KVE1" s="712"/>
      <c r="KVF1" s="712"/>
      <c r="KVG1" s="712"/>
      <c r="KVH1" s="712"/>
      <c r="KVI1" s="712"/>
      <c r="KVJ1" s="712"/>
      <c r="KVK1" s="712"/>
      <c r="KVL1" s="712"/>
      <c r="KVM1" s="712"/>
      <c r="KVN1" s="712"/>
      <c r="KVO1" s="712"/>
      <c r="KVP1" s="712"/>
      <c r="KVQ1" s="712"/>
      <c r="KVR1" s="712"/>
      <c r="KVS1" s="712"/>
      <c r="KVT1" s="712"/>
      <c r="KVU1" s="712"/>
      <c r="KVV1" s="712"/>
      <c r="KVW1" s="712"/>
      <c r="KVX1" s="712"/>
      <c r="KVY1" s="712"/>
      <c r="KVZ1" s="712"/>
      <c r="KWA1" s="712"/>
      <c r="KWB1" s="712"/>
      <c r="KWC1" s="712"/>
      <c r="KWD1" s="712"/>
      <c r="KWE1" s="712"/>
      <c r="KWF1" s="712"/>
      <c r="KWG1" s="712"/>
      <c r="KWH1" s="712"/>
      <c r="KWI1" s="712"/>
      <c r="KWJ1" s="712"/>
      <c r="KWK1" s="712"/>
      <c r="KWL1" s="712"/>
      <c r="KWM1" s="712"/>
      <c r="KWN1" s="712"/>
      <c r="KWO1" s="712"/>
      <c r="KWP1" s="712"/>
      <c r="KWQ1" s="712"/>
      <c r="KWR1" s="712"/>
      <c r="KWS1" s="712"/>
      <c r="KWT1" s="712"/>
      <c r="KWU1" s="712"/>
      <c r="KWV1" s="712"/>
      <c r="KWW1" s="712"/>
      <c r="KWX1" s="712"/>
      <c r="KWY1" s="712"/>
      <c r="KWZ1" s="712"/>
      <c r="KXA1" s="712"/>
      <c r="KXB1" s="712"/>
      <c r="KXC1" s="712"/>
      <c r="KXD1" s="712"/>
      <c r="KXE1" s="712"/>
      <c r="KXF1" s="712"/>
      <c r="KXG1" s="712"/>
      <c r="KXH1" s="712"/>
      <c r="KXI1" s="712"/>
      <c r="KXJ1" s="712"/>
      <c r="KXK1" s="712"/>
      <c r="KXL1" s="712"/>
      <c r="KXM1" s="712"/>
      <c r="KXN1" s="712"/>
      <c r="KXO1" s="712"/>
      <c r="KXP1" s="712"/>
      <c r="KXQ1" s="712"/>
      <c r="KXR1" s="712"/>
      <c r="KXS1" s="712"/>
      <c r="KXT1" s="712"/>
      <c r="KXU1" s="712"/>
      <c r="KXV1" s="712"/>
      <c r="KXW1" s="712"/>
      <c r="KXX1" s="712"/>
      <c r="KXY1" s="712"/>
      <c r="KXZ1" s="712"/>
      <c r="KYA1" s="712"/>
      <c r="KYB1" s="712"/>
      <c r="KYC1" s="712"/>
      <c r="KYD1" s="712"/>
      <c r="KYE1" s="712"/>
      <c r="KYF1" s="712"/>
      <c r="KYG1" s="712"/>
      <c r="KYH1" s="712"/>
      <c r="KYI1" s="712"/>
      <c r="KYJ1" s="712"/>
      <c r="KYK1" s="712"/>
      <c r="KYL1" s="712"/>
      <c r="KYM1" s="712"/>
      <c r="KYN1" s="712"/>
      <c r="KYO1" s="712"/>
      <c r="KYP1" s="712"/>
      <c r="KYQ1" s="712"/>
      <c r="KYR1" s="712"/>
      <c r="KYS1" s="712"/>
      <c r="KYT1" s="712"/>
      <c r="KYU1" s="712"/>
      <c r="KYV1" s="712"/>
      <c r="KYW1" s="712"/>
      <c r="KYX1" s="712"/>
      <c r="KYY1" s="712"/>
      <c r="KYZ1" s="712"/>
      <c r="KZA1" s="712"/>
      <c r="KZB1" s="712"/>
      <c r="KZC1" s="712"/>
      <c r="KZD1" s="712"/>
      <c r="KZE1" s="712"/>
      <c r="KZF1" s="712"/>
      <c r="KZG1" s="712"/>
      <c r="KZH1" s="712"/>
      <c r="KZI1" s="712"/>
      <c r="KZJ1" s="712"/>
      <c r="KZK1" s="712"/>
      <c r="KZL1" s="712"/>
      <c r="KZM1" s="712"/>
      <c r="KZN1" s="712"/>
      <c r="KZO1" s="712"/>
      <c r="KZP1" s="712"/>
      <c r="KZQ1" s="712"/>
      <c r="KZR1" s="712"/>
      <c r="KZS1" s="712"/>
      <c r="KZT1" s="712"/>
      <c r="KZU1" s="712"/>
      <c r="KZV1" s="712"/>
      <c r="KZW1" s="712"/>
      <c r="KZX1" s="712"/>
      <c r="KZY1" s="712"/>
      <c r="KZZ1" s="712"/>
      <c r="LAA1" s="712"/>
      <c r="LAB1" s="712"/>
      <c r="LAC1" s="712"/>
      <c r="LAD1" s="712"/>
      <c r="LAE1" s="712"/>
      <c r="LAF1" s="712"/>
      <c r="LAG1" s="712"/>
      <c r="LAH1" s="712"/>
      <c r="LAI1" s="712"/>
      <c r="LAJ1" s="712"/>
      <c r="LAK1" s="712"/>
      <c r="LAL1" s="712"/>
      <c r="LAM1" s="712"/>
      <c r="LAN1" s="712"/>
      <c r="LAO1" s="712"/>
      <c r="LAP1" s="712"/>
      <c r="LAQ1" s="712"/>
      <c r="LAR1" s="712"/>
      <c r="LAS1" s="712"/>
      <c r="LAT1" s="712"/>
      <c r="LAU1" s="712"/>
      <c r="LAV1" s="712"/>
      <c r="LAW1" s="712"/>
      <c r="LAX1" s="712"/>
      <c r="LAY1" s="712"/>
      <c r="LAZ1" s="712"/>
      <c r="LBA1" s="712"/>
      <c r="LBB1" s="712"/>
      <c r="LBC1" s="712"/>
      <c r="LBD1" s="712"/>
      <c r="LBE1" s="712"/>
      <c r="LBF1" s="712"/>
      <c r="LBG1" s="712"/>
      <c r="LBH1" s="712"/>
      <c r="LBI1" s="712"/>
      <c r="LBJ1" s="712"/>
      <c r="LBK1" s="712"/>
      <c r="LBL1" s="712"/>
      <c r="LBM1" s="712"/>
      <c r="LBN1" s="712"/>
      <c r="LBO1" s="712"/>
      <c r="LBP1" s="712"/>
      <c r="LBQ1" s="712"/>
      <c r="LBR1" s="712"/>
      <c r="LBS1" s="712"/>
      <c r="LBT1" s="712"/>
      <c r="LBU1" s="712"/>
      <c r="LBV1" s="712"/>
      <c r="LBW1" s="712"/>
      <c r="LBX1" s="712"/>
      <c r="LBY1" s="712"/>
      <c r="LBZ1" s="712"/>
      <c r="LCA1" s="712"/>
      <c r="LCB1" s="712"/>
      <c r="LCC1" s="712"/>
      <c r="LCD1" s="712"/>
      <c r="LCE1" s="712"/>
      <c r="LCF1" s="712"/>
      <c r="LCG1" s="712"/>
      <c r="LCH1" s="712"/>
      <c r="LCI1" s="712"/>
      <c r="LCJ1" s="712"/>
      <c r="LCK1" s="712"/>
      <c r="LCL1" s="712"/>
      <c r="LCM1" s="712"/>
      <c r="LCN1" s="712"/>
      <c r="LCO1" s="712"/>
      <c r="LCP1" s="712"/>
      <c r="LCQ1" s="712"/>
      <c r="LCR1" s="712"/>
      <c r="LCS1" s="712"/>
      <c r="LCT1" s="712"/>
      <c r="LCU1" s="712"/>
      <c r="LCV1" s="712"/>
      <c r="LCW1" s="712"/>
      <c r="LCX1" s="712"/>
      <c r="LCY1" s="712"/>
      <c r="LCZ1" s="712"/>
      <c r="LDA1" s="712"/>
      <c r="LDB1" s="712"/>
      <c r="LDC1" s="712"/>
      <c r="LDD1" s="712"/>
      <c r="LDE1" s="712"/>
      <c r="LDF1" s="712"/>
      <c r="LDG1" s="712"/>
      <c r="LDH1" s="712"/>
      <c r="LDI1" s="712"/>
      <c r="LDJ1" s="712"/>
      <c r="LDK1" s="712"/>
      <c r="LDL1" s="712"/>
      <c r="LDM1" s="712"/>
      <c r="LDN1" s="712"/>
      <c r="LDO1" s="712"/>
      <c r="LDP1" s="712"/>
      <c r="LDQ1" s="712"/>
      <c r="LDR1" s="712"/>
      <c r="LDS1" s="712"/>
      <c r="LDT1" s="712"/>
      <c r="LDU1" s="712"/>
      <c r="LDV1" s="712"/>
      <c r="LDW1" s="712"/>
      <c r="LDX1" s="712"/>
      <c r="LDY1" s="712"/>
      <c r="LDZ1" s="712"/>
      <c r="LEA1" s="712"/>
      <c r="LEB1" s="712"/>
      <c r="LEC1" s="712"/>
      <c r="LED1" s="712"/>
      <c r="LEE1" s="712"/>
      <c r="LEF1" s="712"/>
      <c r="LEG1" s="712"/>
      <c r="LEH1" s="712"/>
      <c r="LEI1" s="712"/>
      <c r="LEJ1" s="712"/>
      <c r="LEK1" s="712"/>
      <c r="LEL1" s="712"/>
      <c r="LEM1" s="712"/>
      <c r="LEN1" s="712"/>
      <c r="LEO1" s="712"/>
      <c r="LEP1" s="712"/>
      <c r="LEQ1" s="712"/>
      <c r="LER1" s="712"/>
      <c r="LES1" s="712"/>
      <c r="LET1" s="712"/>
      <c r="LEU1" s="712"/>
      <c r="LEV1" s="712"/>
      <c r="LEW1" s="712"/>
      <c r="LEX1" s="712"/>
      <c r="LEY1" s="712"/>
      <c r="LEZ1" s="712"/>
      <c r="LFA1" s="712"/>
      <c r="LFB1" s="712"/>
      <c r="LFC1" s="712"/>
      <c r="LFD1" s="712"/>
      <c r="LFE1" s="712"/>
      <c r="LFF1" s="712"/>
      <c r="LFG1" s="712"/>
      <c r="LFH1" s="712"/>
      <c r="LFI1" s="712"/>
      <c r="LFJ1" s="712"/>
      <c r="LFK1" s="712"/>
      <c r="LFL1" s="712"/>
      <c r="LFM1" s="712"/>
      <c r="LFN1" s="712"/>
      <c r="LFO1" s="712"/>
      <c r="LFP1" s="712"/>
      <c r="LFQ1" s="712"/>
      <c r="LFR1" s="712"/>
      <c r="LFS1" s="712"/>
      <c r="LFT1" s="712"/>
      <c r="LFU1" s="712"/>
      <c r="LFV1" s="712"/>
      <c r="LFW1" s="712"/>
      <c r="LFX1" s="712"/>
      <c r="LFY1" s="712"/>
      <c r="LFZ1" s="712"/>
      <c r="LGA1" s="712"/>
      <c r="LGB1" s="712"/>
      <c r="LGC1" s="712"/>
      <c r="LGD1" s="712"/>
      <c r="LGE1" s="712"/>
      <c r="LGF1" s="712"/>
      <c r="LGG1" s="712"/>
      <c r="LGH1" s="712"/>
      <c r="LGI1" s="712"/>
      <c r="LGJ1" s="712"/>
      <c r="LGK1" s="712"/>
      <c r="LGL1" s="712"/>
      <c r="LGM1" s="712"/>
      <c r="LGN1" s="712"/>
      <c r="LGO1" s="712"/>
      <c r="LGP1" s="712"/>
      <c r="LGQ1" s="712"/>
      <c r="LGR1" s="712"/>
      <c r="LGS1" s="712"/>
      <c r="LGT1" s="712"/>
      <c r="LGU1" s="712"/>
      <c r="LGV1" s="712"/>
      <c r="LGW1" s="712"/>
      <c r="LGX1" s="712"/>
      <c r="LGY1" s="712"/>
      <c r="LGZ1" s="712"/>
      <c r="LHA1" s="712"/>
      <c r="LHB1" s="712"/>
      <c r="LHC1" s="712"/>
      <c r="LHD1" s="712"/>
      <c r="LHE1" s="712"/>
      <c r="LHF1" s="712"/>
      <c r="LHG1" s="712"/>
      <c r="LHH1" s="712"/>
      <c r="LHI1" s="712"/>
      <c r="LHJ1" s="712"/>
      <c r="LHK1" s="712"/>
      <c r="LHL1" s="712"/>
      <c r="LHM1" s="712"/>
      <c r="LHN1" s="712"/>
      <c r="LHO1" s="712"/>
      <c r="LHP1" s="712"/>
      <c r="LHQ1" s="712"/>
      <c r="LHR1" s="712"/>
      <c r="LHS1" s="712"/>
      <c r="LHT1" s="712"/>
      <c r="LHU1" s="712"/>
      <c r="LHV1" s="712"/>
      <c r="LHW1" s="712"/>
      <c r="LHX1" s="712"/>
      <c r="LHY1" s="712"/>
      <c r="LHZ1" s="712"/>
      <c r="LIA1" s="712"/>
      <c r="LIB1" s="712"/>
      <c r="LIC1" s="712"/>
      <c r="LID1" s="712"/>
      <c r="LIE1" s="712"/>
      <c r="LIF1" s="712"/>
      <c r="LIG1" s="712"/>
      <c r="LIH1" s="712"/>
      <c r="LII1" s="712"/>
      <c r="LIJ1" s="712"/>
      <c r="LIK1" s="712"/>
      <c r="LIL1" s="712"/>
      <c r="LIM1" s="712"/>
      <c r="LIN1" s="712"/>
      <c r="LIO1" s="712"/>
      <c r="LIP1" s="712"/>
      <c r="LIQ1" s="712"/>
      <c r="LIR1" s="712"/>
      <c r="LIS1" s="712"/>
      <c r="LIT1" s="712"/>
      <c r="LIU1" s="712"/>
      <c r="LIV1" s="712"/>
      <c r="LIW1" s="712"/>
      <c r="LIX1" s="712"/>
      <c r="LIY1" s="712"/>
      <c r="LIZ1" s="712"/>
      <c r="LJA1" s="712"/>
      <c r="LJB1" s="712"/>
      <c r="LJC1" s="712"/>
      <c r="LJD1" s="712"/>
      <c r="LJE1" s="712"/>
      <c r="LJF1" s="712"/>
      <c r="LJG1" s="712"/>
      <c r="LJH1" s="712"/>
      <c r="LJI1" s="712"/>
      <c r="LJJ1" s="712"/>
      <c r="LJK1" s="712"/>
      <c r="LJL1" s="712"/>
      <c r="LJM1" s="712"/>
      <c r="LJN1" s="712"/>
      <c r="LJO1" s="712"/>
      <c r="LJP1" s="712"/>
      <c r="LJQ1" s="712"/>
      <c r="LJR1" s="712"/>
      <c r="LJS1" s="712"/>
      <c r="LJT1" s="712"/>
      <c r="LJU1" s="712"/>
      <c r="LJV1" s="712"/>
      <c r="LJW1" s="712"/>
      <c r="LJX1" s="712"/>
      <c r="LJY1" s="712"/>
      <c r="LJZ1" s="712"/>
      <c r="LKA1" s="712"/>
      <c r="LKB1" s="712"/>
      <c r="LKC1" s="712"/>
      <c r="LKD1" s="712"/>
      <c r="LKE1" s="712"/>
      <c r="LKF1" s="712"/>
      <c r="LKG1" s="712"/>
      <c r="LKH1" s="712"/>
      <c r="LKI1" s="712"/>
      <c r="LKJ1" s="712"/>
      <c r="LKK1" s="712"/>
      <c r="LKL1" s="712"/>
      <c r="LKM1" s="712"/>
      <c r="LKN1" s="712"/>
      <c r="LKO1" s="712"/>
      <c r="LKP1" s="712"/>
      <c r="LKQ1" s="712"/>
      <c r="LKR1" s="712"/>
      <c r="LKS1" s="712"/>
      <c r="LKT1" s="712"/>
      <c r="LKU1" s="712"/>
      <c r="LKV1" s="712"/>
      <c r="LKW1" s="712"/>
      <c r="LKX1" s="712"/>
      <c r="LKY1" s="712"/>
      <c r="LKZ1" s="712"/>
      <c r="LLA1" s="712"/>
      <c r="LLB1" s="712"/>
      <c r="LLC1" s="712"/>
      <c r="LLD1" s="712"/>
      <c r="LLE1" s="712"/>
      <c r="LLF1" s="712"/>
      <c r="LLG1" s="712"/>
      <c r="LLH1" s="712"/>
      <c r="LLI1" s="712"/>
      <c r="LLJ1" s="712"/>
      <c r="LLK1" s="712"/>
      <c r="LLL1" s="712"/>
      <c r="LLM1" s="712"/>
      <c r="LLN1" s="712"/>
      <c r="LLO1" s="712"/>
      <c r="LLP1" s="712"/>
      <c r="LLQ1" s="712"/>
      <c r="LLR1" s="712"/>
      <c r="LLS1" s="712"/>
      <c r="LLT1" s="712"/>
      <c r="LLU1" s="712"/>
      <c r="LLV1" s="712"/>
      <c r="LLW1" s="712"/>
      <c r="LLX1" s="712"/>
      <c r="LLY1" s="712"/>
      <c r="LLZ1" s="712"/>
      <c r="LMA1" s="712"/>
      <c r="LMB1" s="712"/>
      <c r="LMC1" s="712"/>
      <c r="LMD1" s="712"/>
      <c r="LME1" s="712"/>
      <c r="LMF1" s="712"/>
      <c r="LMG1" s="712"/>
      <c r="LMH1" s="712"/>
      <c r="LMI1" s="712"/>
      <c r="LMJ1" s="712"/>
      <c r="LMK1" s="712"/>
      <c r="LML1" s="712"/>
      <c r="LMM1" s="712"/>
      <c r="LMN1" s="712"/>
      <c r="LMO1" s="712"/>
      <c r="LMP1" s="712"/>
      <c r="LMQ1" s="712"/>
      <c r="LMR1" s="712"/>
      <c r="LMS1" s="712"/>
      <c r="LMT1" s="712"/>
      <c r="LMU1" s="712"/>
      <c r="LMV1" s="712"/>
      <c r="LMW1" s="712"/>
      <c r="LMX1" s="712"/>
      <c r="LMY1" s="712"/>
      <c r="LMZ1" s="712"/>
      <c r="LNA1" s="712"/>
      <c r="LNB1" s="712"/>
      <c r="LNC1" s="712"/>
      <c r="LND1" s="712"/>
      <c r="LNE1" s="712"/>
      <c r="LNF1" s="712"/>
      <c r="LNG1" s="712"/>
      <c r="LNH1" s="712"/>
      <c r="LNI1" s="712"/>
      <c r="LNJ1" s="712"/>
      <c r="LNK1" s="712"/>
      <c r="LNL1" s="712"/>
      <c r="LNM1" s="712"/>
      <c r="LNN1" s="712"/>
      <c r="LNO1" s="712"/>
      <c r="LNP1" s="712"/>
      <c r="LNQ1" s="712"/>
      <c r="LNR1" s="712"/>
      <c r="LNS1" s="712"/>
      <c r="LNT1" s="712"/>
      <c r="LNU1" s="712"/>
      <c r="LNV1" s="712"/>
      <c r="LNW1" s="712"/>
      <c r="LNX1" s="712"/>
      <c r="LNY1" s="712"/>
      <c r="LNZ1" s="712"/>
      <c r="LOA1" s="712"/>
      <c r="LOB1" s="712"/>
      <c r="LOC1" s="712"/>
      <c r="LOD1" s="712"/>
      <c r="LOE1" s="712"/>
      <c r="LOF1" s="712"/>
      <c r="LOG1" s="712"/>
      <c r="LOH1" s="712"/>
      <c r="LOI1" s="712"/>
      <c r="LOJ1" s="712"/>
      <c r="LOK1" s="712"/>
      <c r="LOL1" s="712"/>
      <c r="LOM1" s="712"/>
      <c r="LON1" s="712"/>
      <c r="LOO1" s="712"/>
      <c r="LOP1" s="712"/>
      <c r="LOQ1" s="712"/>
      <c r="LOR1" s="712"/>
      <c r="LOS1" s="712"/>
      <c r="LOT1" s="712"/>
      <c r="LOU1" s="712"/>
      <c r="LOV1" s="712"/>
      <c r="LOW1" s="712"/>
      <c r="LOX1" s="712"/>
      <c r="LOY1" s="712"/>
      <c r="LOZ1" s="712"/>
      <c r="LPA1" s="712"/>
      <c r="LPB1" s="712"/>
      <c r="LPC1" s="712"/>
      <c r="LPD1" s="712"/>
      <c r="LPE1" s="712"/>
      <c r="LPF1" s="712"/>
      <c r="LPG1" s="712"/>
      <c r="LPH1" s="712"/>
      <c r="LPI1" s="712"/>
      <c r="LPJ1" s="712"/>
      <c r="LPK1" s="712"/>
      <c r="LPL1" s="712"/>
      <c r="LPM1" s="712"/>
      <c r="LPN1" s="712"/>
      <c r="LPO1" s="712"/>
      <c r="LPP1" s="712"/>
      <c r="LPQ1" s="712"/>
      <c r="LPR1" s="712"/>
      <c r="LPS1" s="712"/>
      <c r="LPT1" s="712"/>
      <c r="LPU1" s="712"/>
      <c r="LPV1" s="712"/>
      <c r="LPW1" s="712"/>
      <c r="LPX1" s="712"/>
      <c r="LPY1" s="712"/>
      <c r="LPZ1" s="712"/>
      <c r="LQA1" s="712"/>
      <c r="LQB1" s="712"/>
      <c r="LQC1" s="712"/>
      <c r="LQD1" s="712"/>
      <c r="LQE1" s="712"/>
      <c r="LQF1" s="712"/>
      <c r="LQG1" s="712"/>
      <c r="LQH1" s="712"/>
      <c r="LQI1" s="712"/>
      <c r="LQJ1" s="712"/>
      <c r="LQK1" s="712"/>
      <c r="LQL1" s="712"/>
      <c r="LQM1" s="712"/>
      <c r="LQN1" s="712"/>
      <c r="LQO1" s="712"/>
      <c r="LQP1" s="712"/>
      <c r="LQQ1" s="712"/>
      <c r="LQR1" s="712"/>
      <c r="LQS1" s="712"/>
      <c r="LQT1" s="712"/>
      <c r="LQU1" s="712"/>
      <c r="LQV1" s="712"/>
      <c r="LQW1" s="712"/>
      <c r="LQX1" s="712"/>
      <c r="LQY1" s="712"/>
      <c r="LQZ1" s="712"/>
      <c r="LRA1" s="712"/>
      <c r="LRB1" s="712"/>
      <c r="LRC1" s="712"/>
      <c r="LRD1" s="712"/>
      <c r="LRE1" s="712"/>
      <c r="LRF1" s="712"/>
      <c r="LRG1" s="712"/>
      <c r="LRH1" s="712"/>
      <c r="LRI1" s="712"/>
      <c r="LRJ1" s="712"/>
      <c r="LRK1" s="712"/>
      <c r="LRL1" s="712"/>
      <c r="LRM1" s="712"/>
      <c r="LRN1" s="712"/>
      <c r="LRO1" s="712"/>
      <c r="LRP1" s="712"/>
      <c r="LRQ1" s="712"/>
      <c r="LRR1" s="712"/>
      <c r="LRS1" s="712"/>
      <c r="LRT1" s="712"/>
      <c r="LRU1" s="712"/>
      <c r="LRV1" s="712"/>
      <c r="LRW1" s="712"/>
      <c r="LRX1" s="712"/>
      <c r="LRY1" s="712"/>
      <c r="LRZ1" s="712"/>
      <c r="LSA1" s="712"/>
      <c r="LSB1" s="712"/>
      <c r="LSC1" s="712"/>
      <c r="LSD1" s="712"/>
      <c r="LSE1" s="712"/>
      <c r="LSF1" s="712"/>
      <c r="LSG1" s="712"/>
      <c r="LSH1" s="712"/>
      <c r="LSI1" s="712"/>
      <c r="LSJ1" s="712"/>
      <c r="LSK1" s="712"/>
      <c r="LSL1" s="712"/>
      <c r="LSM1" s="712"/>
      <c r="LSN1" s="712"/>
      <c r="LSO1" s="712"/>
      <c r="LSP1" s="712"/>
      <c r="LSQ1" s="712"/>
      <c r="LSR1" s="712"/>
      <c r="LSS1" s="712"/>
      <c r="LST1" s="712"/>
      <c r="LSU1" s="712"/>
      <c r="LSV1" s="712"/>
      <c r="LSW1" s="712"/>
      <c r="LSX1" s="712"/>
      <c r="LSY1" s="712"/>
      <c r="LSZ1" s="712"/>
      <c r="LTA1" s="712"/>
      <c r="LTB1" s="712"/>
      <c r="LTC1" s="712"/>
      <c r="LTD1" s="712"/>
      <c r="LTE1" s="712"/>
      <c r="LTF1" s="712"/>
      <c r="LTG1" s="712"/>
      <c r="LTH1" s="712"/>
      <c r="LTI1" s="712"/>
      <c r="LTJ1" s="712"/>
      <c r="LTK1" s="712"/>
      <c r="LTL1" s="712"/>
      <c r="LTM1" s="712"/>
      <c r="LTN1" s="712"/>
      <c r="LTO1" s="712"/>
      <c r="LTP1" s="712"/>
      <c r="LTQ1" s="712"/>
      <c r="LTR1" s="712"/>
      <c r="LTS1" s="712"/>
      <c r="LTT1" s="712"/>
      <c r="LTU1" s="712"/>
      <c r="LTV1" s="712"/>
      <c r="LTW1" s="712"/>
      <c r="LTX1" s="712"/>
      <c r="LTY1" s="712"/>
      <c r="LTZ1" s="712"/>
      <c r="LUA1" s="712"/>
      <c r="LUB1" s="712"/>
      <c r="LUC1" s="712"/>
      <c r="LUD1" s="712"/>
      <c r="LUE1" s="712"/>
      <c r="LUF1" s="712"/>
      <c r="LUG1" s="712"/>
      <c r="LUH1" s="712"/>
      <c r="LUI1" s="712"/>
      <c r="LUJ1" s="712"/>
      <c r="LUK1" s="712"/>
      <c r="LUL1" s="712"/>
      <c r="LUM1" s="712"/>
      <c r="LUN1" s="712"/>
      <c r="LUO1" s="712"/>
      <c r="LUP1" s="712"/>
      <c r="LUQ1" s="712"/>
      <c r="LUR1" s="712"/>
      <c r="LUS1" s="712"/>
      <c r="LUT1" s="712"/>
      <c r="LUU1" s="712"/>
      <c r="LUV1" s="712"/>
      <c r="LUW1" s="712"/>
      <c r="LUX1" s="712"/>
      <c r="LUY1" s="712"/>
      <c r="LUZ1" s="712"/>
      <c r="LVA1" s="712"/>
      <c r="LVB1" s="712"/>
      <c r="LVC1" s="712"/>
      <c r="LVD1" s="712"/>
      <c r="LVE1" s="712"/>
      <c r="LVF1" s="712"/>
      <c r="LVG1" s="712"/>
      <c r="LVH1" s="712"/>
      <c r="LVI1" s="712"/>
      <c r="LVJ1" s="712"/>
      <c r="LVK1" s="712"/>
      <c r="LVL1" s="712"/>
      <c r="LVM1" s="712"/>
      <c r="LVN1" s="712"/>
      <c r="LVO1" s="712"/>
      <c r="LVP1" s="712"/>
      <c r="LVQ1" s="712"/>
      <c r="LVR1" s="712"/>
      <c r="LVS1" s="712"/>
      <c r="LVT1" s="712"/>
      <c r="LVU1" s="712"/>
      <c r="LVV1" s="712"/>
      <c r="LVW1" s="712"/>
      <c r="LVX1" s="712"/>
      <c r="LVY1" s="712"/>
      <c r="LVZ1" s="712"/>
      <c r="LWA1" s="712"/>
      <c r="LWB1" s="712"/>
      <c r="LWC1" s="712"/>
      <c r="LWD1" s="712"/>
      <c r="LWE1" s="712"/>
      <c r="LWF1" s="712"/>
      <c r="LWG1" s="712"/>
      <c r="LWH1" s="712"/>
      <c r="LWI1" s="712"/>
      <c r="LWJ1" s="712"/>
      <c r="LWK1" s="712"/>
      <c r="LWL1" s="712"/>
      <c r="LWM1" s="712"/>
      <c r="LWN1" s="712"/>
      <c r="LWO1" s="712"/>
      <c r="LWP1" s="712"/>
      <c r="LWQ1" s="712"/>
      <c r="LWR1" s="712"/>
      <c r="LWS1" s="712"/>
      <c r="LWT1" s="712"/>
      <c r="LWU1" s="712"/>
      <c r="LWV1" s="712"/>
      <c r="LWW1" s="712"/>
      <c r="LWX1" s="712"/>
      <c r="LWY1" s="712"/>
      <c r="LWZ1" s="712"/>
      <c r="LXA1" s="712"/>
      <c r="LXB1" s="712"/>
      <c r="LXC1" s="712"/>
      <c r="LXD1" s="712"/>
      <c r="LXE1" s="712"/>
      <c r="LXF1" s="712"/>
      <c r="LXG1" s="712"/>
      <c r="LXH1" s="712"/>
      <c r="LXI1" s="712"/>
      <c r="LXJ1" s="712"/>
      <c r="LXK1" s="712"/>
      <c r="LXL1" s="712"/>
      <c r="LXM1" s="712"/>
      <c r="LXN1" s="712"/>
      <c r="LXO1" s="712"/>
      <c r="LXP1" s="712"/>
      <c r="LXQ1" s="712"/>
      <c r="LXR1" s="712"/>
      <c r="LXS1" s="712"/>
      <c r="LXT1" s="712"/>
      <c r="LXU1" s="712"/>
      <c r="LXV1" s="712"/>
      <c r="LXW1" s="712"/>
      <c r="LXX1" s="712"/>
      <c r="LXY1" s="712"/>
      <c r="LXZ1" s="712"/>
      <c r="LYA1" s="712"/>
      <c r="LYB1" s="712"/>
      <c r="LYC1" s="712"/>
      <c r="LYD1" s="712"/>
      <c r="LYE1" s="712"/>
      <c r="LYF1" s="712"/>
      <c r="LYG1" s="712"/>
      <c r="LYH1" s="712"/>
      <c r="LYI1" s="712"/>
      <c r="LYJ1" s="712"/>
      <c r="LYK1" s="712"/>
      <c r="LYL1" s="712"/>
      <c r="LYM1" s="712"/>
      <c r="LYN1" s="712"/>
      <c r="LYO1" s="712"/>
      <c r="LYP1" s="712"/>
      <c r="LYQ1" s="712"/>
      <c r="LYR1" s="712"/>
      <c r="LYS1" s="712"/>
      <c r="LYT1" s="712"/>
      <c r="LYU1" s="712"/>
      <c r="LYV1" s="712"/>
      <c r="LYW1" s="712"/>
      <c r="LYX1" s="712"/>
      <c r="LYY1" s="712"/>
      <c r="LYZ1" s="712"/>
      <c r="LZA1" s="712"/>
      <c r="LZB1" s="712"/>
      <c r="LZC1" s="712"/>
      <c r="LZD1" s="712"/>
      <c r="LZE1" s="712"/>
      <c r="LZF1" s="712"/>
      <c r="LZG1" s="712"/>
      <c r="LZH1" s="712"/>
      <c r="LZI1" s="712"/>
      <c r="LZJ1" s="712"/>
      <c r="LZK1" s="712"/>
      <c r="LZL1" s="712"/>
      <c r="LZM1" s="712"/>
      <c r="LZN1" s="712"/>
      <c r="LZO1" s="712"/>
      <c r="LZP1" s="712"/>
      <c r="LZQ1" s="712"/>
      <c r="LZR1" s="712"/>
      <c r="LZS1" s="712"/>
      <c r="LZT1" s="712"/>
      <c r="LZU1" s="712"/>
      <c r="LZV1" s="712"/>
      <c r="LZW1" s="712"/>
      <c r="LZX1" s="712"/>
      <c r="LZY1" s="712"/>
      <c r="LZZ1" s="712"/>
      <c r="MAA1" s="712"/>
      <c r="MAB1" s="712"/>
      <c r="MAC1" s="712"/>
      <c r="MAD1" s="712"/>
      <c r="MAE1" s="712"/>
      <c r="MAF1" s="712"/>
      <c r="MAG1" s="712"/>
      <c r="MAH1" s="712"/>
      <c r="MAI1" s="712"/>
      <c r="MAJ1" s="712"/>
      <c r="MAK1" s="712"/>
      <c r="MAL1" s="712"/>
      <c r="MAM1" s="712"/>
      <c r="MAN1" s="712"/>
      <c r="MAO1" s="712"/>
      <c r="MAP1" s="712"/>
      <c r="MAQ1" s="712"/>
      <c r="MAR1" s="712"/>
      <c r="MAS1" s="712"/>
      <c r="MAT1" s="712"/>
      <c r="MAU1" s="712"/>
      <c r="MAV1" s="712"/>
      <c r="MAW1" s="712"/>
      <c r="MAX1" s="712"/>
      <c r="MAY1" s="712"/>
      <c r="MAZ1" s="712"/>
      <c r="MBA1" s="712"/>
      <c r="MBB1" s="712"/>
      <c r="MBC1" s="712"/>
      <c r="MBD1" s="712"/>
      <c r="MBE1" s="712"/>
      <c r="MBF1" s="712"/>
      <c r="MBG1" s="712"/>
      <c r="MBH1" s="712"/>
      <c r="MBI1" s="712"/>
      <c r="MBJ1" s="712"/>
      <c r="MBK1" s="712"/>
      <c r="MBL1" s="712"/>
      <c r="MBM1" s="712"/>
      <c r="MBN1" s="712"/>
      <c r="MBO1" s="712"/>
      <c r="MBP1" s="712"/>
      <c r="MBQ1" s="712"/>
      <c r="MBR1" s="712"/>
      <c r="MBS1" s="712"/>
      <c r="MBT1" s="712"/>
      <c r="MBU1" s="712"/>
      <c r="MBV1" s="712"/>
      <c r="MBW1" s="712"/>
      <c r="MBX1" s="712"/>
      <c r="MBY1" s="712"/>
      <c r="MBZ1" s="712"/>
      <c r="MCA1" s="712"/>
      <c r="MCB1" s="712"/>
      <c r="MCC1" s="712"/>
      <c r="MCD1" s="712"/>
      <c r="MCE1" s="712"/>
      <c r="MCF1" s="712"/>
      <c r="MCG1" s="712"/>
      <c r="MCH1" s="712"/>
      <c r="MCI1" s="712"/>
      <c r="MCJ1" s="712"/>
      <c r="MCK1" s="712"/>
      <c r="MCL1" s="712"/>
      <c r="MCM1" s="712"/>
      <c r="MCN1" s="712"/>
      <c r="MCO1" s="712"/>
      <c r="MCP1" s="712"/>
      <c r="MCQ1" s="712"/>
      <c r="MCR1" s="712"/>
      <c r="MCS1" s="712"/>
      <c r="MCT1" s="712"/>
      <c r="MCU1" s="712"/>
      <c r="MCV1" s="712"/>
      <c r="MCW1" s="712"/>
      <c r="MCX1" s="712"/>
      <c r="MCY1" s="712"/>
      <c r="MCZ1" s="712"/>
      <c r="MDA1" s="712"/>
      <c r="MDB1" s="712"/>
      <c r="MDC1" s="712"/>
      <c r="MDD1" s="712"/>
      <c r="MDE1" s="712"/>
      <c r="MDF1" s="712"/>
      <c r="MDG1" s="712"/>
      <c r="MDH1" s="712"/>
      <c r="MDI1" s="712"/>
      <c r="MDJ1" s="712"/>
      <c r="MDK1" s="712"/>
      <c r="MDL1" s="712"/>
      <c r="MDM1" s="712"/>
      <c r="MDN1" s="712"/>
      <c r="MDO1" s="712"/>
      <c r="MDP1" s="712"/>
      <c r="MDQ1" s="712"/>
      <c r="MDR1" s="712"/>
      <c r="MDS1" s="712"/>
      <c r="MDT1" s="712"/>
      <c r="MDU1" s="712"/>
      <c r="MDV1" s="712"/>
      <c r="MDW1" s="712"/>
      <c r="MDX1" s="712"/>
      <c r="MDY1" s="712"/>
      <c r="MDZ1" s="712"/>
      <c r="MEA1" s="712"/>
      <c r="MEB1" s="712"/>
      <c r="MEC1" s="712"/>
      <c r="MED1" s="712"/>
      <c r="MEE1" s="712"/>
      <c r="MEF1" s="712"/>
      <c r="MEG1" s="712"/>
      <c r="MEH1" s="712"/>
      <c r="MEI1" s="712"/>
      <c r="MEJ1" s="712"/>
      <c r="MEK1" s="712"/>
      <c r="MEL1" s="712"/>
      <c r="MEM1" s="712"/>
      <c r="MEN1" s="712"/>
      <c r="MEO1" s="712"/>
      <c r="MEP1" s="712"/>
      <c r="MEQ1" s="712"/>
      <c r="MER1" s="712"/>
      <c r="MES1" s="712"/>
      <c r="MET1" s="712"/>
      <c r="MEU1" s="712"/>
      <c r="MEV1" s="712"/>
      <c r="MEW1" s="712"/>
      <c r="MEX1" s="712"/>
      <c r="MEY1" s="712"/>
      <c r="MEZ1" s="712"/>
      <c r="MFA1" s="712"/>
      <c r="MFB1" s="712"/>
      <c r="MFC1" s="712"/>
      <c r="MFD1" s="712"/>
      <c r="MFE1" s="712"/>
      <c r="MFF1" s="712"/>
      <c r="MFG1" s="712"/>
      <c r="MFH1" s="712"/>
      <c r="MFI1" s="712"/>
      <c r="MFJ1" s="712"/>
      <c r="MFK1" s="712"/>
      <c r="MFL1" s="712"/>
      <c r="MFM1" s="712"/>
      <c r="MFN1" s="712"/>
      <c r="MFO1" s="712"/>
      <c r="MFP1" s="712"/>
      <c r="MFQ1" s="712"/>
      <c r="MFR1" s="712"/>
      <c r="MFS1" s="712"/>
      <c r="MFT1" s="712"/>
      <c r="MFU1" s="712"/>
      <c r="MFV1" s="712"/>
      <c r="MFW1" s="712"/>
      <c r="MFX1" s="712"/>
      <c r="MFY1" s="712"/>
      <c r="MFZ1" s="712"/>
      <c r="MGA1" s="712"/>
      <c r="MGB1" s="712"/>
      <c r="MGC1" s="712"/>
      <c r="MGD1" s="712"/>
      <c r="MGE1" s="712"/>
      <c r="MGF1" s="712"/>
      <c r="MGG1" s="712"/>
      <c r="MGH1" s="712"/>
      <c r="MGI1" s="712"/>
      <c r="MGJ1" s="712"/>
      <c r="MGK1" s="712"/>
      <c r="MGL1" s="712"/>
      <c r="MGM1" s="712"/>
      <c r="MGN1" s="712"/>
      <c r="MGO1" s="712"/>
      <c r="MGP1" s="712"/>
      <c r="MGQ1" s="712"/>
      <c r="MGR1" s="712"/>
      <c r="MGS1" s="712"/>
      <c r="MGT1" s="712"/>
      <c r="MGU1" s="712"/>
      <c r="MGV1" s="712"/>
      <c r="MGW1" s="712"/>
      <c r="MGX1" s="712"/>
      <c r="MGY1" s="712"/>
      <c r="MGZ1" s="712"/>
      <c r="MHA1" s="712"/>
      <c r="MHB1" s="712"/>
      <c r="MHC1" s="712"/>
      <c r="MHD1" s="712"/>
      <c r="MHE1" s="712"/>
      <c r="MHF1" s="712"/>
      <c r="MHG1" s="712"/>
      <c r="MHH1" s="712"/>
      <c r="MHI1" s="712"/>
      <c r="MHJ1" s="712"/>
      <c r="MHK1" s="712"/>
      <c r="MHL1" s="712"/>
      <c r="MHM1" s="712"/>
      <c r="MHN1" s="712"/>
      <c r="MHO1" s="712"/>
      <c r="MHP1" s="712"/>
      <c r="MHQ1" s="712"/>
      <c r="MHR1" s="712"/>
      <c r="MHS1" s="712"/>
      <c r="MHT1" s="712"/>
      <c r="MHU1" s="712"/>
      <c r="MHV1" s="712"/>
      <c r="MHW1" s="712"/>
      <c r="MHX1" s="712"/>
      <c r="MHY1" s="712"/>
      <c r="MHZ1" s="712"/>
      <c r="MIA1" s="712"/>
      <c r="MIB1" s="712"/>
      <c r="MIC1" s="712"/>
      <c r="MID1" s="712"/>
      <c r="MIE1" s="712"/>
      <c r="MIF1" s="712"/>
      <c r="MIG1" s="712"/>
      <c r="MIH1" s="712"/>
      <c r="MII1" s="712"/>
      <c r="MIJ1" s="712"/>
      <c r="MIK1" s="712"/>
      <c r="MIL1" s="712"/>
      <c r="MIM1" s="712"/>
      <c r="MIN1" s="712"/>
      <c r="MIO1" s="712"/>
      <c r="MIP1" s="712"/>
      <c r="MIQ1" s="712"/>
      <c r="MIR1" s="712"/>
      <c r="MIS1" s="712"/>
      <c r="MIT1" s="712"/>
      <c r="MIU1" s="712"/>
      <c r="MIV1" s="712"/>
      <c r="MIW1" s="712"/>
      <c r="MIX1" s="712"/>
      <c r="MIY1" s="712"/>
      <c r="MIZ1" s="712"/>
      <c r="MJA1" s="712"/>
      <c r="MJB1" s="712"/>
      <c r="MJC1" s="712"/>
      <c r="MJD1" s="712"/>
      <c r="MJE1" s="712"/>
      <c r="MJF1" s="712"/>
      <c r="MJG1" s="712"/>
      <c r="MJH1" s="712"/>
      <c r="MJI1" s="712"/>
      <c r="MJJ1" s="712"/>
      <c r="MJK1" s="712"/>
      <c r="MJL1" s="712"/>
      <c r="MJM1" s="712"/>
      <c r="MJN1" s="712"/>
      <c r="MJO1" s="712"/>
      <c r="MJP1" s="712"/>
      <c r="MJQ1" s="712"/>
      <c r="MJR1" s="712"/>
      <c r="MJS1" s="712"/>
      <c r="MJT1" s="712"/>
      <c r="MJU1" s="712"/>
      <c r="MJV1" s="712"/>
      <c r="MJW1" s="712"/>
      <c r="MJX1" s="712"/>
      <c r="MJY1" s="712"/>
      <c r="MJZ1" s="712"/>
      <c r="MKA1" s="712"/>
      <c r="MKB1" s="712"/>
      <c r="MKC1" s="712"/>
      <c r="MKD1" s="712"/>
      <c r="MKE1" s="712"/>
      <c r="MKF1" s="712"/>
      <c r="MKG1" s="712"/>
      <c r="MKH1" s="712"/>
      <c r="MKI1" s="712"/>
      <c r="MKJ1" s="712"/>
      <c r="MKK1" s="712"/>
      <c r="MKL1" s="712"/>
      <c r="MKM1" s="712"/>
      <c r="MKN1" s="712"/>
      <c r="MKO1" s="712"/>
      <c r="MKP1" s="712"/>
      <c r="MKQ1" s="712"/>
      <c r="MKR1" s="712"/>
      <c r="MKS1" s="712"/>
      <c r="MKT1" s="712"/>
      <c r="MKU1" s="712"/>
      <c r="MKV1" s="712"/>
      <c r="MKW1" s="712"/>
      <c r="MKX1" s="712"/>
      <c r="MKY1" s="712"/>
      <c r="MKZ1" s="712"/>
      <c r="MLA1" s="712"/>
      <c r="MLB1" s="712"/>
      <c r="MLC1" s="712"/>
      <c r="MLD1" s="712"/>
      <c r="MLE1" s="712"/>
      <c r="MLF1" s="712"/>
      <c r="MLG1" s="712"/>
      <c r="MLH1" s="712"/>
      <c r="MLI1" s="712"/>
      <c r="MLJ1" s="712"/>
      <c r="MLK1" s="712"/>
      <c r="MLL1" s="712"/>
      <c r="MLM1" s="712"/>
      <c r="MLN1" s="712"/>
      <c r="MLO1" s="712"/>
      <c r="MLP1" s="712"/>
      <c r="MLQ1" s="712"/>
      <c r="MLR1" s="712"/>
      <c r="MLS1" s="712"/>
      <c r="MLT1" s="712"/>
      <c r="MLU1" s="712"/>
      <c r="MLV1" s="712"/>
      <c r="MLW1" s="712"/>
      <c r="MLX1" s="712"/>
      <c r="MLY1" s="712"/>
      <c r="MLZ1" s="712"/>
      <c r="MMA1" s="712"/>
      <c r="MMB1" s="712"/>
      <c r="MMC1" s="712"/>
      <c r="MMD1" s="712"/>
      <c r="MME1" s="712"/>
      <c r="MMF1" s="712"/>
      <c r="MMG1" s="712"/>
      <c r="MMH1" s="712"/>
      <c r="MMI1" s="712"/>
      <c r="MMJ1" s="712"/>
      <c r="MMK1" s="712"/>
      <c r="MML1" s="712"/>
      <c r="MMM1" s="712"/>
      <c r="MMN1" s="712"/>
      <c r="MMO1" s="712"/>
      <c r="MMP1" s="712"/>
      <c r="MMQ1" s="712"/>
      <c r="MMR1" s="712"/>
      <c r="MMS1" s="712"/>
      <c r="MMT1" s="712"/>
      <c r="MMU1" s="712"/>
      <c r="MMV1" s="712"/>
      <c r="MMW1" s="712"/>
      <c r="MMX1" s="712"/>
      <c r="MMY1" s="712"/>
      <c r="MMZ1" s="712"/>
      <c r="MNA1" s="712"/>
      <c r="MNB1" s="712"/>
      <c r="MNC1" s="712"/>
      <c r="MND1" s="712"/>
      <c r="MNE1" s="712"/>
      <c r="MNF1" s="712"/>
      <c r="MNG1" s="712"/>
      <c r="MNH1" s="712"/>
      <c r="MNI1" s="712"/>
      <c r="MNJ1" s="712"/>
      <c r="MNK1" s="712"/>
      <c r="MNL1" s="712"/>
      <c r="MNM1" s="712"/>
      <c r="MNN1" s="712"/>
      <c r="MNO1" s="712"/>
      <c r="MNP1" s="712"/>
      <c r="MNQ1" s="712"/>
      <c r="MNR1" s="712"/>
      <c r="MNS1" s="712"/>
      <c r="MNT1" s="712"/>
      <c r="MNU1" s="712"/>
      <c r="MNV1" s="712"/>
      <c r="MNW1" s="712"/>
      <c r="MNX1" s="712"/>
      <c r="MNY1" s="712"/>
      <c r="MNZ1" s="712"/>
      <c r="MOA1" s="712"/>
      <c r="MOB1" s="712"/>
      <c r="MOC1" s="712"/>
      <c r="MOD1" s="712"/>
      <c r="MOE1" s="712"/>
      <c r="MOF1" s="712"/>
      <c r="MOG1" s="712"/>
      <c r="MOH1" s="712"/>
      <c r="MOI1" s="712"/>
      <c r="MOJ1" s="712"/>
      <c r="MOK1" s="712"/>
      <c r="MOL1" s="712"/>
      <c r="MOM1" s="712"/>
      <c r="MON1" s="712"/>
      <c r="MOO1" s="712"/>
      <c r="MOP1" s="712"/>
      <c r="MOQ1" s="712"/>
      <c r="MOR1" s="712"/>
      <c r="MOS1" s="712"/>
      <c r="MOT1" s="712"/>
      <c r="MOU1" s="712"/>
      <c r="MOV1" s="712"/>
      <c r="MOW1" s="712"/>
      <c r="MOX1" s="712"/>
      <c r="MOY1" s="712"/>
      <c r="MOZ1" s="712"/>
      <c r="MPA1" s="712"/>
      <c r="MPB1" s="712"/>
      <c r="MPC1" s="712"/>
      <c r="MPD1" s="712"/>
      <c r="MPE1" s="712"/>
      <c r="MPF1" s="712"/>
      <c r="MPG1" s="712"/>
      <c r="MPH1" s="712"/>
      <c r="MPI1" s="712"/>
      <c r="MPJ1" s="712"/>
      <c r="MPK1" s="712"/>
      <c r="MPL1" s="712"/>
      <c r="MPM1" s="712"/>
      <c r="MPN1" s="712"/>
      <c r="MPO1" s="712"/>
      <c r="MPP1" s="712"/>
      <c r="MPQ1" s="712"/>
      <c r="MPR1" s="712"/>
      <c r="MPS1" s="712"/>
      <c r="MPT1" s="712"/>
      <c r="MPU1" s="712"/>
      <c r="MPV1" s="712"/>
      <c r="MPW1" s="712"/>
      <c r="MPX1" s="712"/>
      <c r="MPY1" s="712"/>
      <c r="MPZ1" s="712"/>
      <c r="MQA1" s="712"/>
      <c r="MQB1" s="712"/>
      <c r="MQC1" s="712"/>
      <c r="MQD1" s="712"/>
      <c r="MQE1" s="712"/>
      <c r="MQF1" s="712"/>
      <c r="MQG1" s="712"/>
      <c r="MQH1" s="712"/>
      <c r="MQI1" s="712"/>
      <c r="MQJ1" s="712"/>
      <c r="MQK1" s="712"/>
      <c r="MQL1" s="712"/>
      <c r="MQM1" s="712"/>
      <c r="MQN1" s="712"/>
      <c r="MQO1" s="712"/>
      <c r="MQP1" s="712"/>
      <c r="MQQ1" s="712"/>
      <c r="MQR1" s="712"/>
      <c r="MQS1" s="712"/>
      <c r="MQT1" s="712"/>
      <c r="MQU1" s="712"/>
      <c r="MQV1" s="712"/>
      <c r="MQW1" s="712"/>
      <c r="MQX1" s="712"/>
      <c r="MQY1" s="712"/>
      <c r="MQZ1" s="712"/>
      <c r="MRA1" s="712"/>
      <c r="MRB1" s="712"/>
      <c r="MRC1" s="712"/>
      <c r="MRD1" s="712"/>
      <c r="MRE1" s="712"/>
      <c r="MRF1" s="712"/>
      <c r="MRG1" s="712"/>
      <c r="MRH1" s="712"/>
      <c r="MRI1" s="712"/>
      <c r="MRJ1" s="712"/>
      <c r="MRK1" s="712"/>
      <c r="MRL1" s="712"/>
      <c r="MRM1" s="712"/>
      <c r="MRN1" s="712"/>
      <c r="MRO1" s="712"/>
      <c r="MRP1" s="712"/>
      <c r="MRQ1" s="712"/>
      <c r="MRR1" s="712"/>
      <c r="MRS1" s="712"/>
      <c r="MRT1" s="712"/>
      <c r="MRU1" s="712"/>
      <c r="MRV1" s="712"/>
      <c r="MRW1" s="712"/>
      <c r="MRX1" s="712"/>
      <c r="MRY1" s="712"/>
      <c r="MRZ1" s="712"/>
      <c r="MSA1" s="712"/>
      <c r="MSB1" s="712"/>
      <c r="MSC1" s="712"/>
      <c r="MSD1" s="712"/>
      <c r="MSE1" s="712"/>
      <c r="MSF1" s="712"/>
      <c r="MSG1" s="712"/>
      <c r="MSH1" s="712"/>
      <c r="MSI1" s="712"/>
      <c r="MSJ1" s="712"/>
      <c r="MSK1" s="712"/>
      <c r="MSL1" s="712"/>
      <c r="MSM1" s="712"/>
      <c r="MSN1" s="712"/>
      <c r="MSO1" s="712"/>
      <c r="MSP1" s="712"/>
      <c r="MSQ1" s="712"/>
      <c r="MSR1" s="712"/>
      <c r="MSS1" s="712"/>
      <c r="MST1" s="712"/>
      <c r="MSU1" s="712"/>
      <c r="MSV1" s="712"/>
      <c r="MSW1" s="712"/>
      <c r="MSX1" s="712"/>
      <c r="MSY1" s="712"/>
      <c r="MSZ1" s="712"/>
      <c r="MTA1" s="712"/>
      <c r="MTB1" s="712"/>
      <c r="MTC1" s="712"/>
      <c r="MTD1" s="712"/>
      <c r="MTE1" s="712"/>
      <c r="MTF1" s="712"/>
      <c r="MTG1" s="712"/>
      <c r="MTH1" s="712"/>
      <c r="MTI1" s="712"/>
      <c r="MTJ1" s="712"/>
      <c r="MTK1" s="712"/>
      <c r="MTL1" s="712"/>
      <c r="MTM1" s="712"/>
      <c r="MTN1" s="712"/>
      <c r="MTO1" s="712"/>
      <c r="MTP1" s="712"/>
      <c r="MTQ1" s="712"/>
      <c r="MTR1" s="712"/>
      <c r="MTS1" s="712"/>
      <c r="MTT1" s="712"/>
      <c r="MTU1" s="712"/>
      <c r="MTV1" s="712"/>
      <c r="MTW1" s="712"/>
      <c r="MTX1" s="712"/>
      <c r="MTY1" s="712"/>
      <c r="MTZ1" s="712"/>
      <c r="MUA1" s="712"/>
      <c r="MUB1" s="712"/>
      <c r="MUC1" s="712"/>
      <c r="MUD1" s="712"/>
      <c r="MUE1" s="712"/>
      <c r="MUF1" s="712"/>
      <c r="MUG1" s="712"/>
      <c r="MUH1" s="712"/>
      <c r="MUI1" s="712"/>
      <c r="MUJ1" s="712"/>
      <c r="MUK1" s="712"/>
      <c r="MUL1" s="712"/>
      <c r="MUM1" s="712"/>
      <c r="MUN1" s="712"/>
      <c r="MUO1" s="712"/>
      <c r="MUP1" s="712"/>
      <c r="MUQ1" s="712"/>
      <c r="MUR1" s="712"/>
      <c r="MUS1" s="712"/>
      <c r="MUT1" s="712"/>
      <c r="MUU1" s="712"/>
      <c r="MUV1" s="712"/>
      <c r="MUW1" s="712"/>
      <c r="MUX1" s="712"/>
      <c r="MUY1" s="712"/>
      <c r="MUZ1" s="712"/>
      <c r="MVA1" s="712"/>
      <c r="MVB1" s="712"/>
      <c r="MVC1" s="712"/>
      <c r="MVD1" s="712"/>
      <c r="MVE1" s="712"/>
      <c r="MVF1" s="712"/>
      <c r="MVG1" s="712"/>
      <c r="MVH1" s="712"/>
      <c r="MVI1" s="712"/>
      <c r="MVJ1" s="712"/>
      <c r="MVK1" s="712"/>
      <c r="MVL1" s="712"/>
      <c r="MVM1" s="712"/>
      <c r="MVN1" s="712"/>
      <c r="MVO1" s="712"/>
      <c r="MVP1" s="712"/>
      <c r="MVQ1" s="712"/>
      <c r="MVR1" s="712"/>
      <c r="MVS1" s="712"/>
      <c r="MVT1" s="712"/>
      <c r="MVU1" s="712"/>
      <c r="MVV1" s="712"/>
      <c r="MVW1" s="712"/>
      <c r="MVX1" s="712"/>
      <c r="MVY1" s="712"/>
      <c r="MVZ1" s="712"/>
      <c r="MWA1" s="712"/>
      <c r="MWB1" s="712"/>
      <c r="MWC1" s="712"/>
      <c r="MWD1" s="712"/>
      <c r="MWE1" s="712"/>
      <c r="MWF1" s="712"/>
      <c r="MWG1" s="712"/>
      <c r="MWH1" s="712"/>
      <c r="MWI1" s="712"/>
      <c r="MWJ1" s="712"/>
      <c r="MWK1" s="712"/>
      <c r="MWL1" s="712"/>
      <c r="MWM1" s="712"/>
      <c r="MWN1" s="712"/>
      <c r="MWO1" s="712"/>
      <c r="MWP1" s="712"/>
      <c r="MWQ1" s="712"/>
      <c r="MWR1" s="712"/>
      <c r="MWS1" s="712"/>
      <c r="MWT1" s="712"/>
      <c r="MWU1" s="712"/>
      <c r="MWV1" s="712"/>
      <c r="MWW1" s="712"/>
      <c r="MWX1" s="712"/>
      <c r="MWY1" s="712"/>
      <c r="MWZ1" s="712"/>
      <c r="MXA1" s="712"/>
      <c r="MXB1" s="712"/>
      <c r="MXC1" s="712"/>
      <c r="MXD1" s="712"/>
      <c r="MXE1" s="712"/>
      <c r="MXF1" s="712"/>
      <c r="MXG1" s="712"/>
      <c r="MXH1" s="712"/>
      <c r="MXI1" s="712"/>
      <c r="MXJ1" s="712"/>
      <c r="MXK1" s="712"/>
      <c r="MXL1" s="712"/>
      <c r="MXM1" s="712"/>
      <c r="MXN1" s="712"/>
      <c r="MXO1" s="712"/>
      <c r="MXP1" s="712"/>
      <c r="MXQ1" s="712"/>
      <c r="MXR1" s="712"/>
      <c r="MXS1" s="712"/>
      <c r="MXT1" s="712"/>
      <c r="MXU1" s="712"/>
      <c r="MXV1" s="712"/>
      <c r="MXW1" s="712"/>
      <c r="MXX1" s="712"/>
      <c r="MXY1" s="712"/>
      <c r="MXZ1" s="712"/>
      <c r="MYA1" s="712"/>
      <c r="MYB1" s="712"/>
      <c r="MYC1" s="712"/>
      <c r="MYD1" s="712"/>
      <c r="MYE1" s="712"/>
      <c r="MYF1" s="712"/>
      <c r="MYG1" s="712"/>
      <c r="MYH1" s="712"/>
      <c r="MYI1" s="712"/>
      <c r="MYJ1" s="712"/>
      <c r="MYK1" s="712"/>
      <c r="MYL1" s="712"/>
      <c r="MYM1" s="712"/>
      <c r="MYN1" s="712"/>
      <c r="MYO1" s="712"/>
      <c r="MYP1" s="712"/>
      <c r="MYQ1" s="712"/>
      <c r="MYR1" s="712"/>
      <c r="MYS1" s="712"/>
      <c r="MYT1" s="712"/>
      <c r="MYU1" s="712"/>
      <c r="MYV1" s="712"/>
      <c r="MYW1" s="712"/>
      <c r="MYX1" s="712"/>
      <c r="MYY1" s="712"/>
      <c r="MYZ1" s="712"/>
      <c r="MZA1" s="712"/>
      <c r="MZB1" s="712"/>
      <c r="MZC1" s="712"/>
      <c r="MZD1" s="712"/>
      <c r="MZE1" s="712"/>
      <c r="MZF1" s="712"/>
      <c r="MZG1" s="712"/>
      <c r="MZH1" s="712"/>
      <c r="MZI1" s="712"/>
      <c r="MZJ1" s="712"/>
      <c r="MZK1" s="712"/>
      <c r="MZL1" s="712"/>
      <c r="MZM1" s="712"/>
      <c r="MZN1" s="712"/>
      <c r="MZO1" s="712"/>
      <c r="MZP1" s="712"/>
      <c r="MZQ1" s="712"/>
      <c r="MZR1" s="712"/>
      <c r="MZS1" s="712"/>
      <c r="MZT1" s="712"/>
      <c r="MZU1" s="712"/>
      <c r="MZV1" s="712"/>
      <c r="MZW1" s="712"/>
      <c r="MZX1" s="712"/>
      <c r="MZY1" s="712"/>
      <c r="MZZ1" s="712"/>
      <c r="NAA1" s="712"/>
      <c r="NAB1" s="712"/>
      <c r="NAC1" s="712"/>
      <c r="NAD1" s="712"/>
      <c r="NAE1" s="712"/>
      <c r="NAF1" s="712"/>
      <c r="NAG1" s="712"/>
      <c r="NAH1" s="712"/>
      <c r="NAI1" s="712"/>
      <c r="NAJ1" s="712"/>
      <c r="NAK1" s="712"/>
      <c r="NAL1" s="712"/>
      <c r="NAM1" s="712"/>
      <c r="NAN1" s="712"/>
      <c r="NAO1" s="712"/>
      <c r="NAP1" s="712"/>
      <c r="NAQ1" s="712"/>
      <c r="NAR1" s="712"/>
      <c r="NAS1" s="712"/>
      <c r="NAT1" s="712"/>
      <c r="NAU1" s="712"/>
      <c r="NAV1" s="712"/>
      <c r="NAW1" s="712"/>
      <c r="NAX1" s="712"/>
      <c r="NAY1" s="712"/>
      <c r="NAZ1" s="712"/>
      <c r="NBA1" s="712"/>
      <c r="NBB1" s="712"/>
      <c r="NBC1" s="712"/>
      <c r="NBD1" s="712"/>
      <c r="NBE1" s="712"/>
      <c r="NBF1" s="712"/>
      <c r="NBG1" s="712"/>
      <c r="NBH1" s="712"/>
      <c r="NBI1" s="712"/>
      <c r="NBJ1" s="712"/>
      <c r="NBK1" s="712"/>
      <c r="NBL1" s="712"/>
      <c r="NBM1" s="712"/>
      <c r="NBN1" s="712"/>
      <c r="NBO1" s="712"/>
      <c r="NBP1" s="712"/>
      <c r="NBQ1" s="712"/>
      <c r="NBR1" s="712"/>
      <c r="NBS1" s="712"/>
      <c r="NBT1" s="712"/>
      <c r="NBU1" s="712"/>
      <c r="NBV1" s="712"/>
      <c r="NBW1" s="712"/>
      <c r="NBX1" s="712"/>
      <c r="NBY1" s="712"/>
      <c r="NBZ1" s="712"/>
      <c r="NCA1" s="712"/>
      <c r="NCB1" s="712"/>
      <c r="NCC1" s="712"/>
      <c r="NCD1" s="712"/>
      <c r="NCE1" s="712"/>
      <c r="NCF1" s="712"/>
      <c r="NCG1" s="712"/>
      <c r="NCH1" s="712"/>
      <c r="NCI1" s="712"/>
      <c r="NCJ1" s="712"/>
      <c r="NCK1" s="712"/>
      <c r="NCL1" s="712"/>
      <c r="NCM1" s="712"/>
      <c r="NCN1" s="712"/>
      <c r="NCO1" s="712"/>
      <c r="NCP1" s="712"/>
      <c r="NCQ1" s="712"/>
      <c r="NCR1" s="712"/>
      <c r="NCS1" s="712"/>
      <c r="NCT1" s="712"/>
      <c r="NCU1" s="712"/>
      <c r="NCV1" s="712"/>
      <c r="NCW1" s="712"/>
      <c r="NCX1" s="712"/>
      <c r="NCY1" s="712"/>
      <c r="NCZ1" s="712"/>
      <c r="NDA1" s="712"/>
      <c r="NDB1" s="712"/>
      <c r="NDC1" s="712"/>
      <c r="NDD1" s="712"/>
      <c r="NDE1" s="712"/>
      <c r="NDF1" s="712"/>
      <c r="NDG1" s="712"/>
      <c r="NDH1" s="712"/>
      <c r="NDI1" s="712"/>
      <c r="NDJ1" s="712"/>
      <c r="NDK1" s="712"/>
      <c r="NDL1" s="712"/>
      <c r="NDM1" s="712"/>
      <c r="NDN1" s="712"/>
      <c r="NDO1" s="712"/>
      <c r="NDP1" s="712"/>
      <c r="NDQ1" s="712"/>
      <c r="NDR1" s="712"/>
      <c r="NDS1" s="712"/>
      <c r="NDT1" s="712"/>
      <c r="NDU1" s="712"/>
      <c r="NDV1" s="712"/>
      <c r="NDW1" s="712"/>
      <c r="NDX1" s="712"/>
      <c r="NDY1" s="712"/>
      <c r="NDZ1" s="712"/>
      <c r="NEA1" s="712"/>
      <c r="NEB1" s="712"/>
      <c r="NEC1" s="712"/>
      <c r="NED1" s="712"/>
      <c r="NEE1" s="712"/>
      <c r="NEF1" s="712"/>
      <c r="NEG1" s="712"/>
      <c r="NEH1" s="712"/>
      <c r="NEI1" s="712"/>
      <c r="NEJ1" s="712"/>
      <c r="NEK1" s="712"/>
      <c r="NEL1" s="712"/>
      <c r="NEM1" s="712"/>
      <c r="NEN1" s="712"/>
      <c r="NEO1" s="712"/>
      <c r="NEP1" s="712"/>
      <c r="NEQ1" s="712"/>
      <c r="NER1" s="712"/>
      <c r="NES1" s="712"/>
      <c r="NET1" s="712"/>
      <c r="NEU1" s="712"/>
      <c r="NEV1" s="712"/>
      <c r="NEW1" s="712"/>
      <c r="NEX1" s="712"/>
      <c r="NEY1" s="712"/>
      <c r="NEZ1" s="712"/>
      <c r="NFA1" s="712"/>
      <c r="NFB1" s="712"/>
      <c r="NFC1" s="712"/>
      <c r="NFD1" s="712"/>
      <c r="NFE1" s="712"/>
      <c r="NFF1" s="712"/>
      <c r="NFG1" s="712"/>
      <c r="NFH1" s="712"/>
      <c r="NFI1" s="712"/>
      <c r="NFJ1" s="712"/>
      <c r="NFK1" s="712"/>
      <c r="NFL1" s="712"/>
      <c r="NFM1" s="712"/>
      <c r="NFN1" s="712"/>
      <c r="NFO1" s="712"/>
      <c r="NFP1" s="712"/>
      <c r="NFQ1" s="712"/>
      <c r="NFR1" s="712"/>
      <c r="NFS1" s="712"/>
      <c r="NFT1" s="712"/>
      <c r="NFU1" s="712"/>
      <c r="NFV1" s="712"/>
      <c r="NFW1" s="712"/>
      <c r="NFX1" s="712"/>
      <c r="NFY1" s="712"/>
      <c r="NFZ1" s="712"/>
      <c r="NGA1" s="712"/>
      <c r="NGB1" s="712"/>
      <c r="NGC1" s="712"/>
      <c r="NGD1" s="712"/>
      <c r="NGE1" s="712"/>
      <c r="NGF1" s="712"/>
      <c r="NGG1" s="712"/>
      <c r="NGH1" s="712"/>
      <c r="NGI1" s="712"/>
      <c r="NGJ1" s="712"/>
      <c r="NGK1" s="712"/>
      <c r="NGL1" s="712"/>
      <c r="NGM1" s="712"/>
      <c r="NGN1" s="712"/>
      <c r="NGO1" s="712"/>
      <c r="NGP1" s="712"/>
      <c r="NGQ1" s="712"/>
      <c r="NGR1" s="712"/>
      <c r="NGS1" s="712"/>
      <c r="NGT1" s="712"/>
      <c r="NGU1" s="712"/>
      <c r="NGV1" s="712"/>
      <c r="NGW1" s="712"/>
      <c r="NGX1" s="712"/>
      <c r="NGY1" s="712"/>
      <c r="NGZ1" s="712"/>
      <c r="NHA1" s="712"/>
      <c r="NHB1" s="712"/>
      <c r="NHC1" s="712"/>
      <c r="NHD1" s="712"/>
      <c r="NHE1" s="712"/>
      <c r="NHF1" s="712"/>
      <c r="NHG1" s="712"/>
      <c r="NHH1" s="712"/>
      <c r="NHI1" s="712"/>
      <c r="NHJ1" s="712"/>
      <c r="NHK1" s="712"/>
      <c r="NHL1" s="712"/>
      <c r="NHM1" s="712"/>
      <c r="NHN1" s="712"/>
      <c r="NHO1" s="712"/>
      <c r="NHP1" s="712"/>
      <c r="NHQ1" s="712"/>
      <c r="NHR1" s="712"/>
      <c r="NHS1" s="712"/>
      <c r="NHT1" s="712"/>
      <c r="NHU1" s="712"/>
      <c r="NHV1" s="712"/>
      <c r="NHW1" s="712"/>
      <c r="NHX1" s="712"/>
      <c r="NHY1" s="712"/>
      <c r="NHZ1" s="712"/>
      <c r="NIA1" s="712"/>
      <c r="NIB1" s="712"/>
      <c r="NIC1" s="712"/>
      <c r="NID1" s="712"/>
      <c r="NIE1" s="712"/>
      <c r="NIF1" s="712"/>
      <c r="NIG1" s="712"/>
      <c r="NIH1" s="712"/>
      <c r="NII1" s="712"/>
      <c r="NIJ1" s="712"/>
      <c r="NIK1" s="712"/>
      <c r="NIL1" s="712"/>
      <c r="NIM1" s="712"/>
      <c r="NIN1" s="712"/>
      <c r="NIO1" s="712"/>
      <c r="NIP1" s="712"/>
      <c r="NIQ1" s="712"/>
      <c r="NIR1" s="712"/>
      <c r="NIS1" s="712"/>
      <c r="NIT1" s="712"/>
      <c r="NIU1" s="712"/>
      <c r="NIV1" s="712"/>
      <c r="NIW1" s="712"/>
      <c r="NIX1" s="712"/>
      <c r="NIY1" s="712"/>
      <c r="NIZ1" s="712"/>
      <c r="NJA1" s="712"/>
      <c r="NJB1" s="712"/>
      <c r="NJC1" s="712"/>
      <c r="NJD1" s="712"/>
      <c r="NJE1" s="712"/>
      <c r="NJF1" s="712"/>
      <c r="NJG1" s="712"/>
      <c r="NJH1" s="712"/>
      <c r="NJI1" s="712"/>
      <c r="NJJ1" s="712"/>
      <c r="NJK1" s="712"/>
      <c r="NJL1" s="712"/>
      <c r="NJM1" s="712"/>
      <c r="NJN1" s="712"/>
      <c r="NJO1" s="712"/>
      <c r="NJP1" s="712"/>
      <c r="NJQ1" s="712"/>
      <c r="NJR1" s="712"/>
      <c r="NJS1" s="712"/>
      <c r="NJT1" s="712"/>
      <c r="NJU1" s="712"/>
      <c r="NJV1" s="712"/>
      <c r="NJW1" s="712"/>
      <c r="NJX1" s="712"/>
      <c r="NJY1" s="712"/>
      <c r="NJZ1" s="712"/>
      <c r="NKA1" s="712"/>
      <c r="NKB1" s="712"/>
      <c r="NKC1" s="712"/>
      <c r="NKD1" s="712"/>
      <c r="NKE1" s="712"/>
      <c r="NKF1" s="712"/>
      <c r="NKG1" s="712"/>
      <c r="NKH1" s="712"/>
      <c r="NKI1" s="712"/>
      <c r="NKJ1" s="712"/>
      <c r="NKK1" s="712"/>
      <c r="NKL1" s="712"/>
      <c r="NKM1" s="712"/>
      <c r="NKN1" s="712"/>
      <c r="NKO1" s="712"/>
      <c r="NKP1" s="712"/>
      <c r="NKQ1" s="712"/>
      <c r="NKR1" s="712"/>
      <c r="NKS1" s="712"/>
      <c r="NKT1" s="712"/>
      <c r="NKU1" s="712"/>
      <c r="NKV1" s="712"/>
      <c r="NKW1" s="712"/>
      <c r="NKX1" s="712"/>
      <c r="NKY1" s="712"/>
      <c r="NKZ1" s="712"/>
      <c r="NLA1" s="712"/>
      <c r="NLB1" s="712"/>
      <c r="NLC1" s="712"/>
      <c r="NLD1" s="712"/>
      <c r="NLE1" s="712"/>
      <c r="NLF1" s="712"/>
      <c r="NLG1" s="712"/>
      <c r="NLH1" s="712"/>
      <c r="NLI1" s="712"/>
      <c r="NLJ1" s="712"/>
      <c r="NLK1" s="712"/>
      <c r="NLL1" s="712"/>
      <c r="NLM1" s="712"/>
      <c r="NLN1" s="712"/>
      <c r="NLO1" s="712"/>
      <c r="NLP1" s="712"/>
      <c r="NLQ1" s="712"/>
      <c r="NLR1" s="712"/>
      <c r="NLS1" s="712"/>
      <c r="NLT1" s="712"/>
      <c r="NLU1" s="712"/>
      <c r="NLV1" s="712"/>
      <c r="NLW1" s="712"/>
      <c r="NLX1" s="712"/>
      <c r="NLY1" s="712"/>
      <c r="NLZ1" s="712"/>
      <c r="NMA1" s="712"/>
      <c r="NMB1" s="712"/>
      <c r="NMC1" s="712"/>
      <c r="NMD1" s="712"/>
      <c r="NME1" s="712"/>
      <c r="NMF1" s="712"/>
      <c r="NMG1" s="712"/>
      <c r="NMH1" s="712"/>
      <c r="NMI1" s="712"/>
      <c r="NMJ1" s="712"/>
      <c r="NMK1" s="712"/>
      <c r="NML1" s="712"/>
      <c r="NMM1" s="712"/>
      <c r="NMN1" s="712"/>
      <c r="NMO1" s="712"/>
      <c r="NMP1" s="712"/>
      <c r="NMQ1" s="712"/>
      <c r="NMR1" s="712"/>
      <c r="NMS1" s="712"/>
      <c r="NMT1" s="712"/>
      <c r="NMU1" s="712"/>
      <c r="NMV1" s="712"/>
      <c r="NMW1" s="712"/>
      <c r="NMX1" s="712"/>
      <c r="NMY1" s="712"/>
      <c r="NMZ1" s="712"/>
      <c r="NNA1" s="712"/>
      <c r="NNB1" s="712"/>
      <c r="NNC1" s="712"/>
      <c r="NND1" s="712"/>
      <c r="NNE1" s="712"/>
      <c r="NNF1" s="712"/>
      <c r="NNG1" s="712"/>
      <c r="NNH1" s="712"/>
      <c r="NNI1" s="712"/>
      <c r="NNJ1" s="712"/>
      <c r="NNK1" s="712"/>
      <c r="NNL1" s="712"/>
      <c r="NNM1" s="712"/>
      <c r="NNN1" s="712"/>
      <c r="NNO1" s="712"/>
      <c r="NNP1" s="712"/>
      <c r="NNQ1" s="712"/>
      <c r="NNR1" s="712"/>
      <c r="NNS1" s="712"/>
      <c r="NNT1" s="712"/>
      <c r="NNU1" s="712"/>
      <c r="NNV1" s="712"/>
      <c r="NNW1" s="712"/>
      <c r="NNX1" s="712"/>
      <c r="NNY1" s="712"/>
      <c r="NNZ1" s="712"/>
      <c r="NOA1" s="712"/>
      <c r="NOB1" s="712"/>
      <c r="NOC1" s="712"/>
      <c r="NOD1" s="712"/>
      <c r="NOE1" s="712"/>
      <c r="NOF1" s="712"/>
      <c r="NOG1" s="712"/>
      <c r="NOH1" s="712"/>
      <c r="NOI1" s="712"/>
      <c r="NOJ1" s="712"/>
      <c r="NOK1" s="712"/>
      <c r="NOL1" s="712"/>
      <c r="NOM1" s="712"/>
      <c r="NON1" s="712"/>
      <c r="NOO1" s="712"/>
      <c r="NOP1" s="712"/>
      <c r="NOQ1" s="712"/>
      <c r="NOR1" s="712"/>
      <c r="NOS1" s="712"/>
      <c r="NOT1" s="712"/>
      <c r="NOU1" s="712"/>
      <c r="NOV1" s="712"/>
      <c r="NOW1" s="712"/>
      <c r="NOX1" s="712"/>
      <c r="NOY1" s="712"/>
      <c r="NOZ1" s="712"/>
      <c r="NPA1" s="712"/>
      <c r="NPB1" s="712"/>
      <c r="NPC1" s="712"/>
      <c r="NPD1" s="712"/>
      <c r="NPE1" s="712"/>
      <c r="NPF1" s="712"/>
      <c r="NPG1" s="712"/>
      <c r="NPH1" s="712"/>
      <c r="NPI1" s="712"/>
      <c r="NPJ1" s="712"/>
      <c r="NPK1" s="712"/>
      <c r="NPL1" s="712"/>
      <c r="NPM1" s="712"/>
      <c r="NPN1" s="712"/>
      <c r="NPO1" s="712"/>
      <c r="NPP1" s="712"/>
      <c r="NPQ1" s="712"/>
      <c r="NPR1" s="712"/>
      <c r="NPS1" s="712"/>
      <c r="NPT1" s="712"/>
      <c r="NPU1" s="712"/>
      <c r="NPV1" s="712"/>
      <c r="NPW1" s="712"/>
      <c r="NPX1" s="712"/>
      <c r="NPY1" s="712"/>
      <c r="NPZ1" s="712"/>
      <c r="NQA1" s="712"/>
      <c r="NQB1" s="712"/>
      <c r="NQC1" s="712"/>
      <c r="NQD1" s="712"/>
      <c r="NQE1" s="712"/>
      <c r="NQF1" s="712"/>
      <c r="NQG1" s="712"/>
      <c r="NQH1" s="712"/>
      <c r="NQI1" s="712"/>
      <c r="NQJ1" s="712"/>
      <c r="NQK1" s="712"/>
      <c r="NQL1" s="712"/>
      <c r="NQM1" s="712"/>
      <c r="NQN1" s="712"/>
      <c r="NQO1" s="712"/>
      <c r="NQP1" s="712"/>
      <c r="NQQ1" s="712"/>
      <c r="NQR1" s="712"/>
      <c r="NQS1" s="712"/>
      <c r="NQT1" s="712"/>
      <c r="NQU1" s="712"/>
      <c r="NQV1" s="712"/>
      <c r="NQW1" s="712"/>
      <c r="NQX1" s="712"/>
      <c r="NQY1" s="712"/>
      <c r="NQZ1" s="712"/>
      <c r="NRA1" s="712"/>
      <c r="NRB1" s="712"/>
      <c r="NRC1" s="712"/>
      <c r="NRD1" s="712"/>
      <c r="NRE1" s="712"/>
      <c r="NRF1" s="712"/>
      <c r="NRG1" s="712"/>
      <c r="NRH1" s="712"/>
      <c r="NRI1" s="712"/>
      <c r="NRJ1" s="712"/>
      <c r="NRK1" s="712"/>
      <c r="NRL1" s="712"/>
      <c r="NRM1" s="712"/>
      <c r="NRN1" s="712"/>
      <c r="NRO1" s="712"/>
      <c r="NRP1" s="712"/>
      <c r="NRQ1" s="712"/>
      <c r="NRR1" s="712"/>
      <c r="NRS1" s="712"/>
      <c r="NRT1" s="712"/>
      <c r="NRU1" s="712"/>
      <c r="NRV1" s="712"/>
      <c r="NRW1" s="712"/>
      <c r="NRX1" s="712"/>
      <c r="NRY1" s="712"/>
      <c r="NRZ1" s="712"/>
      <c r="NSA1" s="712"/>
      <c r="NSB1" s="712"/>
      <c r="NSC1" s="712"/>
      <c r="NSD1" s="712"/>
      <c r="NSE1" s="712"/>
      <c r="NSF1" s="712"/>
      <c r="NSG1" s="712"/>
      <c r="NSH1" s="712"/>
      <c r="NSI1" s="712"/>
      <c r="NSJ1" s="712"/>
      <c r="NSK1" s="712"/>
      <c r="NSL1" s="712"/>
      <c r="NSM1" s="712"/>
      <c r="NSN1" s="712"/>
      <c r="NSO1" s="712"/>
      <c r="NSP1" s="712"/>
      <c r="NSQ1" s="712"/>
      <c r="NSR1" s="712"/>
      <c r="NSS1" s="712"/>
      <c r="NST1" s="712"/>
      <c r="NSU1" s="712"/>
      <c r="NSV1" s="712"/>
      <c r="NSW1" s="712"/>
      <c r="NSX1" s="712"/>
      <c r="NSY1" s="712"/>
      <c r="NSZ1" s="712"/>
      <c r="NTA1" s="712"/>
      <c r="NTB1" s="712"/>
      <c r="NTC1" s="712"/>
      <c r="NTD1" s="712"/>
      <c r="NTE1" s="712"/>
      <c r="NTF1" s="712"/>
      <c r="NTG1" s="712"/>
      <c r="NTH1" s="712"/>
      <c r="NTI1" s="712"/>
      <c r="NTJ1" s="712"/>
      <c r="NTK1" s="712"/>
      <c r="NTL1" s="712"/>
      <c r="NTM1" s="712"/>
      <c r="NTN1" s="712"/>
      <c r="NTO1" s="712"/>
      <c r="NTP1" s="712"/>
      <c r="NTQ1" s="712"/>
      <c r="NTR1" s="712"/>
      <c r="NTS1" s="712"/>
      <c r="NTT1" s="712"/>
      <c r="NTU1" s="712"/>
      <c r="NTV1" s="712"/>
      <c r="NTW1" s="712"/>
      <c r="NTX1" s="712"/>
      <c r="NTY1" s="712"/>
      <c r="NTZ1" s="712"/>
      <c r="NUA1" s="712"/>
      <c r="NUB1" s="712"/>
      <c r="NUC1" s="712"/>
      <c r="NUD1" s="712"/>
      <c r="NUE1" s="712"/>
      <c r="NUF1" s="712"/>
      <c r="NUG1" s="712"/>
      <c r="NUH1" s="712"/>
      <c r="NUI1" s="712"/>
      <c r="NUJ1" s="712"/>
      <c r="NUK1" s="712"/>
      <c r="NUL1" s="712"/>
      <c r="NUM1" s="712"/>
      <c r="NUN1" s="712"/>
      <c r="NUO1" s="712"/>
      <c r="NUP1" s="712"/>
      <c r="NUQ1" s="712"/>
      <c r="NUR1" s="712"/>
      <c r="NUS1" s="712"/>
      <c r="NUT1" s="712"/>
      <c r="NUU1" s="712"/>
      <c r="NUV1" s="712"/>
      <c r="NUW1" s="712"/>
      <c r="NUX1" s="712"/>
      <c r="NUY1" s="712"/>
      <c r="NUZ1" s="712"/>
      <c r="NVA1" s="712"/>
      <c r="NVB1" s="712"/>
      <c r="NVC1" s="712"/>
      <c r="NVD1" s="712"/>
      <c r="NVE1" s="712"/>
      <c r="NVF1" s="712"/>
      <c r="NVG1" s="712"/>
      <c r="NVH1" s="712"/>
      <c r="NVI1" s="712"/>
      <c r="NVJ1" s="712"/>
      <c r="NVK1" s="712"/>
      <c r="NVL1" s="712"/>
      <c r="NVM1" s="712"/>
      <c r="NVN1" s="712"/>
      <c r="NVO1" s="712"/>
      <c r="NVP1" s="712"/>
      <c r="NVQ1" s="712"/>
      <c r="NVR1" s="712"/>
      <c r="NVS1" s="712"/>
      <c r="NVT1" s="712"/>
      <c r="NVU1" s="712"/>
      <c r="NVV1" s="712"/>
      <c r="NVW1" s="712"/>
      <c r="NVX1" s="712"/>
      <c r="NVY1" s="712"/>
      <c r="NVZ1" s="712"/>
      <c r="NWA1" s="712"/>
      <c r="NWB1" s="712"/>
      <c r="NWC1" s="712"/>
      <c r="NWD1" s="712"/>
      <c r="NWE1" s="712"/>
      <c r="NWF1" s="712"/>
      <c r="NWG1" s="712"/>
      <c r="NWH1" s="712"/>
      <c r="NWI1" s="712"/>
      <c r="NWJ1" s="712"/>
      <c r="NWK1" s="712"/>
      <c r="NWL1" s="712"/>
      <c r="NWM1" s="712"/>
      <c r="NWN1" s="712"/>
      <c r="NWO1" s="712"/>
      <c r="NWP1" s="712"/>
      <c r="NWQ1" s="712"/>
      <c r="NWR1" s="712"/>
      <c r="NWS1" s="712"/>
      <c r="NWT1" s="712"/>
      <c r="NWU1" s="712"/>
      <c r="NWV1" s="712"/>
      <c r="NWW1" s="712"/>
      <c r="NWX1" s="712"/>
      <c r="NWY1" s="712"/>
      <c r="NWZ1" s="712"/>
      <c r="NXA1" s="712"/>
      <c r="NXB1" s="712"/>
      <c r="NXC1" s="712"/>
      <c r="NXD1" s="712"/>
      <c r="NXE1" s="712"/>
      <c r="NXF1" s="712"/>
      <c r="NXG1" s="712"/>
      <c r="NXH1" s="712"/>
      <c r="NXI1" s="712"/>
      <c r="NXJ1" s="712"/>
      <c r="NXK1" s="712"/>
      <c r="NXL1" s="712"/>
      <c r="NXM1" s="712"/>
      <c r="NXN1" s="712"/>
      <c r="NXO1" s="712"/>
      <c r="NXP1" s="712"/>
      <c r="NXQ1" s="712"/>
      <c r="NXR1" s="712"/>
      <c r="NXS1" s="712"/>
      <c r="NXT1" s="712"/>
      <c r="NXU1" s="712"/>
      <c r="NXV1" s="712"/>
      <c r="NXW1" s="712"/>
      <c r="NXX1" s="712"/>
      <c r="NXY1" s="712"/>
      <c r="NXZ1" s="712"/>
      <c r="NYA1" s="712"/>
      <c r="NYB1" s="712"/>
      <c r="NYC1" s="712"/>
      <c r="NYD1" s="712"/>
      <c r="NYE1" s="712"/>
      <c r="NYF1" s="712"/>
      <c r="NYG1" s="712"/>
      <c r="NYH1" s="712"/>
      <c r="NYI1" s="712"/>
      <c r="NYJ1" s="712"/>
      <c r="NYK1" s="712"/>
      <c r="NYL1" s="712"/>
      <c r="NYM1" s="712"/>
      <c r="NYN1" s="712"/>
      <c r="NYO1" s="712"/>
      <c r="NYP1" s="712"/>
      <c r="NYQ1" s="712"/>
      <c r="NYR1" s="712"/>
      <c r="NYS1" s="712"/>
      <c r="NYT1" s="712"/>
      <c r="NYU1" s="712"/>
      <c r="NYV1" s="712"/>
      <c r="NYW1" s="712"/>
      <c r="NYX1" s="712"/>
      <c r="NYY1" s="712"/>
      <c r="NYZ1" s="712"/>
      <c r="NZA1" s="712"/>
      <c r="NZB1" s="712"/>
      <c r="NZC1" s="712"/>
      <c r="NZD1" s="712"/>
      <c r="NZE1" s="712"/>
      <c r="NZF1" s="712"/>
      <c r="NZG1" s="712"/>
      <c r="NZH1" s="712"/>
      <c r="NZI1" s="712"/>
      <c r="NZJ1" s="712"/>
      <c r="NZK1" s="712"/>
      <c r="NZL1" s="712"/>
      <c r="NZM1" s="712"/>
      <c r="NZN1" s="712"/>
      <c r="NZO1" s="712"/>
      <c r="NZP1" s="712"/>
      <c r="NZQ1" s="712"/>
      <c r="NZR1" s="712"/>
      <c r="NZS1" s="712"/>
      <c r="NZT1" s="712"/>
      <c r="NZU1" s="712"/>
      <c r="NZV1" s="712"/>
      <c r="NZW1" s="712"/>
      <c r="NZX1" s="712"/>
      <c r="NZY1" s="712"/>
      <c r="NZZ1" s="712"/>
      <c r="OAA1" s="712"/>
      <c r="OAB1" s="712"/>
      <c r="OAC1" s="712"/>
      <c r="OAD1" s="712"/>
      <c r="OAE1" s="712"/>
      <c r="OAF1" s="712"/>
      <c r="OAG1" s="712"/>
      <c r="OAH1" s="712"/>
      <c r="OAI1" s="712"/>
      <c r="OAJ1" s="712"/>
      <c r="OAK1" s="712"/>
      <c r="OAL1" s="712"/>
      <c r="OAM1" s="712"/>
      <c r="OAN1" s="712"/>
      <c r="OAO1" s="712"/>
      <c r="OAP1" s="712"/>
      <c r="OAQ1" s="712"/>
      <c r="OAR1" s="712"/>
      <c r="OAS1" s="712"/>
      <c r="OAT1" s="712"/>
      <c r="OAU1" s="712"/>
      <c r="OAV1" s="712"/>
      <c r="OAW1" s="712"/>
      <c r="OAX1" s="712"/>
      <c r="OAY1" s="712"/>
      <c r="OAZ1" s="712"/>
      <c r="OBA1" s="712"/>
      <c r="OBB1" s="712"/>
      <c r="OBC1" s="712"/>
      <c r="OBD1" s="712"/>
      <c r="OBE1" s="712"/>
      <c r="OBF1" s="712"/>
      <c r="OBG1" s="712"/>
      <c r="OBH1" s="712"/>
      <c r="OBI1" s="712"/>
      <c r="OBJ1" s="712"/>
      <c r="OBK1" s="712"/>
      <c r="OBL1" s="712"/>
      <c r="OBM1" s="712"/>
      <c r="OBN1" s="712"/>
      <c r="OBO1" s="712"/>
      <c r="OBP1" s="712"/>
      <c r="OBQ1" s="712"/>
      <c r="OBR1" s="712"/>
      <c r="OBS1" s="712"/>
      <c r="OBT1" s="712"/>
      <c r="OBU1" s="712"/>
      <c r="OBV1" s="712"/>
      <c r="OBW1" s="712"/>
      <c r="OBX1" s="712"/>
      <c r="OBY1" s="712"/>
      <c r="OBZ1" s="712"/>
      <c r="OCA1" s="712"/>
      <c r="OCB1" s="712"/>
      <c r="OCC1" s="712"/>
      <c r="OCD1" s="712"/>
      <c r="OCE1" s="712"/>
      <c r="OCF1" s="712"/>
      <c r="OCG1" s="712"/>
      <c r="OCH1" s="712"/>
      <c r="OCI1" s="712"/>
      <c r="OCJ1" s="712"/>
      <c r="OCK1" s="712"/>
      <c r="OCL1" s="712"/>
      <c r="OCM1" s="712"/>
      <c r="OCN1" s="712"/>
      <c r="OCO1" s="712"/>
      <c r="OCP1" s="712"/>
      <c r="OCQ1" s="712"/>
      <c r="OCR1" s="712"/>
      <c r="OCS1" s="712"/>
      <c r="OCT1" s="712"/>
      <c r="OCU1" s="712"/>
      <c r="OCV1" s="712"/>
      <c r="OCW1" s="712"/>
      <c r="OCX1" s="712"/>
      <c r="OCY1" s="712"/>
      <c r="OCZ1" s="712"/>
      <c r="ODA1" s="712"/>
      <c r="ODB1" s="712"/>
      <c r="ODC1" s="712"/>
      <c r="ODD1" s="712"/>
      <c r="ODE1" s="712"/>
      <c r="ODF1" s="712"/>
      <c r="ODG1" s="712"/>
      <c r="ODH1" s="712"/>
      <c r="ODI1" s="712"/>
      <c r="ODJ1" s="712"/>
      <c r="ODK1" s="712"/>
      <c r="ODL1" s="712"/>
      <c r="ODM1" s="712"/>
      <c r="ODN1" s="712"/>
      <c r="ODO1" s="712"/>
      <c r="ODP1" s="712"/>
      <c r="ODQ1" s="712"/>
      <c r="ODR1" s="712"/>
      <c r="ODS1" s="712"/>
      <c r="ODT1" s="712"/>
      <c r="ODU1" s="712"/>
      <c r="ODV1" s="712"/>
      <c r="ODW1" s="712"/>
      <c r="ODX1" s="712"/>
      <c r="ODY1" s="712"/>
      <c r="ODZ1" s="712"/>
      <c r="OEA1" s="712"/>
      <c r="OEB1" s="712"/>
      <c r="OEC1" s="712"/>
      <c r="OED1" s="712"/>
      <c r="OEE1" s="712"/>
      <c r="OEF1" s="712"/>
      <c r="OEG1" s="712"/>
      <c r="OEH1" s="712"/>
      <c r="OEI1" s="712"/>
      <c r="OEJ1" s="712"/>
      <c r="OEK1" s="712"/>
      <c r="OEL1" s="712"/>
      <c r="OEM1" s="712"/>
      <c r="OEN1" s="712"/>
      <c r="OEO1" s="712"/>
      <c r="OEP1" s="712"/>
      <c r="OEQ1" s="712"/>
      <c r="OER1" s="712"/>
      <c r="OES1" s="712"/>
      <c r="OET1" s="712"/>
      <c r="OEU1" s="712"/>
      <c r="OEV1" s="712"/>
      <c r="OEW1" s="712"/>
      <c r="OEX1" s="712"/>
      <c r="OEY1" s="712"/>
      <c r="OEZ1" s="712"/>
      <c r="OFA1" s="712"/>
      <c r="OFB1" s="712"/>
      <c r="OFC1" s="712"/>
      <c r="OFD1" s="712"/>
      <c r="OFE1" s="712"/>
      <c r="OFF1" s="712"/>
      <c r="OFG1" s="712"/>
      <c r="OFH1" s="712"/>
      <c r="OFI1" s="712"/>
      <c r="OFJ1" s="712"/>
      <c r="OFK1" s="712"/>
      <c r="OFL1" s="712"/>
      <c r="OFM1" s="712"/>
      <c r="OFN1" s="712"/>
      <c r="OFO1" s="712"/>
      <c r="OFP1" s="712"/>
      <c r="OFQ1" s="712"/>
      <c r="OFR1" s="712"/>
      <c r="OFS1" s="712"/>
      <c r="OFT1" s="712"/>
      <c r="OFU1" s="712"/>
      <c r="OFV1" s="712"/>
      <c r="OFW1" s="712"/>
      <c r="OFX1" s="712"/>
      <c r="OFY1" s="712"/>
      <c r="OFZ1" s="712"/>
      <c r="OGA1" s="712"/>
      <c r="OGB1" s="712"/>
      <c r="OGC1" s="712"/>
      <c r="OGD1" s="712"/>
      <c r="OGE1" s="712"/>
      <c r="OGF1" s="712"/>
      <c r="OGG1" s="712"/>
      <c r="OGH1" s="712"/>
      <c r="OGI1" s="712"/>
      <c r="OGJ1" s="712"/>
      <c r="OGK1" s="712"/>
      <c r="OGL1" s="712"/>
      <c r="OGM1" s="712"/>
      <c r="OGN1" s="712"/>
      <c r="OGO1" s="712"/>
      <c r="OGP1" s="712"/>
      <c r="OGQ1" s="712"/>
      <c r="OGR1" s="712"/>
      <c r="OGS1" s="712"/>
      <c r="OGT1" s="712"/>
      <c r="OGU1" s="712"/>
      <c r="OGV1" s="712"/>
      <c r="OGW1" s="712"/>
      <c r="OGX1" s="712"/>
      <c r="OGY1" s="712"/>
      <c r="OGZ1" s="712"/>
      <c r="OHA1" s="712"/>
      <c r="OHB1" s="712"/>
      <c r="OHC1" s="712"/>
      <c r="OHD1" s="712"/>
      <c r="OHE1" s="712"/>
      <c r="OHF1" s="712"/>
      <c r="OHG1" s="712"/>
      <c r="OHH1" s="712"/>
      <c r="OHI1" s="712"/>
      <c r="OHJ1" s="712"/>
      <c r="OHK1" s="712"/>
      <c r="OHL1" s="712"/>
      <c r="OHM1" s="712"/>
      <c r="OHN1" s="712"/>
      <c r="OHO1" s="712"/>
      <c r="OHP1" s="712"/>
      <c r="OHQ1" s="712"/>
      <c r="OHR1" s="712"/>
      <c r="OHS1" s="712"/>
      <c r="OHT1" s="712"/>
      <c r="OHU1" s="712"/>
      <c r="OHV1" s="712"/>
      <c r="OHW1" s="712"/>
      <c r="OHX1" s="712"/>
      <c r="OHY1" s="712"/>
      <c r="OHZ1" s="712"/>
      <c r="OIA1" s="712"/>
      <c r="OIB1" s="712"/>
      <c r="OIC1" s="712"/>
      <c r="OID1" s="712"/>
      <c r="OIE1" s="712"/>
      <c r="OIF1" s="712"/>
      <c r="OIG1" s="712"/>
      <c r="OIH1" s="712"/>
      <c r="OII1" s="712"/>
      <c r="OIJ1" s="712"/>
      <c r="OIK1" s="712"/>
      <c r="OIL1" s="712"/>
      <c r="OIM1" s="712"/>
      <c r="OIN1" s="712"/>
      <c r="OIO1" s="712"/>
      <c r="OIP1" s="712"/>
      <c r="OIQ1" s="712"/>
      <c r="OIR1" s="712"/>
      <c r="OIS1" s="712"/>
      <c r="OIT1" s="712"/>
      <c r="OIU1" s="712"/>
      <c r="OIV1" s="712"/>
      <c r="OIW1" s="712"/>
      <c r="OIX1" s="712"/>
      <c r="OIY1" s="712"/>
      <c r="OIZ1" s="712"/>
      <c r="OJA1" s="712"/>
      <c r="OJB1" s="712"/>
      <c r="OJC1" s="712"/>
      <c r="OJD1" s="712"/>
      <c r="OJE1" s="712"/>
      <c r="OJF1" s="712"/>
      <c r="OJG1" s="712"/>
      <c r="OJH1" s="712"/>
      <c r="OJI1" s="712"/>
      <c r="OJJ1" s="712"/>
      <c r="OJK1" s="712"/>
      <c r="OJL1" s="712"/>
      <c r="OJM1" s="712"/>
      <c r="OJN1" s="712"/>
      <c r="OJO1" s="712"/>
      <c r="OJP1" s="712"/>
      <c r="OJQ1" s="712"/>
      <c r="OJR1" s="712"/>
      <c r="OJS1" s="712"/>
      <c r="OJT1" s="712"/>
      <c r="OJU1" s="712"/>
      <c r="OJV1" s="712"/>
      <c r="OJW1" s="712"/>
      <c r="OJX1" s="712"/>
      <c r="OJY1" s="712"/>
      <c r="OJZ1" s="712"/>
      <c r="OKA1" s="712"/>
      <c r="OKB1" s="712"/>
      <c r="OKC1" s="712"/>
      <c r="OKD1" s="712"/>
      <c r="OKE1" s="712"/>
      <c r="OKF1" s="712"/>
      <c r="OKG1" s="712"/>
      <c r="OKH1" s="712"/>
      <c r="OKI1" s="712"/>
      <c r="OKJ1" s="712"/>
      <c r="OKK1" s="712"/>
      <c r="OKL1" s="712"/>
      <c r="OKM1" s="712"/>
      <c r="OKN1" s="712"/>
      <c r="OKO1" s="712"/>
      <c r="OKP1" s="712"/>
      <c r="OKQ1" s="712"/>
      <c r="OKR1" s="712"/>
      <c r="OKS1" s="712"/>
      <c r="OKT1" s="712"/>
      <c r="OKU1" s="712"/>
      <c r="OKV1" s="712"/>
      <c r="OKW1" s="712"/>
      <c r="OKX1" s="712"/>
      <c r="OKY1" s="712"/>
      <c r="OKZ1" s="712"/>
      <c r="OLA1" s="712"/>
      <c r="OLB1" s="712"/>
      <c r="OLC1" s="712"/>
      <c r="OLD1" s="712"/>
      <c r="OLE1" s="712"/>
      <c r="OLF1" s="712"/>
      <c r="OLG1" s="712"/>
      <c r="OLH1" s="712"/>
      <c r="OLI1" s="712"/>
      <c r="OLJ1" s="712"/>
      <c r="OLK1" s="712"/>
      <c r="OLL1" s="712"/>
      <c r="OLM1" s="712"/>
      <c r="OLN1" s="712"/>
      <c r="OLO1" s="712"/>
      <c r="OLP1" s="712"/>
      <c r="OLQ1" s="712"/>
      <c r="OLR1" s="712"/>
      <c r="OLS1" s="712"/>
      <c r="OLT1" s="712"/>
      <c r="OLU1" s="712"/>
      <c r="OLV1" s="712"/>
      <c r="OLW1" s="712"/>
      <c r="OLX1" s="712"/>
      <c r="OLY1" s="712"/>
      <c r="OLZ1" s="712"/>
      <c r="OMA1" s="712"/>
      <c r="OMB1" s="712"/>
      <c r="OMC1" s="712"/>
      <c r="OMD1" s="712"/>
      <c r="OME1" s="712"/>
      <c r="OMF1" s="712"/>
      <c r="OMG1" s="712"/>
      <c r="OMH1" s="712"/>
      <c r="OMI1" s="712"/>
      <c r="OMJ1" s="712"/>
      <c r="OMK1" s="712"/>
      <c r="OML1" s="712"/>
      <c r="OMM1" s="712"/>
      <c r="OMN1" s="712"/>
      <c r="OMO1" s="712"/>
      <c r="OMP1" s="712"/>
      <c r="OMQ1" s="712"/>
      <c r="OMR1" s="712"/>
      <c r="OMS1" s="712"/>
      <c r="OMT1" s="712"/>
      <c r="OMU1" s="712"/>
      <c r="OMV1" s="712"/>
      <c r="OMW1" s="712"/>
      <c r="OMX1" s="712"/>
      <c r="OMY1" s="712"/>
      <c r="OMZ1" s="712"/>
      <c r="ONA1" s="712"/>
      <c r="ONB1" s="712"/>
      <c r="ONC1" s="712"/>
      <c r="OND1" s="712"/>
      <c r="ONE1" s="712"/>
      <c r="ONF1" s="712"/>
      <c r="ONG1" s="712"/>
      <c r="ONH1" s="712"/>
      <c r="ONI1" s="712"/>
      <c r="ONJ1" s="712"/>
      <c r="ONK1" s="712"/>
      <c r="ONL1" s="712"/>
      <c r="ONM1" s="712"/>
      <c r="ONN1" s="712"/>
      <c r="ONO1" s="712"/>
      <c r="ONP1" s="712"/>
      <c r="ONQ1" s="712"/>
      <c r="ONR1" s="712"/>
      <c r="ONS1" s="712"/>
      <c r="ONT1" s="712"/>
      <c r="ONU1" s="712"/>
      <c r="ONV1" s="712"/>
      <c r="ONW1" s="712"/>
      <c r="ONX1" s="712"/>
      <c r="ONY1" s="712"/>
      <c r="ONZ1" s="712"/>
      <c r="OOA1" s="712"/>
      <c r="OOB1" s="712"/>
      <c r="OOC1" s="712"/>
      <c r="OOD1" s="712"/>
      <c r="OOE1" s="712"/>
      <c r="OOF1" s="712"/>
      <c r="OOG1" s="712"/>
      <c r="OOH1" s="712"/>
      <c r="OOI1" s="712"/>
      <c r="OOJ1" s="712"/>
      <c r="OOK1" s="712"/>
      <c r="OOL1" s="712"/>
      <c r="OOM1" s="712"/>
      <c r="OON1" s="712"/>
      <c r="OOO1" s="712"/>
      <c r="OOP1" s="712"/>
      <c r="OOQ1" s="712"/>
      <c r="OOR1" s="712"/>
      <c r="OOS1" s="712"/>
      <c r="OOT1" s="712"/>
      <c r="OOU1" s="712"/>
      <c r="OOV1" s="712"/>
      <c r="OOW1" s="712"/>
      <c r="OOX1" s="712"/>
      <c r="OOY1" s="712"/>
      <c r="OOZ1" s="712"/>
      <c r="OPA1" s="712"/>
      <c r="OPB1" s="712"/>
      <c r="OPC1" s="712"/>
      <c r="OPD1" s="712"/>
      <c r="OPE1" s="712"/>
      <c r="OPF1" s="712"/>
      <c r="OPG1" s="712"/>
      <c r="OPH1" s="712"/>
      <c r="OPI1" s="712"/>
      <c r="OPJ1" s="712"/>
      <c r="OPK1" s="712"/>
      <c r="OPL1" s="712"/>
      <c r="OPM1" s="712"/>
      <c r="OPN1" s="712"/>
      <c r="OPO1" s="712"/>
      <c r="OPP1" s="712"/>
      <c r="OPQ1" s="712"/>
      <c r="OPR1" s="712"/>
      <c r="OPS1" s="712"/>
      <c r="OPT1" s="712"/>
      <c r="OPU1" s="712"/>
      <c r="OPV1" s="712"/>
      <c r="OPW1" s="712"/>
      <c r="OPX1" s="712"/>
      <c r="OPY1" s="712"/>
      <c r="OPZ1" s="712"/>
      <c r="OQA1" s="712"/>
      <c r="OQB1" s="712"/>
      <c r="OQC1" s="712"/>
      <c r="OQD1" s="712"/>
      <c r="OQE1" s="712"/>
      <c r="OQF1" s="712"/>
      <c r="OQG1" s="712"/>
      <c r="OQH1" s="712"/>
      <c r="OQI1" s="712"/>
      <c r="OQJ1" s="712"/>
      <c r="OQK1" s="712"/>
      <c r="OQL1" s="712"/>
      <c r="OQM1" s="712"/>
      <c r="OQN1" s="712"/>
      <c r="OQO1" s="712"/>
      <c r="OQP1" s="712"/>
      <c r="OQQ1" s="712"/>
      <c r="OQR1" s="712"/>
      <c r="OQS1" s="712"/>
      <c r="OQT1" s="712"/>
      <c r="OQU1" s="712"/>
      <c r="OQV1" s="712"/>
      <c r="OQW1" s="712"/>
      <c r="OQX1" s="712"/>
      <c r="OQY1" s="712"/>
      <c r="OQZ1" s="712"/>
      <c r="ORA1" s="712"/>
      <c r="ORB1" s="712"/>
      <c r="ORC1" s="712"/>
      <c r="ORD1" s="712"/>
      <c r="ORE1" s="712"/>
      <c r="ORF1" s="712"/>
      <c r="ORG1" s="712"/>
      <c r="ORH1" s="712"/>
      <c r="ORI1" s="712"/>
      <c r="ORJ1" s="712"/>
      <c r="ORK1" s="712"/>
      <c r="ORL1" s="712"/>
      <c r="ORM1" s="712"/>
      <c r="ORN1" s="712"/>
      <c r="ORO1" s="712"/>
      <c r="ORP1" s="712"/>
      <c r="ORQ1" s="712"/>
      <c r="ORR1" s="712"/>
      <c r="ORS1" s="712"/>
      <c r="ORT1" s="712"/>
      <c r="ORU1" s="712"/>
      <c r="ORV1" s="712"/>
      <c r="ORW1" s="712"/>
      <c r="ORX1" s="712"/>
      <c r="ORY1" s="712"/>
      <c r="ORZ1" s="712"/>
      <c r="OSA1" s="712"/>
      <c r="OSB1" s="712"/>
      <c r="OSC1" s="712"/>
      <c r="OSD1" s="712"/>
      <c r="OSE1" s="712"/>
      <c r="OSF1" s="712"/>
      <c r="OSG1" s="712"/>
      <c r="OSH1" s="712"/>
      <c r="OSI1" s="712"/>
      <c r="OSJ1" s="712"/>
      <c r="OSK1" s="712"/>
      <c r="OSL1" s="712"/>
      <c r="OSM1" s="712"/>
      <c r="OSN1" s="712"/>
      <c r="OSO1" s="712"/>
      <c r="OSP1" s="712"/>
      <c r="OSQ1" s="712"/>
      <c r="OSR1" s="712"/>
      <c r="OSS1" s="712"/>
      <c r="OST1" s="712"/>
      <c r="OSU1" s="712"/>
      <c r="OSV1" s="712"/>
      <c r="OSW1" s="712"/>
      <c r="OSX1" s="712"/>
      <c r="OSY1" s="712"/>
      <c r="OSZ1" s="712"/>
      <c r="OTA1" s="712"/>
      <c r="OTB1" s="712"/>
      <c r="OTC1" s="712"/>
      <c r="OTD1" s="712"/>
      <c r="OTE1" s="712"/>
      <c r="OTF1" s="712"/>
      <c r="OTG1" s="712"/>
      <c r="OTH1" s="712"/>
      <c r="OTI1" s="712"/>
      <c r="OTJ1" s="712"/>
      <c r="OTK1" s="712"/>
      <c r="OTL1" s="712"/>
      <c r="OTM1" s="712"/>
      <c r="OTN1" s="712"/>
      <c r="OTO1" s="712"/>
      <c r="OTP1" s="712"/>
      <c r="OTQ1" s="712"/>
      <c r="OTR1" s="712"/>
      <c r="OTS1" s="712"/>
      <c r="OTT1" s="712"/>
      <c r="OTU1" s="712"/>
      <c r="OTV1" s="712"/>
      <c r="OTW1" s="712"/>
      <c r="OTX1" s="712"/>
      <c r="OTY1" s="712"/>
      <c r="OTZ1" s="712"/>
      <c r="OUA1" s="712"/>
      <c r="OUB1" s="712"/>
      <c r="OUC1" s="712"/>
      <c r="OUD1" s="712"/>
      <c r="OUE1" s="712"/>
      <c r="OUF1" s="712"/>
      <c r="OUG1" s="712"/>
      <c r="OUH1" s="712"/>
      <c r="OUI1" s="712"/>
      <c r="OUJ1" s="712"/>
      <c r="OUK1" s="712"/>
      <c r="OUL1" s="712"/>
      <c r="OUM1" s="712"/>
      <c r="OUN1" s="712"/>
      <c r="OUO1" s="712"/>
      <c r="OUP1" s="712"/>
      <c r="OUQ1" s="712"/>
      <c r="OUR1" s="712"/>
      <c r="OUS1" s="712"/>
      <c r="OUT1" s="712"/>
      <c r="OUU1" s="712"/>
      <c r="OUV1" s="712"/>
      <c r="OUW1" s="712"/>
      <c r="OUX1" s="712"/>
      <c r="OUY1" s="712"/>
      <c r="OUZ1" s="712"/>
      <c r="OVA1" s="712"/>
      <c r="OVB1" s="712"/>
      <c r="OVC1" s="712"/>
      <c r="OVD1" s="712"/>
      <c r="OVE1" s="712"/>
      <c r="OVF1" s="712"/>
      <c r="OVG1" s="712"/>
      <c r="OVH1" s="712"/>
      <c r="OVI1" s="712"/>
      <c r="OVJ1" s="712"/>
      <c r="OVK1" s="712"/>
      <c r="OVL1" s="712"/>
      <c r="OVM1" s="712"/>
      <c r="OVN1" s="712"/>
      <c r="OVO1" s="712"/>
      <c r="OVP1" s="712"/>
      <c r="OVQ1" s="712"/>
      <c r="OVR1" s="712"/>
      <c r="OVS1" s="712"/>
      <c r="OVT1" s="712"/>
      <c r="OVU1" s="712"/>
      <c r="OVV1" s="712"/>
      <c r="OVW1" s="712"/>
      <c r="OVX1" s="712"/>
      <c r="OVY1" s="712"/>
      <c r="OVZ1" s="712"/>
      <c r="OWA1" s="712"/>
      <c r="OWB1" s="712"/>
      <c r="OWC1" s="712"/>
      <c r="OWD1" s="712"/>
      <c r="OWE1" s="712"/>
      <c r="OWF1" s="712"/>
      <c r="OWG1" s="712"/>
      <c r="OWH1" s="712"/>
      <c r="OWI1" s="712"/>
      <c r="OWJ1" s="712"/>
      <c r="OWK1" s="712"/>
      <c r="OWL1" s="712"/>
      <c r="OWM1" s="712"/>
      <c r="OWN1" s="712"/>
      <c r="OWO1" s="712"/>
      <c r="OWP1" s="712"/>
      <c r="OWQ1" s="712"/>
      <c r="OWR1" s="712"/>
      <c r="OWS1" s="712"/>
      <c r="OWT1" s="712"/>
      <c r="OWU1" s="712"/>
      <c r="OWV1" s="712"/>
      <c r="OWW1" s="712"/>
      <c r="OWX1" s="712"/>
      <c r="OWY1" s="712"/>
      <c r="OWZ1" s="712"/>
      <c r="OXA1" s="712"/>
      <c r="OXB1" s="712"/>
      <c r="OXC1" s="712"/>
      <c r="OXD1" s="712"/>
      <c r="OXE1" s="712"/>
      <c r="OXF1" s="712"/>
      <c r="OXG1" s="712"/>
      <c r="OXH1" s="712"/>
      <c r="OXI1" s="712"/>
      <c r="OXJ1" s="712"/>
      <c r="OXK1" s="712"/>
      <c r="OXL1" s="712"/>
      <c r="OXM1" s="712"/>
      <c r="OXN1" s="712"/>
      <c r="OXO1" s="712"/>
      <c r="OXP1" s="712"/>
      <c r="OXQ1" s="712"/>
      <c r="OXR1" s="712"/>
      <c r="OXS1" s="712"/>
      <c r="OXT1" s="712"/>
      <c r="OXU1" s="712"/>
      <c r="OXV1" s="712"/>
      <c r="OXW1" s="712"/>
      <c r="OXX1" s="712"/>
      <c r="OXY1" s="712"/>
      <c r="OXZ1" s="712"/>
      <c r="OYA1" s="712"/>
      <c r="OYB1" s="712"/>
      <c r="OYC1" s="712"/>
      <c r="OYD1" s="712"/>
      <c r="OYE1" s="712"/>
      <c r="OYF1" s="712"/>
      <c r="OYG1" s="712"/>
      <c r="OYH1" s="712"/>
      <c r="OYI1" s="712"/>
      <c r="OYJ1" s="712"/>
      <c r="OYK1" s="712"/>
      <c r="OYL1" s="712"/>
      <c r="OYM1" s="712"/>
      <c r="OYN1" s="712"/>
      <c r="OYO1" s="712"/>
      <c r="OYP1" s="712"/>
      <c r="OYQ1" s="712"/>
      <c r="OYR1" s="712"/>
      <c r="OYS1" s="712"/>
      <c r="OYT1" s="712"/>
      <c r="OYU1" s="712"/>
      <c r="OYV1" s="712"/>
      <c r="OYW1" s="712"/>
      <c r="OYX1" s="712"/>
      <c r="OYY1" s="712"/>
      <c r="OYZ1" s="712"/>
      <c r="OZA1" s="712"/>
      <c r="OZB1" s="712"/>
      <c r="OZC1" s="712"/>
      <c r="OZD1" s="712"/>
      <c r="OZE1" s="712"/>
      <c r="OZF1" s="712"/>
      <c r="OZG1" s="712"/>
      <c r="OZH1" s="712"/>
      <c r="OZI1" s="712"/>
      <c r="OZJ1" s="712"/>
      <c r="OZK1" s="712"/>
      <c r="OZL1" s="712"/>
      <c r="OZM1" s="712"/>
      <c r="OZN1" s="712"/>
      <c r="OZO1" s="712"/>
      <c r="OZP1" s="712"/>
      <c r="OZQ1" s="712"/>
      <c r="OZR1" s="712"/>
      <c r="OZS1" s="712"/>
      <c r="OZT1" s="712"/>
      <c r="OZU1" s="712"/>
      <c r="OZV1" s="712"/>
      <c r="OZW1" s="712"/>
      <c r="OZX1" s="712"/>
      <c r="OZY1" s="712"/>
      <c r="OZZ1" s="712"/>
      <c r="PAA1" s="712"/>
      <c r="PAB1" s="712"/>
      <c r="PAC1" s="712"/>
      <c r="PAD1" s="712"/>
      <c r="PAE1" s="712"/>
      <c r="PAF1" s="712"/>
      <c r="PAG1" s="712"/>
      <c r="PAH1" s="712"/>
      <c r="PAI1" s="712"/>
      <c r="PAJ1" s="712"/>
      <c r="PAK1" s="712"/>
      <c r="PAL1" s="712"/>
      <c r="PAM1" s="712"/>
      <c r="PAN1" s="712"/>
      <c r="PAO1" s="712"/>
      <c r="PAP1" s="712"/>
      <c r="PAQ1" s="712"/>
      <c r="PAR1" s="712"/>
      <c r="PAS1" s="712"/>
      <c r="PAT1" s="712"/>
      <c r="PAU1" s="712"/>
      <c r="PAV1" s="712"/>
      <c r="PAW1" s="712"/>
      <c r="PAX1" s="712"/>
      <c r="PAY1" s="712"/>
      <c r="PAZ1" s="712"/>
      <c r="PBA1" s="712"/>
      <c r="PBB1" s="712"/>
      <c r="PBC1" s="712"/>
      <c r="PBD1" s="712"/>
      <c r="PBE1" s="712"/>
      <c r="PBF1" s="712"/>
      <c r="PBG1" s="712"/>
      <c r="PBH1" s="712"/>
      <c r="PBI1" s="712"/>
      <c r="PBJ1" s="712"/>
      <c r="PBK1" s="712"/>
      <c r="PBL1" s="712"/>
      <c r="PBM1" s="712"/>
      <c r="PBN1" s="712"/>
      <c r="PBO1" s="712"/>
      <c r="PBP1" s="712"/>
      <c r="PBQ1" s="712"/>
      <c r="PBR1" s="712"/>
      <c r="PBS1" s="712"/>
      <c r="PBT1" s="712"/>
      <c r="PBU1" s="712"/>
      <c r="PBV1" s="712"/>
      <c r="PBW1" s="712"/>
      <c r="PBX1" s="712"/>
      <c r="PBY1" s="712"/>
      <c r="PBZ1" s="712"/>
      <c r="PCA1" s="712"/>
      <c r="PCB1" s="712"/>
      <c r="PCC1" s="712"/>
      <c r="PCD1" s="712"/>
      <c r="PCE1" s="712"/>
      <c r="PCF1" s="712"/>
      <c r="PCG1" s="712"/>
      <c r="PCH1" s="712"/>
      <c r="PCI1" s="712"/>
      <c r="PCJ1" s="712"/>
      <c r="PCK1" s="712"/>
      <c r="PCL1" s="712"/>
      <c r="PCM1" s="712"/>
      <c r="PCN1" s="712"/>
      <c r="PCO1" s="712"/>
      <c r="PCP1" s="712"/>
      <c r="PCQ1" s="712"/>
      <c r="PCR1" s="712"/>
      <c r="PCS1" s="712"/>
      <c r="PCT1" s="712"/>
      <c r="PCU1" s="712"/>
      <c r="PCV1" s="712"/>
      <c r="PCW1" s="712"/>
      <c r="PCX1" s="712"/>
      <c r="PCY1" s="712"/>
      <c r="PCZ1" s="712"/>
      <c r="PDA1" s="712"/>
      <c r="PDB1" s="712"/>
      <c r="PDC1" s="712"/>
      <c r="PDD1" s="712"/>
      <c r="PDE1" s="712"/>
      <c r="PDF1" s="712"/>
      <c r="PDG1" s="712"/>
      <c r="PDH1" s="712"/>
      <c r="PDI1" s="712"/>
      <c r="PDJ1" s="712"/>
      <c r="PDK1" s="712"/>
      <c r="PDL1" s="712"/>
      <c r="PDM1" s="712"/>
      <c r="PDN1" s="712"/>
      <c r="PDO1" s="712"/>
      <c r="PDP1" s="712"/>
      <c r="PDQ1" s="712"/>
      <c r="PDR1" s="712"/>
      <c r="PDS1" s="712"/>
      <c r="PDT1" s="712"/>
      <c r="PDU1" s="712"/>
      <c r="PDV1" s="712"/>
      <c r="PDW1" s="712"/>
      <c r="PDX1" s="712"/>
      <c r="PDY1" s="712"/>
      <c r="PDZ1" s="712"/>
      <c r="PEA1" s="712"/>
      <c r="PEB1" s="712"/>
      <c r="PEC1" s="712"/>
      <c r="PED1" s="712"/>
      <c r="PEE1" s="712"/>
      <c r="PEF1" s="712"/>
      <c r="PEG1" s="712"/>
      <c r="PEH1" s="712"/>
      <c r="PEI1" s="712"/>
      <c r="PEJ1" s="712"/>
      <c r="PEK1" s="712"/>
      <c r="PEL1" s="712"/>
      <c r="PEM1" s="712"/>
      <c r="PEN1" s="712"/>
      <c r="PEO1" s="712"/>
      <c r="PEP1" s="712"/>
      <c r="PEQ1" s="712"/>
      <c r="PER1" s="712"/>
      <c r="PES1" s="712"/>
      <c r="PET1" s="712"/>
      <c r="PEU1" s="712"/>
      <c r="PEV1" s="712"/>
      <c r="PEW1" s="712"/>
      <c r="PEX1" s="712"/>
      <c r="PEY1" s="712"/>
      <c r="PEZ1" s="712"/>
      <c r="PFA1" s="712"/>
      <c r="PFB1" s="712"/>
      <c r="PFC1" s="712"/>
      <c r="PFD1" s="712"/>
      <c r="PFE1" s="712"/>
      <c r="PFF1" s="712"/>
      <c r="PFG1" s="712"/>
      <c r="PFH1" s="712"/>
      <c r="PFI1" s="712"/>
      <c r="PFJ1" s="712"/>
      <c r="PFK1" s="712"/>
      <c r="PFL1" s="712"/>
      <c r="PFM1" s="712"/>
      <c r="PFN1" s="712"/>
      <c r="PFO1" s="712"/>
      <c r="PFP1" s="712"/>
      <c r="PFQ1" s="712"/>
      <c r="PFR1" s="712"/>
      <c r="PFS1" s="712"/>
      <c r="PFT1" s="712"/>
      <c r="PFU1" s="712"/>
      <c r="PFV1" s="712"/>
      <c r="PFW1" s="712"/>
      <c r="PFX1" s="712"/>
      <c r="PFY1" s="712"/>
      <c r="PFZ1" s="712"/>
      <c r="PGA1" s="712"/>
      <c r="PGB1" s="712"/>
      <c r="PGC1" s="712"/>
      <c r="PGD1" s="712"/>
      <c r="PGE1" s="712"/>
      <c r="PGF1" s="712"/>
      <c r="PGG1" s="712"/>
      <c r="PGH1" s="712"/>
      <c r="PGI1" s="712"/>
      <c r="PGJ1" s="712"/>
      <c r="PGK1" s="712"/>
      <c r="PGL1" s="712"/>
      <c r="PGM1" s="712"/>
      <c r="PGN1" s="712"/>
      <c r="PGO1" s="712"/>
      <c r="PGP1" s="712"/>
      <c r="PGQ1" s="712"/>
      <c r="PGR1" s="712"/>
      <c r="PGS1" s="712"/>
      <c r="PGT1" s="712"/>
      <c r="PGU1" s="712"/>
      <c r="PGV1" s="712"/>
      <c r="PGW1" s="712"/>
      <c r="PGX1" s="712"/>
      <c r="PGY1" s="712"/>
      <c r="PGZ1" s="712"/>
      <c r="PHA1" s="712"/>
      <c r="PHB1" s="712"/>
      <c r="PHC1" s="712"/>
      <c r="PHD1" s="712"/>
      <c r="PHE1" s="712"/>
      <c r="PHF1" s="712"/>
      <c r="PHG1" s="712"/>
      <c r="PHH1" s="712"/>
      <c r="PHI1" s="712"/>
      <c r="PHJ1" s="712"/>
      <c r="PHK1" s="712"/>
      <c r="PHL1" s="712"/>
      <c r="PHM1" s="712"/>
      <c r="PHN1" s="712"/>
      <c r="PHO1" s="712"/>
      <c r="PHP1" s="712"/>
      <c r="PHQ1" s="712"/>
      <c r="PHR1" s="712"/>
      <c r="PHS1" s="712"/>
      <c r="PHT1" s="712"/>
      <c r="PHU1" s="712"/>
      <c r="PHV1" s="712"/>
      <c r="PHW1" s="712"/>
      <c r="PHX1" s="712"/>
      <c r="PHY1" s="712"/>
      <c r="PHZ1" s="712"/>
      <c r="PIA1" s="712"/>
      <c r="PIB1" s="712"/>
      <c r="PIC1" s="712"/>
      <c r="PID1" s="712"/>
      <c r="PIE1" s="712"/>
      <c r="PIF1" s="712"/>
      <c r="PIG1" s="712"/>
      <c r="PIH1" s="712"/>
      <c r="PII1" s="712"/>
      <c r="PIJ1" s="712"/>
      <c r="PIK1" s="712"/>
      <c r="PIL1" s="712"/>
      <c r="PIM1" s="712"/>
      <c r="PIN1" s="712"/>
      <c r="PIO1" s="712"/>
      <c r="PIP1" s="712"/>
      <c r="PIQ1" s="712"/>
      <c r="PIR1" s="712"/>
      <c r="PIS1" s="712"/>
      <c r="PIT1" s="712"/>
      <c r="PIU1" s="712"/>
      <c r="PIV1" s="712"/>
      <c r="PIW1" s="712"/>
      <c r="PIX1" s="712"/>
      <c r="PIY1" s="712"/>
      <c r="PIZ1" s="712"/>
      <c r="PJA1" s="712"/>
      <c r="PJB1" s="712"/>
      <c r="PJC1" s="712"/>
      <c r="PJD1" s="712"/>
      <c r="PJE1" s="712"/>
      <c r="PJF1" s="712"/>
      <c r="PJG1" s="712"/>
      <c r="PJH1" s="712"/>
      <c r="PJI1" s="712"/>
      <c r="PJJ1" s="712"/>
      <c r="PJK1" s="712"/>
      <c r="PJL1" s="712"/>
      <c r="PJM1" s="712"/>
      <c r="PJN1" s="712"/>
      <c r="PJO1" s="712"/>
      <c r="PJP1" s="712"/>
      <c r="PJQ1" s="712"/>
      <c r="PJR1" s="712"/>
      <c r="PJS1" s="712"/>
      <c r="PJT1" s="712"/>
      <c r="PJU1" s="712"/>
      <c r="PJV1" s="712"/>
      <c r="PJW1" s="712"/>
      <c r="PJX1" s="712"/>
      <c r="PJY1" s="712"/>
      <c r="PJZ1" s="712"/>
      <c r="PKA1" s="712"/>
      <c r="PKB1" s="712"/>
      <c r="PKC1" s="712"/>
      <c r="PKD1" s="712"/>
      <c r="PKE1" s="712"/>
      <c r="PKF1" s="712"/>
      <c r="PKG1" s="712"/>
      <c r="PKH1" s="712"/>
      <c r="PKI1" s="712"/>
      <c r="PKJ1" s="712"/>
      <c r="PKK1" s="712"/>
      <c r="PKL1" s="712"/>
      <c r="PKM1" s="712"/>
      <c r="PKN1" s="712"/>
      <c r="PKO1" s="712"/>
      <c r="PKP1" s="712"/>
      <c r="PKQ1" s="712"/>
      <c r="PKR1" s="712"/>
      <c r="PKS1" s="712"/>
      <c r="PKT1" s="712"/>
      <c r="PKU1" s="712"/>
      <c r="PKV1" s="712"/>
      <c r="PKW1" s="712"/>
      <c r="PKX1" s="712"/>
      <c r="PKY1" s="712"/>
      <c r="PKZ1" s="712"/>
      <c r="PLA1" s="712"/>
      <c r="PLB1" s="712"/>
      <c r="PLC1" s="712"/>
      <c r="PLD1" s="712"/>
      <c r="PLE1" s="712"/>
      <c r="PLF1" s="712"/>
      <c r="PLG1" s="712"/>
      <c r="PLH1" s="712"/>
      <c r="PLI1" s="712"/>
      <c r="PLJ1" s="712"/>
      <c r="PLK1" s="712"/>
      <c r="PLL1" s="712"/>
      <c r="PLM1" s="712"/>
      <c r="PLN1" s="712"/>
      <c r="PLO1" s="712"/>
      <c r="PLP1" s="712"/>
      <c r="PLQ1" s="712"/>
      <c r="PLR1" s="712"/>
      <c r="PLS1" s="712"/>
      <c r="PLT1" s="712"/>
      <c r="PLU1" s="712"/>
      <c r="PLV1" s="712"/>
      <c r="PLW1" s="712"/>
      <c r="PLX1" s="712"/>
      <c r="PLY1" s="712"/>
      <c r="PLZ1" s="712"/>
      <c r="PMA1" s="712"/>
      <c r="PMB1" s="712"/>
      <c r="PMC1" s="712"/>
      <c r="PMD1" s="712"/>
      <c r="PME1" s="712"/>
      <c r="PMF1" s="712"/>
      <c r="PMG1" s="712"/>
      <c r="PMH1" s="712"/>
      <c r="PMI1" s="712"/>
      <c r="PMJ1" s="712"/>
      <c r="PMK1" s="712"/>
      <c r="PML1" s="712"/>
      <c r="PMM1" s="712"/>
      <c r="PMN1" s="712"/>
      <c r="PMO1" s="712"/>
      <c r="PMP1" s="712"/>
      <c r="PMQ1" s="712"/>
      <c r="PMR1" s="712"/>
      <c r="PMS1" s="712"/>
      <c r="PMT1" s="712"/>
      <c r="PMU1" s="712"/>
      <c r="PMV1" s="712"/>
      <c r="PMW1" s="712"/>
      <c r="PMX1" s="712"/>
      <c r="PMY1" s="712"/>
      <c r="PMZ1" s="712"/>
      <c r="PNA1" s="712"/>
      <c r="PNB1" s="712"/>
      <c r="PNC1" s="712"/>
      <c r="PND1" s="712"/>
      <c r="PNE1" s="712"/>
      <c r="PNF1" s="712"/>
      <c r="PNG1" s="712"/>
      <c r="PNH1" s="712"/>
      <c r="PNI1" s="712"/>
      <c r="PNJ1" s="712"/>
      <c r="PNK1" s="712"/>
      <c r="PNL1" s="712"/>
      <c r="PNM1" s="712"/>
      <c r="PNN1" s="712"/>
      <c r="PNO1" s="712"/>
      <c r="PNP1" s="712"/>
      <c r="PNQ1" s="712"/>
      <c r="PNR1" s="712"/>
      <c r="PNS1" s="712"/>
      <c r="PNT1" s="712"/>
      <c r="PNU1" s="712"/>
      <c r="PNV1" s="712"/>
      <c r="PNW1" s="712"/>
      <c r="PNX1" s="712"/>
      <c r="PNY1" s="712"/>
      <c r="PNZ1" s="712"/>
      <c r="POA1" s="712"/>
      <c r="POB1" s="712"/>
      <c r="POC1" s="712"/>
      <c r="POD1" s="712"/>
      <c r="POE1" s="712"/>
      <c r="POF1" s="712"/>
      <c r="POG1" s="712"/>
      <c r="POH1" s="712"/>
      <c r="POI1" s="712"/>
      <c r="POJ1" s="712"/>
      <c r="POK1" s="712"/>
      <c r="POL1" s="712"/>
      <c r="POM1" s="712"/>
      <c r="PON1" s="712"/>
      <c r="POO1" s="712"/>
      <c r="POP1" s="712"/>
      <c r="POQ1" s="712"/>
      <c r="POR1" s="712"/>
      <c r="POS1" s="712"/>
      <c r="POT1" s="712"/>
      <c r="POU1" s="712"/>
      <c r="POV1" s="712"/>
      <c r="POW1" s="712"/>
      <c r="POX1" s="712"/>
      <c r="POY1" s="712"/>
      <c r="POZ1" s="712"/>
      <c r="PPA1" s="712"/>
      <c r="PPB1" s="712"/>
      <c r="PPC1" s="712"/>
      <c r="PPD1" s="712"/>
      <c r="PPE1" s="712"/>
      <c r="PPF1" s="712"/>
      <c r="PPG1" s="712"/>
      <c r="PPH1" s="712"/>
      <c r="PPI1" s="712"/>
      <c r="PPJ1" s="712"/>
      <c r="PPK1" s="712"/>
      <c r="PPL1" s="712"/>
      <c r="PPM1" s="712"/>
      <c r="PPN1" s="712"/>
      <c r="PPO1" s="712"/>
      <c r="PPP1" s="712"/>
      <c r="PPQ1" s="712"/>
      <c r="PPR1" s="712"/>
      <c r="PPS1" s="712"/>
      <c r="PPT1" s="712"/>
      <c r="PPU1" s="712"/>
      <c r="PPV1" s="712"/>
      <c r="PPW1" s="712"/>
      <c r="PPX1" s="712"/>
      <c r="PPY1" s="712"/>
      <c r="PPZ1" s="712"/>
      <c r="PQA1" s="712"/>
      <c r="PQB1" s="712"/>
      <c r="PQC1" s="712"/>
      <c r="PQD1" s="712"/>
      <c r="PQE1" s="712"/>
      <c r="PQF1" s="712"/>
      <c r="PQG1" s="712"/>
      <c r="PQH1" s="712"/>
      <c r="PQI1" s="712"/>
      <c r="PQJ1" s="712"/>
      <c r="PQK1" s="712"/>
      <c r="PQL1" s="712"/>
      <c r="PQM1" s="712"/>
      <c r="PQN1" s="712"/>
      <c r="PQO1" s="712"/>
      <c r="PQP1" s="712"/>
      <c r="PQQ1" s="712"/>
      <c r="PQR1" s="712"/>
      <c r="PQS1" s="712"/>
      <c r="PQT1" s="712"/>
      <c r="PQU1" s="712"/>
      <c r="PQV1" s="712"/>
      <c r="PQW1" s="712"/>
      <c r="PQX1" s="712"/>
      <c r="PQY1" s="712"/>
      <c r="PQZ1" s="712"/>
      <c r="PRA1" s="712"/>
      <c r="PRB1" s="712"/>
      <c r="PRC1" s="712"/>
      <c r="PRD1" s="712"/>
      <c r="PRE1" s="712"/>
      <c r="PRF1" s="712"/>
      <c r="PRG1" s="712"/>
      <c r="PRH1" s="712"/>
      <c r="PRI1" s="712"/>
      <c r="PRJ1" s="712"/>
      <c r="PRK1" s="712"/>
      <c r="PRL1" s="712"/>
      <c r="PRM1" s="712"/>
      <c r="PRN1" s="712"/>
      <c r="PRO1" s="712"/>
      <c r="PRP1" s="712"/>
      <c r="PRQ1" s="712"/>
      <c r="PRR1" s="712"/>
      <c r="PRS1" s="712"/>
      <c r="PRT1" s="712"/>
      <c r="PRU1" s="712"/>
      <c r="PRV1" s="712"/>
      <c r="PRW1" s="712"/>
      <c r="PRX1" s="712"/>
      <c r="PRY1" s="712"/>
      <c r="PRZ1" s="712"/>
      <c r="PSA1" s="712"/>
      <c r="PSB1" s="712"/>
      <c r="PSC1" s="712"/>
      <c r="PSD1" s="712"/>
      <c r="PSE1" s="712"/>
      <c r="PSF1" s="712"/>
      <c r="PSG1" s="712"/>
      <c r="PSH1" s="712"/>
      <c r="PSI1" s="712"/>
      <c r="PSJ1" s="712"/>
      <c r="PSK1" s="712"/>
      <c r="PSL1" s="712"/>
      <c r="PSM1" s="712"/>
      <c r="PSN1" s="712"/>
      <c r="PSO1" s="712"/>
      <c r="PSP1" s="712"/>
      <c r="PSQ1" s="712"/>
      <c r="PSR1" s="712"/>
      <c r="PSS1" s="712"/>
      <c r="PST1" s="712"/>
      <c r="PSU1" s="712"/>
      <c r="PSV1" s="712"/>
      <c r="PSW1" s="712"/>
      <c r="PSX1" s="712"/>
      <c r="PSY1" s="712"/>
      <c r="PSZ1" s="712"/>
      <c r="PTA1" s="712"/>
      <c r="PTB1" s="712"/>
      <c r="PTC1" s="712"/>
      <c r="PTD1" s="712"/>
      <c r="PTE1" s="712"/>
      <c r="PTF1" s="712"/>
      <c r="PTG1" s="712"/>
      <c r="PTH1" s="712"/>
      <c r="PTI1" s="712"/>
      <c r="PTJ1" s="712"/>
      <c r="PTK1" s="712"/>
      <c r="PTL1" s="712"/>
      <c r="PTM1" s="712"/>
      <c r="PTN1" s="712"/>
      <c r="PTO1" s="712"/>
      <c r="PTP1" s="712"/>
      <c r="PTQ1" s="712"/>
      <c r="PTR1" s="712"/>
      <c r="PTS1" s="712"/>
      <c r="PTT1" s="712"/>
      <c r="PTU1" s="712"/>
      <c r="PTV1" s="712"/>
      <c r="PTW1" s="712"/>
      <c r="PTX1" s="712"/>
      <c r="PTY1" s="712"/>
      <c r="PTZ1" s="712"/>
      <c r="PUA1" s="712"/>
      <c r="PUB1" s="712"/>
      <c r="PUC1" s="712"/>
      <c r="PUD1" s="712"/>
      <c r="PUE1" s="712"/>
      <c r="PUF1" s="712"/>
      <c r="PUG1" s="712"/>
      <c r="PUH1" s="712"/>
      <c r="PUI1" s="712"/>
      <c r="PUJ1" s="712"/>
      <c r="PUK1" s="712"/>
      <c r="PUL1" s="712"/>
      <c r="PUM1" s="712"/>
      <c r="PUN1" s="712"/>
      <c r="PUO1" s="712"/>
      <c r="PUP1" s="712"/>
      <c r="PUQ1" s="712"/>
      <c r="PUR1" s="712"/>
      <c r="PUS1" s="712"/>
      <c r="PUT1" s="712"/>
      <c r="PUU1" s="712"/>
      <c r="PUV1" s="712"/>
      <c r="PUW1" s="712"/>
      <c r="PUX1" s="712"/>
      <c r="PUY1" s="712"/>
      <c r="PUZ1" s="712"/>
      <c r="PVA1" s="712"/>
      <c r="PVB1" s="712"/>
      <c r="PVC1" s="712"/>
      <c r="PVD1" s="712"/>
      <c r="PVE1" s="712"/>
      <c r="PVF1" s="712"/>
      <c r="PVG1" s="712"/>
      <c r="PVH1" s="712"/>
      <c r="PVI1" s="712"/>
      <c r="PVJ1" s="712"/>
      <c r="PVK1" s="712"/>
      <c r="PVL1" s="712"/>
      <c r="PVM1" s="712"/>
      <c r="PVN1" s="712"/>
      <c r="PVO1" s="712"/>
      <c r="PVP1" s="712"/>
      <c r="PVQ1" s="712"/>
      <c r="PVR1" s="712"/>
      <c r="PVS1" s="712"/>
      <c r="PVT1" s="712"/>
      <c r="PVU1" s="712"/>
      <c r="PVV1" s="712"/>
      <c r="PVW1" s="712"/>
      <c r="PVX1" s="712"/>
      <c r="PVY1" s="712"/>
      <c r="PVZ1" s="712"/>
      <c r="PWA1" s="712"/>
      <c r="PWB1" s="712"/>
      <c r="PWC1" s="712"/>
      <c r="PWD1" s="712"/>
      <c r="PWE1" s="712"/>
      <c r="PWF1" s="712"/>
      <c r="PWG1" s="712"/>
      <c r="PWH1" s="712"/>
      <c r="PWI1" s="712"/>
      <c r="PWJ1" s="712"/>
      <c r="PWK1" s="712"/>
      <c r="PWL1" s="712"/>
      <c r="PWM1" s="712"/>
      <c r="PWN1" s="712"/>
      <c r="PWO1" s="712"/>
      <c r="PWP1" s="712"/>
      <c r="PWQ1" s="712"/>
      <c r="PWR1" s="712"/>
      <c r="PWS1" s="712"/>
      <c r="PWT1" s="712"/>
      <c r="PWU1" s="712"/>
      <c r="PWV1" s="712"/>
      <c r="PWW1" s="712"/>
      <c r="PWX1" s="712"/>
      <c r="PWY1" s="712"/>
      <c r="PWZ1" s="712"/>
      <c r="PXA1" s="712"/>
      <c r="PXB1" s="712"/>
      <c r="PXC1" s="712"/>
      <c r="PXD1" s="712"/>
      <c r="PXE1" s="712"/>
      <c r="PXF1" s="712"/>
      <c r="PXG1" s="712"/>
      <c r="PXH1" s="712"/>
      <c r="PXI1" s="712"/>
      <c r="PXJ1" s="712"/>
      <c r="PXK1" s="712"/>
      <c r="PXL1" s="712"/>
      <c r="PXM1" s="712"/>
      <c r="PXN1" s="712"/>
      <c r="PXO1" s="712"/>
      <c r="PXP1" s="712"/>
      <c r="PXQ1" s="712"/>
      <c r="PXR1" s="712"/>
      <c r="PXS1" s="712"/>
      <c r="PXT1" s="712"/>
      <c r="PXU1" s="712"/>
      <c r="PXV1" s="712"/>
      <c r="PXW1" s="712"/>
      <c r="PXX1" s="712"/>
      <c r="PXY1" s="712"/>
      <c r="PXZ1" s="712"/>
      <c r="PYA1" s="712"/>
      <c r="PYB1" s="712"/>
      <c r="PYC1" s="712"/>
      <c r="PYD1" s="712"/>
      <c r="PYE1" s="712"/>
      <c r="PYF1" s="712"/>
      <c r="PYG1" s="712"/>
      <c r="PYH1" s="712"/>
      <c r="PYI1" s="712"/>
      <c r="PYJ1" s="712"/>
      <c r="PYK1" s="712"/>
      <c r="PYL1" s="712"/>
      <c r="PYM1" s="712"/>
      <c r="PYN1" s="712"/>
      <c r="PYO1" s="712"/>
      <c r="PYP1" s="712"/>
      <c r="PYQ1" s="712"/>
      <c r="PYR1" s="712"/>
      <c r="PYS1" s="712"/>
      <c r="PYT1" s="712"/>
      <c r="PYU1" s="712"/>
      <c r="PYV1" s="712"/>
      <c r="PYW1" s="712"/>
      <c r="PYX1" s="712"/>
      <c r="PYY1" s="712"/>
      <c r="PYZ1" s="712"/>
      <c r="PZA1" s="712"/>
      <c r="PZB1" s="712"/>
      <c r="PZC1" s="712"/>
      <c r="PZD1" s="712"/>
      <c r="PZE1" s="712"/>
      <c r="PZF1" s="712"/>
      <c r="PZG1" s="712"/>
      <c r="PZH1" s="712"/>
      <c r="PZI1" s="712"/>
      <c r="PZJ1" s="712"/>
      <c r="PZK1" s="712"/>
      <c r="PZL1" s="712"/>
      <c r="PZM1" s="712"/>
      <c r="PZN1" s="712"/>
      <c r="PZO1" s="712"/>
      <c r="PZP1" s="712"/>
      <c r="PZQ1" s="712"/>
      <c r="PZR1" s="712"/>
      <c r="PZS1" s="712"/>
      <c r="PZT1" s="712"/>
      <c r="PZU1" s="712"/>
      <c r="PZV1" s="712"/>
      <c r="PZW1" s="712"/>
      <c r="PZX1" s="712"/>
      <c r="PZY1" s="712"/>
      <c r="PZZ1" s="712"/>
      <c r="QAA1" s="712"/>
      <c r="QAB1" s="712"/>
      <c r="QAC1" s="712"/>
      <c r="QAD1" s="712"/>
      <c r="QAE1" s="712"/>
      <c r="QAF1" s="712"/>
      <c r="QAG1" s="712"/>
      <c r="QAH1" s="712"/>
      <c r="QAI1" s="712"/>
      <c r="QAJ1" s="712"/>
      <c r="QAK1" s="712"/>
      <c r="QAL1" s="712"/>
      <c r="QAM1" s="712"/>
      <c r="QAN1" s="712"/>
      <c r="QAO1" s="712"/>
      <c r="QAP1" s="712"/>
      <c r="QAQ1" s="712"/>
      <c r="QAR1" s="712"/>
      <c r="QAS1" s="712"/>
      <c r="QAT1" s="712"/>
      <c r="QAU1" s="712"/>
      <c r="QAV1" s="712"/>
      <c r="QAW1" s="712"/>
      <c r="QAX1" s="712"/>
      <c r="QAY1" s="712"/>
      <c r="QAZ1" s="712"/>
      <c r="QBA1" s="712"/>
      <c r="QBB1" s="712"/>
      <c r="QBC1" s="712"/>
      <c r="QBD1" s="712"/>
      <c r="QBE1" s="712"/>
      <c r="QBF1" s="712"/>
      <c r="QBG1" s="712"/>
      <c r="QBH1" s="712"/>
      <c r="QBI1" s="712"/>
      <c r="QBJ1" s="712"/>
      <c r="QBK1" s="712"/>
      <c r="QBL1" s="712"/>
      <c r="QBM1" s="712"/>
      <c r="QBN1" s="712"/>
      <c r="QBO1" s="712"/>
      <c r="QBP1" s="712"/>
      <c r="QBQ1" s="712"/>
      <c r="QBR1" s="712"/>
      <c r="QBS1" s="712"/>
      <c r="QBT1" s="712"/>
      <c r="QBU1" s="712"/>
      <c r="QBV1" s="712"/>
      <c r="QBW1" s="712"/>
      <c r="QBX1" s="712"/>
      <c r="QBY1" s="712"/>
      <c r="QBZ1" s="712"/>
      <c r="QCA1" s="712"/>
      <c r="QCB1" s="712"/>
      <c r="QCC1" s="712"/>
      <c r="QCD1" s="712"/>
      <c r="QCE1" s="712"/>
      <c r="QCF1" s="712"/>
      <c r="QCG1" s="712"/>
      <c r="QCH1" s="712"/>
      <c r="QCI1" s="712"/>
      <c r="QCJ1" s="712"/>
      <c r="QCK1" s="712"/>
      <c r="QCL1" s="712"/>
      <c r="QCM1" s="712"/>
      <c r="QCN1" s="712"/>
      <c r="QCO1" s="712"/>
      <c r="QCP1" s="712"/>
      <c r="QCQ1" s="712"/>
      <c r="QCR1" s="712"/>
      <c r="QCS1" s="712"/>
      <c r="QCT1" s="712"/>
      <c r="QCU1" s="712"/>
      <c r="QCV1" s="712"/>
      <c r="QCW1" s="712"/>
      <c r="QCX1" s="712"/>
      <c r="QCY1" s="712"/>
      <c r="QCZ1" s="712"/>
      <c r="QDA1" s="712"/>
      <c r="QDB1" s="712"/>
      <c r="QDC1" s="712"/>
      <c r="QDD1" s="712"/>
      <c r="QDE1" s="712"/>
      <c r="QDF1" s="712"/>
      <c r="QDG1" s="712"/>
      <c r="QDH1" s="712"/>
      <c r="QDI1" s="712"/>
      <c r="QDJ1" s="712"/>
      <c r="QDK1" s="712"/>
      <c r="QDL1" s="712"/>
      <c r="QDM1" s="712"/>
      <c r="QDN1" s="712"/>
      <c r="QDO1" s="712"/>
      <c r="QDP1" s="712"/>
      <c r="QDQ1" s="712"/>
      <c r="QDR1" s="712"/>
      <c r="QDS1" s="712"/>
      <c r="QDT1" s="712"/>
      <c r="QDU1" s="712"/>
      <c r="QDV1" s="712"/>
      <c r="QDW1" s="712"/>
      <c r="QDX1" s="712"/>
      <c r="QDY1" s="712"/>
      <c r="QDZ1" s="712"/>
      <c r="QEA1" s="712"/>
      <c r="QEB1" s="712"/>
      <c r="QEC1" s="712"/>
      <c r="QED1" s="712"/>
      <c r="QEE1" s="712"/>
      <c r="QEF1" s="712"/>
      <c r="QEG1" s="712"/>
      <c r="QEH1" s="712"/>
      <c r="QEI1" s="712"/>
      <c r="QEJ1" s="712"/>
      <c r="QEK1" s="712"/>
      <c r="QEL1" s="712"/>
      <c r="QEM1" s="712"/>
      <c r="QEN1" s="712"/>
      <c r="QEO1" s="712"/>
      <c r="QEP1" s="712"/>
      <c r="QEQ1" s="712"/>
      <c r="QER1" s="712"/>
      <c r="QES1" s="712"/>
      <c r="QET1" s="712"/>
      <c r="QEU1" s="712"/>
      <c r="QEV1" s="712"/>
      <c r="QEW1" s="712"/>
      <c r="QEX1" s="712"/>
      <c r="QEY1" s="712"/>
      <c r="QEZ1" s="712"/>
      <c r="QFA1" s="712"/>
      <c r="QFB1" s="712"/>
      <c r="QFC1" s="712"/>
      <c r="QFD1" s="712"/>
      <c r="QFE1" s="712"/>
      <c r="QFF1" s="712"/>
      <c r="QFG1" s="712"/>
      <c r="QFH1" s="712"/>
      <c r="QFI1" s="712"/>
      <c r="QFJ1" s="712"/>
      <c r="QFK1" s="712"/>
      <c r="QFL1" s="712"/>
      <c r="QFM1" s="712"/>
      <c r="QFN1" s="712"/>
      <c r="QFO1" s="712"/>
      <c r="QFP1" s="712"/>
      <c r="QFQ1" s="712"/>
      <c r="QFR1" s="712"/>
      <c r="QFS1" s="712"/>
      <c r="QFT1" s="712"/>
      <c r="QFU1" s="712"/>
      <c r="QFV1" s="712"/>
      <c r="QFW1" s="712"/>
      <c r="QFX1" s="712"/>
      <c r="QFY1" s="712"/>
      <c r="QFZ1" s="712"/>
      <c r="QGA1" s="712"/>
      <c r="QGB1" s="712"/>
      <c r="QGC1" s="712"/>
      <c r="QGD1" s="712"/>
      <c r="QGE1" s="712"/>
      <c r="QGF1" s="712"/>
      <c r="QGG1" s="712"/>
      <c r="QGH1" s="712"/>
      <c r="QGI1" s="712"/>
      <c r="QGJ1" s="712"/>
      <c r="QGK1" s="712"/>
      <c r="QGL1" s="712"/>
      <c r="QGM1" s="712"/>
      <c r="QGN1" s="712"/>
      <c r="QGO1" s="712"/>
      <c r="QGP1" s="712"/>
      <c r="QGQ1" s="712"/>
      <c r="QGR1" s="712"/>
      <c r="QGS1" s="712"/>
      <c r="QGT1" s="712"/>
      <c r="QGU1" s="712"/>
      <c r="QGV1" s="712"/>
      <c r="QGW1" s="712"/>
      <c r="QGX1" s="712"/>
      <c r="QGY1" s="712"/>
      <c r="QGZ1" s="712"/>
      <c r="QHA1" s="712"/>
      <c r="QHB1" s="712"/>
      <c r="QHC1" s="712"/>
      <c r="QHD1" s="712"/>
      <c r="QHE1" s="712"/>
      <c r="QHF1" s="712"/>
      <c r="QHG1" s="712"/>
      <c r="QHH1" s="712"/>
      <c r="QHI1" s="712"/>
      <c r="QHJ1" s="712"/>
      <c r="QHK1" s="712"/>
      <c r="QHL1" s="712"/>
      <c r="QHM1" s="712"/>
      <c r="QHN1" s="712"/>
      <c r="QHO1" s="712"/>
      <c r="QHP1" s="712"/>
      <c r="QHQ1" s="712"/>
      <c r="QHR1" s="712"/>
      <c r="QHS1" s="712"/>
      <c r="QHT1" s="712"/>
      <c r="QHU1" s="712"/>
      <c r="QHV1" s="712"/>
      <c r="QHW1" s="712"/>
      <c r="QHX1" s="712"/>
      <c r="QHY1" s="712"/>
      <c r="QHZ1" s="712"/>
      <c r="QIA1" s="712"/>
      <c r="QIB1" s="712"/>
      <c r="QIC1" s="712"/>
      <c r="QID1" s="712"/>
      <c r="QIE1" s="712"/>
      <c r="QIF1" s="712"/>
      <c r="QIG1" s="712"/>
      <c r="QIH1" s="712"/>
      <c r="QII1" s="712"/>
      <c r="QIJ1" s="712"/>
      <c r="QIK1" s="712"/>
      <c r="QIL1" s="712"/>
      <c r="QIM1" s="712"/>
      <c r="QIN1" s="712"/>
      <c r="QIO1" s="712"/>
      <c r="QIP1" s="712"/>
      <c r="QIQ1" s="712"/>
      <c r="QIR1" s="712"/>
      <c r="QIS1" s="712"/>
      <c r="QIT1" s="712"/>
      <c r="QIU1" s="712"/>
      <c r="QIV1" s="712"/>
      <c r="QIW1" s="712"/>
      <c r="QIX1" s="712"/>
      <c r="QIY1" s="712"/>
      <c r="QIZ1" s="712"/>
      <c r="QJA1" s="712"/>
      <c r="QJB1" s="712"/>
      <c r="QJC1" s="712"/>
      <c r="QJD1" s="712"/>
      <c r="QJE1" s="712"/>
      <c r="QJF1" s="712"/>
      <c r="QJG1" s="712"/>
      <c r="QJH1" s="712"/>
      <c r="QJI1" s="712"/>
      <c r="QJJ1" s="712"/>
      <c r="QJK1" s="712"/>
      <c r="QJL1" s="712"/>
      <c r="QJM1" s="712"/>
      <c r="QJN1" s="712"/>
      <c r="QJO1" s="712"/>
      <c r="QJP1" s="712"/>
      <c r="QJQ1" s="712"/>
      <c r="QJR1" s="712"/>
      <c r="QJS1" s="712"/>
      <c r="QJT1" s="712"/>
      <c r="QJU1" s="712"/>
      <c r="QJV1" s="712"/>
      <c r="QJW1" s="712"/>
      <c r="QJX1" s="712"/>
      <c r="QJY1" s="712"/>
      <c r="QJZ1" s="712"/>
      <c r="QKA1" s="712"/>
      <c r="QKB1" s="712"/>
      <c r="QKC1" s="712"/>
      <c r="QKD1" s="712"/>
      <c r="QKE1" s="712"/>
      <c r="QKF1" s="712"/>
      <c r="QKG1" s="712"/>
      <c r="QKH1" s="712"/>
      <c r="QKI1" s="712"/>
      <c r="QKJ1" s="712"/>
      <c r="QKK1" s="712"/>
      <c r="QKL1" s="712"/>
      <c r="QKM1" s="712"/>
      <c r="QKN1" s="712"/>
      <c r="QKO1" s="712"/>
      <c r="QKP1" s="712"/>
      <c r="QKQ1" s="712"/>
      <c r="QKR1" s="712"/>
      <c r="QKS1" s="712"/>
      <c r="QKT1" s="712"/>
      <c r="QKU1" s="712"/>
      <c r="QKV1" s="712"/>
      <c r="QKW1" s="712"/>
      <c r="QKX1" s="712"/>
      <c r="QKY1" s="712"/>
      <c r="QKZ1" s="712"/>
      <c r="QLA1" s="712"/>
      <c r="QLB1" s="712"/>
      <c r="QLC1" s="712"/>
      <c r="QLD1" s="712"/>
      <c r="QLE1" s="712"/>
      <c r="QLF1" s="712"/>
      <c r="QLG1" s="712"/>
      <c r="QLH1" s="712"/>
      <c r="QLI1" s="712"/>
      <c r="QLJ1" s="712"/>
      <c r="QLK1" s="712"/>
      <c r="QLL1" s="712"/>
      <c r="QLM1" s="712"/>
      <c r="QLN1" s="712"/>
      <c r="QLO1" s="712"/>
      <c r="QLP1" s="712"/>
      <c r="QLQ1" s="712"/>
      <c r="QLR1" s="712"/>
      <c r="QLS1" s="712"/>
      <c r="QLT1" s="712"/>
      <c r="QLU1" s="712"/>
      <c r="QLV1" s="712"/>
      <c r="QLW1" s="712"/>
      <c r="QLX1" s="712"/>
      <c r="QLY1" s="712"/>
      <c r="QLZ1" s="712"/>
      <c r="QMA1" s="712"/>
      <c r="QMB1" s="712"/>
      <c r="QMC1" s="712"/>
      <c r="QMD1" s="712"/>
      <c r="QME1" s="712"/>
      <c r="QMF1" s="712"/>
      <c r="QMG1" s="712"/>
      <c r="QMH1" s="712"/>
      <c r="QMI1" s="712"/>
      <c r="QMJ1" s="712"/>
      <c r="QMK1" s="712"/>
      <c r="QML1" s="712"/>
      <c r="QMM1" s="712"/>
      <c r="QMN1" s="712"/>
      <c r="QMO1" s="712"/>
      <c r="QMP1" s="712"/>
      <c r="QMQ1" s="712"/>
      <c r="QMR1" s="712"/>
      <c r="QMS1" s="712"/>
      <c r="QMT1" s="712"/>
      <c r="QMU1" s="712"/>
      <c r="QMV1" s="712"/>
      <c r="QMW1" s="712"/>
      <c r="QMX1" s="712"/>
      <c r="QMY1" s="712"/>
      <c r="QMZ1" s="712"/>
      <c r="QNA1" s="712"/>
      <c r="QNB1" s="712"/>
      <c r="QNC1" s="712"/>
      <c r="QND1" s="712"/>
      <c r="QNE1" s="712"/>
      <c r="QNF1" s="712"/>
      <c r="QNG1" s="712"/>
      <c r="QNH1" s="712"/>
      <c r="QNI1" s="712"/>
      <c r="QNJ1" s="712"/>
      <c r="QNK1" s="712"/>
      <c r="QNL1" s="712"/>
      <c r="QNM1" s="712"/>
      <c r="QNN1" s="712"/>
      <c r="QNO1" s="712"/>
      <c r="QNP1" s="712"/>
      <c r="QNQ1" s="712"/>
      <c r="QNR1" s="712"/>
      <c r="QNS1" s="712"/>
      <c r="QNT1" s="712"/>
      <c r="QNU1" s="712"/>
      <c r="QNV1" s="712"/>
      <c r="QNW1" s="712"/>
      <c r="QNX1" s="712"/>
      <c r="QNY1" s="712"/>
      <c r="QNZ1" s="712"/>
      <c r="QOA1" s="712"/>
      <c r="QOB1" s="712"/>
      <c r="QOC1" s="712"/>
      <c r="QOD1" s="712"/>
      <c r="QOE1" s="712"/>
      <c r="QOF1" s="712"/>
      <c r="QOG1" s="712"/>
      <c r="QOH1" s="712"/>
      <c r="QOI1" s="712"/>
      <c r="QOJ1" s="712"/>
      <c r="QOK1" s="712"/>
      <c r="QOL1" s="712"/>
      <c r="QOM1" s="712"/>
      <c r="QON1" s="712"/>
      <c r="QOO1" s="712"/>
      <c r="QOP1" s="712"/>
      <c r="QOQ1" s="712"/>
      <c r="QOR1" s="712"/>
      <c r="QOS1" s="712"/>
      <c r="QOT1" s="712"/>
      <c r="QOU1" s="712"/>
      <c r="QOV1" s="712"/>
      <c r="QOW1" s="712"/>
      <c r="QOX1" s="712"/>
      <c r="QOY1" s="712"/>
      <c r="QOZ1" s="712"/>
      <c r="QPA1" s="712"/>
      <c r="QPB1" s="712"/>
      <c r="QPC1" s="712"/>
      <c r="QPD1" s="712"/>
      <c r="QPE1" s="712"/>
      <c r="QPF1" s="712"/>
      <c r="QPG1" s="712"/>
      <c r="QPH1" s="712"/>
      <c r="QPI1" s="712"/>
      <c r="QPJ1" s="712"/>
      <c r="QPK1" s="712"/>
      <c r="QPL1" s="712"/>
      <c r="QPM1" s="712"/>
      <c r="QPN1" s="712"/>
      <c r="QPO1" s="712"/>
      <c r="QPP1" s="712"/>
      <c r="QPQ1" s="712"/>
      <c r="QPR1" s="712"/>
      <c r="QPS1" s="712"/>
      <c r="QPT1" s="712"/>
      <c r="QPU1" s="712"/>
      <c r="QPV1" s="712"/>
      <c r="QPW1" s="712"/>
      <c r="QPX1" s="712"/>
      <c r="QPY1" s="712"/>
      <c r="QPZ1" s="712"/>
      <c r="QQA1" s="712"/>
      <c r="QQB1" s="712"/>
      <c r="QQC1" s="712"/>
      <c r="QQD1" s="712"/>
      <c r="QQE1" s="712"/>
      <c r="QQF1" s="712"/>
      <c r="QQG1" s="712"/>
      <c r="QQH1" s="712"/>
      <c r="QQI1" s="712"/>
      <c r="QQJ1" s="712"/>
      <c r="QQK1" s="712"/>
      <c r="QQL1" s="712"/>
      <c r="QQM1" s="712"/>
      <c r="QQN1" s="712"/>
      <c r="QQO1" s="712"/>
      <c r="QQP1" s="712"/>
      <c r="QQQ1" s="712"/>
      <c r="QQR1" s="712"/>
      <c r="QQS1" s="712"/>
      <c r="QQT1" s="712"/>
      <c r="QQU1" s="712"/>
      <c r="QQV1" s="712"/>
      <c r="QQW1" s="712"/>
      <c r="QQX1" s="712"/>
      <c r="QQY1" s="712"/>
      <c r="QQZ1" s="712"/>
      <c r="QRA1" s="712"/>
      <c r="QRB1" s="712"/>
      <c r="QRC1" s="712"/>
      <c r="QRD1" s="712"/>
      <c r="QRE1" s="712"/>
      <c r="QRF1" s="712"/>
      <c r="QRG1" s="712"/>
      <c r="QRH1" s="712"/>
      <c r="QRI1" s="712"/>
      <c r="QRJ1" s="712"/>
      <c r="QRK1" s="712"/>
      <c r="QRL1" s="712"/>
      <c r="QRM1" s="712"/>
      <c r="QRN1" s="712"/>
      <c r="QRO1" s="712"/>
      <c r="QRP1" s="712"/>
      <c r="QRQ1" s="712"/>
      <c r="QRR1" s="712"/>
      <c r="QRS1" s="712"/>
      <c r="QRT1" s="712"/>
      <c r="QRU1" s="712"/>
      <c r="QRV1" s="712"/>
      <c r="QRW1" s="712"/>
      <c r="QRX1" s="712"/>
      <c r="QRY1" s="712"/>
      <c r="QRZ1" s="712"/>
      <c r="QSA1" s="712"/>
      <c r="QSB1" s="712"/>
      <c r="QSC1" s="712"/>
      <c r="QSD1" s="712"/>
      <c r="QSE1" s="712"/>
      <c r="QSF1" s="712"/>
      <c r="QSG1" s="712"/>
      <c r="QSH1" s="712"/>
      <c r="QSI1" s="712"/>
      <c r="QSJ1" s="712"/>
      <c r="QSK1" s="712"/>
      <c r="QSL1" s="712"/>
      <c r="QSM1" s="712"/>
      <c r="QSN1" s="712"/>
      <c r="QSO1" s="712"/>
      <c r="QSP1" s="712"/>
      <c r="QSQ1" s="712"/>
      <c r="QSR1" s="712"/>
      <c r="QSS1" s="712"/>
      <c r="QST1" s="712"/>
      <c r="QSU1" s="712"/>
      <c r="QSV1" s="712"/>
      <c r="QSW1" s="712"/>
      <c r="QSX1" s="712"/>
      <c r="QSY1" s="712"/>
      <c r="QSZ1" s="712"/>
      <c r="QTA1" s="712"/>
      <c r="QTB1" s="712"/>
      <c r="QTC1" s="712"/>
      <c r="QTD1" s="712"/>
      <c r="QTE1" s="712"/>
      <c r="QTF1" s="712"/>
      <c r="QTG1" s="712"/>
      <c r="QTH1" s="712"/>
      <c r="QTI1" s="712"/>
      <c r="QTJ1" s="712"/>
      <c r="QTK1" s="712"/>
      <c r="QTL1" s="712"/>
      <c r="QTM1" s="712"/>
      <c r="QTN1" s="712"/>
      <c r="QTO1" s="712"/>
      <c r="QTP1" s="712"/>
      <c r="QTQ1" s="712"/>
      <c r="QTR1" s="712"/>
      <c r="QTS1" s="712"/>
      <c r="QTT1" s="712"/>
      <c r="QTU1" s="712"/>
      <c r="QTV1" s="712"/>
      <c r="QTW1" s="712"/>
      <c r="QTX1" s="712"/>
      <c r="QTY1" s="712"/>
      <c r="QTZ1" s="712"/>
      <c r="QUA1" s="712"/>
      <c r="QUB1" s="712"/>
      <c r="QUC1" s="712"/>
      <c r="QUD1" s="712"/>
      <c r="QUE1" s="712"/>
      <c r="QUF1" s="712"/>
      <c r="QUG1" s="712"/>
      <c r="QUH1" s="712"/>
      <c r="QUI1" s="712"/>
      <c r="QUJ1" s="712"/>
      <c r="QUK1" s="712"/>
      <c r="QUL1" s="712"/>
      <c r="QUM1" s="712"/>
      <c r="QUN1" s="712"/>
      <c r="QUO1" s="712"/>
      <c r="QUP1" s="712"/>
      <c r="QUQ1" s="712"/>
      <c r="QUR1" s="712"/>
      <c r="QUS1" s="712"/>
      <c r="QUT1" s="712"/>
      <c r="QUU1" s="712"/>
      <c r="QUV1" s="712"/>
      <c r="QUW1" s="712"/>
      <c r="QUX1" s="712"/>
      <c r="QUY1" s="712"/>
      <c r="QUZ1" s="712"/>
      <c r="QVA1" s="712"/>
      <c r="QVB1" s="712"/>
      <c r="QVC1" s="712"/>
      <c r="QVD1" s="712"/>
      <c r="QVE1" s="712"/>
      <c r="QVF1" s="712"/>
      <c r="QVG1" s="712"/>
      <c r="QVH1" s="712"/>
      <c r="QVI1" s="712"/>
      <c r="QVJ1" s="712"/>
      <c r="QVK1" s="712"/>
      <c r="QVL1" s="712"/>
      <c r="QVM1" s="712"/>
      <c r="QVN1" s="712"/>
      <c r="QVO1" s="712"/>
      <c r="QVP1" s="712"/>
      <c r="QVQ1" s="712"/>
      <c r="QVR1" s="712"/>
      <c r="QVS1" s="712"/>
      <c r="QVT1" s="712"/>
      <c r="QVU1" s="712"/>
      <c r="QVV1" s="712"/>
      <c r="QVW1" s="712"/>
      <c r="QVX1" s="712"/>
      <c r="QVY1" s="712"/>
      <c r="QVZ1" s="712"/>
      <c r="QWA1" s="712"/>
      <c r="QWB1" s="712"/>
      <c r="QWC1" s="712"/>
      <c r="QWD1" s="712"/>
      <c r="QWE1" s="712"/>
      <c r="QWF1" s="712"/>
      <c r="QWG1" s="712"/>
      <c r="QWH1" s="712"/>
      <c r="QWI1" s="712"/>
      <c r="QWJ1" s="712"/>
      <c r="QWK1" s="712"/>
      <c r="QWL1" s="712"/>
      <c r="QWM1" s="712"/>
      <c r="QWN1" s="712"/>
      <c r="QWO1" s="712"/>
      <c r="QWP1" s="712"/>
      <c r="QWQ1" s="712"/>
      <c r="QWR1" s="712"/>
      <c r="QWS1" s="712"/>
      <c r="QWT1" s="712"/>
      <c r="QWU1" s="712"/>
      <c r="QWV1" s="712"/>
      <c r="QWW1" s="712"/>
      <c r="QWX1" s="712"/>
      <c r="QWY1" s="712"/>
      <c r="QWZ1" s="712"/>
      <c r="QXA1" s="712"/>
      <c r="QXB1" s="712"/>
      <c r="QXC1" s="712"/>
      <c r="QXD1" s="712"/>
      <c r="QXE1" s="712"/>
      <c r="QXF1" s="712"/>
      <c r="QXG1" s="712"/>
      <c r="QXH1" s="712"/>
      <c r="QXI1" s="712"/>
      <c r="QXJ1" s="712"/>
      <c r="QXK1" s="712"/>
      <c r="QXL1" s="712"/>
      <c r="QXM1" s="712"/>
      <c r="QXN1" s="712"/>
      <c r="QXO1" s="712"/>
      <c r="QXP1" s="712"/>
      <c r="QXQ1" s="712"/>
      <c r="QXR1" s="712"/>
      <c r="QXS1" s="712"/>
      <c r="QXT1" s="712"/>
      <c r="QXU1" s="712"/>
      <c r="QXV1" s="712"/>
      <c r="QXW1" s="712"/>
      <c r="QXX1" s="712"/>
      <c r="QXY1" s="712"/>
      <c r="QXZ1" s="712"/>
      <c r="QYA1" s="712"/>
      <c r="QYB1" s="712"/>
      <c r="QYC1" s="712"/>
      <c r="QYD1" s="712"/>
      <c r="QYE1" s="712"/>
      <c r="QYF1" s="712"/>
      <c r="QYG1" s="712"/>
      <c r="QYH1" s="712"/>
      <c r="QYI1" s="712"/>
      <c r="QYJ1" s="712"/>
      <c r="QYK1" s="712"/>
      <c r="QYL1" s="712"/>
      <c r="QYM1" s="712"/>
      <c r="QYN1" s="712"/>
      <c r="QYO1" s="712"/>
      <c r="QYP1" s="712"/>
      <c r="QYQ1" s="712"/>
      <c r="QYR1" s="712"/>
      <c r="QYS1" s="712"/>
      <c r="QYT1" s="712"/>
      <c r="QYU1" s="712"/>
      <c r="QYV1" s="712"/>
      <c r="QYW1" s="712"/>
      <c r="QYX1" s="712"/>
      <c r="QYY1" s="712"/>
      <c r="QYZ1" s="712"/>
      <c r="QZA1" s="712"/>
      <c r="QZB1" s="712"/>
      <c r="QZC1" s="712"/>
      <c r="QZD1" s="712"/>
      <c r="QZE1" s="712"/>
      <c r="QZF1" s="712"/>
      <c r="QZG1" s="712"/>
      <c r="QZH1" s="712"/>
      <c r="QZI1" s="712"/>
      <c r="QZJ1" s="712"/>
      <c r="QZK1" s="712"/>
      <c r="QZL1" s="712"/>
      <c r="QZM1" s="712"/>
      <c r="QZN1" s="712"/>
      <c r="QZO1" s="712"/>
      <c r="QZP1" s="712"/>
      <c r="QZQ1" s="712"/>
      <c r="QZR1" s="712"/>
      <c r="QZS1" s="712"/>
      <c r="QZT1" s="712"/>
      <c r="QZU1" s="712"/>
      <c r="QZV1" s="712"/>
      <c r="QZW1" s="712"/>
      <c r="QZX1" s="712"/>
      <c r="QZY1" s="712"/>
      <c r="QZZ1" s="712"/>
      <c r="RAA1" s="712"/>
      <c r="RAB1" s="712"/>
      <c r="RAC1" s="712"/>
      <c r="RAD1" s="712"/>
      <c r="RAE1" s="712"/>
      <c r="RAF1" s="712"/>
      <c r="RAG1" s="712"/>
      <c r="RAH1" s="712"/>
      <c r="RAI1" s="712"/>
      <c r="RAJ1" s="712"/>
      <c r="RAK1" s="712"/>
      <c r="RAL1" s="712"/>
      <c r="RAM1" s="712"/>
      <c r="RAN1" s="712"/>
      <c r="RAO1" s="712"/>
      <c r="RAP1" s="712"/>
      <c r="RAQ1" s="712"/>
      <c r="RAR1" s="712"/>
      <c r="RAS1" s="712"/>
      <c r="RAT1" s="712"/>
      <c r="RAU1" s="712"/>
      <c r="RAV1" s="712"/>
      <c r="RAW1" s="712"/>
      <c r="RAX1" s="712"/>
      <c r="RAY1" s="712"/>
      <c r="RAZ1" s="712"/>
      <c r="RBA1" s="712"/>
      <c r="RBB1" s="712"/>
      <c r="RBC1" s="712"/>
      <c r="RBD1" s="712"/>
      <c r="RBE1" s="712"/>
      <c r="RBF1" s="712"/>
      <c r="RBG1" s="712"/>
      <c r="RBH1" s="712"/>
      <c r="RBI1" s="712"/>
      <c r="RBJ1" s="712"/>
      <c r="RBK1" s="712"/>
      <c r="RBL1" s="712"/>
      <c r="RBM1" s="712"/>
      <c r="RBN1" s="712"/>
      <c r="RBO1" s="712"/>
      <c r="RBP1" s="712"/>
      <c r="RBQ1" s="712"/>
      <c r="RBR1" s="712"/>
      <c r="RBS1" s="712"/>
      <c r="RBT1" s="712"/>
      <c r="RBU1" s="712"/>
      <c r="RBV1" s="712"/>
      <c r="RBW1" s="712"/>
      <c r="RBX1" s="712"/>
      <c r="RBY1" s="712"/>
      <c r="RBZ1" s="712"/>
      <c r="RCA1" s="712"/>
      <c r="RCB1" s="712"/>
      <c r="RCC1" s="712"/>
      <c r="RCD1" s="712"/>
      <c r="RCE1" s="712"/>
      <c r="RCF1" s="712"/>
      <c r="RCG1" s="712"/>
      <c r="RCH1" s="712"/>
      <c r="RCI1" s="712"/>
      <c r="RCJ1" s="712"/>
      <c r="RCK1" s="712"/>
      <c r="RCL1" s="712"/>
      <c r="RCM1" s="712"/>
      <c r="RCN1" s="712"/>
      <c r="RCO1" s="712"/>
      <c r="RCP1" s="712"/>
      <c r="RCQ1" s="712"/>
      <c r="RCR1" s="712"/>
      <c r="RCS1" s="712"/>
      <c r="RCT1" s="712"/>
      <c r="RCU1" s="712"/>
      <c r="RCV1" s="712"/>
      <c r="RCW1" s="712"/>
      <c r="RCX1" s="712"/>
      <c r="RCY1" s="712"/>
      <c r="RCZ1" s="712"/>
      <c r="RDA1" s="712"/>
      <c r="RDB1" s="712"/>
      <c r="RDC1" s="712"/>
      <c r="RDD1" s="712"/>
      <c r="RDE1" s="712"/>
      <c r="RDF1" s="712"/>
      <c r="RDG1" s="712"/>
      <c r="RDH1" s="712"/>
      <c r="RDI1" s="712"/>
      <c r="RDJ1" s="712"/>
      <c r="RDK1" s="712"/>
      <c r="RDL1" s="712"/>
      <c r="RDM1" s="712"/>
      <c r="RDN1" s="712"/>
      <c r="RDO1" s="712"/>
      <c r="RDP1" s="712"/>
      <c r="RDQ1" s="712"/>
      <c r="RDR1" s="712"/>
      <c r="RDS1" s="712"/>
      <c r="RDT1" s="712"/>
      <c r="RDU1" s="712"/>
      <c r="RDV1" s="712"/>
      <c r="RDW1" s="712"/>
      <c r="RDX1" s="712"/>
      <c r="RDY1" s="712"/>
      <c r="RDZ1" s="712"/>
      <c r="REA1" s="712"/>
      <c r="REB1" s="712"/>
      <c r="REC1" s="712"/>
      <c r="RED1" s="712"/>
      <c r="REE1" s="712"/>
      <c r="REF1" s="712"/>
      <c r="REG1" s="712"/>
      <c r="REH1" s="712"/>
      <c r="REI1" s="712"/>
      <c r="REJ1" s="712"/>
      <c r="REK1" s="712"/>
      <c r="REL1" s="712"/>
      <c r="REM1" s="712"/>
      <c r="REN1" s="712"/>
      <c r="REO1" s="712"/>
      <c r="REP1" s="712"/>
      <c r="REQ1" s="712"/>
      <c r="RER1" s="712"/>
      <c r="RES1" s="712"/>
      <c r="RET1" s="712"/>
      <c r="REU1" s="712"/>
      <c r="REV1" s="712"/>
      <c r="REW1" s="712"/>
      <c r="REX1" s="712"/>
      <c r="REY1" s="712"/>
      <c r="REZ1" s="712"/>
      <c r="RFA1" s="712"/>
      <c r="RFB1" s="712"/>
      <c r="RFC1" s="712"/>
      <c r="RFD1" s="712"/>
      <c r="RFE1" s="712"/>
      <c r="RFF1" s="712"/>
      <c r="RFG1" s="712"/>
      <c r="RFH1" s="712"/>
      <c r="RFI1" s="712"/>
      <c r="RFJ1" s="712"/>
      <c r="RFK1" s="712"/>
      <c r="RFL1" s="712"/>
      <c r="RFM1" s="712"/>
      <c r="RFN1" s="712"/>
      <c r="RFO1" s="712"/>
      <c r="RFP1" s="712"/>
      <c r="RFQ1" s="712"/>
      <c r="RFR1" s="712"/>
      <c r="RFS1" s="712"/>
      <c r="RFT1" s="712"/>
      <c r="RFU1" s="712"/>
      <c r="RFV1" s="712"/>
      <c r="RFW1" s="712"/>
      <c r="RFX1" s="712"/>
      <c r="RFY1" s="712"/>
      <c r="RFZ1" s="712"/>
      <c r="RGA1" s="712"/>
      <c r="RGB1" s="712"/>
      <c r="RGC1" s="712"/>
      <c r="RGD1" s="712"/>
      <c r="RGE1" s="712"/>
      <c r="RGF1" s="712"/>
      <c r="RGG1" s="712"/>
      <c r="RGH1" s="712"/>
      <c r="RGI1" s="712"/>
      <c r="RGJ1" s="712"/>
      <c r="RGK1" s="712"/>
      <c r="RGL1" s="712"/>
      <c r="RGM1" s="712"/>
      <c r="RGN1" s="712"/>
      <c r="RGO1" s="712"/>
      <c r="RGP1" s="712"/>
      <c r="RGQ1" s="712"/>
      <c r="RGR1" s="712"/>
      <c r="RGS1" s="712"/>
      <c r="RGT1" s="712"/>
      <c r="RGU1" s="712"/>
      <c r="RGV1" s="712"/>
      <c r="RGW1" s="712"/>
      <c r="RGX1" s="712"/>
      <c r="RGY1" s="712"/>
      <c r="RGZ1" s="712"/>
      <c r="RHA1" s="712"/>
      <c r="RHB1" s="712"/>
      <c r="RHC1" s="712"/>
      <c r="RHD1" s="712"/>
      <c r="RHE1" s="712"/>
      <c r="RHF1" s="712"/>
      <c r="RHG1" s="712"/>
      <c r="RHH1" s="712"/>
      <c r="RHI1" s="712"/>
      <c r="RHJ1" s="712"/>
      <c r="RHK1" s="712"/>
      <c r="RHL1" s="712"/>
      <c r="RHM1" s="712"/>
      <c r="RHN1" s="712"/>
      <c r="RHO1" s="712"/>
      <c r="RHP1" s="712"/>
      <c r="RHQ1" s="712"/>
      <c r="RHR1" s="712"/>
      <c r="RHS1" s="712"/>
      <c r="RHT1" s="712"/>
      <c r="RHU1" s="712"/>
      <c r="RHV1" s="712"/>
      <c r="RHW1" s="712"/>
      <c r="RHX1" s="712"/>
      <c r="RHY1" s="712"/>
      <c r="RHZ1" s="712"/>
      <c r="RIA1" s="712"/>
      <c r="RIB1" s="712"/>
      <c r="RIC1" s="712"/>
      <c r="RID1" s="712"/>
      <c r="RIE1" s="712"/>
      <c r="RIF1" s="712"/>
      <c r="RIG1" s="712"/>
      <c r="RIH1" s="712"/>
      <c r="RII1" s="712"/>
      <c r="RIJ1" s="712"/>
      <c r="RIK1" s="712"/>
      <c r="RIL1" s="712"/>
      <c r="RIM1" s="712"/>
      <c r="RIN1" s="712"/>
      <c r="RIO1" s="712"/>
      <c r="RIP1" s="712"/>
      <c r="RIQ1" s="712"/>
      <c r="RIR1" s="712"/>
      <c r="RIS1" s="712"/>
      <c r="RIT1" s="712"/>
      <c r="RIU1" s="712"/>
      <c r="RIV1" s="712"/>
      <c r="RIW1" s="712"/>
      <c r="RIX1" s="712"/>
      <c r="RIY1" s="712"/>
      <c r="RIZ1" s="712"/>
      <c r="RJA1" s="712"/>
      <c r="RJB1" s="712"/>
      <c r="RJC1" s="712"/>
      <c r="RJD1" s="712"/>
      <c r="RJE1" s="712"/>
      <c r="RJF1" s="712"/>
      <c r="RJG1" s="712"/>
      <c r="RJH1" s="712"/>
      <c r="RJI1" s="712"/>
      <c r="RJJ1" s="712"/>
      <c r="RJK1" s="712"/>
      <c r="RJL1" s="712"/>
      <c r="RJM1" s="712"/>
      <c r="RJN1" s="712"/>
      <c r="RJO1" s="712"/>
      <c r="RJP1" s="712"/>
      <c r="RJQ1" s="712"/>
      <c r="RJR1" s="712"/>
      <c r="RJS1" s="712"/>
      <c r="RJT1" s="712"/>
      <c r="RJU1" s="712"/>
      <c r="RJV1" s="712"/>
      <c r="RJW1" s="712"/>
      <c r="RJX1" s="712"/>
      <c r="RJY1" s="712"/>
      <c r="RJZ1" s="712"/>
      <c r="RKA1" s="712"/>
      <c r="RKB1" s="712"/>
      <c r="RKC1" s="712"/>
      <c r="RKD1" s="712"/>
      <c r="RKE1" s="712"/>
      <c r="RKF1" s="712"/>
      <c r="RKG1" s="712"/>
      <c r="RKH1" s="712"/>
      <c r="RKI1" s="712"/>
      <c r="RKJ1" s="712"/>
      <c r="RKK1" s="712"/>
      <c r="RKL1" s="712"/>
      <c r="RKM1" s="712"/>
      <c r="RKN1" s="712"/>
      <c r="RKO1" s="712"/>
      <c r="RKP1" s="712"/>
      <c r="RKQ1" s="712"/>
      <c r="RKR1" s="712"/>
      <c r="RKS1" s="712"/>
      <c r="RKT1" s="712"/>
      <c r="RKU1" s="712"/>
      <c r="RKV1" s="712"/>
      <c r="RKW1" s="712"/>
      <c r="RKX1" s="712"/>
      <c r="RKY1" s="712"/>
      <c r="RKZ1" s="712"/>
      <c r="RLA1" s="712"/>
      <c r="RLB1" s="712"/>
      <c r="RLC1" s="712"/>
      <c r="RLD1" s="712"/>
      <c r="RLE1" s="712"/>
      <c r="RLF1" s="712"/>
      <c r="RLG1" s="712"/>
      <c r="RLH1" s="712"/>
      <c r="RLI1" s="712"/>
      <c r="RLJ1" s="712"/>
      <c r="RLK1" s="712"/>
      <c r="RLL1" s="712"/>
      <c r="RLM1" s="712"/>
      <c r="RLN1" s="712"/>
      <c r="RLO1" s="712"/>
      <c r="RLP1" s="712"/>
      <c r="RLQ1" s="712"/>
      <c r="RLR1" s="712"/>
      <c r="RLS1" s="712"/>
      <c r="RLT1" s="712"/>
      <c r="RLU1" s="712"/>
      <c r="RLV1" s="712"/>
      <c r="RLW1" s="712"/>
      <c r="RLX1" s="712"/>
      <c r="RLY1" s="712"/>
      <c r="RLZ1" s="712"/>
      <c r="RMA1" s="712"/>
      <c r="RMB1" s="712"/>
      <c r="RMC1" s="712"/>
      <c r="RMD1" s="712"/>
      <c r="RME1" s="712"/>
      <c r="RMF1" s="712"/>
      <c r="RMG1" s="712"/>
      <c r="RMH1" s="712"/>
      <c r="RMI1" s="712"/>
      <c r="RMJ1" s="712"/>
      <c r="RMK1" s="712"/>
      <c r="RML1" s="712"/>
      <c r="RMM1" s="712"/>
      <c r="RMN1" s="712"/>
      <c r="RMO1" s="712"/>
      <c r="RMP1" s="712"/>
      <c r="RMQ1" s="712"/>
      <c r="RMR1" s="712"/>
      <c r="RMS1" s="712"/>
      <c r="RMT1" s="712"/>
      <c r="RMU1" s="712"/>
      <c r="RMV1" s="712"/>
      <c r="RMW1" s="712"/>
      <c r="RMX1" s="712"/>
      <c r="RMY1" s="712"/>
      <c r="RMZ1" s="712"/>
      <c r="RNA1" s="712"/>
      <c r="RNB1" s="712"/>
      <c r="RNC1" s="712"/>
      <c r="RND1" s="712"/>
      <c r="RNE1" s="712"/>
      <c r="RNF1" s="712"/>
      <c r="RNG1" s="712"/>
      <c r="RNH1" s="712"/>
      <c r="RNI1" s="712"/>
      <c r="RNJ1" s="712"/>
      <c r="RNK1" s="712"/>
      <c r="RNL1" s="712"/>
      <c r="RNM1" s="712"/>
      <c r="RNN1" s="712"/>
      <c r="RNO1" s="712"/>
      <c r="RNP1" s="712"/>
      <c r="RNQ1" s="712"/>
      <c r="RNR1" s="712"/>
      <c r="RNS1" s="712"/>
      <c r="RNT1" s="712"/>
      <c r="RNU1" s="712"/>
      <c r="RNV1" s="712"/>
      <c r="RNW1" s="712"/>
      <c r="RNX1" s="712"/>
      <c r="RNY1" s="712"/>
      <c r="RNZ1" s="712"/>
      <c r="ROA1" s="712"/>
      <c r="ROB1" s="712"/>
      <c r="ROC1" s="712"/>
      <c r="ROD1" s="712"/>
      <c r="ROE1" s="712"/>
      <c r="ROF1" s="712"/>
      <c r="ROG1" s="712"/>
      <c r="ROH1" s="712"/>
      <c r="ROI1" s="712"/>
      <c r="ROJ1" s="712"/>
      <c r="ROK1" s="712"/>
      <c r="ROL1" s="712"/>
      <c r="ROM1" s="712"/>
      <c r="RON1" s="712"/>
      <c r="ROO1" s="712"/>
      <c r="ROP1" s="712"/>
      <c r="ROQ1" s="712"/>
      <c r="ROR1" s="712"/>
      <c r="ROS1" s="712"/>
      <c r="ROT1" s="712"/>
      <c r="ROU1" s="712"/>
      <c r="ROV1" s="712"/>
      <c r="ROW1" s="712"/>
      <c r="ROX1" s="712"/>
      <c r="ROY1" s="712"/>
      <c r="ROZ1" s="712"/>
      <c r="RPA1" s="712"/>
      <c r="RPB1" s="712"/>
      <c r="RPC1" s="712"/>
      <c r="RPD1" s="712"/>
      <c r="RPE1" s="712"/>
      <c r="RPF1" s="712"/>
      <c r="RPG1" s="712"/>
      <c r="RPH1" s="712"/>
      <c r="RPI1" s="712"/>
      <c r="RPJ1" s="712"/>
      <c r="RPK1" s="712"/>
      <c r="RPL1" s="712"/>
      <c r="RPM1" s="712"/>
      <c r="RPN1" s="712"/>
      <c r="RPO1" s="712"/>
      <c r="RPP1" s="712"/>
      <c r="RPQ1" s="712"/>
      <c r="RPR1" s="712"/>
      <c r="RPS1" s="712"/>
      <c r="RPT1" s="712"/>
      <c r="RPU1" s="712"/>
      <c r="RPV1" s="712"/>
      <c r="RPW1" s="712"/>
      <c r="RPX1" s="712"/>
      <c r="RPY1" s="712"/>
      <c r="RPZ1" s="712"/>
      <c r="RQA1" s="712"/>
      <c r="RQB1" s="712"/>
      <c r="RQC1" s="712"/>
      <c r="RQD1" s="712"/>
      <c r="RQE1" s="712"/>
      <c r="RQF1" s="712"/>
      <c r="RQG1" s="712"/>
      <c r="RQH1" s="712"/>
      <c r="RQI1" s="712"/>
      <c r="RQJ1" s="712"/>
      <c r="RQK1" s="712"/>
      <c r="RQL1" s="712"/>
      <c r="RQM1" s="712"/>
      <c r="RQN1" s="712"/>
      <c r="RQO1" s="712"/>
      <c r="RQP1" s="712"/>
      <c r="RQQ1" s="712"/>
      <c r="RQR1" s="712"/>
      <c r="RQS1" s="712"/>
      <c r="RQT1" s="712"/>
      <c r="RQU1" s="712"/>
      <c r="RQV1" s="712"/>
      <c r="RQW1" s="712"/>
      <c r="RQX1" s="712"/>
      <c r="RQY1" s="712"/>
      <c r="RQZ1" s="712"/>
      <c r="RRA1" s="712"/>
      <c r="RRB1" s="712"/>
      <c r="RRC1" s="712"/>
      <c r="RRD1" s="712"/>
      <c r="RRE1" s="712"/>
      <c r="RRF1" s="712"/>
      <c r="RRG1" s="712"/>
      <c r="RRH1" s="712"/>
      <c r="RRI1" s="712"/>
      <c r="RRJ1" s="712"/>
      <c r="RRK1" s="712"/>
      <c r="RRL1" s="712"/>
      <c r="RRM1" s="712"/>
      <c r="RRN1" s="712"/>
      <c r="RRO1" s="712"/>
      <c r="RRP1" s="712"/>
      <c r="RRQ1" s="712"/>
      <c r="RRR1" s="712"/>
      <c r="RRS1" s="712"/>
      <c r="RRT1" s="712"/>
      <c r="RRU1" s="712"/>
      <c r="RRV1" s="712"/>
      <c r="RRW1" s="712"/>
      <c r="RRX1" s="712"/>
      <c r="RRY1" s="712"/>
      <c r="RRZ1" s="712"/>
      <c r="RSA1" s="712"/>
      <c r="RSB1" s="712"/>
      <c r="RSC1" s="712"/>
      <c r="RSD1" s="712"/>
      <c r="RSE1" s="712"/>
      <c r="RSF1" s="712"/>
      <c r="RSG1" s="712"/>
      <c r="RSH1" s="712"/>
      <c r="RSI1" s="712"/>
      <c r="RSJ1" s="712"/>
      <c r="RSK1" s="712"/>
      <c r="RSL1" s="712"/>
      <c r="RSM1" s="712"/>
      <c r="RSN1" s="712"/>
      <c r="RSO1" s="712"/>
      <c r="RSP1" s="712"/>
      <c r="RSQ1" s="712"/>
      <c r="RSR1" s="712"/>
      <c r="RSS1" s="712"/>
      <c r="RST1" s="712"/>
      <c r="RSU1" s="712"/>
      <c r="RSV1" s="712"/>
      <c r="RSW1" s="712"/>
      <c r="RSX1" s="712"/>
      <c r="RSY1" s="712"/>
      <c r="RSZ1" s="712"/>
      <c r="RTA1" s="712"/>
      <c r="RTB1" s="712"/>
      <c r="RTC1" s="712"/>
      <c r="RTD1" s="712"/>
      <c r="RTE1" s="712"/>
      <c r="RTF1" s="712"/>
      <c r="RTG1" s="712"/>
      <c r="RTH1" s="712"/>
      <c r="RTI1" s="712"/>
      <c r="RTJ1" s="712"/>
      <c r="RTK1" s="712"/>
      <c r="RTL1" s="712"/>
      <c r="RTM1" s="712"/>
      <c r="RTN1" s="712"/>
      <c r="RTO1" s="712"/>
      <c r="RTP1" s="712"/>
      <c r="RTQ1" s="712"/>
      <c r="RTR1" s="712"/>
      <c r="RTS1" s="712"/>
      <c r="RTT1" s="712"/>
      <c r="RTU1" s="712"/>
      <c r="RTV1" s="712"/>
      <c r="RTW1" s="712"/>
      <c r="RTX1" s="712"/>
      <c r="RTY1" s="712"/>
      <c r="RTZ1" s="712"/>
      <c r="RUA1" s="712"/>
      <c r="RUB1" s="712"/>
      <c r="RUC1" s="712"/>
      <c r="RUD1" s="712"/>
      <c r="RUE1" s="712"/>
      <c r="RUF1" s="712"/>
      <c r="RUG1" s="712"/>
      <c r="RUH1" s="712"/>
      <c r="RUI1" s="712"/>
      <c r="RUJ1" s="712"/>
      <c r="RUK1" s="712"/>
      <c r="RUL1" s="712"/>
      <c r="RUM1" s="712"/>
      <c r="RUN1" s="712"/>
      <c r="RUO1" s="712"/>
      <c r="RUP1" s="712"/>
      <c r="RUQ1" s="712"/>
      <c r="RUR1" s="712"/>
      <c r="RUS1" s="712"/>
      <c r="RUT1" s="712"/>
      <c r="RUU1" s="712"/>
      <c r="RUV1" s="712"/>
      <c r="RUW1" s="712"/>
      <c r="RUX1" s="712"/>
      <c r="RUY1" s="712"/>
      <c r="RUZ1" s="712"/>
      <c r="RVA1" s="712"/>
      <c r="RVB1" s="712"/>
      <c r="RVC1" s="712"/>
      <c r="RVD1" s="712"/>
      <c r="RVE1" s="712"/>
      <c r="RVF1" s="712"/>
      <c r="RVG1" s="712"/>
      <c r="RVH1" s="712"/>
      <c r="RVI1" s="712"/>
      <c r="RVJ1" s="712"/>
      <c r="RVK1" s="712"/>
      <c r="RVL1" s="712"/>
      <c r="RVM1" s="712"/>
      <c r="RVN1" s="712"/>
      <c r="RVO1" s="712"/>
      <c r="RVP1" s="712"/>
      <c r="RVQ1" s="712"/>
      <c r="RVR1" s="712"/>
      <c r="RVS1" s="712"/>
      <c r="RVT1" s="712"/>
      <c r="RVU1" s="712"/>
      <c r="RVV1" s="712"/>
      <c r="RVW1" s="712"/>
      <c r="RVX1" s="712"/>
      <c r="RVY1" s="712"/>
      <c r="RVZ1" s="712"/>
      <c r="RWA1" s="712"/>
      <c r="RWB1" s="712"/>
      <c r="RWC1" s="712"/>
      <c r="RWD1" s="712"/>
      <c r="RWE1" s="712"/>
      <c r="RWF1" s="712"/>
      <c r="RWG1" s="712"/>
      <c r="RWH1" s="712"/>
      <c r="RWI1" s="712"/>
      <c r="RWJ1" s="712"/>
      <c r="RWK1" s="712"/>
      <c r="RWL1" s="712"/>
      <c r="RWM1" s="712"/>
      <c r="RWN1" s="712"/>
      <c r="RWO1" s="712"/>
      <c r="RWP1" s="712"/>
      <c r="RWQ1" s="712"/>
      <c r="RWR1" s="712"/>
      <c r="RWS1" s="712"/>
      <c r="RWT1" s="712"/>
      <c r="RWU1" s="712"/>
      <c r="RWV1" s="712"/>
      <c r="RWW1" s="712"/>
      <c r="RWX1" s="712"/>
      <c r="RWY1" s="712"/>
      <c r="RWZ1" s="712"/>
      <c r="RXA1" s="712"/>
      <c r="RXB1" s="712"/>
      <c r="RXC1" s="712"/>
      <c r="RXD1" s="712"/>
      <c r="RXE1" s="712"/>
      <c r="RXF1" s="712"/>
      <c r="RXG1" s="712"/>
      <c r="RXH1" s="712"/>
      <c r="RXI1" s="712"/>
      <c r="RXJ1" s="712"/>
      <c r="RXK1" s="712"/>
      <c r="RXL1" s="712"/>
      <c r="RXM1" s="712"/>
      <c r="RXN1" s="712"/>
      <c r="RXO1" s="712"/>
      <c r="RXP1" s="712"/>
      <c r="RXQ1" s="712"/>
      <c r="RXR1" s="712"/>
      <c r="RXS1" s="712"/>
      <c r="RXT1" s="712"/>
      <c r="RXU1" s="712"/>
      <c r="RXV1" s="712"/>
      <c r="RXW1" s="712"/>
      <c r="RXX1" s="712"/>
      <c r="RXY1" s="712"/>
      <c r="RXZ1" s="712"/>
      <c r="RYA1" s="712"/>
      <c r="RYB1" s="712"/>
      <c r="RYC1" s="712"/>
      <c r="RYD1" s="712"/>
      <c r="RYE1" s="712"/>
      <c r="RYF1" s="712"/>
      <c r="RYG1" s="712"/>
      <c r="RYH1" s="712"/>
      <c r="RYI1" s="712"/>
      <c r="RYJ1" s="712"/>
      <c r="RYK1" s="712"/>
      <c r="RYL1" s="712"/>
      <c r="RYM1" s="712"/>
      <c r="RYN1" s="712"/>
      <c r="RYO1" s="712"/>
      <c r="RYP1" s="712"/>
      <c r="RYQ1" s="712"/>
      <c r="RYR1" s="712"/>
      <c r="RYS1" s="712"/>
      <c r="RYT1" s="712"/>
      <c r="RYU1" s="712"/>
      <c r="RYV1" s="712"/>
      <c r="RYW1" s="712"/>
      <c r="RYX1" s="712"/>
      <c r="RYY1" s="712"/>
      <c r="RYZ1" s="712"/>
      <c r="RZA1" s="712"/>
      <c r="RZB1" s="712"/>
      <c r="RZC1" s="712"/>
      <c r="RZD1" s="712"/>
      <c r="RZE1" s="712"/>
      <c r="RZF1" s="712"/>
      <c r="RZG1" s="712"/>
      <c r="RZH1" s="712"/>
      <c r="RZI1" s="712"/>
      <c r="RZJ1" s="712"/>
      <c r="RZK1" s="712"/>
      <c r="RZL1" s="712"/>
      <c r="RZM1" s="712"/>
      <c r="RZN1" s="712"/>
      <c r="RZO1" s="712"/>
      <c r="RZP1" s="712"/>
      <c r="RZQ1" s="712"/>
      <c r="RZR1" s="712"/>
      <c r="RZS1" s="712"/>
      <c r="RZT1" s="712"/>
      <c r="RZU1" s="712"/>
      <c r="RZV1" s="712"/>
      <c r="RZW1" s="712"/>
      <c r="RZX1" s="712"/>
      <c r="RZY1" s="712"/>
      <c r="RZZ1" s="712"/>
      <c r="SAA1" s="712"/>
      <c r="SAB1" s="712"/>
      <c r="SAC1" s="712"/>
      <c r="SAD1" s="712"/>
      <c r="SAE1" s="712"/>
      <c r="SAF1" s="712"/>
      <c r="SAG1" s="712"/>
      <c r="SAH1" s="712"/>
      <c r="SAI1" s="712"/>
      <c r="SAJ1" s="712"/>
      <c r="SAK1" s="712"/>
      <c r="SAL1" s="712"/>
      <c r="SAM1" s="712"/>
      <c r="SAN1" s="712"/>
      <c r="SAO1" s="712"/>
      <c r="SAP1" s="712"/>
      <c r="SAQ1" s="712"/>
      <c r="SAR1" s="712"/>
      <c r="SAS1" s="712"/>
      <c r="SAT1" s="712"/>
      <c r="SAU1" s="712"/>
      <c r="SAV1" s="712"/>
      <c r="SAW1" s="712"/>
      <c r="SAX1" s="712"/>
      <c r="SAY1" s="712"/>
      <c r="SAZ1" s="712"/>
      <c r="SBA1" s="712"/>
      <c r="SBB1" s="712"/>
      <c r="SBC1" s="712"/>
      <c r="SBD1" s="712"/>
      <c r="SBE1" s="712"/>
      <c r="SBF1" s="712"/>
      <c r="SBG1" s="712"/>
      <c r="SBH1" s="712"/>
      <c r="SBI1" s="712"/>
      <c r="SBJ1" s="712"/>
      <c r="SBK1" s="712"/>
      <c r="SBL1" s="712"/>
      <c r="SBM1" s="712"/>
      <c r="SBN1" s="712"/>
      <c r="SBO1" s="712"/>
      <c r="SBP1" s="712"/>
      <c r="SBQ1" s="712"/>
      <c r="SBR1" s="712"/>
      <c r="SBS1" s="712"/>
      <c r="SBT1" s="712"/>
      <c r="SBU1" s="712"/>
      <c r="SBV1" s="712"/>
      <c r="SBW1" s="712"/>
      <c r="SBX1" s="712"/>
      <c r="SBY1" s="712"/>
      <c r="SBZ1" s="712"/>
      <c r="SCA1" s="712"/>
      <c r="SCB1" s="712"/>
      <c r="SCC1" s="712"/>
      <c r="SCD1" s="712"/>
      <c r="SCE1" s="712"/>
      <c r="SCF1" s="712"/>
      <c r="SCG1" s="712"/>
      <c r="SCH1" s="712"/>
      <c r="SCI1" s="712"/>
      <c r="SCJ1" s="712"/>
      <c r="SCK1" s="712"/>
      <c r="SCL1" s="712"/>
      <c r="SCM1" s="712"/>
      <c r="SCN1" s="712"/>
      <c r="SCO1" s="712"/>
      <c r="SCP1" s="712"/>
      <c r="SCQ1" s="712"/>
      <c r="SCR1" s="712"/>
      <c r="SCS1" s="712"/>
      <c r="SCT1" s="712"/>
      <c r="SCU1" s="712"/>
      <c r="SCV1" s="712"/>
      <c r="SCW1" s="712"/>
      <c r="SCX1" s="712"/>
      <c r="SCY1" s="712"/>
      <c r="SCZ1" s="712"/>
      <c r="SDA1" s="712"/>
      <c r="SDB1" s="712"/>
      <c r="SDC1" s="712"/>
      <c r="SDD1" s="712"/>
      <c r="SDE1" s="712"/>
      <c r="SDF1" s="712"/>
      <c r="SDG1" s="712"/>
      <c r="SDH1" s="712"/>
      <c r="SDI1" s="712"/>
      <c r="SDJ1" s="712"/>
      <c r="SDK1" s="712"/>
      <c r="SDL1" s="712"/>
      <c r="SDM1" s="712"/>
      <c r="SDN1" s="712"/>
      <c r="SDO1" s="712"/>
      <c r="SDP1" s="712"/>
      <c r="SDQ1" s="712"/>
      <c r="SDR1" s="712"/>
      <c r="SDS1" s="712"/>
      <c r="SDT1" s="712"/>
      <c r="SDU1" s="712"/>
      <c r="SDV1" s="712"/>
      <c r="SDW1" s="712"/>
      <c r="SDX1" s="712"/>
      <c r="SDY1" s="712"/>
      <c r="SDZ1" s="712"/>
      <c r="SEA1" s="712"/>
      <c r="SEB1" s="712"/>
      <c r="SEC1" s="712"/>
      <c r="SED1" s="712"/>
      <c r="SEE1" s="712"/>
      <c r="SEF1" s="712"/>
      <c r="SEG1" s="712"/>
      <c r="SEH1" s="712"/>
      <c r="SEI1" s="712"/>
      <c r="SEJ1" s="712"/>
      <c r="SEK1" s="712"/>
      <c r="SEL1" s="712"/>
      <c r="SEM1" s="712"/>
      <c r="SEN1" s="712"/>
      <c r="SEO1" s="712"/>
      <c r="SEP1" s="712"/>
      <c r="SEQ1" s="712"/>
      <c r="SER1" s="712"/>
      <c r="SES1" s="712"/>
      <c r="SET1" s="712"/>
      <c r="SEU1" s="712"/>
      <c r="SEV1" s="712"/>
      <c r="SEW1" s="712"/>
      <c r="SEX1" s="712"/>
      <c r="SEY1" s="712"/>
      <c r="SEZ1" s="712"/>
      <c r="SFA1" s="712"/>
      <c r="SFB1" s="712"/>
      <c r="SFC1" s="712"/>
      <c r="SFD1" s="712"/>
      <c r="SFE1" s="712"/>
      <c r="SFF1" s="712"/>
      <c r="SFG1" s="712"/>
      <c r="SFH1" s="712"/>
      <c r="SFI1" s="712"/>
      <c r="SFJ1" s="712"/>
      <c r="SFK1" s="712"/>
      <c r="SFL1" s="712"/>
      <c r="SFM1" s="712"/>
      <c r="SFN1" s="712"/>
      <c r="SFO1" s="712"/>
      <c r="SFP1" s="712"/>
      <c r="SFQ1" s="712"/>
      <c r="SFR1" s="712"/>
      <c r="SFS1" s="712"/>
      <c r="SFT1" s="712"/>
      <c r="SFU1" s="712"/>
      <c r="SFV1" s="712"/>
      <c r="SFW1" s="712"/>
      <c r="SFX1" s="712"/>
      <c r="SFY1" s="712"/>
      <c r="SFZ1" s="712"/>
      <c r="SGA1" s="712"/>
      <c r="SGB1" s="712"/>
      <c r="SGC1" s="712"/>
      <c r="SGD1" s="712"/>
      <c r="SGE1" s="712"/>
      <c r="SGF1" s="712"/>
      <c r="SGG1" s="712"/>
      <c r="SGH1" s="712"/>
      <c r="SGI1" s="712"/>
      <c r="SGJ1" s="712"/>
      <c r="SGK1" s="712"/>
      <c r="SGL1" s="712"/>
      <c r="SGM1" s="712"/>
      <c r="SGN1" s="712"/>
      <c r="SGO1" s="712"/>
      <c r="SGP1" s="712"/>
      <c r="SGQ1" s="712"/>
      <c r="SGR1" s="712"/>
      <c r="SGS1" s="712"/>
      <c r="SGT1" s="712"/>
      <c r="SGU1" s="712"/>
      <c r="SGV1" s="712"/>
      <c r="SGW1" s="712"/>
      <c r="SGX1" s="712"/>
      <c r="SGY1" s="712"/>
      <c r="SGZ1" s="712"/>
      <c r="SHA1" s="712"/>
      <c r="SHB1" s="712"/>
      <c r="SHC1" s="712"/>
      <c r="SHD1" s="712"/>
      <c r="SHE1" s="712"/>
      <c r="SHF1" s="712"/>
      <c r="SHG1" s="712"/>
      <c r="SHH1" s="712"/>
      <c r="SHI1" s="712"/>
      <c r="SHJ1" s="712"/>
      <c r="SHK1" s="712"/>
      <c r="SHL1" s="712"/>
      <c r="SHM1" s="712"/>
      <c r="SHN1" s="712"/>
      <c r="SHO1" s="712"/>
      <c r="SHP1" s="712"/>
      <c r="SHQ1" s="712"/>
      <c r="SHR1" s="712"/>
      <c r="SHS1" s="712"/>
      <c r="SHT1" s="712"/>
      <c r="SHU1" s="712"/>
      <c r="SHV1" s="712"/>
      <c r="SHW1" s="712"/>
      <c r="SHX1" s="712"/>
      <c r="SHY1" s="712"/>
      <c r="SHZ1" s="712"/>
      <c r="SIA1" s="712"/>
      <c r="SIB1" s="712"/>
      <c r="SIC1" s="712"/>
      <c r="SID1" s="712"/>
      <c r="SIE1" s="712"/>
      <c r="SIF1" s="712"/>
      <c r="SIG1" s="712"/>
      <c r="SIH1" s="712"/>
      <c r="SII1" s="712"/>
      <c r="SIJ1" s="712"/>
      <c r="SIK1" s="712"/>
      <c r="SIL1" s="712"/>
      <c r="SIM1" s="712"/>
      <c r="SIN1" s="712"/>
      <c r="SIO1" s="712"/>
      <c r="SIP1" s="712"/>
      <c r="SIQ1" s="712"/>
      <c r="SIR1" s="712"/>
      <c r="SIS1" s="712"/>
      <c r="SIT1" s="712"/>
      <c r="SIU1" s="712"/>
      <c r="SIV1" s="712"/>
      <c r="SIW1" s="712"/>
      <c r="SIX1" s="712"/>
      <c r="SIY1" s="712"/>
      <c r="SIZ1" s="712"/>
      <c r="SJA1" s="712"/>
      <c r="SJB1" s="712"/>
      <c r="SJC1" s="712"/>
      <c r="SJD1" s="712"/>
      <c r="SJE1" s="712"/>
      <c r="SJF1" s="712"/>
      <c r="SJG1" s="712"/>
      <c r="SJH1" s="712"/>
      <c r="SJI1" s="712"/>
      <c r="SJJ1" s="712"/>
      <c r="SJK1" s="712"/>
      <c r="SJL1" s="712"/>
      <c r="SJM1" s="712"/>
      <c r="SJN1" s="712"/>
      <c r="SJO1" s="712"/>
      <c r="SJP1" s="712"/>
      <c r="SJQ1" s="712"/>
      <c r="SJR1" s="712"/>
      <c r="SJS1" s="712"/>
      <c r="SJT1" s="712"/>
      <c r="SJU1" s="712"/>
      <c r="SJV1" s="712"/>
      <c r="SJW1" s="712"/>
      <c r="SJX1" s="712"/>
      <c r="SJY1" s="712"/>
      <c r="SJZ1" s="712"/>
      <c r="SKA1" s="712"/>
      <c r="SKB1" s="712"/>
      <c r="SKC1" s="712"/>
      <c r="SKD1" s="712"/>
      <c r="SKE1" s="712"/>
      <c r="SKF1" s="712"/>
      <c r="SKG1" s="712"/>
      <c r="SKH1" s="712"/>
      <c r="SKI1" s="712"/>
      <c r="SKJ1" s="712"/>
      <c r="SKK1" s="712"/>
      <c r="SKL1" s="712"/>
      <c r="SKM1" s="712"/>
      <c r="SKN1" s="712"/>
      <c r="SKO1" s="712"/>
      <c r="SKP1" s="712"/>
      <c r="SKQ1" s="712"/>
      <c r="SKR1" s="712"/>
      <c r="SKS1" s="712"/>
      <c r="SKT1" s="712"/>
      <c r="SKU1" s="712"/>
      <c r="SKV1" s="712"/>
      <c r="SKW1" s="712"/>
      <c r="SKX1" s="712"/>
      <c r="SKY1" s="712"/>
      <c r="SKZ1" s="712"/>
      <c r="SLA1" s="712"/>
      <c r="SLB1" s="712"/>
      <c r="SLC1" s="712"/>
      <c r="SLD1" s="712"/>
      <c r="SLE1" s="712"/>
      <c r="SLF1" s="712"/>
      <c r="SLG1" s="712"/>
      <c r="SLH1" s="712"/>
      <c r="SLI1" s="712"/>
      <c r="SLJ1" s="712"/>
      <c r="SLK1" s="712"/>
      <c r="SLL1" s="712"/>
      <c r="SLM1" s="712"/>
      <c r="SLN1" s="712"/>
      <c r="SLO1" s="712"/>
      <c r="SLP1" s="712"/>
      <c r="SLQ1" s="712"/>
      <c r="SLR1" s="712"/>
      <c r="SLS1" s="712"/>
      <c r="SLT1" s="712"/>
      <c r="SLU1" s="712"/>
      <c r="SLV1" s="712"/>
      <c r="SLW1" s="712"/>
      <c r="SLX1" s="712"/>
      <c r="SLY1" s="712"/>
      <c r="SLZ1" s="712"/>
      <c r="SMA1" s="712"/>
      <c r="SMB1" s="712"/>
      <c r="SMC1" s="712"/>
      <c r="SMD1" s="712"/>
      <c r="SME1" s="712"/>
      <c r="SMF1" s="712"/>
      <c r="SMG1" s="712"/>
      <c r="SMH1" s="712"/>
      <c r="SMI1" s="712"/>
      <c r="SMJ1" s="712"/>
      <c r="SMK1" s="712"/>
      <c r="SML1" s="712"/>
      <c r="SMM1" s="712"/>
      <c r="SMN1" s="712"/>
      <c r="SMO1" s="712"/>
      <c r="SMP1" s="712"/>
      <c r="SMQ1" s="712"/>
      <c r="SMR1" s="712"/>
      <c r="SMS1" s="712"/>
      <c r="SMT1" s="712"/>
      <c r="SMU1" s="712"/>
      <c r="SMV1" s="712"/>
      <c r="SMW1" s="712"/>
      <c r="SMX1" s="712"/>
      <c r="SMY1" s="712"/>
      <c r="SMZ1" s="712"/>
      <c r="SNA1" s="712"/>
      <c r="SNB1" s="712"/>
      <c r="SNC1" s="712"/>
      <c r="SND1" s="712"/>
      <c r="SNE1" s="712"/>
      <c r="SNF1" s="712"/>
      <c r="SNG1" s="712"/>
      <c r="SNH1" s="712"/>
      <c r="SNI1" s="712"/>
      <c r="SNJ1" s="712"/>
      <c r="SNK1" s="712"/>
      <c r="SNL1" s="712"/>
      <c r="SNM1" s="712"/>
      <c r="SNN1" s="712"/>
      <c r="SNO1" s="712"/>
      <c r="SNP1" s="712"/>
      <c r="SNQ1" s="712"/>
      <c r="SNR1" s="712"/>
      <c r="SNS1" s="712"/>
      <c r="SNT1" s="712"/>
      <c r="SNU1" s="712"/>
      <c r="SNV1" s="712"/>
      <c r="SNW1" s="712"/>
      <c r="SNX1" s="712"/>
      <c r="SNY1" s="712"/>
      <c r="SNZ1" s="712"/>
      <c r="SOA1" s="712"/>
      <c r="SOB1" s="712"/>
      <c r="SOC1" s="712"/>
      <c r="SOD1" s="712"/>
      <c r="SOE1" s="712"/>
      <c r="SOF1" s="712"/>
      <c r="SOG1" s="712"/>
      <c r="SOH1" s="712"/>
      <c r="SOI1" s="712"/>
      <c r="SOJ1" s="712"/>
      <c r="SOK1" s="712"/>
      <c r="SOL1" s="712"/>
      <c r="SOM1" s="712"/>
      <c r="SON1" s="712"/>
      <c r="SOO1" s="712"/>
      <c r="SOP1" s="712"/>
      <c r="SOQ1" s="712"/>
      <c r="SOR1" s="712"/>
      <c r="SOS1" s="712"/>
      <c r="SOT1" s="712"/>
      <c r="SOU1" s="712"/>
      <c r="SOV1" s="712"/>
      <c r="SOW1" s="712"/>
      <c r="SOX1" s="712"/>
      <c r="SOY1" s="712"/>
      <c r="SOZ1" s="712"/>
      <c r="SPA1" s="712"/>
      <c r="SPB1" s="712"/>
      <c r="SPC1" s="712"/>
      <c r="SPD1" s="712"/>
      <c r="SPE1" s="712"/>
      <c r="SPF1" s="712"/>
      <c r="SPG1" s="712"/>
      <c r="SPH1" s="712"/>
      <c r="SPI1" s="712"/>
      <c r="SPJ1" s="712"/>
      <c r="SPK1" s="712"/>
      <c r="SPL1" s="712"/>
      <c r="SPM1" s="712"/>
      <c r="SPN1" s="712"/>
      <c r="SPO1" s="712"/>
      <c r="SPP1" s="712"/>
      <c r="SPQ1" s="712"/>
      <c r="SPR1" s="712"/>
      <c r="SPS1" s="712"/>
      <c r="SPT1" s="712"/>
      <c r="SPU1" s="712"/>
      <c r="SPV1" s="712"/>
      <c r="SPW1" s="712"/>
      <c r="SPX1" s="712"/>
      <c r="SPY1" s="712"/>
      <c r="SPZ1" s="712"/>
      <c r="SQA1" s="712"/>
      <c r="SQB1" s="712"/>
      <c r="SQC1" s="712"/>
      <c r="SQD1" s="712"/>
      <c r="SQE1" s="712"/>
      <c r="SQF1" s="712"/>
      <c r="SQG1" s="712"/>
      <c r="SQH1" s="712"/>
      <c r="SQI1" s="712"/>
      <c r="SQJ1" s="712"/>
      <c r="SQK1" s="712"/>
      <c r="SQL1" s="712"/>
      <c r="SQM1" s="712"/>
      <c r="SQN1" s="712"/>
      <c r="SQO1" s="712"/>
      <c r="SQP1" s="712"/>
      <c r="SQQ1" s="712"/>
      <c r="SQR1" s="712"/>
      <c r="SQS1" s="712"/>
      <c r="SQT1" s="712"/>
      <c r="SQU1" s="712"/>
      <c r="SQV1" s="712"/>
      <c r="SQW1" s="712"/>
      <c r="SQX1" s="712"/>
      <c r="SQY1" s="712"/>
      <c r="SQZ1" s="712"/>
      <c r="SRA1" s="712"/>
      <c r="SRB1" s="712"/>
      <c r="SRC1" s="712"/>
      <c r="SRD1" s="712"/>
      <c r="SRE1" s="712"/>
      <c r="SRF1" s="712"/>
      <c r="SRG1" s="712"/>
      <c r="SRH1" s="712"/>
      <c r="SRI1" s="712"/>
      <c r="SRJ1" s="712"/>
      <c r="SRK1" s="712"/>
      <c r="SRL1" s="712"/>
      <c r="SRM1" s="712"/>
      <c r="SRN1" s="712"/>
      <c r="SRO1" s="712"/>
      <c r="SRP1" s="712"/>
      <c r="SRQ1" s="712"/>
      <c r="SRR1" s="712"/>
      <c r="SRS1" s="712"/>
      <c r="SRT1" s="712"/>
      <c r="SRU1" s="712"/>
      <c r="SRV1" s="712"/>
      <c r="SRW1" s="712"/>
      <c r="SRX1" s="712"/>
      <c r="SRY1" s="712"/>
      <c r="SRZ1" s="712"/>
      <c r="SSA1" s="712"/>
      <c r="SSB1" s="712"/>
      <c r="SSC1" s="712"/>
      <c r="SSD1" s="712"/>
      <c r="SSE1" s="712"/>
      <c r="SSF1" s="712"/>
      <c r="SSG1" s="712"/>
      <c r="SSH1" s="712"/>
      <c r="SSI1" s="712"/>
      <c r="SSJ1" s="712"/>
      <c r="SSK1" s="712"/>
      <c r="SSL1" s="712"/>
      <c r="SSM1" s="712"/>
      <c r="SSN1" s="712"/>
      <c r="SSO1" s="712"/>
      <c r="SSP1" s="712"/>
      <c r="SSQ1" s="712"/>
      <c r="SSR1" s="712"/>
      <c r="SSS1" s="712"/>
      <c r="SST1" s="712"/>
      <c r="SSU1" s="712"/>
      <c r="SSV1" s="712"/>
      <c r="SSW1" s="712"/>
      <c r="SSX1" s="712"/>
      <c r="SSY1" s="712"/>
      <c r="SSZ1" s="712"/>
      <c r="STA1" s="712"/>
      <c r="STB1" s="712"/>
      <c r="STC1" s="712"/>
      <c r="STD1" s="712"/>
      <c r="STE1" s="712"/>
      <c r="STF1" s="712"/>
      <c r="STG1" s="712"/>
      <c r="STH1" s="712"/>
      <c r="STI1" s="712"/>
      <c r="STJ1" s="712"/>
      <c r="STK1" s="712"/>
      <c r="STL1" s="712"/>
      <c r="STM1" s="712"/>
      <c r="STN1" s="712"/>
      <c r="STO1" s="712"/>
      <c r="STP1" s="712"/>
      <c r="STQ1" s="712"/>
      <c r="STR1" s="712"/>
      <c r="STS1" s="712"/>
      <c r="STT1" s="712"/>
      <c r="STU1" s="712"/>
      <c r="STV1" s="712"/>
      <c r="STW1" s="712"/>
      <c r="STX1" s="712"/>
      <c r="STY1" s="712"/>
      <c r="STZ1" s="712"/>
      <c r="SUA1" s="712"/>
      <c r="SUB1" s="712"/>
      <c r="SUC1" s="712"/>
      <c r="SUD1" s="712"/>
      <c r="SUE1" s="712"/>
      <c r="SUF1" s="712"/>
      <c r="SUG1" s="712"/>
      <c r="SUH1" s="712"/>
      <c r="SUI1" s="712"/>
      <c r="SUJ1" s="712"/>
      <c r="SUK1" s="712"/>
      <c r="SUL1" s="712"/>
      <c r="SUM1" s="712"/>
      <c r="SUN1" s="712"/>
      <c r="SUO1" s="712"/>
      <c r="SUP1" s="712"/>
      <c r="SUQ1" s="712"/>
      <c r="SUR1" s="712"/>
      <c r="SUS1" s="712"/>
      <c r="SUT1" s="712"/>
      <c r="SUU1" s="712"/>
      <c r="SUV1" s="712"/>
      <c r="SUW1" s="712"/>
      <c r="SUX1" s="712"/>
      <c r="SUY1" s="712"/>
      <c r="SUZ1" s="712"/>
      <c r="SVA1" s="712"/>
      <c r="SVB1" s="712"/>
      <c r="SVC1" s="712"/>
      <c r="SVD1" s="712"/>
      <c r="SVE1" s="712"/>
      <c r="SVF1" s="712"/>
      <c r="SVG1" s="712"/>
      <c r="SVH1" s="712"/>
      <c r="SVI1" s="712"/>
      <c r="SVJ1" s="712"/>
      <c r="SVK1" s="712"/>
      <c r="SVL1" s="712"/>
      <c r="SVM1" s="712"/>
      <c r="SVN1" s="712"/>
      <c r="SVO1" s="712"/>
      <c r="SVP1" s="712"/>
      <c r="SVQ1" s="712"/>
      <c r="SVR1" s="712"/>
      <c r="SVS1" s="712"/>
      <c r="SVT1" s="712"/>
      <c r="SVU1" s="712"/>
      <c r="SVV1" s="712"/>
      <c r="SVW1" s="712"/>
      <c r="SVX1" s="712"/>
      <c r="SVY1" s="712"/>
      <c r="SVZ1" s="712"/>
      <c r="SWA1" s="712"/>
      <c r="SWB1" s="712"/>
      <c r="SWC1" s="712"/>
      <c r="SWD1" s="712"/>
      <c r="SWE1" s="712"/>
      <c r="SWF1" s="712"/>
      <c r="SWG1" s="712"/>
      <c r="SWH1" s="712"/>
      <c r="SWI1" s="712"/>
      <c r="SWJ1" s="712"/>
      <c r="SWK1" s="712"/>
      <c r="SWL1" s="712"/>
      <c r="SWM1" s="712"/>
      <c r="SWN1" s="712"/>
      <c r="SWO1" s="712"/>
      <c r="SWP1" s="712"/>
      <c r="SWQ1" s="712"/>
      <c r="SWR1" s="712"/>
      <c r="SWS1" s="712"/>
      <c r="SWT1" s="712"/>
      <c r="SWU1" s="712"/>
      <c r="SWV1" s="712"/>
      <c r="SWW1" s="712"/>
      <c r="SWX1" s="712"/>
      <c r="SWY1" s="712"/>
      <c r="SWZ1" s="712"/>
      <c r="SXA1" s="712"/>
      <c r="SXB1" s="712"/>
      <c r="SXC1" s="712"/>
      <c r="SXD1" s="712"/>
      <c r="SXE1" s="712"/>
      <c r="SXF1" s="712"/>
      <c r="SXG1" s="712"/>
      <c r="SXH1" s="712"/>
      <c r="SXI1" s="712"/>
      <c r="SXJ1" s="712"/>
      <c r="SXK1" s="712"/>
      <c r="SXL1" s="712"/>
      <c r="SXM1" s="712"/>
      <c r="SXN1" s="712"/>
      <c r="SXO1" s="712"/>
      <c r="SXP1" s="712"/>
      <c r="SXQ1" s="712"/>
      <c r="SXR1" s="712"/>
      <c r="SXS1" s="712"/>
      <c r="SXT1" s="712"/>
      <c r="SXU1" s="712"/>
      <c r="SXV1" s="712"/>
      <c r="SXW1" s="712"/>
      <c r="SXX1" s="712"/>
      <c r="SXY1" s="712"/>
      <c r="SXZ1" s="712"/>
      <c r="SYA1" s="712"/>
      <c r="SYB1" s="712"/>
      <c r="SYC1" s="712"/>
      <c r="SYD1" s="712"/>
      <c r="SYE1" s="712"/>
      <c r="SYF1" s="712"/>
      <c r="SYG1" s="712"/>
      <c r="SYH1" s="712"/>
      <c r="SYI1" s="712"/>
      <c r="SYJ1" s="712"/>
      <c r="SYK1" s="712"/>
      <c r="SYL1" s="712"/>
      <c r="SYM1" s="712"/>
      <c r="SYN1" s="712"/>
      <c r="SYO1" s="712"/>
      <c r="SYP1" s="712"/>
      <c r="SYQ1" s="712"/>
      <c r="SYR1" s="712"/>
      <c r="SYS1" s="712"/>
      <c r="SYT1" s="712"/>
      <c r="SYU1" s="712"/>
      <c r="SYV1" s="712"/>
      <c r="SYW1" s="712"/>
      <c r="SYX1" s="712"/>
      <c r="SYY1" s="712"/>
      <c r="SYZ1" s="712"/>
      <c r="SZA1" s="712"/>
      <c r="SZB1" s="712"/>
      <c r="SZC1" s="712"/>
      <c r="SZD1" s="712"/>
      <c r="SZE1" s="712"/>
      <c r="SZF1" s="712"/>
      <c r="SZG1" s="712"/>
      <c r="SZH1" s="712"/>
      <c r="SZI1" s="712"/>
      <c r="SZJ1" s="712"/>
      <c r="SZK1" s="712"/>
      <c r="SZL1" s="712"/>
      <c r="SZM1" s="712"/>
      <c r="SZN1" s="712"/>
      <c r="SZO1" s="712"/>
      <c r="SZP1" s="712"/>
      <c r="SZQ1" s="712"/>
      <c r="SZR1" s="712"/>
      <c r="SZS1" s="712"/>
      <c r="SZT1" s="712"/>
      <c r="SZU1" s="712"/>
      <c r="SZV1" s="712"/>
      <c r="SZW1" s="712"/>
      <c r="SZX1" s="712"/>
      <c r="SZY1" s="712"/>
      <c r="SZZ1" s="712"/>
      <c r="TAA1" s="712"/>
      <c r="TAB1" s="712"/>
      <c r="TAC1" s="712"/>
      <c r="TAD1" s="712"/>
      <c r="TAE1" s="712"/>
      <c r="TAF1" s="712"/>
      <c r="TAG1" s="712"/>
      <c r="TAH1" s="712"/>
      <c r="TAI1" s="712"/>
      <c r="TAJ1" s="712"/>
      <c r="TAK1" s="712"/>
      <c r="TAL1" s="712"/>
      <c r="TAM1" s="712"/>
      <c r="TAN1" s="712"/>
      <c r="TAO1" s="712"/>
      <c r="TAP1" s="712"/>
      <c r="TAQ1" s="712"/>
      <c r="TAR1" s="712"/>
      <c r="TAS1" s="712"/>
      <c r="TAT1" s="712"/>
      <c r="TAU1" s="712"/>
      <c r="TAV1" s="712"/>
      <c r="TAW1" s="712"/>
      <c r="TAX1" s="712"/>
      <c r="TAY1" s="712"/>
      <c r="TAZ1" s="712"/>
      <c r="TBA1" s="712"/>
      <c r="TBB1" s="712"/>
      <c r="TBC1" s="712"/>
      <c r="TBD1" s="712"/>
      <c r="TBE1" s="712"/>
      <c r="TBF1" s="712"/>
      <c r="TBG1" s="712"/>
      <c r="TBH1" s="712"/>
      <c r="TBI1" s="712"/>
      <c r="TBJ1" s="712"/>
      <c r="TBK1" s="712"/>
      <c r="TBL1" s="712"/>
      <c r="TBM1" s="712"/>
      <c r="TBN1" s="712"/>
      <c r="TBO1" s="712"/>
      <c r="TBP1" s="712"/>
      <c r="TBQ1" s="712"/>
      <c r="TBR1" s="712"/>
      <c r="TBS1" s="712"/>
      <c r="TBT1" s="712"/>
      <c r="TBU1" s="712"/>
      <c r="TBV1" s="712"/>
      <c r="TBW1" s="712"/>
      <c r="TBX1" s="712"/>
      <c r="TBY1" s="712"/>
      <c r="TBZ1" s="712"/>
      <c r="TCA1" s="712"/>
      <c r="TCB1" s="712"/>
      <c r="TCC1" s="712"/>
      <c r="TCD1" s="712"/>
      <c r="TCE1" s="712"/>
      <c r="TCF1" s="712"/>
      <c r="TCG1" s="712"/>
      <c r="TCH1" s="712"/>
      <c r="TCI1" s="712"/>
      <c r="TCJ1" s="712"/>
      <c r="TCK1" s="712"/>
      <c r="TCL1" s="712"/>
      <c r="TCM1" s="712"/>
      <c r="TCN1" s="712"/>
      <c r="TCO1" s="712"/>
      <c r="TCP1" s="712"/>
      <c r="TCQ1" s="712"/>
      <c r="TCR1" s="712"/>
      <c r="TCS1" s="712"/>
      <c r="TCT1" s="712"/>
      <c r="TCU1" s="712"/>
      <c r="TCV1" s="712"/>
      <c r="TCW1" s="712"/>
      <c r="TCX1" s="712"/>
      <c r="TCY1" s="712"/>
      <c r="TCZ1" s="712"/>
      <c r="TDA1" s="712"/>
      <c r="TDB1" s="712"/>
      <c r="TDC1" s="712"/>
      <c r="TDD1" s="712"/>
      <c r="TDE1" s="712"/>
      <c r="TDF1" s="712"/>
      <c r="TDG1" s="712"/>
      <c r="TDH1" s="712"/>
      <c r="TDI1" s="712"/>
      <c r="TDJ1" s="712"/>
      <c r="TDK1" s="712"/>
      <c r="TDL1" s="712"/>
      <c r="TDM1" s="712"/>
      <c r="TDN1" s="712"/>
      <c r="TDO1" s="712"/>
      <c r="TDP1" s="712"/>
      <c r="TDQ1" s="712"/>
      <c r="TDR1" s="712"/>
      <c r="TDS1" s="712"/>
      <c r="TDT1" s="712"/>
      <c r="TDU1" s="712"/>
      <c r="TDV1" s="712"/>
      <c r="TDW1" s="712"/>
      <c r="TDX1" s="712"/>
      <c r="TDY1" s="712"/>
      <c r="TDZ1" s="712"/>
      <c r="TEA1" s="712"/>
      <c r="TEB1" s="712"/>
      <c r="TEC1" s="712"/>
      <c r="TED1" s="712"/>
      <c r="TEE1" s="712"/>
      <c r="TEF1" s="712"/>
      <c r="TEG1" s="712"/>
      <c r="TEH1" s="712"/>
      <c r="TEI1" s="712"/>
      <c r="TEJ1" s="712"/>
      <c r="TEK1" s="712"/>
      <c r="TEL1" s="712"/>
      <c r="TEM1" s="712"/>
      <c r="TEN1" s="712"/>
      <c r="TEO1" s="712"/>
      <c r="TEP1" s="712"/>
      <c r="TEQ1" s="712"/>
      <c r="TER1" s="712"/>
      <c r="TES1" s="712"/>
      <c r="TET1" s="712"/>
      <c r="TEU1" s="712"/>
      <c r="TEV1" s="712"/>
      <c r="TEW1" s="712"/>
      <c r="TEX1" s="712"/>
      <c r="TEY1" s="712"/>
      <c r="TEZ1" s="712"/>
      <c r="TFA1" s="712"/>
      <c r="TFB1" s="712"/>
      <c r="TFC1" s="712"/>
      <c r="TFD1" s="712"/>
      <c r="TFE1" s="712"/>
      <c r="TFF1" s="712"/>
      <c r="TFG1" s="712"/>
      <c r="TFH1" s="712"/>
      <c r="TFI1" s="712"/>
      <c r="TFJ1" s="712"/>
      <c r="TFK1" s="712"/>
      <c r="TFL1" s="712"/>
      <c r="TFM1" s="712"/>
      <c r="TFN1" s="712"/>
      <c r="TFO1" s="712"/>
      <c r="TFP1" s="712"/>
      <c r="TFQ1" s="712"/>
      <c r="TFR1" s="712"/>
      <c r="TFS1" s="712"/>
      <c r="TFT1" s="712"/>
      <c r="TFU1" s="712"/>
      <c r="TFV1" s="712"/>
      <c r="TFW1" s="712"/>
      <c r="TFX1" s="712"/>
      <c r="TFY1" s="712"/>
      <c r="TFZ1" s="712"/>
      <c r="TGA1" s="712"/>
      <c r="TGB1" s="712"/>
      <c r="TGC1" s="712"/>
      <c r="TGD1" s="712"/>
      <c r="TGE1" s="712"/>
      <c r="TGF1" s="712"/>
      <c r="TGG1" s="712"/>
      <c r="TGH1" s="712"/>
      <c r="TGI1" s="712"/>
      <c r="TGJ1" s="712"/>
      <c r="TGK1" s="712"/>
      <c r="TGL1" s="712"/>
      <c r="TGM1" s="712"/>
      <c r="TGN1" s="712"/>
      <c r="TGO1" s="712"/>
      <c r="TGP1" s="712"/>
      <c r="TGQ1" s="712"/>
      <c r="TGR1" s="712"/>
      <c r="TGS1" s="712"/>
      <c r="TGT1" s="712"/>
      <c r="TGU1" s="712"/>
      <c r="TGV1" s="712"/>
      <c r="TGW1" s="712"/>
      <c r="TGX1" s="712"/>
      <c r="TGY1" s="712"/>
      <c r="TGZ1" s="712"/>
      <c r="THA1" s="712"/>
      <c r="THB1" s="712"/>
      <c r="THC1" s="712"/>
      <c r="THD1" s="712"/>
      <c r="THE1" s="712"/>
      <c r="THF1" s="712"/>
      <c r="THG1" s="712"/>
      <c r="THH1" s="712"/>
      <c r="THI1" s="712"/>
      <c r="THJ1" s="712"/>
      <c r="THK1" s="712"/>
      <c r="THL1" s="712"/>
      <c r="THM1" s="712"/>
      <c r="THN1" s="712"/>
      <c r="THO1" s="712"/>
      <c r="THP1" s="712"/>
      <c r="THQ1" s="712"/>
      <c r="THR1" s="712"/>
      <c r="THS1" s="712"/>
      <c r="THT1" s="712"/>
      <c r="THU1" s="712"/>
      <c r="THV1" s="712"/>
      <c r="THW1" s="712"/>
      <c r="THX1" s="712"/>
      <c r="THY1" s="712"/>
      <c r="THZ1" s="712"/>
      <c r="TIA1" s="712"/>
      <c r="TIB1" s="712"/>
      <c r="TIC1" s="712"/>
      <c r="TID1" s="712"/>
      <c r="TIE1" s="712"/>
      <c r="TIF1" s="712"/>
      <c r="TIG1" s="712"/>
      <c r="TIH1" s="712"/>
      <c r="TII1" s="712"/>
      <c r="TIJ1" s="712"/>
      <c r="TIK1" s="712"/>
      <c r="TIL1" s="712"/>
      <c r="TIM1" s="712"/>
      <c r="TIN1" s="712"/>
      <c r="TIO1" s="712"/>
      <c r="TIP1" s="712"/>
      <c r="TIQ1" s="712"/>
      <c r="TIR1" s="712"/>
      <c r="TIS1" s="712"/>
      <c r="TIT1" s="712"/>
      <c r="TIU1" s="712"/>
      <c r="TIV1" s="712"/>
      <c r="TIW1" s="712"/>
      <c r="TIX1" s="712"/>
      <c r="TIY1" s="712"/>
      <c r="TIZ1" s="712"/>
      <c r="TJA1" s="712"/>
      <c r="TJB1" s="712"/>
      <c r="TJC1" s="712"/>
      <c r="TJD1" s="712"/>
      <c r="TJE1" s="712"/>
      <c r="TJF1" s="712"/>
      <c r="TJG1" s="712"/>
      <c r="TJH1" s="712"/>
      <c r="TJI1" s="712"/>
      <c r="TJJ1" s="712"/>
      <c r="TJK1" s="712"/>
      <c r="TJL1" s="712"/>
      <c r="TJM1" s="712"/>
      <c r="TJN1" s="712"/>
      <c r="TJO1" s="712"/>
      <c r="TJP1" s="712"/>
      <c r="TJQ1" s="712"/>
      <c r="TJR1" s="712"/>
      <c r="TJS1" s="712"/>
      <c r="TJT1" s="712"/>
      <c r="TJU1" s="712"/>
      <c r="TJV1" s="712"/>
      <c r="TJW1" s="712"/>
      <c r="TJX1" s="712"/>
      <c r="TJY1" s="712"/>
      <c r="TJZ1" s="712"/>
      <c r="TKA1" s="712"/>
      <c r="TKB1" s="712"/>
      <c r="TKC1" s="712"/>
      <c r="TKD1" s="712"/>
      <c r="TKE1" s="712"/>
      <c r="TKF1" s="712"/>
      <c r="TKG1" s="712"/>
      <c r="TKH1" s="712"/>
      <c r="TKI1" s="712"/>
      <c r="TKJ1" s="712"/>
      <c r="TKK1" s="712"/>
      <c r="TKL1" s="712"/>
      <c r="TKM1" s="712"/>
      <c r="TKN1" s="712"/>
      <c r="TKO1" s="712"/>
      <c r="TKP1" s="712"/>
      <c r="TKQ1" s="712"/>
      <c r="TKR1" s="712"/>
      <c r="TKS1" s="712"/>
      <c r="TKT1" s="712"/>
      <c r="TKU1" s="712"/>
      <c r="TKV1" s="712"/>
      <c r="TKW1" s="712"/>
      <c r="TKX1" s="712"/>
      <c r="TKY1" s="712"/>
      <c r="TKZ1" s="712"/>
      <c r="TLA1" s="712"/>
      <c r="TLB1" s="712"/>
      <c r="TLC1" s="712"/>
      <c r="TLD1" s="712"/>
      <c r="TLE1" s="712"/>
      <c r="TLF1" s="712"/>
      <c r="TLG1" s="712"/>
      <c r="TLH1" s="712"/>
      <c r="TLI1" s="712"/>
      <c r="TLJ1" s="712"/>
      <c r="TLK1" s="712"/>
      <c r="TLL1" s="712"/>
      <c r="TLM1" s="712"/>
      <c r="TLN1" s="712"/>
      <c r="TLO1" s="712"/>
      <c r="TLP1" s="712"/>
      <c r="TLQ1" s="712"/>
      <c r="TLR1" s="712"/>
      <c r="TLS1" s="712"/>
      <c r="TLT1" s="712"/>
      <c r="TLU1" s="712"/>
      <c r="TLV1" s="712"/>
      <c r="TLW1" s="712"/>
      <c r="TLX1" s="712"/>
      <c r="TLY1" s="712"/>
      <c r="TLZ1" s="712"/>
      <c r="TMA1" s="712"/>
      <c r="TMB1" s="712"/>
      <c r="TMC1" s="712"/>
      <c r="TMD1" s="712"/>
      <c r="TME1" s="712"/>
      <c r="TMF1" s="712"/>
      <c r="TMG1" s="712"/>
      <c r="TMH1" s="712"/>
      <c r="TMI1" s="712"/>
      <c r="TMJ1" s="712"/>
      <c r="TMK1" s="712"/>
      <c r="TML1" s="712"/>
      <c r="TMM1" s="712"/>
      <c r="TMN1" s="712"/>
      <c r="TMO1" s="712"/>
      <c r="TMP1" s="712"/>
      <c r="TMQ1" s="712"/>
      <c r="TMR1" s="712"/>
      <c r="TMS1" s="712"/>
      <c r="TMT1" s="712"/>
      <c r="TMU1" s="712"/>
      <c r="TMV1" s="712"/>
      <c r="TMW1" s="712"/>
      <c r="TMX1" s="712"/>
      <c r="TMY1" s="712"/>
      <c r="TMZ1" s="712"/>
      <c r="TNA1" s="712"/>
      <c r="TNB1" s="712"/>
      <c r="TNC1" s="712"/>
      <c r="TND1" s="712"/>
      <c r="TNE1" s="712"/>
      <c r="TNF1" s="712"/>
      <c r="TNG1" s="712"/>
      <c r="TNH1" s="712"/>
      <c r="TNI1" s="712"/>
      <c r="TNJ1" s="712"/>
      <c r="TNK1" s="712"/>
      <c r="TNL1" s="712"/>
      <c r="TNM1" s="712"/>
      <c r="TNN1" s="712"/>
      <c r="TNO1" s="712"/>
      <c r="TNP1" s="712"/>
      <c r="TNQ1" s="712"/>
      <c r="TNR1" s="712"/>
      <c r="TNS1" s="712"/>
      <c r="TNT1" s="712"/>
      <c r="TNU1" s="712"/>
      <c r="TNV1" s="712"/>
      <c r="TNW1" s="712"/>
      <c r="TNX1" s="712"/>
      <c r="TNY1" s="712"/>
      <c r="TNZ1" s="712"/>
      <c r="TOA1" s="712"/>
      <c r="TOB1" s="712"/>
      <c r="TOC1" s="712"/>
      <c r="TOD1" s="712"/>
      <c r="TOE1" s="712"/>
      <c r="TOF1" s="712"/>
      <c r="TOG1" s="712"/>
      <c r="TOH1" s="712"/>
      <c r="TOI1" s="712"/>
      <c r="TOJ1" s="712"/>
      <c r="TOK1" s="712"/>
      <c r="TOL1" s="712"/>
      <c r="TOM1" s="712"/>
      <c r="TON1" s="712"/>
      <c r="TOO1" s="712"/>
      <c r="TOP1" s="712"/>
      <c r="TOQ1" s="712"/>
      <c r="TOR1" s="712"/>
      <c r="TOS1" s="712"/>
      <c r="TOT1" s="712"/>
      <c r="TOU1" s="712"/>
      <c r="TOV1" s="712"/>
      <c r="TOW1" s="712"/>
      <c r="TOX1" s="712"/>
      <c r="TOY1" s="712"/>
      <c r="TOZ1" s="712"/>
      <c r="TPA1" s="712"/>
      <c r="TPB1" s="712"/>
      <c r="TPC1" s="712"/>
      <c r="TPD1" s="712"/>
      <c r="TPE1" s="712"/>
      <c r="TPF1" s="712"/>
      <c r="TPG1" s="712"/>
      <c r="TPH1" s="712"/>
      <c r="TPI1" s="712"/>
      <c r="TPJ1" s="712"/>
      <c r="TPK1" s="712"/>
      <c r="TPL1" s="712"/>
      <c r="TPM1" s="712"/>
      <c r="TPN1" s="712"/>
      <c r="TPO1" s="712"/>
      <c r="TPP1" s="712"/>
      <c r="TPQ1" s="712"/>
      <c r="TPR1" s="712"/>
      <c r="TPS1" s="712"/>
      <c r="TPT1" s="712"/>
      <c r="TPU1" s="712"/>
      <c r="TPV1" s="712"/>
      <c r="TPW1" s="712"/>
      <c r="TPX1" s="712"/>
      <c r="TPY1" s="712"/>
      <c r="TPZ1" s="712"/>
      <c r="TQA1" s="712"/>
      <c r="TQB1" s="712"/>
      <c r="TQC1" s="712"/>
      <c r="TQD1" s="712"/>
      <c r="TQE1" s="712"/>
      <c r="TQF1" s="712"/>
      <c r="TQG1" s="712"/>
      <c r="TQH1" s="712"/>
      <c r="TQI1" s="712"/>
      <c r="TQJ1" s="712"/>
      <c r="TQK1" s="712"/>
      <c r="TQL1" s="712"/>
      <c r="TQM1" s="712"/>
      <c r="TQN1" s="712"/>
      <c r="TQO1" s="712"/>
      <c r="TQP1" s="712"/>
      <c r="TQQ1" s="712"/>
      <c r="TQR1" s="712"/>
      <c r="TQS1" s="712"/>
      <c r="TQT1" s="712"/>
      <c r="TQU1" s="712"/>
      <c r="TQV1" s="712"/>
      <c r="TQW1" s="712"/>
      <c r="TQX1" s="712"/>
      <c r="TQY1" s="712"/>
      <c r="TQZ1" s="712"/>
      <c r="TRA1" s="712"/>
      <c r="TRB1" s="712"/>
      <c r="TRC1" s="712"/>
      <c r="TRD1" s="712"/>
      <c r="TRE1" s="712"/>
      <c r="TRF1" s="712"/>
      <c r="TRG1" s="712"/>
      <c r="TRH1" s="712"/>
      <c r="TRI1" s="712"/>
      <c r="TRJ1" s="712"/>
      <c r="TRK1" s="712"/>
      <c r="TRL1" s="712"/>
      <c r="TRM1" s="712"/>
      <c r="TRN1" s="712"/>
      <c r="TRO1" s="712"/>
      <c r="TRP1" s="712"/>
      <c r="TRQ1" s="712"/>
      <c r="TRR1" s="712"/>
      <c r="TRS1" s="712"/>
      <c r="TRT1" s="712"/>
      <c r="TRU1" s="712"/>
      <c r="TRV1" s="712"/>
      <c r="TRW1" s="712"/>
      <c r="TRX1" s="712"/>
      <c r="TRY1" s="712"/>
      <c r="TRZ1" s="712"/>
      <c r="TSA1" s="712"/>
      <c r="TSB1" s="712"/>
      <c r="TSC1" s="712"/>
      <c r="TSD1" s="712"/>
      <c r="TSE1" s="712"/>
      <c r="TSF1" s="712"/>
      <c r="TSG1" s="712"/>
      <c r="TSH1" s="712"/>
      <c r="TSI1" s="712"/>
      <c r="TSJ1" s="712"/>
      <c r="TSK1" s="712"/>
      <c r="TSL1" s="712"/>
      <c r="TSM1" s="712"/>
      <c r="TSN1" s="712"/>
      <c r="TSO1" s="712"/>
      <c r="TSP1" s="712"/>
      <c r="TSQ1" s="712"/>
      <c r="TSR1" s="712"/>
      <c r="TSS1" s="712"/>
      <c r="TST1" s="712"/>
      <c r="TSU1" s="712"/>
      <c r="TSV1" s="712"/>
      <c r="TSW1" s="712"/>
      <c r="TSX1" s="712"/>
      <c r="TSY1" s="712"/>
      <c r="TSZ1" s="712"/>
      <c r="TTA1" s="712"/>
      <c r="TTB1" s="712"/>
      <c r="TTC1" s="712"/>
      <c r="TTD1" s="712"/>
      <c r="TTE1" s="712"/>
      <c r="TTF1" s="712"/>
      <c r="TTG1" s="712"/>
      <c r="TTH1" s="712"/>
      <c r="TTI1" s="712"/>
      <c r="TTJ1" s="712"/>
      <c r="TTK1" s="712"/>
      <c r="TTL1" s="712"/>
      <c r="TTM1" s="712"/>
      <c r="TTN1" s="712"/>
      <c r="TTO1" s="712"/>
      <c r="TTP1" s="712"/>
      <c r="TTQ1" s="712"/>
      <c r="TTR1" s="712"/>
      <c r="TTS1" s="712"/>
      <c r="TTT1" s="712"/>
      <c r="TTU1" s="712"/>
      <c r="TTV1" s="712"/>
      <c r="TTW1" s="712"/>
      <c r="TTX1" s="712"/>
      <c r="TTY1" s="712"/>
      <c r="TTZ1" s="712"/>
      <c r="TUA1" s="712"/>
      <c r="TUB1" s="712"/>
      <c r="TUC1" s="712"/>
      <c r="TUD1" s="712"/>
      <c r="TUE1" s="712"/>
      <c r="TUF1" s="712"/>
      <c r="TUG1" s="712"/>
      <c r="TUH1" s="712"/>
      <c r="TUI1" s="712"/>
      <c r="TUJ1" s="712"/>
      <c r="TUK1" s="712"/>
      <c r="TUL1" s="712"/>
      <c r="TUM1" s="712"/>
      <c r="TUN1" s="712"/>
      <c r="TUO1" s="712"/>
      <c r="TUP1" s="712"/>
      <c r="TUQ1" s="712"/>
      <c r="TUR1" s="712"/>
      <c r="TUS1" s="712"/>
      <c r="TUT1" s="712"/>
      <c r="TUU1" s="712"/>
      <c r="TUV1" s="712"/>
      <c r="TUW1" s="712"/>
      <c r="TUX1" s="712"/>
      <c r="TUY1" s="712"/>
      <c r="TUZ1" s="712"/>
      <c r="TVA1" s="712"/>
      <c r="TVB1" s="712"/>
      <c r="TVC1" s="712"/>
      <c r="TVD1" s="712"/>
      <c r="TVE1" s="712"/>
      <c r="TVF1" s="712"/>
      <c r="TVG1" s="712"/>
      <c r="TVH1" s="712"/>
      <c r="TVI1" s="712"/>
      <c r="TVJ1" s="712"/>
      <c r="TVK1" s="712"/>
      <c r="TVL1" s="712"/>
      <c r="TVM1" s="712"/>
      <c r="TVN1" s="712"/>
      <c r="TVO1" s="712"/>
      <c r="TVP1" s="712"/>
      <c r="TVQ1" s="712"/>
      <c r="TVR1" s="712"/>
      <c r="TVS1" s="712"/>
      <c r="TVT1" s="712"/>
      <c r="TVU1" s="712"/>
      <c r="TVV1" s="712"/>
      <c r="TVW1" s="712"/>
      <c r="TVX1" s="712"/>
      <c r="TVY1" s="712"/>
      <c r="TVZ1" s="712"/>
      <c r="TWA1" s="712"/>
      <c r="TWB1" s="712"/>
      <c r="TWC1" s="712"/>
      <c r="TWD1" s="712"/>
      <c r="TWE1" s="712"/>
      <c r="TWF1" s="712"/>
      <c r="TWG1" s="712"/>
      <c r="TWH1" s="712"/>
      <c r="TWI1" s="712"/>
      <c r="TWJ1" s="712"/>
      <c r="TWK1" s="712"/>
      <c r="TWL1" s="712"/>
      <c r="TWM1" s="712"/>
      <c r="TWN1" s="712"/>
      <c r="TWO1" s="712"/>
      <c r="TWP1" s="712"/>
      <c r="TWQ1" s="712"/>
      <c r="TWR1" s="712"/>
      <c r="TWS1" s="712"/>
      <c r="TWT1" s="712"/>
      <c r="TWU1" s="712"/>
      <c r="TWV1" s="712"/>
      <c r="TWW1" s="712"/>
      <c r="TWX1" s="712"/>
      <c r="TWY1" s="712"/>
      <c r="TWZ1" s="712"/>
      <c r="TXA1" s="712"/>
      <c r="TXB1" s="712"/>
      <c r="TXC1" s="712"/>
      <c r="TXD1" s="712"/>
      <c r="TXE1" s="712"/>
      <c r="TXF1" s="712"/>
      <c r="TXG1" s="712"/>
      <c r="TXH1" s="712"/>
      <c r="TXI1" s="712"/>
      <c r="TXJ1" s="712"/>
      <c r="TXK1" s="712"/>
      <c r="TXL1" s="712"/>
      <c r="TXM1" s="712"/>
      <c r="TXN1" s="712"/>
      <c r="TXO1" s="712"/>
      <c r="TXP1" s="712"/>
      <c r="TXQ1" s="712"/>
      <c r="TXR1" s="712"/>
      <c r="TXS1" s="712"/>
      <c r="TXT1" s="712"/>
      <c r="TXU1" s="712"/>
      <c r="TXV1" s="712"/>
      <c r="TXW1" s="712"/>
      <c r="TXX1" s="712"/>
      <c r="TXY1" s="712"/>
      <c r="TXZ1" s="712"/>
      <c r="TYA1" s="712"/>
      <c r="TYB1" s="712"/>
      <c r="TYC1" s="712"/>
      <c r="TYD1" s="712"/>
      <c r="TYE1" s="712"/>
      <c r="TYF1" s="712"/>
      <c r="TYG1" s="712"/>
      <c r="TYH1" s="712"/>
      <c r="TYI1" s="712"/>
      <c r="TYJ1" s="712"/>
      <c r="TYK1" s="712"/>
      <c r="TYL1" s="712"/>
      <c r="TYM1" s="712"/>
      <c r="TYN1" s="712"/>
      <c r="TYO1" s="712"/>
      <c r="TYP1" s="712"/>
      <c r="TYQ1" s="712"/>
      <c r="TYR1" s="712"/>
      <c r="TYS1" s="712"/>
      <c r="TYT1" s="712"/>
      <c r="TYU1" s="712"/>
      <c r="TYV1" s="712"/>
      <c r="TYW1" s="712"/>
      <c r="TYX1" s="712"/>
      <c r="TYY1" s="712"/>
      <c r="TYZ1" s="712"/>
      <c r="TZA1" s="712"/>
      <c r="TZB1" s="712"/>
      <c r="TZC1" s="712"/>
      <c r="TZD1" s="712"/>
      <c r="TZE1" s="712"/>
      <c r="TZF1" s="712"/>
      <c r="TZG1" s="712"/>
      <c r="TZH1" s="712"/>
      <c r="TZI1" s="712"/>
      <c r="TZJ1" s="712"/>
      <c r="TZK1" s="712"/>
      <c r="TZL1" s="712"/>
      <c r="TZM1" s="712"/>
      <c r="TZN1" s="712"/>
      <c r="TZO1" s="712"/>
      <c r="TZP1" s="712"/>
      <c r="TZQ1" s="712"/>
      <c r="TZR1" s="712"/>
      <c r="TZS1" s="712"/>
      <c r="TZT1" s="712"/>
      <c r="TZU1" s="712"/>
      <c r="TZV1" s="712"/>
      <c r="TZW1" s="712"/>
      <c r="TZX1" s="712"/>
      <c r="TZY1" s="712"/>
      <c r="TZZ1" s="712"/>
      <c r="UAA1" s="712"/>
      <c r="UAB1" s="712"/>
      <c r="UAC1" s="712"/>
      <c r="UAD1" s="712"/>
      <c r="UAE1" s="712"/>
      <c r="UAF1" s="712"/>
      <c r="UAG1" s="712"/>
      <c r="UAH1" s="712"/>
      <c r="UAI1" s="712"/>
      <c r="UAJ1" s="712"/>
      <c r="UAK1" s="712"/>
      <c r="UAL1" s="712"/>
      <c r="UAM1" s="712"/>
      <c r="UAN1" s="712"/>
      <c r="UAO1" s="712"/>
      <c r="UAP1" s="712"/>
      <c r="UAQ1" s="712"/>
      <c r="UAR1" s="712"/>
      <c r="UAS1" s="712"/>
      <c r="UAT1" s="712"/>
      <c r="UAU1" s="712"/>
      <c r="UAV1" s="712"/>
      <c r="UAW1" s="712"/>
      <c r="UAX1" s="712"/>
      <c r="UAY1" s="712"/>
      <c r="UAZ1" s="712"/>
      <c r="UBA1" s="712"/>
      <c r="UBB1" s="712"/>
      <c r="UBC1" s="712"/>
      <c r="UBD1" s="712"/>
      <c r="UBE1" s="712"/>
      <c r="UBF1" s="712"/>
      <c r="UBG1" s="712"/>
      <c r="UBH1" s="712"/>
      <c r="UBI1" s="712"/>
      <c r="UBJ1" s="712"/>
      <c r="UBK1" s="712"/>
      <c r="UBL1" s="712"/>
      <c r="UBM1" s="712"/>
      <c r="UBN1" s="712"/>
      <c r="UBO1" s="712"/>
      <c r="UBP1" s="712"/>
      <c r="UBQ1" s="712"/>
      <c r="UBR1" s="712"/>
      <c r="UBS1" s="712"/>
      <c r="UBT1" s="712"/>
      <c r="UBU1" s="712"/>
      <c r="UBV1" s="712"/>
      <c r="UBW1" s="712"/>
      <c r="UBX1" s="712"/>
      <c r="UBY1" s="712"/>
      <c r="UBZ1" s="712"/>
      <c r="UCA1" s="712"/>
      <c r="UCB1" s="712"/>
      <c r="UCC1" s="712"/>
      <c r="UCD1" s="712"/>
      <c r="UCE1" s="712"/>
      <c r="UCF1" s="712"/>
      <c r="UCG1" s="712"/>
      <c r="UCH1" s="712"/>
      <c r="UCI1" s="712"/>
      <c r="UCJ1" s="712"/>
      <c r="UCK1" s="712"/>
      <c r="UCL1" s="712"/>
      <c r="UCM1" s="712"/>
      <c r="UCN1" s="712"/>
      <c r="UCO1" s="712"/>
      <c r="UCP1" s="712"/>
      <c r="UCQ1" s="712"/>
      <c r="UCR1" s="712"/>
      <c r="UCS1" s="712"/>
      <c r="UCT1" s="712"/>
      <c r="UCU1" s="712"/>
      <c r="UCV1" s="712"/>
      <c r="UCW1" s="712"/>
      <c r="UCX1" s="712"/>
      <c r="UCY1" s="712"/>
      <c r="UCZ1" s="712"/>
      <c r="UDA1" s="712"/>
      <c r="UDB1" s="712"/>
      <c r="UDC1" s="712"/>
      <c r="UDD1" s="712"/>
      <c r="UDE1" s="712"/>
      <c r="UDF1" s="712"/>
      <c r="UDG1" s="712"/>
      <c r="UDH1" s="712"/>
      <c r="UDI1" s="712"/>
      <c r="UDJ1" s="712"/>
      <c r="UDK1" s="712"/>
      <c r="UDL1" s="712"/>
      <c r="UDM1" s="712"/>
      <c r="UDN1" s="712"/>
      <c r="UDO1" s="712"/>
      <c r="UDP1" s="712"/>
      <c r="UDQ1" s="712"/>
      <c r="UDR1" s="712"/>
      <c r="UDS1" s="712"/>
      <c r="UDT1" s="712"/>
      <c r="UDU1" s="712"/>
      <c r="UDV1" s="712"/>
      <c r="UDW1" s="712"/>
      <c r="UDX1" s="712"/>
      <c r="UDY1" s="712"/>
      <c r="UDZ1" s="712"/>
      <c r="UEA1" s="712"/>
      <c r="UEB1" s="712"/>
      <c r="UEC1" s="712"/>
      <c r="UED1" s="712"/>
      <c r="UEE1" s="712"/>
      <c r="UEF1" s="712"/>
      <c r="UEG1" s="712"/>
      <c r="UEH1" s="712"/>
      <c r="UEI1" s="712"/>
      <c r="UEJ1" s="712"/>
      <c r="UEK1" s="712"/>
      <c r="UEL1" s="712"/>
      <c r="UEM1" s="712"/>
      <c r="UEN1" s="712"/>
      <c r="UEO1" s="712"/>
      <c r="UEP1" s="712"/>
      <c r="UEQ1" s="712"/>
      <c r="UER1" s="712"/>
      <c r="UES1" s="712"/>
      <c r="UET1" s="712"/>
      <c r="UEU1" s="712"/>
      <c r="UEV1" s="712"/>
      <c r="UEW1" s="712"/>
      <c r="UEX1" s="712"/>
      <c r="UEY1" s="712"/>
      <c r="UEZ1" s="712"/>
      <c r="UFA1" s="712"/>
      <c r="UFB1" s="712"/>
      <c r="UFC1" s="712"/>
      <c r="UFD1" s="712"/>
      <c r="UFE1" s="712"/>
      <c r="UFF1" s="712"/>
      <c r="UFG1" s="712"/>
      <c r="UFH1" s="712"/>
      <c r="UFI1" s="712"/>
      <c r="UFJ1" s="712"/>
      <c r="UFK1" s="712"/>
      <c r="UFL1" s="712"/>
      <c r="UFM1" s="712"/>
      <c r="UFN1" s="712"/>
      <c r="UFO1" s="712"/>
      <c r="UFP1" s="712"/>
      <c r="UFQ1" s="712"/>
      <c r="UFR1" s="712"/>
      <c r="UFS1" s="712"/>
      <c r="UFT1" s="712"/>
      <c r="UFU1" s="712"/>
      <c r="UFV1" s="712"/>
      <c r="UFW1" s="712"/>
      <c r="UFX1" s="712"/>
      <c r="UFY1" s="712"/>
      <c r="UFZ1" s="712"/>
      <c r="UGA1" s="712"/>
      <c r="UGB1" s="712"/>
      <c r="UGC1" s="712"/>
      <c r="UGD1" s="712"/>
      <c r="UGE1" s="712"/>
      <c r="UGF1" s="712"/>
      <c r="UGG1" s="712"/>
      <c r="UGH1" s="712"/>
      <c r="UGI1" s="712"/>
      <c r="UGJ1" s="712"/>
      <c r="UGK1" s="712"/>
      <c r="UGL1" s="712"/>
      <c r="UGM1" s="712"/>
      <c r="UGN1" s="712"/>
      <c r="UGO1" s="712"/>
      <c r="UGP1" s="712"/>
      <c r="UGQ1" s="712"/>
      <c r="UGR1" s="712"/>
      <c r="UGS1" s="712"/>
      <c r="UGT1" s="712"/>
      <c r="UGU1" s="712"/>
      <c r="UGV1" s="712"/>
      <c r="UGW1" s="712"/>
      <c r="UGX1" s="712"/>
      <c r="UGY1" s="712"/>
      <c r="UGZ1" s="712"/>
      <c r="UHA1" s="712"/>
      <c r="UHB1" s="712"/>
      <c r="UHC1" s="712"/>
      <c r="UHD1" s="712"/>
      <c r="UHE1" s="712"/>
      <c r="UHF1" s="712"/>
      <c r="UHG1" s="712"/>
      <c r="UHH1" s="712"/>
      <c r="UHI1" s="712"/>
      <c r="UHJ1" s="712"/>
      <c r="UHK1" s="712"/>
      <c r="UHL1" s="712"/>
      <c r="UHM1" s="712"/>
      <c r="UHN1" s="712"/>
      <c r="UHO1" s="712"/>
      <c r="UHP1" s="712"/>
      <c r="UHQ1" s="712"/>
      <c r="UHR1" s="712"/>
      <c r="UHS1" s="712"/>
      <c r="UHT1" s="712"/>
      <c r="UHU1" s="712"/>
      <c r="UHV1" s="712"/>
      <c r="UHW1" s="712"/>
      <c r="UHX1" s="712"/>
      <c r="UHY1" s="712"/>
      <c r="UHZ1" s="712"/>
      <c r="UIA1" s="712"/>
      <c r="UIB1" s="712"/>
      <c r="UIC1" s="712"/>
      <c r="UID1" s="712"/>
      <c r="UIE1" s="712"/>
      <c r="UIF1" s="712"/>
      <c r="UIG1" s="712"/>
      <c r="UIH1" s="712"/>
      <c r="UII1" s="712"/>
      <c r="UIJ1" s="712"/>
      <c r="UIK1" s="712"/>
      <c r="UIL1" s="712"/>
      <c r="UIM1" s="712"/>
      <c r="UIN1" s="712"/>
      <c r="UIO1" s="712"/>
      <c r="UIP1" s="712"/>
      <c r="UIQ1" s="712"/>
      <c r="UIR1" s="712"/>
      <c r="UIS1" s="712"/>
      <c r="UIT1" s="712"/>
      <c r="UIU1" s="712"/>
      <c r="UIV1" s="712"/>
      <c r="UIW1" s="712"/>
      <c r="UIX1" s="712"/>
      <c r="UIY1" s="712"/>
      <c r="UIZ1" s="712"/>
      <c r="UJA1" s="712"/>
      <c r="UJB1" s="712"/>
      <c r="UJC1" s="712"/>
      <c r="UJD1" s="712"/>
      <c r="UJE1" s="712"/>
      <c r="UJF1" s="712"/>
      <c r="UJG1" s="712"/>
      <c r="UJH1" s="712"/>
      <c r="UJI1" s="712"/>
      <c r="UJJ1" s="712"/>
      <c r="UJK1" s="712"/>
      <c r="UJL1" s="712"/>
      <c r="UJM1" s="712"/>
      <c r="UJN1" s="712"/>
      <c r="UJO1" s="712"/>
      <c r="UJP1" s="712"/>
      <c r="UJQ1" s="712"/>
      <c r="UJR1" s="712"/>
      <c r="UJS1" s="712"/>
      <c r="UJT1" s="712"/>
      <c r="UJU1" s="712"/>
      <c r="UJV1" s="712"/>
      <c r="UJW1" s="712"/>
      <c r="UJX1" s="712"/>
      <c r="UJY1" s="712"/>
      <c r="UJZ1" s="712"/>
      <c r="UKA1" s="712"/>
      <c r="UKB1" s="712"/>
      <c r="UKC1" s="712"/>
      <c r="UKD1" s="712"/>
      <c r="UKE1" s="712"/>
      <c r="UKF1" s="712"/>
      <c r="UKG1" s="712"/>
      <c r="UKH1" s="712"/>
      <c r="UKI1" s="712"/>
      <c r="UKJ1" s="712"/>
      <c r="UKK1" s="712"/>
      <c r="UKL1" s="712"/>
      <c r="UKM1" s="712"/>
      <c r="UKN1" s="712"/>
      <c r="UKO1" s="712"/>
      <c r="UKP1" s="712"/>
      <c r="UKQ1" s="712"/>
      <c r="UKR1" s="712"/>
      <c r="UKS1" s="712"/>
      <c r="UKT1" s="712"/>
      <c r="UKU1" s="712"/>
      <c r="UKV1" s="712"/>
      <c r="UKW1" s="712"/>
      <c r="UKX1" s="712"/>
      <c r="UKY1" s="712"/>
      <c r="UKZ1" s="712"/>
      <c r="ULA1" s="712"/>
      <c r="ULB1" s="712"/>
      <c r="ULC1" s="712"/>
      <c r="ULD1" s="712"/>
      <c r="ULE1" s="712"/>
      <c r="ULF1" s="712"/>
      <c r="ULG1" s="712"/>
      <c r="ULH1" s="712"/>
      <c r="ULI1" s="712"/>
      <c r="ULJ1" s="712"/>
      <c r="ULK1" s="712"/>
      <c r="ULL1" s="712"/>
      <c r="ULM1" s="712"/>
      <c r="ULN1" s="712"/>
      <c r="ULO1" s="712"/>
      <c r="ULP1" s="712"/>
      <c r="ULQ1" s="712"/>
      <c r="ULR1" s="712"/>
      <c r="ULS1" s="712"/>
      <c r="ULT1" s="712"/>
      <c r="ULU1" s="712"/>
      <c r="ULV1" s="712"/>
      <c r="ULW1" s="712"/>
      <c r="ULX1" s="712"/>
      <c r="ULY1" s="712"/>
      <c r="ULZ1" s="712"/>
      <c r="UMA1" s="712"/>
      <c r="UMB1" s="712"/>
      <c r="UMC1" s="712"/>
      <c r="UMD1" s="712"/>
      <c r="UME1" s="712"/>
      <c r="UMF1" s="712"/>
      <c r="UMG1" s="712"/>
      <c r="UMH1" s="712"/>
      <c r="UMI1" s="712"/>
      <c r="UMJ1" s="712"/>
      <c r="UMK1" s="712"/>
      <c r="UML1" s="712"/>
      <c r="UMM1" s="712"/>
      <c r="UMN1" s="712"/>
      <c r="UMO1" s="712"/>
      <c r="UMP1" s="712"/>
      <c r="UMQ1" s="712"/>
      <c r="UMR1" s="712"/>
      <c r="UMS1" s="712"/>
      <c r="UMT1" s="712"/>
      <c r="UMU1" s="712"/>
      <c r="UMV1" s="712"/>
      <c r="UMW1" s="712"/>
      <c r="UMX1" s="712"/>
      <c r="UMY1" s="712"/>
      <c r="UMZ1" s="712"/>
      <c r="UNA1" s="712"/>
      <c r="UNB1" s="712"/>
      <c r="UNC1" s="712"/>
      <c r="UND1" s="712"/>
      <c r="UNE1" s="712"/>
      <c r="UNF1" s="712"/>
      <c r="UNG1" s="712"/>
      <c r="UNH1" s="712"/>
      <c r="UNI1" s="712"/>
      <c r="UNJ1" s="712"/>
      <c r="UNK1" s="712"/>
      <c r="UNL1" s="712"/>
      <c r="UNM1" s="712"/>
      <c r="UNN1" s="712"/>
      <c r="UNO1" s="712"/>
      <c r="UNP1" s="712"/>
      <c r="UNQ1" s="712"/>
      <c r="UNR1" s="712"/>
      <c r="UNS1" s="712"/>
      <c r="UNT1" s="712"/>
      <c r="UNU1" s="712"/>
      <c r="UNV1" s="712"/>
      <c r="UNW1" s="712"/>
      <c r="UNX1" s="712"/>
      <c r="UNY1" s="712"/>
      <c r="UNZ1" s="712"/>
      <c r="UOA1" s="712"/>
      <c r="UOB1" s="712"/>
      <c r="UOC1" s="712"/>
      <c r="UOD1" s="712"/>
      <c r="UOE1" s="712"/>
      <c r="UOF1" s="712"/>
      <c r="UOG1" s="712"/>
      <c r="UOH1" s="712"/>
      <c r="UOI1" s="712"/>
      <c r="UOJ1" s="712"/>
      <c r="UOK1" s="712"/>
      <c r="UOL1" s="712"/>
      <c r="UOM1" s="712"/>
      <c r="UON1" s="712"/>
      <c r="UOO1" s="712"/>
      <c r="UOP1" s="712"/>
      <c r="UOQ1" s="712"/>
      <c r="UOR1" s="712"/>
      <c r="UOS1" s="712"/>
      <c r="UOT1" s="712"/>
      <c r="UOU1" s="712"/>
      <c r="UOV1" s="712"/>
      <c r="UOW1" s="712"/>
      <c r="UOX1" s="712"/>
      <c r="UOY1" s="712"/>
      <c r="UOZ1" s="712"/>
      <c r="UPA1" s="712"/>
      <c r="UPB1" s="712"/>
      <c r="UPC1" s="712"/>
      <c r="UPD1" s="712"/>
      <c r="UPE1" s="712"/>
      <c r="UPF1" s="712"/>
      <c r="UPG1" s="712"/>
      <c r="UPH1" s="712"/>
      <c r="UPI1" s="712"/>
      <c r="UPJ1" s="712"/>
      <c r="UPK1" s="712"/>
      <c r="UPL1" s="712"/>
      <c r="UPM1" s="712"/>
      <c r="UPN1" s="712"/>
      <c r="UPO1" s="712"/>
      <c r="UPP1" s="712"/>
      <c r="UPQ1" s="712"/>
      <c r="UPR1" s="712"/>
      <c r="UPS1" s="712"/>
      <c r="UPT1" s="712"/>
      <c r="UPU1" s="712"/>
      <c r="UPV1" s="712"/>
      <c r="UPW1" s="712"/>
      <c r="UPX1" s="712"/>
      <c r="UPY1" s="712"/>
      <c r="UPZ1" s="712"/>
      <c r="UQA1" s="712"/>
      <c r="UQB1" s="712"/>
      <c r="UQC1" s="712"/>
      <c r="UQD1" s="712"/>
      <c r="UQE1" s="712"/>
      <c r="UQF1" s="712"/>
      <c r="UQG1" s="712"/>
      <c r="UQH1" s="712"/>
      <c r="UQI1" s="712"/>
      <c r="UQJ1" s="712"/>
      <c r="UQK1" s="712"/>
      <c r="UQL1" s="712"/>
      <c r="UQM1" s="712"/>
      <c r="UQN1" s="712"/>
      <c r="UQO1" s="712"/>
      <c r="UQP1" s="712"/>
      <c r="UQQ1" s="712"/>
      <c r="UQR1" s="712"/>
      <c r="UQS1" s="712"/>
      <c r="UQT1" s="712"/>
      <c r="UQU1" s="712"/>
      <c r="UQV1" s="712"/>
      <c r="UQW1" s="712"/>
      <c r="UQX1" s="712"/>
      <c r="UQY1" s="712"/>
      <c r="UQZ1" s="712"/>
      <c r="URA1" s="712"/>
      <c r="URB1" s="712"/>
      <c r="URC1" s="712"/>
      <c r="URD1" s="712"/>
      <c r="URE1" s="712"/>
      <c r="URF1" s="712"/>
      <c r="URG1" s="712"/>
      <c r="URH1" s="712"/>
      <c r="URI1" s="712"/>
      <c r="URJ1" s="712"/>
      <c r="URK1" s="712"/>
      <c r="URL1" s="712"/>
      <c r="URM1" s="712"/>
      <c r="URN1" s="712"/>
      <c r="URO1" s="712"/>
      <c r="URP1" s="712"/>
      <c r="URQ1" s="712"/>
      <c r="URR1" s="712"/>
      <c r="URS1" s="712"/>
      <c r="URT1" s="712"/>
      <c r="URU1" s="712"/>
      <c r="URV1" s="712"/>
      <c r="URW1" s="712"/>
      <c r="URX1" s="712"/>
      <c r="URY1" s="712"/>
      <c r="URZ1" s="712"/>
      <c r="USA1" s="712"/>
      <c r="USB1" s="712"/>
      <c r="USC1" s="712"/>
      <c r="USD1" s="712"/>
      <c r="USE1" s="712"/>
      <c r="USF1" s="712"/>
      <c r="USG1" s="712"/>
      <c r="USH1" s="712"/>
      <c r="USI1" s="712"/>
      <c r="USJ1" s="712"/>
      <c r="USK1" s="712"/>
      <c r="USL1" s="712"/>
      <c r="USM1" s="712"/>
      <c r="USN1" s="712"/>
      <c r="USO1" s="712"/>
      <c r="USP1" s="712"/>
      <c r="USQ1" s="712"/>
      <c r="USR1" s="712"/>
      <c r="USS1" s="712"/>
      <c r="UST1" s="712"/>
      <c r="USU1" s="712"/>
      <c r="USV1" s="712"/>
      <c r="USW1" s="712"/>
      <c r="USX1" s="712"/>
      <c r="USY1" s="712"/>
      <c r="USZ1" s="712"/>
      <c r="UTA1" s="712"/>
      <c r="UTB1" s="712"/>
      <c r="UTC1" s="712"/>
      <c r="UTD1" s="712"/>
      <c r="UTE1" s="712"/>
      <c r="UTF1" s="712"/>
      <c r="UTG1" s="712"/>
      <c r="UTH1" s="712"/>
      <c r="UTI1" s="712"/>
      <c r="UTJ1" s="712"/>
      <c r="UTK1" s="712"/>
      <c r="UTL1" s="712"/>
      <c r="UTM1" s="712"/>
      <c r="UTN1" s="712"/>
      <c r="UTO1" s="712"/>
      <c r="UTP1" s="712"/>
      <c r="UTQ1" s="712"/>
      <c r="UTR1" s="712"/>
      <c r="UTS1" s="712"/>
      <c r="UTT1" s="712"/>
      <c r="UTU1" s="712"/>
      <c r="UTV1" s="712"/>
      <c r="UTW1" s="712"/>
      <c r="UTX1" s="712"/>
      <c r="UTY1" s="712"/>
      <c r="UTZ1" s="712"/>
      <c r="UUA1" s="712"/>
      <c r="UUB1" s="712"/>
      <c r="UUC1" s="712"/>
      <c r="UUD1" s="712"/>
      <c r="UUE1" s="712"/>
      <c r="UUF1" s="712"/>
      <c r="UUG1" s="712"/>
      <c r="UUH1" s="712"/>
      <c r="UUI1" s="712"/>
      <c r="UUJ1" s="712"/>
      <c r="UUK1" s="712"/>
      <c r="UUL1" s="712"/>
      <c r="UUM1" s="712"/>
      <c r="UUN1" s="712"/>
      <c r="UUO1" s="712"/>
      <c r="UUP1" s="712"/>
      <c r="UUQ1" s="712"/>
      <c r="UUR1" s="712"/>
      <c r="UUS1" s="712"/>
      <c r="UUT1" s="712"/>
      <c r="UUU1" s="712"/>
      <c r="UUV1" s="712"/>
      <c r="UUW1" s="712"/>
      <c r="UUX1" s="712"/>
      <c r="UUY1" s="712"/>
      <c r="UUZ1" s="712"/>
      <c r="UVA1" s="712"/>
      <c r="UVB1" s="712"/>
      <c r="UVC1" s="712"/>
      <c r="UVD1" s="712"/>
      <c r="UVE1" s="712"/>
      <c r="UVF1" s="712"/>
      <c r="UVG1" s="712"/>
      <c r="UVH1" s="712"/>
      <c r="UVI1" s="712"/>
      <c r="UVJ1" s="712"/>
      <c r="UVK1" s="712"/>
      <c r="UVL1" s="712"/>
      <c r="UVM1" s="712"/>
      <c r="UVN1" s="712"/>
      <c r="UVO1" s="712"/>
      <c r="UVP1" s="712"/>
      <c r="UVQ1" s="712"/>
      <c r="UVR1" s="712"/>
      <c r="UVS1" s="712"/>
      <c r="UVT1" s="712"/>
      <c r="UVU1" s="712"/>
      <c r="UVV1" s="712"/>
      <c r="UVW1" s="712"/>
      <c r="UVX1" s="712"/>
      <c r="UVY1" s="712"/>
      <c r="UVZ1" s="712"/>
      <c r="UWA1" s="712"/>
      <c r="UWB1" s="712"/>
      <c r="UWC1" s="712"/>
      <c r="UWD1" s="712"/>
      <c r="UWE1" s="712"/>
      <c r="UWF1" s="712"/>
      <c r="UWG1" s="712"/>
      <c r="UWH1" s="712"/>
      <c r="UWI1" s="712"/>
      <c r="UWJ1" s="712"/>
      <c r="UWK1" s="712"/>
      <c r="UWL1" s="712"/>
      <c r="UWM1" s="712"/>
      <c r="UWN1" s="712"/>
      <c r="UWO1" s="712"/>
      <c r="UWP1" s="712"/>
      <c r="UWQ1" s="712"/>
      <c r="UWR1" s="712"/>
      <c r="UWS1" s="712"/>
      <c r="UWT1" s="712"/>
      <c r="UWU1" s="712"/>
      <c r="UWV1" s="712"/>
      <c r="UWW1" s="712"/>
      <c r="UWX1" s="712"/>
      <c r="UWY1" s="712"/>
      <c r="UWZ1" s="712"/>
      <c r="UXA1" s="712"/>
      <c r="UXB1" s="712"/>
      <c r="UXC1" s="712"/>
      <c r="UXD1" s="712"/>
      <c r="UXE1" s="712"/>
      <c r="UXF1" s="712"/>
      <c r="UXG1" s="712"/>
      <c r="UXH1" s="712"/>
      <c r="UXI1" s="712"/>
      <c r="UXJ1" s="712"/>
      <c r="UXK1" s="712"/>
      <c r="UXL1" s="712"/>
      <c r="UXM1" s="712"/>
      <c r="UXN1" s="712"/>
      <c r="UXO1" s="712"/>
      <c r="UXP1" s="712"/>
      <c r="UXQ1" s="712"/>
      <c r="UXR1" s="712"/>
      <c r="UXS1" s="712"/>
      <c r="UXT1" s="712"/>
      <c r="UXU1" s="712"/>
      <c r="UXV1" s="712"/>
      <c r="UXW1" s="712"/>
      <c r="UXX1" s="712"/>
      <c r="UXY1" s="712"/>
      <c r="UXZ1" s="712"/>
      <c r="UYA1" s="712"/>
      <c r="UYB1" s="712"/>
      <c r="UYC1" s="712"/>
      <c r="UYD1" s="712"/>
      <c r="UYE1" s="712"/>
      <c r="UYF1" s="712"/>
      <c r="UYG1" s="712"/>
      <c r="UYH1" s="712"/>
      <c r="UYI1" s="712"/>
      <c r="UYJ1" s="712"/>
      <c r="UYK1" s="712"/>
      <c r="UYL1" s="712"/>
      <c r="UYM1" s="712"/>
      <c r="UYN1" s="712"/>
      <c r="UYO1" s="712"/>
      <c r="UYP1" s="712"/>
      <c r="UYQ1" s="712"/>
      <c r="UYR1" s="712"/>
      <c r="UYS1" s="712"/>
      <c r="UYT1" s="712"/>
      <c r="UYU1" s="712"/>
      <c r="UYV1" s="712"/>
      <c r="UYW1" s="712"/>
      <c r="UYX1" s="712"/>
      <c r="UYY1" s="712"/>
      <c r="UYZ1" s="712"/>
      <c r="UZA1" s="712"/>
      <c r="UZB1" s="712"/>
      <c r="UZC1" s="712"/>
      <c r="UZD1" s="712"/>
      <c r="UZE1" s="712"/>
      <c r="UZF1" s="712"/>
      <c r="UZG1" s="712"/>
      <c r="UZH1" s="712"/>
      <c r="UZI1" s="712"/>
      <c r="UZJ1" s="712"/>
      <c r="UZK1" s="712"/>
      <c r="UZL1" s="712"/>
      <c r="UZM1" s="712"/>
      <c r="UZN1" s="712"/>
      <c r="UZO1" s="712"/>
      <c r="UZP1" s="712"/>
      <c r="UZQ1" s="712"/>
      <c r="UZR1" s="712"/>
      <c r="UZS1" s="712"/>
      <c r="UZT1" s="712"/>
      <c r="UZU1" s="712"/>
      <c r="UZV1" s="712"/>
      <c r="UZW1" s="712"/>
      <c r="UZX1" s="712"/>
      <c r="UZY1" s="712"/>
      <c r="UZZ1" s="712"/>
      <c r="VAA1" s="712"/>
      <c r="VAB1" s="712"/>
      <c r="VAC1" s="712"/>
      <c r="VAD1" s="712"/>
      <c r="VAE1" s="712"/>
      <c r="VAF1" s="712"/>
      <c r="VAG1" s="712"/>
      <c r="VAH1" s="712"/>
      <c r="VAI1" s="712"/>
      <c r="VAJ1" s="712"/>
      <c r="VAK1" s="712"/>
      <c r="VAL1" s="712"/>
      <c r="VAM1" s="712"/>
      <c r="VAN1" s="712"/>
      <c r="VAO1" s="712"/>
      <c r="VAP1" s="712"/>
      <c r="VAQ1" s="712"/>
      <c r="VAR1" s="712"/>
      <c r="VAS1" s="712"/>
      <c r="VAT1" s="712"/>
      <c r="VAU1" s="712"/>
      <c r="VAV1" s="712"/>
      <c r="VAW1" s="712"/>
      <c r="VAX1" s="712"/>
      <c r="VAY1" s="712"/>
      <c r="VAZ1" s="712"/>
      <c r="VBA1" s="712"/>
      <c r="VBB1" s="712"/>
      <c r="VBC1" s="712"/>
      <c r="VBD1" s="712"/>
      <c r="VBE1" s="712"/>
      <c r="VBF1" s="712"/>
      <c r="VBG1" s="712"/>
      <c r="VBH1" s="712"/>
      <c r="VBI1" s="712"/>
      <c r="VBJ1" s="712"/>
      <c r="VBK1" s="712"/>
      <c r="VBL1" s="712"/>
      <c r="VBM1" s="712"/>
      <c r="VBN1" s="712"/>
      <c r="VBO1" s="712"/>
      <c r="VBP1" s="712"/>
      <c r="VBQ1" s="712"/>
      <c r="VBR1" s="712"/>
      <c r="VBS1" s="712"/>
      <c r="VBT1" s="712"/>
      <c r="VBU1" s="712"/>
      <c r="VBV1" s="712"/>
      <c r="VBW1" s="712"/>
      <c r="VBX1" s="712"/>
      <c r="VBY1" s="712"/>
      <c r="VBZ1" s="712"/>
      <c r="VCA1" s="712"/>
      <c r="VCB1" s="712"/>
      <c r="VCC1" s="712"/>
      <c r="VCD1" s="712"/>
      <c r="VCE1" s="712"/>
      <c r="VCF1" s="712"/>
      <c r="VCG1" s="712"/>
      <c r="VCH1" s="712"/>
      <c r="VCI1" s="712"/>
      <c r="VCJ1" s="712"/>
      <c r="VCK1" s="712"/>
      <c r="VCL1" s="712"/>
      <c r="VCM1" s="712"/>
      <c r="VCN1" s="712"/>
      <c r="VCO1" s="712"/>
      <c r="VCP1" s="712"/>
      <c r="VCQ1" s="712"/>
      <c r="VCR1" s="712"/>
      <c r="VCS1" s="712"/>
      <c r="VCT1" s="712"/>
      <c r="VCU1" s="712"/>
      <c r="VCV1" s="712"/>
      <c r="VCW1" s="712"/>
      <c r="VCX1" s="712"/>
      <c r="VCY1" s="712"/>
      <c r="VCZ1" s="712"/>
      <c r="VDA1" s="712"/>
      <c r="VDB1" s="712"/>
      <c r="VDC1" s="712"/>
      <c r="VDD1" s="712"/>
      <c r="VDE1" s="712"/>
      <c r="VDF1" s="712"/>
      <c r="VDG1" s="712"/>
      <c r="VDH1" s="712"/>
      <c r="VDI1" s="712"/>
      <c r="VDJ1" s="712"/>
      <c r="VDK1" s="712"/>
      <c r="VDL1" s="712"/>
      <c r="VDM1" s="712"/>
      <c r="VDN1" s="712"/>
      <c r="VDO1" s="712"/>
      <c r="VDP1" s="712"/>
      <c r="VDQ1" s="712"/>
      <c r="VDR1" s="712"/>
      <c r="VDS1" s="712"/>
      <c r="VDT1" s="712"/>
      <c r="VDU1" s="712"/>
      <c r="VDV1" s="712"/>
      <c r="VDW1" s="712"/>
      <c r="VDX1" s="712"/>
      <c r="VDY1" s="712"/>
      <c r="VDZ1" s="712"/>
      <c r="VEA1" s="712"/>
      <c r="VEB1" s="712"/>
      <c r="VEC1" s="712"/>
      <c r="VED1" s="712"/>
      <c r="VEE1" s="712"/>
      <c r="VEF1" s="712"/>
      <c r="VEG1" s="712"/>
      <c r="VEH1" s="712"/>
      <c r="VEI1" s="712"/>
      <c r="VEJ1" s="712"/>
      <c r="VEK1" s="712"/>
      <c r="VEL1" s="712"/>
      <c r="VEM1" s="712"/>
      <c r="VEN1" s="712"/>
      <c r="VEO1" s="712"/>
      <c r="VEP1" s="712"/>
      <c r="VEQ1" s="712"/>
      <c r="VER1" s="712"/>
      <c r="VES1" s="712"/>
      <c r="VET1" s="712"/>
      <c r="VEU1" s="712"/>
      <c r="VEV1" s="712"/>
      <c r="VEW1" s="712"/>
      <c r="VEX1" s="712"/>
      <c r="VEY1" s="712"/>
      <c r="VEZ1" s="712"/>
      <c r="VFA1" s="712"/>
      <c r="VFB1" s="712"/>
      <c r="VFC1" s="712"/>
      <c r="VFD1" s="712"/>
      <c r="VFE1" s="712"/>
      <c r="VFF1" s="712"/>
      <c r="VFG1" s="712"/>
      <c r="VFH1" s="712"/>
      <c r="VFI1" s="712"/>
      <c r="VFJ1" s="712"/>
      <c r="VFK1" s="712"/>
      <c r="VFL1" s="712"/>
      <c r="VFM1" s="712"/>
      <c r="VFN1" s="712"/>
      <c r="VFO1" s="712"/>
      <c r="VFP1" s="712"/>
      <c r="VFQ1" s="712"/>
      <c r="VFR1" s="712"/>
      <c r="VFS1" s="712"/>
      <c r="VFT1" s="712"/>
      <c r="VFU1" s="712"/>
      <c r="VFV1" s="712"/>
      <c r="VFW1" s="712"/>
      <c r="VFX1" s="712"/>
      <c r="VFY1" s="712"/>
      <c r="VFZ1" s="712"/>
      <c r="VGA1" s="712"/>
      <c r="VGB1" s="712"/>
      <c r="VGC1" s="712"/>
      <c r="VGD1" s="712"/>
      <c r="VGE1" s="712"/>
      <c r="VGF1" s="712"/>
      <c r="VGG1" s="712"/>
      <c r="VGH1" s="712"/>
      <c r="VGI1" s="712"/>
      <c r="VGJ1" s="712"/>
      <c r="VGK1" s="712"/>
      <c r="VGL1" s="712"/>
      <c r="VGM1" s="712"/>
      <c r="VGN1" s="712"/>
      <c r="VGO1" s="712"/>
      <c r="VGP1" s="712"/>
      <c r="VGQ1" s="712"/>
      <c r="VGR1" s="712"/>
      <c r="VGS1" s="712"/>
      <c r="VGT1" s="712"/>
      <c r="VGU1" s="712"/>
      <c r="VGV1" s="712"/>
      <c r="VGW1" s="712"/>
      <c r="VGX1" s="712"/>
      <c r="VGY1" s="712"/>
      <c r="VGZ1" s="712"/>
      <c r="VHA1" s="712"/>
      <c r="VHB1" s="712"/>
      <c r="VHC1" s="712"/>
      <c r="VHD1" s="712"/>
      <c r="VHE1" s="712"/>
      <c r="VHF1" s="712"/>
      <c r="VHG1" s="712"/>
      <c r="VHH1" s="712"/>
      <c r="VHI1" s="712"/>
      <c r="VHJ1" s="712"/>
      <c r="VHK1" s="712"/>
      <c r="VHL1" s="712"/>
      <c r="VHM1" s="712"/>
      <c r="VHN1" s="712"/>
      <c r="VHO1" s="712"/>
      <c r="VHP1" s="712"/>
      <c r="VHQ1" s="712"/>
      <c r="VHR1" s="712"/>
      <c r="VHS1" s="712"/>
      <c r="VHT1" s="712"/>
      <c r="VHU1" s="712"/>
      <c r="VHV1" s="712"/>
      <c r="VHW1" s="712"/>
      <c r="VHX1" s="712"/>
      <c r="VHY1" s="712"/>
      <c r="VHZ1" s="712"/>
      <c r="VIA1" s="712"/>
      <c r="VIB1" s="712"/>
      <c r="VIC1" s="712"/>
      <c r="VID1" s="712"/>
      <c r="VIE1" s="712"/>
      <c r="VIF1" s="712"/>
      <c r="VIG1" s="712"/>
      <c r="VIH1" s="712"/>
      <c r="VII1" s="712"/>
      <c r="VIJ1" s="712"/>
      <c r="VIK1" s="712"/>
      <c r="VIL1" s="712"/>
      <c r="VIM1" s="712"/>
      <c r="VIN1" s="712"/>
      <c r="VIO1" s="712"/>
      <c r="VIP1" s="712"/>
      <c r="VIQ1" s="712"/>
      <c r="VIR1" s="712"/>
      <c r="VIS1" s="712"/>
      <c r="VIT1" s="712"/>
      <c r="VIU1" s="712"/>
      <c r="VIV1" s="712"/>
      <c r="VIW1" s="712"/>
      <c r="VIX1" s="712"/>
      <c r="VIY1" s="712"/>
      <c r="VIZ1" s="712"/>
      <c r="VJA1" s="712"/>
      <c r="VJB1" s="712"/>
      <c r="VJC1" s="712"/>
      <c r="VJD1" s="712"/>
      <c r="VJE1" s="712"/>
      <c r="VJF1" s="712"/>
      <c r="VJG1" s="712"/>
      <c r="VJH1" s="712"/>
      <c r="VJI1" s="712"/>
      <c r="VJJ1" s="712"/>
      <c r="VJK1" s="712"/>
      <c r="VJL1" s="712"/>
      <c r="VJM1" s="712"/>
      <c r="VJN1" s="712"/>
      <c r="VJO1" s="712"/>
      <c r="VJP1" s="712"/>
      <c r="VJQ1" s="712"/>
      <c r="VJR1" s="712"/>
      <c r="VJS1" s="712"/>
      <c r="VJT1" s="712"/>
      <c r="VJU1" s="712"/>
      <c r="VJV1" s="712"/>
      <c r="VJW1" s="712"/>
      <c r="VJX1" s="712"/>
      <c r="VJY1" s="712"/>
      <c r="VJZ1" s="712"/>
      <c r="VKA1" s="712"/>
      <c r="VKB1" s="712"/>
      <c r="VKC1" s="712"/>
      <c r="VKD1" s="712"/>
      <c r="VKE1" s="712"/>
      <c r="VKF1" s="712"/>
      <c r="VKG1" s="712"/>
      <c r="VKH1" s="712"/>
      <c r="VKI1" s="712"/>
      <c r="VKJ1" s="712"/>
      <c r="VKK1" s="712"/>
      <c r="VKL1" s="712"/>
      <c r="VKM1" s="712"/>
      <c r="VKN1" s="712"/>
      <c r="VKO1" s="712"/>
      <c r="VKP1" s="712"/>
      <c r="VKQ1" s="712"/>
      <c r="VKR1" s="712"/>
      <c r="VKS1" s="712"/>
      <c r="VKT1" s="712"/>
      <c r="VKU1" s="712"/>
      <c r="VKV1" s="712"/>
      <c r="VKW1" s="712"/>
      <c r="VKX1" s="712"/>
      <c r="VKY1" s="712"/>
      <c r="VKZ1" s="712"/>
      <c r="VLA1" s="712"/>
      <c r="VLB1" s="712"/>
      <c r="VLC1" s="712"/>
      <c r="VLD1" s="712"/>
      <c r="VLE1" s="712"/>
      <c r="VLF1" s="712"/>
      <c r="VLG1" s="712"/>
      <c r="VLH1" s="712"/>
      <c r="VLI1" s="712"/>
      <c r="VLJ1" s="712"/>
      <c r="VLK1" s="712"/>
      <c r="VLL1" s="712"/>
      <c r="VLM1" s="712"/>
      <c r="VLN1" s="712"/>
      <c r="VLO1" s="712"/>
      <c r="VLP1" s="712"/>
      <c r="VLQ1" s="712"/>
      <c r="VLR1" s="712"/>
      <c r="VLS1" s="712"/>
      <c r="VLT1" s="712"/>
      <c r="VLU1" s="712"/>
      <c r="VLV1" s="712"/>
      <c r="VLW1" s="712"/>
      <c r="VLX1" s="712"/>
      <c r="VLY1" s="712"/>
      <c r="VLZ1" s="712"/>
      <c r="VMA1" s="712"/>
      <c r="VMB1" s="712"/>
      <c r="VMC1" s="712"/>
      <c r="VMD1" s="712"/>
      <c r="VME1" s="712"/>
      <c r="VMF1" s="712"/>
      <c r="VMG1" s="712"/>
      <c r="VMH1" s="712"/>
      <c r="VMI1" s="712"/>
      <c r="VMJ1" s="712"/>
      <c r="VMK1" s="712"/>
      <c r="VML1" s="712"/>
      <c r="VMM1" s="712"/>
      <c r="VMN1" s="712"/>
      <c r="VMO1" s="712"/>
      <c r="VMP1" s="712"/>
      <c r="VMQ1" s="712"/>
      <c r="VMR1" s="712"/>
      <c r="VMS1" s="712"/>
      <c r="VMT1" s="712"/>
      <c r="VMU1" s="712"/>
      <c r="VMV1" s="712"/>
      <c r="VMW1" s="712"/>
      <c r="VMX1" s="712"/>
      <c r="VMY1" s="712"/>
      <c r="VMZ1" s="712"/>
      <c r="VNA1" s="712"/>
      <c r="VNB1" s="712"/>
      <c r="VNC1" s="712"/>
      <c r="VND1" s="712"/>
      <c r="VNE1" s="712"/>
      <c r="VNF1" s="712"/>
      <c r="VNG1" s="712"/>
      <c r="VNH1" s="712"/>
      <c r="VNI1" s="712"/>
      <c r="VNJ1" s="712"/>
      <c r="VNK1" s="712"/>
      <c r="VNL1" s="712"/>
      <c r="VNM1" s="712"/>
      <c r="VNN1" s="712"/>
      <c r="VNO1" s="712"/>
      <c r="VNP1" s="712"/>
      <c r="VNQ1" s="712"/>
      <c r="VNR1" s="712"/>
      <c r="VNS1" s="712"/>
      <c r="VNT1" s="712"/>
      <c r="VNU1" s="712"/>
      <c r="VNV1" s="712"/>
      <c r="VNW1" s="712"/>
      <c r="VNX1" s="712"/>
      <c r="VNY1" s="712"/>
      <c r="VNZ1" s="712"/>
      <c r="VOA1" s="712"/>
      <c r="VOB1" s="712"/>
      <c r="VOC1" s="712"/>
      <c r="VOD1" s="712"/>
      <c r="VOE1" s="712"/>
      <c r="VOF1" s="712"/>
      <c r="VOG1" s="712"/>
      <c r="VOH1" s="712"/>
      <c r="VOI1" s="712"/>
      <c r="VOJ1" s="712"/>
      <c r="VOK1" s="712"/>
      <c r="VOL1" s="712"/>
      <c r="VOM1" s="712"/>
      <c r="VON1" s="712"/>
      <c r="VOO1" s="712"/>
      <c r="VOP1" s="712"/>
      <c r="VOQ1" s="712"/>
      <c r="VOR1" s="712"/>
      <c r="VOS1" s="712"/>
      <c r="VOT1" s="712"/>
      <c r="VOU1" s="712"/>
      <c r="VOV1" s="712"/>
      <c r="VOW1" s="712"/>
      <c r="VOX1" s="712"/>
      <c r="VOY1" s="712"/>
      <c r="VOZ1" s="712"/>
      <c r="VPA1" s="712"/>
      <c r="VPB1" s="712"/>
      <c r="VPC1" s="712"/>
      <c r="VPD1" s="712"/>
      <c r="VPE1" s="712"/>
      <c r="VPF1" s="712"/>
      <c r="VPG1" s="712"/>
      <c r="VPH1" s="712"/>
      <c r="VPI1" s="712"/>
      <c r="VPJ1" s="712"/>
      <c r="VPK1" s="712"/>
      <c r="VPL1" s="712"/>
      <c r="VPM1" s="712"/>
      <c r="VPN1" s="712"/>
      <c r="VPO1" s="712"/>
      <c r="VPP1" s="712"/>
      <c r="VPQ1" s="712"/>
      <c r="VPR1" s="712"/>
      <c r="VPS1" s="712"/>
      <c r="VPT1" s="712"/>
      <c r="VPU1" s="712"/>
      <c r="VPV1" s="712"/>
      <c r="VPW1" s="712"/>
      <c r="VPX1" s="712"/>
      <c r="VPY1" s="712"/>
      <c r="VPZ1" s="712"/>
      <c r="VQA1" s="712"/>
      <c r="VQB1" s="712"/>
      <c r="VQC1" s="712"/>
      <c r="VQD1" s="712"/>
      <c r="VQE1" s="712"/>
      <c r="VQF1" s="712"/>
      <c r="VQG1" s="712"/>
      <c r="VQH1" s="712"/>
      <c r="VQI1" s="712"/>
      <c r="VQJ1" s="712"/>
      <c r="VQK1" s="712"/>
      <c r="VQL1" s="712"/>
      <c r="VQM1" s="712"/>
      <c r="VQN1" s="712"/>
      <c r="VQO1" s="712"/>
      <c r="VQP1" s="712"/>
      <c r="VQQ1" s="712"/>
      <c r="VQR1" s="712"/>
      <c r="VQS1" s="712"/>
      <c r="VQT1" s="712"/>
      <c r="VQU1" s="712"/>
      <c r="VQV1" s="712"/>
      <c r="VQW1" s="712"/>
      <c r="VQX1" s="712"/>
      <c r="VQY1" s="712"/>
      <c r="VQZ1" s="712"/>
      <c r="VRA1" s="712"/>
      <c r="VRB1" s="712"/>
      <c r="VRC1" s="712"/>
      <c r="VRD1" s="712"/>
      <c r="VRE1" s="712"/>
      <c r="VRF1" s="712"/>
      <c r="VRG1" s="712"/>
      <c r="VRH1" s="712"/>
      <c r="VRI1" s="712"/>
      <c r="VRJ1" s="712"/>
      <c r="VRK1" s="712"/>
      <c r="VRL1" s="712"/>
      <c r="VRM1" s="712"/>
      <c r="VRN1" s="712"/>
      <c r="VRO1" s="712"/>
      <c r="VRP1" s="712"/>
      <c r="VRQ1" s="712"/>
      <c r="VRR1" s="712"/>
      <c r="VRS1" s="712"/>
      <c r="VRT1" s="712"/>
      <c r="VRU1" s="712"/>
      <c r="VRV1" s="712"/>
      <c r="VRW1" s="712"/>
      <c r="VRX1" s="712"/>
      <c r="VRY1" s="712"/>
      <c r="VRZ1" s="712"/>
      <c r="VSA1" s="712"/>
      <c r="VSB1" s="712"/>
      <c r="VSC1" s="712"/>
      <c r="VSD1" s="712"/>
      <c r="VSE1" s="712"/>
      <c r="VSF1" s="712"/>
      <c r="VSG1" s="712"/>
      <c r="VSH1" s="712"/>
      <c r="VSI1" s="712"/>
      <c r="VSJ1" s="712"/>
      <c r="VSK1" s="712"/>
      <c r="VSL1" s="712"/>
      <c r="VSM1" s="712"/>
      <c r="VSN1" s="712"/>
      <c r="VSO1" s="712"/>
      <c r="VSP1" s="712"/>
      <c r="VSQ1" s="712"/>
      <c r="VSR1" s="712"/>
      <c r="VSS1" s="712"/>
      <c r="VST1" s="712"/>
      <c r="VSU1" s="712"/>
      <c r="VSV1" s="712"/>
      <c r="VSW1" s="712"/>
      <c r="VSX1" s="712"/>
      <c r="VSY1" s="712"/>
      <c r="VSZ1" s="712"/>
      <c r="VTA1" s="712"/>
      <c r="VTB1" s="712"/>
      <c r="VTC1" s="712"/>
      <c r="VTD1" s="712"/>
      <c r="VTE1" s="712"/>
      <c r="VTF1" s="712"/>
      <c r="VTG1" s="712"/>
      <c r="VTH1" s="712"/>
      <c r="VTI1" s="712"/>
      <c r="VTJ1" s="712"/>
      <c r="VTK1" s="712"/>
      <c r="VTL1" s="712"/>
      <c r="VTM1" s="712"/>
      <c r="VTN1" s="712"/>
      <c r="VTO1" s="712"/>
      <c r="VTP1" s="712"/>
      <c r="VTQ1" s="712"/>
      <c r="VTR1" s="712"/>
      <c r="VTS1" s="712"/>
      <c r="VTT1" s="712"/>
      <c r="VTU1" s="712"/>
      <c r="VTV1" s="712"/>
      <c r="VTW1" s="712"/>
      <c r="VTX1" s="712"/>
      <c r="VTY1" s="712"/>
      <c r="VTZ1" s="712"/>
      <c r="VUA1" s="712"/>
      <c r="VUB1" s="712"/>
      <c r="VUC1" s="712"/>
      <c r="VUD1" s="712"/>
      <c r="VUE1" s="712"/>
      <c r="VUF1" s="712"/>
      <c r="VUG1" s="712"/>
      <c r="VUH1" s="712"/>
      <c r="VUI1" s="712"/>
      <c r="VUJ1" s="712"/>
      <c r="VUK1" s="712"/>
      <c r="VUL1" s="712"/>
      <c r="VUM1" s="712"/>
      <c r="VUN1" s="712"/>
      <c r="VUO1" s="712"/>
      <c r="VUP1" s="712"/>
      <c r="VUQ1" s="712"/>
      <c r="VUR1" s="712"/>
      <c r="VUS1" s="712"/>
      <c r="VUT1" s="712"/>
      <c r="VUU1" s="712"/>
      <c r="VUV1" s="712"/>
      <c r="VUW1" s="712"/>
      <c r="VUX1" s="712"/>
      <c r="VUY1" s="712"/>
      <c r="VUZ1" s="712"/>
      <c r="VVA1" s="712"/>
      <c r="VVB1" s="712"/>
      <c r="VVC1" s="712"/>
      <c r="VVD1" s="712"/>
      <c r="VVE1" s="712"/>
      <c r="VVF1" s="712"/>
      <c r="VVG1" s="712"/>
      <c r="VVH1" s="712"/>
      <c r="VVI1" s="712"/>
      <c r="VVJ1" s="712"/>
      <c r="VVK1" s="712"/>
      <c r="VVL1" s="712"/>
      <c r="VVM1" s="712"/>
      <c r="VVN1" s="712"/>
      <c r="VVO1" s="712"/>
      <c r="VVP1" s="712"/>
      <c r="VVQ1" s="712"/>
      <c r="VVR1" s="712"/>
      <c r="VVS1" s="712"/>
      <c r="VVT1" s="712"/>
      <c r="VVU1" s="712"/>
      <c r="VVV1" s="712"/>
      <c r="VVW1" s="712"/>
      <c r="VVX1" s="712"/>
      <c r="VVY1" s="712"/>
      <c r="VVZ1" s="712"/>
      <c r="VWA1" s="712"/>
      <c r="VWB1" s="712"/>
      <c r="VWC1" s="712"/>
      <c r="VWD1" s="712"/>
      <c r="VWE1" s="712"/>
      <c r="VWF1" s="712"/>
      <c r="VWG1" s="712"/>
      <c r="VWH1" s="712"/>
      <c r="VWI1" s="712"/>
      <c r="VWJ1" s="712"/>
      <c r="VWK1" s="712"/>
      <c r="VWL1" s="712"/>
      <c r="VWM1" s="712"/>
      <c r="VWN1" s="712"/>
      <c r="VWO1" s="712"/>
      <c r="VWP1" s="712"/>
      <c r="VWQ1" s="712"/>
      <c r="VWR1" s="712"/>
      <c r="VWS1" s="712"/>
      <c r="VWT1" s="712"/>
      <c r="VWU1" s="712"/>
      <c r="VWV1" s="712"/>
      <c r="VWW1" s="712"/>
      <c r="VWX1" s="712"/>
      <c r="VWY1" s="712"/>
      <c r="VWZ1" s="712"/>
      <c r="VXA1" s="712"/>
      <c r="VXB1" s="712"/>
      <c r="VXC1" s="712"/>
      <c r="VXD1" s="712"/>
      <c r="VXE1" s="712"/>
      <c r="VXF1" s="712"/>
      <c r="VXG1" s="712"/>
      <c r="VXH1" s="712"/>
      <c r="VXI1" s="712"/>
      <c r="VXJ1" s="712"/>
      <c r="VXK1" s="712"/>
      <c r="VXL1" s="712"/>
      <c r="VXM1" s="712"/>
      <c r="VXN1" s="712"/>
      <c r="VXO1" s="712"/>
      <c r="VXP1" s="712"/>
      <c r="VXQ1" s="712"/>
      <c r="VXR1" s="712"/>
      <c r="VXS1" s="712"/>
      <c r="VXT1" s="712"/>
      <c r="VXU1" s="712"/>
      <c r="VXV1" s="712"/>
      <c r="VXW1" s="712"/>
      <c r="VXX1" s="712"/>
      <c r="VXY1" s="712"/>
      <c r="VXZ1" s="712"/>
      <c r="VYA1" s="712"/>
      <c r="VYB1" s="712"/>
      <c r="VYC1" s="712"/>
      <c r="VYD1" s="712"/>
      <c r="VYE1" s="712"/>
      <c r="VYF1" s="712"/>
      <c r="VYG1" s="712"/>
      <c r="VYH1" s="712"/>
      <c r="VYI1" s="712"/>
      <c r="VYJ1" s="712"/>
      <c r="VYK1" s="712"/>
      <c r="VYL1" s="712"/>
      <c r="VYM1" s="712"/>
      <c r="VYN1" s="712"/>
      <c r="VYO1" s="712"/>
      <c r="VYP1" s="712"/>
      <c r="VYQ1" s="712"/>
      <c r="VYR1" s="712"/>
      <c r="VYS1" s="712"/>
      <c r="VYT1" s="712"/>
      <c r="VYU1" s="712"/>
      <c r="VYV1" s="712"/>
      <c r="VYW1" s="712"/>
      <c r="VYX1" s="712"/>
      <c r="VYY1" s="712"/>
      <c r="VYZ1" s="712"/>
      <c r="VZA1" s="712"/>
      <c r="VZB1" s="712"/>
      <c r="VZC1" s="712"/>
      <c r="VZD1" s="712"/>
      <c r="VZE1" s="712"/>
      <c r="VZF1" s="712"/>
      <c r="VZG1" s="712"/>
      <c r="VZH1" s="712"/>
      <c r="VZI1" s="712"/>
      <c r="VZJ1" s="712"/>
      <c r="VZK1" s="712"/>
      <c r="VZL1" s="712"/>
      <c r="VZM1" s="712"/>
      <c r="VZN1" s="712"/>
      <c r="VZO1" s="712"/>
      <c r="VZP1" s="712"/>
      <c r="VZQ1" s="712"/>
      <c r="VZR1" s="712"/>
      <c r="VZS1" s="712"/>
      <c r="VZT1" s="712"/>
      <c r="VZU1" s="712"/>
      <c r="VZV1" s="712"/>
      <c r="VZW1" s="712"/>
      <c r="VZX1" s="712"/>
      <c r="VZY1" s="712"/>
      <c r="VZZ1" s="712"/>
      <c r="WAA1" s="712"/>
      <c r="WAB1" s="712"/>
      <c r="WAC1" s="712"/>
      <c r="WAD1" s="712"/>
      <c r="WAE1" s="712"/>
      <c r="WAF1" s="712"/>
      <c r="WAG1" s="712"/>
      <c r="WAH1" s="712"/>
      <c r="WAI1" s="712"/>
      <c r="WAJ1" s="712"/>
      <c r="WAK1" s="712"/>
      <c r="WAL1" s="712"/>
      <c r="WAM1" s="712"/>
      <c r="WAN1" s="712"/>
      <c r="WAO1" s="712"/>
      <c r="WAP1" s="712"/>
      <c r="WAQ1" s="712"/>
      <c r="WAR1" s="712"/>
      <c r="WAS1" s="712"/>
      <c r="WAT1" s="712"/>
      <c r="WAU1" s="712"/>
      <c r="WAV1" s="712"/>
      <c r="WAW1" s="712"/>
      <c r="WAX1" s="712"/>
      <c r="WAY1" s="712"/>
      <c r="WAZ1" s="712"/>
      <c r="WBA1" s="712"/>
      <c r="WBB1" s="712"/>
      <c r="WBC1" s="712"/>
      <c r="WBD1" s="712"/>
      <c r="WBE1" s="712"/>
      <c r="WBF1" s="712"/>
      <c r="WBG1" s="712"/>
      <c r="WBH1" s="712"/>
      <c r="WBI1" s="712"/>
      <c r="WBJ1" s="712"/>
      <c r="WBK1" s="712"/>
      <c r="WBL1" s="712"/>
      <c r="WBM1" s="712"/>
      <c r="WBN1" s="712"/>
      <c r="WBO1" s="712"/>
      <c r="WBP1" s="712"/>
      <c r="WBQ1" s="712"/>
      <c r="WBR1" s="712"/>
      <c r="WBS1" s="712"/>
      <c r="WBT1" s="712"/>
      <c r="WBU1" s="712"/>
      <c r="WBV1" s="712"/>
      <c r="WBW1" s="712"/>
      <c r="WBX1" s="712"/>
      <c r="WBY1" s="712"/>
      <c r="WBZ1" s="712"/>
      <c r="WCA1" s="712"/>
      <c r="WCB1" s="712"/>
      <c r="WCC1" s="712"/>
      <c r="WCD1" s="712"/>
      <c r="WCE1" s="712"/>
      <c r="WCF1" s="712"/>
      <c r="WCG1" s="712"/>
      <c r="WCH1" s="712"/>
      <c r="WCI1" s="712"/>
      <c r="WCJ1" s="712"/>
      <c r="WCK1" s="712"/>
      <c r="WCL1" s="712"/>
      <c r="WCM1" s="712"/>
      <c r="WCN1" s="712"/>
      <c r="WCO1" s="712"/>
      <c r="WCP1" s="712"/>
      <c r="WCQ1" s="712"/>
      <c r="WCR1" s="712"/>
      <c r="WCS1" s="712"/>
      <c r="WCT1" s="712"/>
      <c r="WCU1" s="712"/>
      <c r="WCV1" s="712"/>
      <c r="WCW1" s="712"/>
      <c r="WCX1" s="712"/>
      <c r="WCY1" s="712"/>
      <c r="WCZ1" s="712"/>
      <c r="WDA1" s="712"/>
      <c r="WDB1" s="712"/>
      <c r="WDC1" s="712"/>
      <c r="WDD1" s="712"/>
      <c r="WDE1" s="712"/>
      <c r="WDF1" s="712"/>
      <c r="WDG1" s="712"/>
      <c r="WDH1" s="712"/>
      <c r="WDI1" s="712"/>
      <c r="WDJ1" s="712"/>
      <c r="WDK1" s="712"/>
      <c r="WDL1" s="712"/>
      <c r="WDM1" s="712"/>
      <c r="WDN1" s="712"/>
      <c r="WDO1" s="712"/>
      <c r="WDP1" s="712"/>
      <c r="WDQ1" s="712"/>
      <c r="WDR1" s="712"/>
      <c r="WDS1" s="712"/>
      <c r="WDT1" s="712"/>
      <c r="WDU1" s="712"/>
      <c r="WDV1" s="712"/>
      <c r="WDW1" s="712"/>
      <c r="WDX1" s="712"/>
      <c r="WDY1" s="712"/>
      <c r="WDZ1" s="712"/>
      <c r="WEA1" s="712"/>
      <c r="WEB1" s="712"/>
      <c r="WEC1" s="712"/>
      <c r="WED1" s="712"/>
      <c r="WEE1" s="712"/>
      <c r="WEF1" s="712"/>
      <c r="WEG1" s="712"/>
      <c r="WEH1" s="712"/>
      <c r="WEI1" s="712"/>
      <c r="WEJ1" s="712"/>
      <c r="WEK1" s="712"/>
      <c r="WEL1" s="712"/>
      <c r="WEM1" s="712"/>
      <c r="WEN1" s="712"/>
      <c r="WEO1" s="712"/>
      <c r="WEP1" s="712"/>
      <c r="WEQ1" s="712"/>
      <c r="WER1" s="712"/>
      <c r="WES1" s="712"/>
      <c r="WET1" s="712"/>
      <c r="WEU1" s="712"/>
      <c r="WEV1" s="712"/>
      <c r="WEW1" s="712"/>
      <c r="WEX1" s="712"/>
      <c r="WEY1" s="712"/>
      <c r="WEZ1" s="712"/>
      <c r="WFA1" s="712"/>
      <c r="WFB1" s="712"/>
      <c r="WFC1" s="712"/>
      <c r="WFD1" s="712"/>
      <c r="WFE1" s="712"/>
      <c r="WFF1" s="712"/>
      <c r="WFG1" s="712"/>
      <c r="WFH1" s="712"/>
      <c r="WFI1" s="712"/>
      <c r="WFJ1" s="712"/>
      <c r="WFK1" s="712"/>
      <c r="WFL1" s="712"/>
      <c r="WFM1" s="712"/>
      <c r="WFN1" s="712"/>
      <c r="WFO1" s="712"/>
      <c r="WFP1" s="712"/>
      <c r="WFQ1" s="712"/>
      <c r="WFR1" s="712"/>
      <c r="WFS1" s="712"/>
      <c r="WFT1" s="712"/>
      <c r="WFU1" s="712"/>
      <c r="WFV1" s="712"/>
      <c r="WFW1" s="712"/>
      <c r="WFX1" s="712"/>
      <c r="WFY1" s="712"/>
      <c r="WFZ1" s="712"/>
      <c r="WGA1" s="712"/>
      <c r="WGB1" s="712"/>
      <c r="WGC1" s="712"/>
      <c r="WGD1" s="712"/>
      <c r="WGE1" s="712"/>
      <c r="WGF1" s="712"/>
      <c r="WGG1" s="712"/>
      <c r="WGH1" s="712"/>
      <c r="WGI1" s="712"/>
      <c r="WGJ1" s="712"/>
      <c r="WGK1" s="712"/>
      <c r="WGL1" s="712"/>
      <c r="WGM1" s="712"/>
      <c r="WGN1" s="712"/>
      <c r="WGO1" s="712"/>
      <c r="WGP1" s="712"/>
      <c r="WGQ1" s="712"/>
      <c r="WGR1" s="712"/>
      <c r="WGS1" s="712"/>
      <c r="WGT1" s="712"/>
      <c r="WGU1" s="712"/>
      <c r="WGV1" s="712"/>
      <c r="WGW1" s="712"/>
      <c r="WGX1" s="712"/>
      <c r="WGY1" s="712"/>
      <c r="WGZ1" s="712"/>
      <c r="WHA1" s="712"/>
      <c r="WHB1" s="712"/>
      <c r="WHC1" s="712"/>
      <c r="WHD1" s="712"/>
      <c r="WHE1" s="712"/>
      <c r="WHF1" s="712"/>
      <c r="WHG1" s="712"/>
      <c r="WHH1" s="712"/>
      <c r="WHI1" s="712"/>
      <c r="WHJ1" s="712"/>
      <c r="WHK1" s="712"/>
      <c r="WHL1" s="712"/>
      <c r="WHM1" s="712"/>
      <c r="WHN1" s="712"/>
      <c r="WHO1" s="712"/>
      <c r="WHP1" s="712"/>
      <c r="WHQ1" s="712"/>
      <c r="WHR1" s="712"/>
      <c r="WHS1" s="712"/>
      <c r="WHT1" s="712"/>
      <c r="WHU1" s="712"/>
      <c r="WHV1" s="712"/>
      <c r="WHW1" s="712"/>
      <c r="WHX1" s="712"/>
      <c r="WHY1" s="712"/>
      <c r="WHZ1" s="712"/>
      <c r="WIA1" s="712"/>
      <c r="WIB1" s="712"/>
      <c r="WIC1" s="712"/>
      <c r="WID1" s="712"/>
      <c r="WIE1" s="712"/>
      <c r="WIF1" s="712"/>
      <c r="WIG1" s="712"/>
      <c r="WIH1" s="712"/>
      <c r="WII1" s="712"/>
      <c r="WIJ1" s="712"/>
      <c r="WIK1" s="712"/>
      <c r="WIL1" s="712"/>
      <c r="WIM1" s="712"/>
      <c r="WIN1" s="712"/>
      <c r="WIO1" s="712"/>
      <c r="WIP1" s="712"/>
      <c r="WIQ1" s="712"/>
      <c r="WIR1" s="712"/>
      <c r="WIS1" s="712"/>
      <c r="WIT1" s="712"/>
      <c r="WIU1" s="712"/>
      <c r="WIV1" s="712"/>
      <c r="WIW1" s="712"/>
      <c r="WIX1" s="712"/>
      <c r="WIY1" s="712"/>
      <c r="WIZ1" s="712"/>
      <c r="WJA1" s="712"/>
      <c r="WJB1" s="712"/>
      <c r="WJC1" s="712"/>
      <c r="WJD1" s="712"/>
      <c r="WJE1" s="712"/>
      <c r="WJF1" s="712"/>
      <c r="WJG1" s="712"/>
      <c r="WJH1" s="712"/>
      <c r="WJI1" s="712"/>
      <c r="WJJ1" s="712"/>
      <c r="WJK1" s="712"/>
      <c r="WJL1" s="712"/>
      <c r="WJM1" s="712"/>
      <c r="WJN1" s="712"/>
      <c r="WJO1" s="712"/>
      <c r="WJP1" s="712"/>
      <c r="WJQ1" s="712"/>
      <c r="WJR1" s="712"/>
      <c r="WJS1" s="712"/>
      <c r="WJT1" s="712"/>
      <c r="WJU1" s="712"/>
      <c r="WJV1" s="712"/>
      <c r="WJW1" s="712"/>
      <c r="WJX1" s="712"/>
      <c r="WJY1" s="712"/>
      <c r="WJZ1" s="712"/>
      <c r="WKA1" s="712"/>
      <c r="WKB1" s="712"/>
      <c r="WKC1" s="712"/>
      <c r="WKD1" s="712"/>
      <c r="WKE1" s="712"/>
      <c r="WKF1" s="712"/>
      <c r="WKG1" s="712"/>
      <c r="WKH1" s="712"/>
      <c r="WKI1" s="712"/>
      <c r="WKJ1" s="712"/>
      <c r="WKK1" s="712"/>
      <c r="WKL1" s="712"/>
      <c r="WKM1" s="712"/>
      <c r="WKN1" s="712"/>
      <c r="WKO1" s="712"/>
      <c r="WKP1" s="712"/>
      <c r="WKQ1" s="712"/>
      <c r="WKR1" s="712"/>
      <c r="WKS1" s="712"/>
      <c r="WKT1" s="712"/>
      <c r="WKU1" s="712"/>
      <c r="WKV1" s="712"/>
      <c r="WKW1" s="712"/>
      <c r="WKX1" s="712"/>
      <c r="WKY1" s="712"/>
      <c r="WKZ1" s="712"/>
      <c r="WLA1" s="712"/>
      <c r="WLB1" s="712"/>
      <c r="WLC1" s="712"/>
      <c r="WLD1" s="712"/>
      <c r="WLE1" s="712"/>
      <c r="WLF1" s="712"/>
      <c r="WLG1" s="712"/>
      <c r="WLH1" s="712"/>
      <c r="WLI1" s="712"/>
      <c r="WLJ1" s="712"/>
      <c r="WLK1" s="712"/>
      <c r="WLL1" s="712"/>
      <c r="WLM1" s="712"/>
      <c r="WLN1" s="712"/>
      <c r="WLO1" s="712"/>
      <c r="WLP1" s="712"/>
      <c r="WLQ1" s="712"/>
      <c r="WLR1" s="712"/>
      <c r="WLS1" s="712"/>
      <c r="WLT1" s="712"/>
      <c r="WLU1" s="712"/>
      <c r="WLV1" s="712"/>
      <c r="WLW1" s="712"/>
      <c r="WLX1" s="712"/>
      <c r="WLY1" s="712"/>
      <c r="WLZ1" s="712"/>
      <c r="WMA1" s="712"/>
      <c r="WMB1" s="712"/>
      <c r="WMC1" s="712"/>
      <c r="WMD1" s="712"/>
      <c r="WME1" s="712"/>
      <c r="WMF1" s="712"/>
      <c r="WMG1" s="712"/>
      <c r="WMH1" s="712"/>
      <c r="WMI1" s="712"/>
      <c r="WMJ1" s="712"/>
      <c r="WMK1" s="712"/>
      <c r="WML1" s="712"/>
      <c r="WMM1" s="712"/>
      <c r="WMN1" s="712"/>
      <c r="WMO1" s="712"/>
      <c r="WMP1" s="712"/>
      <c r="WMQ1" s="712"/>
      <c r="WMR1" s="712"/>
      <c r="WMS1" s="712"/>
      <c r="WMT1" s="712"/>
      <c r="WMU1" s="712"/>
      <c r="WMV1" s="712"/>
      <c r="WMW1" s="712"/>
      <c r="WMX1" s="712"/>
      <c r="WMY1" s="712"/>
      <c r="WMZ1" s="712"/>
      <c r="WNA1" s="712"/>
      <c r="WNB1" s="712"/>
      <c r="WNC1" s="712"/>
      <c r="WND1" s="712"/>
      <c r="WNE1" s="712"/>
      <c r="WNF1" s="712"/>
      <c r="WNG1" s="712"/>
      <c r="WNH1" s="712"/>
      <c r="WNI1" s="712"/>
      <c r="WNJ1" s="712"/>
      <c r="WNK1" s="712"/>
      <c r="WNL1" s="712"/>
      <c r="WNM1" s="712"/>
      <c r="WNN1" s="712"/>
      <c r="WNO1" s="712"/>
      <c r="WNP1" s="712"/>
      <c r="WNQ1" s="712"/>
      <c r="WNR1" s="712"/>
      <c r="WNS1" s="712"/>
      <c r="WNT1" s="712"/>
      <c r="WNU1" s="712"/>
      <c r="WNV1" s="712"/>
      <c r="WNW1" s="712"/>
      <c r="WNX1" s="712"/>
      <c r="WNY1" s="712"/>
      <c r="WNZ1" s="712"/>
      <c r="WOA1" s="712"/>
      <c r="WOB1" s="712"/>
      <c r="WOC1" s="712"/>
      <c r="WOD1" s="712"/>
      <c r="WOE1" s="712"/>
      <c r="WOF1" s="712"/>
      <c r="WOG1" s="712"/>
      <c r="WOH1" s="712"/>
      <c r="WOI1" s="712"/>
      <c r="WOJ1" s="712"/>
      <c r="WOK1" s="712"/>
      <c r="WOL1" s="712"/>
      <c r="WOM1" s="712"/>
      <c r="WON1" s="712"/>
      <c r="WOO1" s="712"/>
      <c r="WOP1" s="712"/>
      <c r="WOQ1" s="712"/>
      <c r="WOR1" s="712"/>
      <c r="WOS1" s="712"/>
      <c r="WOT1" s="712"/>
      <c r="WOU1" s="712"/>
      <c r="WOV1" s="712"/>
      <c r="WOW1" s="712"/>
      <c r="WOX1" s="712"/>
      <c r="WOY1" s="712"/>
      <c r="WOZ1" s="712"/>
      <c r="WPA1" s="712"/>
      <c r="WPB1" s="712"/>
      <c r="WPC1" s="712"/>
      <c r="WPD1" s="712"/>
      <c r="WPE1" s="712"/>
      <c r="WPF1" s="712"/>
      <c r="WPG1" s="712"/>
      <c r="WPH1" s="712"/>
      <c r="WPI1" s="712"/>
      <c r="WPJ1" s="712"/>
      <c r="WPK1" s="712"/>
      <c r="WPL1" s="712"/>
      <c r="WPM1" s="712"/>
      <c r="WPN1" s="712"/>
      <c r="WPO1" s="712"/>
      <c r="WPP1" s="712"/>
      <c r="WPQ1" s="712"/>
      <c r="WPR1" s="712"/>
      <c r="WPS1" s="712"/>
      <c r="WPT1" s="712"/>
      <c r="WPU1" s="712"/>
      <c r="WPV1" s="712"/>
      <c r="WPW1" s="712"/>
      <c r="WPX1" s="712"/>
      <c r="WPY1" s="712"/>
      <c r="WPZ1" s="712"/>
      <c r="WQA1" s="712"/>
      <c r="WQB1" s="712"/>
      <c r="WQC1" s="712"/>
      <c r="WQD1" s="712"/>
      <c r="WQE1" s="712"/>
      <c r="WQF1" s="712"/>
      <c r="WQG1" s="712"/>
      <c r="WQH1" s="712"/>
      <c r="WQI1" s="712"/>
      <c r="WQJ1" s="712"/>
      <c r="WQK1" s="712"/>
      <c r="WQL1" s="712"/>
      <c r="WQM1" s="712"/>
      <c r="WQN1" s="712"/>
      <c r="WQO1" s="712"/>
      <c r="WQP1" s="712"/>
      <c r="WQQ1" s="712"/>
      <c r="WQR1" s="712"/>
      <c r="WQS1" s="712"/>
      <c r="WQT1" s="712"/>
      <c r="WQU1" s="712"/>
      <c r="WQV1" s="712"/>
      <c r="WQW1" s="712"/>
      <c r="WQX1" s="712"/>
      <c r="WQY1" s="712"/>
      <c r="WQZ1" s="712"/>
      <c r="WRA1" s="712"/>
      <c r="WRB1" s="712"/>
      <c r="WRC1" s="712"/>
      <c r="WRD1" s="712"/>
      <c r="WRE1" s="712"/>
      <c r="WRF1" s="712"/>
      <c r="WRG1" s="712"/>
      <c r="WRH1" s="712"/>
      <c r="WRI1" s="712"/>
      <c r="WRJ1" s="712"/>
      <c r="WRK1" s="712"/>
      <c r="WRL1" s="712"/>
      <c r="WRM1" s="712"/>
      <c r="WRN1" s="712"/>
      <c r="WRO1" s="712"/>
      <c r="WRP1" s="712"/>
      <c r="WRQ1" s="712"/>
      <c r="WRR1" s="712"/>
      <c r="WRS1" s="712"/>
      <c r="WRT1" s="712"/>
      <c r="WRU1" s="712"/>
      <c r="WRV1" s="712"/>
      <c r="WRW1" s="712"/>
      <c r="WRX1" s="712"/>
      <c r="WRY1" s="712"/>
      <c r="WRZ1" s="712"/>
      <c r="WSA1" s="712"/>
      <c r="WSB1" s="712"/>
      <c r="WSC1" s="712"/>
      <c r="WSD1" s="712"/>
      <c r="WSE1" s="712"/>
      <c r="WSF1" s="712"/>
      <c r="WSG1" s="712"/>
      <c r="WSH1" s="712"/>
      <c r="WSI1" s="712"/>
      <c r="WSJ1" s="712"/>
      <c r="WSK1" s="712"/>
      <c r="WSL1" s="712"/>
      <c r="WSM1" s="712"/>
      <c r="WSN1" s="712"/>
      <c r="WSO1" s="712"/>
      <c r="WSP1" s="712"/>
      <c r="WSQ1" s="712"/>
      <c r="WSR1" s="712"/>
      <c r="WSS1" s="712"/>
      <c r="WST1" s="712"/>
      <c r="WSU1" s="712"/>
      <c r="WSV1" s="712"/>
      <c r="WSW1" s="712"/>
      <c r="WSX1" s="712"/>
      <c r="WSY1" s="712"/>
      <c r="WSZ1" s="712"/>
      <c r="WTA1" s="712"/>
      <c r="WTB1" s="712"/>
      <c r="WTC1" s="712"/>
      <c r="WTD1" s="712"/>
      <c r="WTE1" s="712"/>
      <c r="WTF1" s="712"/>
      <c r="WTG1" s="712"/>
      <c r="WTH1" s="712"/>
      <c r="WTI1" s="712"/>
      <c r="WTJ1" s="712"/>
      <c r="WTK1" s="712"/>
      <c r="WTL1" s="712"/>
      <c r="WTM1" s="712"/>
      <c r="WTN1" s="712"/>
      <c r="WTO1" s="712"/>
      <c r="WTP1" s="712"/>
      <c r="WTQ1" s="712"/>
      <c r="WTR1" s="712"/>
      <c r="WTS1" s="712"/>
      <c r="WTT1" s="712"/>
      <c r="WTU1" s="712"/>
      <c r="WTV1" s="712"/>
      <c r="WTW1" s="712"/>
      <c r="WTX1" s="712"/>
      <c r="WTY1" s="712"/>
      <c r="WTZ1" s="712"/>
      <c r="WUA1" s="712"/>
      <c r="WUB1" s="712"/>
      <c r="WUC1" s="712"/>
      <c r="WUD1" s="712"/>
      <c r="WUE1" s="712"/>
      <c r="WUF1" s="712"/>
      <c r="WUG1" s="712"/>
      <c r="WUH1" s="712"/>
      <c r="WUI1" s="712"/>
      <c r="WUJ1" s="712"/>
      <c r="WUK1" s="712"/>
      <c r="WUL1" s="712"/>
      <c r="WUM1" s="712"/>
      <c r="WUN1" s="712"/>
      <c r="WUO1" s="712"/>
      <c r="WUP1" s="712"/>
      <c r="WUQ1" s="712"/>
      <c r="WUR1" s="712"/>
      <c r="WUS1" s="712"/>
      <c r="WUT1" s="712"/>
      <c r="WUU1" s="712"/>
      <c r="WUV1" s="712"/>
      <c r="WUW1" s="712"/>
      <c r="WUX1" s="712"/>
      <c r="WUY1" s="712"/>
      <c r="WUZ1" s="712"/>
      <c r="WVA1" s="712"/>
      <c r="WVB1" s="712"/>
      <c r="WVC1" s="712"/>
      <c r="WVD1" s="712"/>
      <c r="WVE1" s="712"/>
      <c r="WVF1" s="712"/>
      <c r="WVG1" s="712"/>
      <c r="WVH1" s="712"/>
      <c r="WVI1" s="712"/>
      <c r="WVJ1" s="712"/>
      <c r="WVK1" s="712"/>
      <c r="WVL1" s="712"/>
      <c r="WVM1" s="712"/>
      <c r="WVN1" s="712"/>
      <c r="WVO1" s="712"/>
      <c r="WVP1" s="712"/>
      <c r="WVQ1" s="712"/>
      <c r="WVR1" s="712"/>
      <c r="WVS1" s="712"/>
      <c r="WVT1" s="712"/>
      <c r="WVU1" s="712"/>
      <c r="WVV1" s="712"/>
      <c r="WVW1" s="712"/>
      <c r="WVX1" s="712"/>
      <c r="WVY1" s="712"/>
      <c r="WVZ1" s="712"/>
      <c r="WWA1" s="712"/>
      <c r="WWB1" s="712"/>
      <c r="WWC1" s="712"/>
      <c r="WWD1" s="712"/>
      <c r="WWE1" s="712"/>
      <c r="WWF1" s="712"/>
      <c r="WWG1" s="712"/>
      <c r="WWH1" s="712"/>
      <c r="WWI1" s="712"/>
      <c r="WWJ1" s="712"/>
      <c r="WWK1" s="712"/>
      <c r="WWL1" s="712"/>
      <c r="WWM1" s="712"/>
      <c r="WWN1" s="712"/>
      <c r="WWO1" s="712"/>
      <c r="WWP1" s="712"/>
      <c r="WWQ1" s="712"/>
      <c r="WWR1" s="712"/>
      <c r="WWS1" s="712"/>
      <c r="WWT1" s="712"/>
      <c r="WWU1" s="712"/>
      <c r="WWV1" s="712"/>
      <c r="WWW1" s="712"/>
      <c r="WWX1" s="712"/>
      <c r="WWY1" s="712"/>
      <c r="WWZ1" s="712"/>
      <c r="WXA1" s="712"/>
      <c r="WXB1" s="712"/>
      <c r="WXC1" s="712"/>
      <c r="WXD1" s="712"/>
      <c r="WXE1" s="712"/>
      <c r="WXF1" s="712"/>
      <c r="WXG1" s="712"/>
      <c r="WXH1" s="712"/>
      <c r="WXI1" s="712"/>
      <c r="WXJ1" s="712"/>
      <c r="WXK1" s="712"/>
      <c r="WXL1" s="712"/>
      <c r="WXM1" s="712"/>
      <c r="WXN1" s="712"/>
      <c r="WXO1" s="712"/>
      <c r="WXP1" s="712"/>
      <c r="WXQ1" s="712"/>
      <c r="WXR1" s="712"/>
      <c r="WXS1" s="712"/>
      <c r="WXT1" s="712"/>
      <c r="WXU1" s="712"/>
      <c r="WXV1" s="712"/>
      <c r="WXW1" s="712"/>
      <c r="WXX1" s="712"/>
      <c r="WXY1" s="712"/>
      <c r="WXZ1" s="712"/>
      <c r="WYA1" s="712"/>
      <c r="WYB1" s="712"/>
      <c r="WYC1" s="712"/>
      <c r="WYD1" s="712"/>
      <c r="WYE1" s="712"/>
      <c r="WYF1" s="712"/>
      <c r="WYG1" s="712"/>
      <c r="WYH1" s="712"/>
      <c r="WYI1" s="712"/>
      <c r="WYJ1" s="712"/>
      <c r="WYK1" s="712"/>
      <c r="WYL1" s="712"/>
      <c r="WYM1" s="712"/>
      <c r="WYN1" s="712"/>
      <c r="WYO1" s="712"/>
      <c r="WYP1" s="712"/>
      <c r="WYQ1" s="712"/>
      <c r="WYR1" s="712"/>
      <c r="WYS1" s="712"/>
      <c r="WYT1" s="712"/>
      <c r="WYU1" s="712"/>
      <c r="WYV1" s="712"/>
      <c r="WYW1" s="712"/>
      <c r="WYX1" s="712"/>
      <c r="WYY1" s="712"/>
      <c r="WYZ1" s="712"/>
      <c r="WZA1" s="712"/>
      <c r="WZB1" s="712"/>
      <c r="WZC1" s="712"/>
      <c r="WZD1" s="712"/>
      <c r="WZE1" s="712"/>
      <c r="WZF1" s="712"/>
      <c r="WZG1" s="712"/>
      <c r="WZH1" s="712"/>
      <c r="WZI1" s="712"/>
      <c r="WZJ1" s="712"/>
      <c r="WZK1" s="712"/>
      <c r="WZL1" s="712"/>
      <c r="WZM1" s="712"/>
      <c r="WZN1" s="712"/>
      <c r="WZO1" s="712"/>
      <c r="WZP1" s="712"/>
      <c r="WZQ1" s="712"/>
      <c r="WZR1" s="712"/>
      <c r="WZS1" s="712"/>
      <c r="WZT1" s="712"/>
      <c r="WZU1" s="712"/>
      <c r="WZV1" s="712"/>
      <c r="WZW1" s="712"/>
      <c r="WZX1" s="712"/>
      <c r="WZY1" s="712"/>
      <c r="WZZ1" s="712"/>
      <c r="XAA1" s="712"/>
      <c r="XAB1" s="712"/>
      <c r="XAC1" s="712"/>
      <c r="XAD1" s="712"/>
      <c r="XAE1" s="712"/>
      <c r="XAF1" s="712"/>
      <c r="XAG1" s="712"/>
      <c r="XAH1" s="712"/>
      <c r="XAI1" s="712"/>
      <c r="XAJ1" s="712"/>
      <c r="XAK1" s="712"/>
      <c r="XAL1" s="712"/>
      <c r="XAM1" s="712"/>
      <c r="XAN1" s="712"/>
      <c r="XAO1" s="712"/>
      <c r="XAP1" s="712"/>
      <c r="XAQ1" s="712"/>
      <c r="XAR1" s="712"/>
      <c r="XAS1" s="712"/>
      <c r="XAT1" s="712"/>
      <c r="XAU1" s="712"/>
      <c r="XAV1" s="712"/>
      <c r="XAW1" s="712"/>
      <c r="XAX1" s="712"/>
      <c r="XAY1" s="712"/>
      <c r="XAZ1" s="712"/>
      <c r="XBA1" s="712"/>
      <c r="XBB1" s="712"/>
      <c r="XBC1" s="712"/>
      <c r="XBD1" s="712"/>
      <c r="XBE1" s="712"/>
      <c r="XBF1" s="712"/>
      <c r="XBG1" s="712"/>
      <c r="XBH1" s="712"/>
      <c r="XBI1" s="712"/>
      <c r="XBJ1" s="712"/>
      <c r="XBK1" s="712"/>
      <c r="XBL1" s="712"/>
      <c r="XBM1" s="712"/>
      <c r="XBN1" s="712"/>
      <c r="XBO1" s="712"/>
      <c r="XBP1" s="712"/>
      <c r="XBQ1" s="712"/>
      <c r="XBR1" s="712"/>
      <c r="XBS1" s="712"/>
      <c r="XBT1" s="712"/>
      <c r="XBU1" s="712"/>
      <c r="XBV1" s="712"/>
      <c r="XBW1" s="712"/>
      <c r="XBX1" s="712"/>
      <c r="XBY1" s="712"/>
      <c r="XBZ1" s="712"/>
      <c r="XCA1" s="712"/>
      <c r="XCB1" s="712"/>
      <c r="XCC1" s="712"/>
      <c r="XCD1" s="712"/>
      <c r="XCE1" s="712"/>
      <c r="XCF1" s="712"/>
      <c r="XCG1" s="712"/>
      <c r="XCH1" s="712"/>
      <c r="XCI1" s="712"/>
      <c r="XCJ1" s="712"/>
      <c r="XCK1" s="712"/>
      <c r="XCL1" s="712"/>
      <c r="XCM1" s="712"/>
      <c r="XCN1" s="712"/>
      <c r="XCO1" s="712"/>
      <c r="XCP1" s="712"/>
      <c r="XCQ1" s="712"/>
      <c r="XCR1" s="712"/>
      <c r="XCS1" s="712"/>
      <c r="XCT1" s="712"/>
      <c r="XCU1" s="712"/>
      <c r="XCV1" s="712"/>
      <c r="XCW1" s="712"/>
      <c r="XCX1" s="712"/>
      <c r="XCY1" s="712"/>
      <c r="XCZ1" s="712"/>
      <c r="XDA1" s="712"/>
      <c r="XDB1" s="712"/>
      <c r="XDC1" s="712"/>
      <c r="XDD1" s="712"/>
      <c r="XDE1" s="712"/>
      <c r="XDF1" s="712"/>
      <c r="XDG1" s="712"/>
      <c r="XDH1" s="712"/>
      <c r="XDI1" s="712"/>
      <c r="XDJ1" s="712"/>
      <c r="XDK1" s="712"/>
      <c r="XDL1" s="712"/>
      <c r="XDM1" s="712"/>
      <c r="XDN1" s="712"/>
      <c r="XDO1" s="712"/>
      <c r="XDP1" s="712"/>
      <c r="XDQ1" s="712"/>
      <c r="XDR1" s="712"/>
      <c r="XDS1" s="712"/>
      <c r="XDT1" s="712"/>
      <c r="XDU1" s="712"/>
      <c r="XDV1" s="712"/>
      <c r="XDW1" s="712"/>
      <c r="XDX1" s="712"/>
      <c r="XDY1" s="712"/>
      <c r="XDZ1" s="712"/>
      <c r="XEA1" s="712"/>
      <c r="XEB1" s="712"/>
      <c r="XEC1" s="712"/>
      <c r="XED1" s="712"/>
    </row>
    <row r="2" spans="1:16358" s="547" customFormat="1">
      <c r="A2" s="246"/>
      <c r="B2" s="246"/>
      <c r="C2" s="247"/>
      <c r="D2" s="331"/>
      <c r="E2" s="712"/>
      <c r="F2" s="250">
        <f xml:space="preserve"> Check!F2</f>
        <v>0</v>
      </c>
      <c r="G2" s="251" t="s">
        <v>110</v>
      </c>
      <c r="H2" s="255"/>
      <c r="I2" s="174"/>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1"/>
      <c r="BW2" s="711"/>
      <c r="BX2" s="711"/>
      <c r="BY2" s="711"/>
      <c r="BZ2" s="711"/>
      <c r="CA2" s="711"/>
      <c r="CB2" s="711"/>
      <c r="CC2" s="711"/>
      <c r="CD2" s="711"/>
      <c r="CE2" s="711"/>
      <c r="CF2" s="711"/>
      <c r="CG2" s="711"/>
      <c r="CH2" s="711"/>
      <c r="CI2" s="711"/>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c r="DH2" s="711"/>
      <c r="DI2" s="711"/>
      <c r="DJ2" s="711"/>
      <c r="DK2" s="711"/>
      <c r="DL2" s="711"/>
      <c r="DM2" s="711"/>
      <c r="DN2" s="711"/>
      <c r="DO2" s="711"/>
      <c r="DP2" s="711"/>
      <c r="DQ2" s="711"/>
      <c r="DR2" s="711"/>
      <c r="DS2" s="711"/>
      <c r="DT2" s="711"/>
      <c r="DU2" s="711"/>
      <c r="DV2" s="711"/>
      <c r="DW2" s="711"/>
      <c r="DX2" s="711"/>
      <c r="DY2" s="711"/>
      <c r="DZ2" s="711"/>
      <c r="EA2" s="711"/>
      <c r="EB2" s="711"/>
      <c r="EC2" s="711"/>
      <c r="ED2" s="711"/>
      <c r="EE2" s="711"/>
      <c r="EF2" s="711"/>
      <c r="EG2" s="711"/>
      <c r="EH2" s="711"/>
      <c r="EI2" s="711"/>
      <c r="EJ2" s="711"/>
      <c r="EK2" s="711"/>
      <c r="EL2" s="711"/>
      <c r="EM2" s="711"/>
      <c r="EN2" s="711"/>
      <c r="EO2" s="711"/>
      <c r="EP2" s="711"/>
      <c r="EQ2" s="711"/>
      <c r="ER2" s="711"/>
      <c r="ES2" s="711"/>
      <c r="ET2" s="711"/>
      <c r="EU2" s="711"/>
      <c r="EV2" s="711"/>
      <c r="EW2" s="711"/>
      <c r="EX2" s="711"/>
      <c r="EY2" s="711"/>
      <c r="EZ2" s="711"/>
      <c r="FA2" s="711"/>
      <c r="FB2" s="711"/>
      <c r="FC2" s="711"/>
      <c r="FD2" s="711"/>
      <c r="FE2" s="711"/>
      <c r="FF2" s="711"/>
      <c r="FG2" s="711"/>
      <c r="FH2" s="711"/>
      <c r="FI2" s="711"/>
      <c r="FJ2" s="711"/>
      <c r="FK2" s="711"/>
      <c r="FL2" s="711"/>
      <c r="FM2" s="711"/>
      <c r="FN2" s="711"/>
      <c r="FO2" s="711"/>
      <c r="FP2" s="711"/>
      <c r="FQ2" s="711"/>
      <c r="FR2" s="711"/>
      <c r="FS2" s="711"/>
      <c r="FT2" s="711"/>
      <c r="FU2" s="711"/>
      <c r="FV2" s="711"/>
      <c r="FW2" s="711"/>
      <c r="FX2" s="711"/>
      <c r="FY2" s="711"/>
      <c r="FZ2" s="711"/>
      <c r="GA2" s="711"/>
      <c r="GB2" s="711"/>
      <c r="GC2" s="711"/>
      <c r="GD2" s="711"/>
      <c r="GE2" s="711"/>
      <c r="GF2" s="711"/>
      <c r="GG2" s="711"/>
      <c r="GH2" s="711"/>
      <c r="GI2" s="711"/>
      <c r="GJ2" s="711"/>
      <c r="GK2" s="711"/>
      <c r="GL2" s="711"/>
      <c r="GM2" s="711"/>
      <c r="GN2" s="711"/>
      <c r="GO2" s="711"/>
      <c r="GP2" s="711"/>
      <c r="GQ2" s="711"/>
      <c r="GR2" s="711"/>
      <c r="GS2" s="711"/>
      <c r="GT2" s="711"/>
      <c r="GU2" s="711"/>
      <c r="GV2" s="711"/>
      <c r="GW2" s="711"/>
      <c r="GX2" s="711"/>
      <c r="GY2" s="711"/>
      <c r="GZ2" s="711"/>
      <c r="HA2" s="711"/>
      <c r="HB2" s="711"/>
      <c r="HC2" s="711"/>
      <c r="HD2" s="711"/>
      <c r="HE2" s="711"/>
      <c r="HF2" s="711"/>
      <c r="HG2" s="711"/>
      <c r="HH2" s="711"/>
      <c r="HI2" s="711"/>
      <c r="HJ2" s="711"/>
      <c r="HK2" s="711"/>
      <c r="HL2" s="711"/>
      <c r="HM2" s="711"/>
      <c r="HN2" s="711"/>
      <c r="HO2" s="711"/>
      <c r="HP2" s="711"/>
      <c r="HQ2" s="711"/>
      <c r="HR2" s="711"/>
      <c r="HS2" s="711"/>
      <c r="HT2" s="711"/>
      <c r="HU2" s="711"/>
      <c r="HV2" s="711"/>
      <c r="HW2" s="711"/>
      <c r="HX2" s="711"/>
      <c r="HY2" s="711"/>
      <c r="HZ2" s="711"/>
      <c r="IA2" s="711"/>
      <c r="IB2" s="711"/>
      <c r="IC2" s="711"/>
      <c r="ID2" s="711"/>
      <c r="IE2" s="711"/>
      <c r="IF2" s="711"/>
      <c r="IG2" s="711"/>
      <c r="IH2" s="711"/>
      <c r="II2" s="711"/>
      <c r="IJ2" s="711"/>
      <c r="IK2" s="711"/>
      <c r="IL2" s="711"/>
      <c r="IM2" s="711"/>
      <c r="IN2" s="711"/>
      <c r="IO2" s="711"/>
      <c r="IP2" s="711"/>
      <c r="IQ2" s="711"/>
      <c r="IR2" s="711"/>
      <c r="IS2" s="711"/>
      <c r="IT2" s="711"/>
      <c r="IU2" s="711"/>
      <c r="IV2" s="711"/>
      <c r="IW2" s="711"/>
      <c r="IX2" s="711"/>
      <c r="IY2" s="711"/>
      <c r="IZ2" s="711"/>
      <c r="JA2" s="711"/>
      <c r="JB2" s="711"/>
      <c r="JC2" s="711"/>
      <c r="JD2" s="711"/>
      <c r="JE2" s="711"/>
      <c r="JF2" s="711"/>
      <c r="JG2" s="711"/>
      <c r="JH2" s="711"/>
      <c r="JI2" s="711"/>
      <c r="JJ2" s="711"/>
      <c r="JK2" s="711"/>
      <c r="JL2" s="711"/>
      <c r="JM2" s="711"/>
      <c r="JN2" s="711"/>
      <c r="JO2" s="711"/>
      <c r="JP2" s="711"/>
      <c r="JQ2" s="711"/>
      <c r="JR2" s="711"/>
      <c r="JS2" s="711"/>
      <c r="JT2" s="711"/>
      <c r="JU2" s="711"/>
      <c r="JV2" s="711"/>
      <c r="JW2" s="711"/>
      <c r="JX2" s="711"/>
      <c r="JY2" s="711"/>
      <c r="JZ2" s="711"/>
      <c r="KA2" s="711"/>
      <c r="KB2" s="711"/>
      <c r="KC2" s="711"/>
      <c r="KD2" s="711"/>
      <c r="KE2" s="711"/>
      <c r="KF2" s="711"/>
      <c r="KG2" s="711"/>
      <c r="KH2" s="711"/>
      <c r="KI2" s="711"/>
      <c r="KJ2" s="711"/>
      <c r="KK2" s="711"/>
      <c r="KL2" s="711"/>
      <c r="KM2" s="711"/>
      <c r="KN2" s="711"/>
      <c r="KO2" s="711"/>
      <c r="KP2" s="711"/>
      <c r="KQ2" s="711"/>
      <c r="KR2" s="711"/>
      <c r="KS2" s="711"/>
      <c r="KT2" s="711"/>
      <c r="KU2" s="711"/>
      <c r="KV2" s="711"/>
      <c r="KW2" s="711"/>
      <c r="KX2" s="711"/>
      <c r="KY2" s="711"/>
      <c r="KZ2" s="711"/>
      <c r="LA2" s="711"/>
      <c r="LB2" s="711"/>
      <c r="LC2" s="711"/>
      <c r="LD2" s="711"/>
      <c r="LE2" s="711"/>
      <c r="LF2" s="711"/>
      <c r="LG2" s="711"/>
      <c r="LH2" s="711"/>
      <c r="LI2" s="711"/>
      <c r="LJ2" s="711"/>
      <c r="LK2" s="711"/>
      <c r="LL2" s="711"/>
      <c r="LM2" s="711"/>
      <c r="LN2" s="711"/>
      <c r="LO2" s="711"/>
      <c r="LP2" s="711"/>
      <c r="LQ2" s="711"/>
      <c r="LR2" s="711"/>
      <c r="LS2" s="711"/>
      <c r="LT2" s="711"/>
      <c r="LU2" s="711"/>
      <c r="LV2" s="711"/>
      <c r="LW2" s="711"/>
      <c r="LX2" s="711"/>
      <c r="LY2" s="711"/>
      <c r="LZ2" s="711"/>
      <c r="MA2" s="711"/>
      <c r="MB2" s="711"/>
      <c r="MC2" s="711"/>
      <c r="MD2" s="711"/>
      <c r="ME2" s="711"/>
      <c r="MF2" s="711"/>
      <c r="MG2" s="711"/>
      <c r="MH2" s="711"/>
      <c r="MI2" s="711"/>
      <c r="MJ2" s="711"/>
      <c r="MK2" s="711"/>
      <c r="ML2" s="711"/>
      <c r="MM2" s="711"/>
      <c r="MN2" s="711"/>
      <c r="MO2" s="711"/>
      <c r="MP2" s="711"/>
      <c r="MQ2" s="711"/>
      <c r="MR2" s="711"/>
      <c r="MS2" s="711"/>
      <c r="MT2" s="711"/>
      <c r="MU2" s="711"/>
      <c r="MV2" s="711"/>
      <c r="MW2" s="711"/>
      <c r="MX2" s="711"/>
      <c r="MY2" s="711"/>
      <c r="MZ2" s="711"/>
      <c r="NA2" s="711"/>
      <c r="NB2" s="711"/>
      <c r="NC2" s="711"/>
      <c r="ND2" s="711"/>
      <c r="NE2" s="711"/>
      <c r="NF2" s="711"/>
      <c r="NG2" s="711"/>
      <c r="NH2" s="711"/>
      <c r="NI2" s="711"/>
      <c r="NJ2" s="711"/>
      <c r="NK2" s="711"/>
      <c r="NL2" s="711"/>
      <c r="NM2" s="711"/>
      <c r="NN2" s="711"/>
      <c r="NO2" s="711"/>
      <c r="NP2" s="711"/>
      <c r="NQ2" s="711"/>
      <c r="NR2" s="711"/>
      <c r="NS2" s="711"/>
      <c r="NT2" s="711"/>
      <c r="NU2" s="711"/>
      <c r="NV2" s="711"/>
      <c r="NW2" s="711"/>
      <c r="NX2" s="711"/>
      <c r="NY2" s="711"/>
      <c r="NZ2" s="711"/>
      <c r="OA2" s="711"/>
      <c r="OB2" s="711"/>
      <c r="OC2" s="711"/>
      <c r="OD2" s="711"/>
      <c r="OE2" s="711"/>
      <c r="OF2" s="711"/>
      <c r="OG2" s="711"/>
      <c r="OH2" s="711"/>
      <c r="OI2" s="711"/>
      <c r="OJ2" s="711"/>
      <c r="OK2" s="711"/>
      <c r="OL2" s="711"/>
      <c r="OM2" s="711"/>
      <c r="ON2" s="711"/>
      <c r="OO2" s="711"/>
      <c r="OP2" s="711"/>
      <c r="OQ2" s="711"/>
      <c r="OR2" s="711"/>
      <c r="OS2" s="711"/>
      <c r="OT2" s="711"/>
      <c r="OU2" s="711"/>
      <c r="OV2" s="711"/>
      <c r="OW2" s="711"/>
      <c r="OX2" s="711"/>
      <c r="OY2" s="711"/>
      <c r="OZ2" s="711"/>
      <c r="PA2" s="711"/>
      <c r="PB2" s="711"/>
      <c r="PC2" s="711"/>
      <c r="PD2" s="711"/>
      <c r="PE2" s="711"/>
      <c r="PF2" s="711"/>
      <c r="PG2" s="711"/>
      <c r="PH2" s="711"/>
      <c r="PI2" s="711"/>
      <c r="PJ2" s="711"/>
      <c r="PK2" s="711"/>
      <c r="PL2" s="711"/>
      <c r="PM2" s="711"/>
      <c r="PN2" s="711"/>
      <c r="PO2" s="711"/>
      <c r="PP2" s="711"/>
      <c r="PQ2" s="711"/>
      <c r="PR2" s="711"/>
      <c r="PS2" s="711"/>
      <c r="PT2" s="711"/>
      <c r="PU2" s="711"/>
      <c r="PV2" s="711"/>
      <c r="PW2" s="711"/>
      <c r="PX2" s="711"/>
      <c r="PY2" s="711"/>
      <c r="PZ2" s="711"/>
      <c r="QA2" s="711"/>
      <c r="QB2" s="711"/>
      <c r="QC2" s="711"/>
      <c r="QD2" s="711"/>
      <c r="QE2" s="711"/>
      <c r="QF2" s="711"/>
      <c r="QG2" s="711"/>
      <c r="QH2" s="711"/>
      <c r="QI2" s="711"/>
      <c r="QJ2" s="711"/>
      <c r="QK2" s="711"/>
      <c r="QL2" s="711"/>
      <c r="QM2" s="711"/>
      <c r="QN2" s="711"/>
      <c r="QO2" s="711"/>
      <c r="QP2" s="711"/>
      <c r="QQ2" s="711"/>
      <c r="QR2" s="711"/>
      <c r="QS2" s="711"/>
      <c r="QT2" s="711"/>
      <c r="QU2" s="711"/>
      <c r="QV2" s="711"/>
      <c r="QW2" s="711"/>
      <c r="QX2" s="711"/>
      <c r="QY2" s="711"/>
      <c r="QZ2" s="711"/>
      <c r="RA2" s="711"/>
      <c r="RB2" s="711"/>
      <c r="RC2" s="711"/>
      <c r="RD2" s="711"/>
      <c r="RE2" s="711"/>
      <c r="RF2" s="711"/>
      <c r="RG2" s="711"/>
      <c r="RH2" s="711"/>
      <c r="RI2" s="711"/>
      <c r="RJ2" s="711"/>
      <c r="RK2" s="711"/>
      <c r="RL2" s="711"/>
      <c r="RM2" s="711"/>
      <c r="RN2" s="711"/>
      <c r="RO2" s="711"/>
      <c r="RP2" s="711"/>
      <c r="RQ2" s="711"/>
      <c r="RR2" s="711"/>
      <c r="RS2" s="711"/>
      <c r="RT2" s="711"/>
      <c r="RU2" s="711"/>
      <c r="RV2" s="711"/>
      <c r="RW2" s="711"/>
      <c r="RX2" s="711"/>
      <c r="RY2" s="711"/>
      <c r="RZ2" s="711"/>
      <c r="SA2" s="711"/>
      <c r="SB2" s="711"/>
      <c r="SC2" s="711"/>
      <c r="SD2" s="711"/>
      <c r="SE2" s="711"/>
      <c r="SF2" s="711"/>
      <c r="SG2" s="711"/>
      <c r="SH2" s="711"/>
      <c r="SI2" s="711"/>
      <c r="SJ2" s="711"/>
      <c r="SK2" s="711"/>
      <c r="SL2" s="711"/>
      <c r="SM2" s="711"/>
      <c r="SN2" s="711"/>
      <c r="SO2" s="711"/>
      <c r="SP2" s="711"/>
      <c r="SQ2" s="711"/>
      <c r="SR2" s="711"/>
      <c r="SS2" s="711"/>
      <c r="ST2" s="711"/>
      <c r="SU2" s="711"/>
      <c r="SV2" s="711"/>
      <c r="SW2" s="711"/>
      <c r="SX2" s="711"/>
      <c r="SY2" s="711"/>
      <c r="SZ2" s="711"/>
      <c r="TA2" s="711"/>
      <c r="TB2" s="711"/>
      <c r="TC2" s="711"/>
      <c r="TD2" s="711"/>
      <c r="TE2" s="711"/>
      <c r="TF2" s="711"/>
      <c r="TG2" s="711"/>
      <c r="TH2" s="711"/>
      <c r="TI2" s="711"/>
      <c r="TJ2" s="711"/>
      <c r="TK2" s="711"/>
      <c r="TL2" s="711"/>
      <c r="TM2" s="711"/>
      <c r="TN2" s="711"/>
      <c r="TO2" s="711"/>
      <c r="TP2" s="711"/>
      <c r="TQ2" s="711"/>
      <c r="TR2" s="711"/>
      <c r="TS2" s="711"/>
      <c r="TT2" s="711"/>
      <c r="TU2" s="711"/>
      <c r="TV2" s="711"/>
      <c r="TW2" s="711"/>
      <c r="TX2" s="711"/>
      <c r="TY2" s="711"/>
      <c r="TZ2" s="711"/>
      <c r="UA2" s="711"/>
      <c r="UB2" s="711"/>
      <c r="UC2" s="711"/>
      <c r="UD2" s="711"/>
      <c r="UE2" s="711"/>
      <c r="UF2" s="711"/>
      <c r="UG2" s="711"/>
      <c r="UH2" s="711"/>
      <c r="UI2" s="711"/>
      <c r="UJ2" s="711"/>
      <c r="UK2" s="711"/>
      <c r="UL2" s="711"/>
      <c r="UM2" s="711"/>
      <c r="UN2" s="711"/>
      <c r="UO2" s="711"/>
      <c r="UP2" s="711"/>
      <c r="UQ2" s="711"/>
      <c r="UR2" s="711"/>
      <c r="US2" s="711"/>
      <c r="UT2" s="711"/>
      <c r="UU2" s="711"/>
      <c r="UV2" s="711"/>
      <c r="UW2" s="711"/>
      <c r="UX2" s="711"/>
      <c r="UY2" s="711"/>
      <c r="UZ2" s="711"/>
      <c r="VA2" s="711"/>
      <c r="VB2" s="711"/>
      <c r="VC2" s="711"/>
      <c r="VD2" s="711"/>
      <c r="VE2" s="711"/>
      <c r="VF2" s="711"/>
      <c r="VG2" s="711"/>
      <c r="VH2" s="711"/>
      <c r="VI2" s="711"/>
      <c r="VJ2" s="711"/>
      <c r="VK2" s="711"/>
      <c r="VL2" s="711"/>
      <c r="VM2" s="711"/>
      <c r="VN2" s="711"/>
      <c r="VO2" s="711"/>
      <c r="VP2" s="711"/>
      <c r="VQ2" s="711"/>
      <c r="VR2" s="711"/>
      <c r="VS2" s="711"/>
      <c r="VT2" s="711"/>
      <c r="VU2" s="711"/>
      <c r="VV2" s="711"/>
      <c r="VW2" s="711"/>
      <c r="VX2" s="711"/>
      <c r="VY2" s="711"/>
      <c r="VZ2" s="711"/>
      <c r="WA2" s="711"/>
      <c r="WB2" s="711"/>
      <c r="WC2" s="711"/>
      <c r="WD2" s="711"/>
      <c r="WE2" s="711"/>
      <c r="WF2" s="711"/>
      <c r="WG2" s="711"/>
      <c r="WH2" s="711"/>
      <c r="WI2" s="711"/>
      <c r="WJ2" s="711"/>
      <c r="WK2" s="711"/>
      <c r="WL2" s="711"/>
      <c r="WM2" s="711"/>
      <c r="WN2" s="711"/>
      <c r="WO2" s="711"/>
      <c r="WP2" s="711"/>
      <c r="WQ2" s="711"/>
      <c r="WR2" s="711"/>
      <c r="WS2" s="711"/>
      <c r="WT2" s="711"/>
      <c r="WU2" s="711"/>
      <c r="WV2" s="711"/>
      <c r="WW2" s="711"/>
      <c r="WX2" s="711"/>
      <c r="WY2" s="711"/>
      <c r="WZ2" s="711"/>
      <c r="XA2" s="711"/>
      <c r="XB2" s="711"/>
      <c r="XC2" s="711"/>
      <c r="XD2" s="711"/>
      <c r="XE2" s="711"/>
      <c r="XF2" s="711"/>
      <c r="XG2" s="711"/>
      <c r="XH2" s="711"/>
      <c r="XI2" s="711"/>
      <c r="XJ2" s="711"/>
      <c r="XK2" s="711"/>
      <c r="XL2" s="711"/>
      <c r="XM2" s="711"/>
      <c r="XN2" s="711"/>
      <c r="XO2" s="711"/>
      <c r="XP2" s="711"/>
      <c r="XQ2" s="711"/>
      <c r="XR2" s="711"/>
      <c r="XS2" s="711"/>
      <c r="XT2" s="711"/>
      <c r="XU2" s="711"/>
      <c r="XV2" s="711"/>
      <c r="XW2" s="711"/>
      <c r="XX2" s="711"/>
      <c r="XY2" s="711"/>
      <c r="XZ2" s="711"/>
      <c r="YA2" s="711"/>
      <c r="YB2" s="711"/>
      <c r="YC2" s="711"/>
      <c r="YD2" s="711"/>
      <c r="YE2" s="711"/>
      <c r="YF2" s="711"/>
      <c r="YG2" s="711"/>
      <c r="YH2" s="711"/>
      <c r="YI2" s="711"/>
      <c r="YJ2" s="711"/>
      <c r="YK2" s="711"/>
      <c r="YL2" s="711"/>
      <c r="YM2" s="711"/>
      <c r="YN2" s="711"/>
      <c r="YO2" s="711"/>
      <c r="YP2" s="711"/>
      <c r="YQ2" s="711"/>
      <c r="YR2" s="711"/>
      <c r="YS2" s="711"/>
      <c r="YT2" s="711"/>
      <c r="YU2" s="711"/>
      <c r="YV2" s="711"/>
      <c r="YW2" s="711"/>
      <c r="YX2" s="711"/>
      <c r="YY2" s="711"/>
      <c r="YZ2" s="711"/>
      <c r="ZA2" s="711"/>
      <c r="ZB2" s="711"/>
      <c r="ZC2" s="711"/>
      <c r="ZD2" s="711"/>
      <c r="ZE2" s="711"/>
      <c r="ZF2" s="711"/>
      <c r="ZG2" s="711"/>
      <c r="ZH2" s="711"/>
      <c r="ZI2" s="711"/>
      <c r="ZJ2" s="711"/>
      <c r="ZK2" s="711"/>
      <c r="ZL2" s="711"/>
      <c r="ZM2" s="711"/>
      <c r="ZN2" s="711"/>
      <c r="ZO2" s="711"/>
      <c r="ZP2" s="711"/>
      <c r="ZQ2" s="711"/>
      <c r="ZR2" s="711"/>
      <c r="ZS2" s="711"/>
      <c r="ZT2" s="711"/>
      <c r="ZU2" s="711"/>
      <c r="ZV2" s="711"/>
      <c r="ZW2" s="711"/>
      <c r="ZX2" s="711"/>
      <c r="ZY2" s="711"/>
      <c r="ZZ2" s="711"/>
      <c r="AAA2" s="711"/>
      <c r="AAB2" s="711"/>
      <c r="AAC2" s="711"/>
      <c r="AAD2" s="711"/>
      <c r="AAE2" s="711"/>
      <c r="AAF2" s="711"/>
      <c r="AAG2" s="711"/>
      <c r="AAH2" s="711"/>
      <c r="AAI2" s="711"/>
      <c r="AAJ2" s="711"/>
      <c r="AAK2" s="711"/>
      <c r="AAL2" s="711"/>
      <c r="AAM2" s="711"/>
      <c r="AAN2" s="711"/>
      <c r="AAO2" s="711"/>
      <c r="AAP2" s="711"/>
      <c r="AAQ2" s="711"/>
      <c r="AAR2" s="711"/>
      <c r="AAS2" s="711"/>
      <c r="AAT2" s="711"/>
      <c r="AAU2" s="711"/>
      <c r="AAV2" s="711"/>
      <c r="AAW2" s="711"/>
      <c r="AAX2" s="711"/>
      <c r="AAY2" s="711"/>
      <c r="AAZ2" s="711"/>
      <c r="ABA2" s="711"/>
      <c r="ABB2" s="711"/>
      <c r="ABC2" s="711"/>
      <c r="ABD2" s="711"/>
      <c r="ABE2" s="711"/>
      <c r="ABF2" s="711"/>
      <c r="ABG2" s="711"/>
      <c r="ABH2" s="711"/>
      <c r="ABI2" s="711"/>
      <c r="ABJ2" s="711"/>
      <c r="ABK2" s="711"/>
      <c r="ABL2" s="711"/>
      <c r="ABM2" s="711"/>
      <c r="ABN2" s="711"/>
      <c r="ABO2" s="711"/>
      <c r="ABP2" s="711"/>
      <c r="ABQ2" s="711"/>
      <c r="ABR2" s="711"/>
      <c r="ABS2" s="711"/>
      <c r="ABT2" s="711"/>
      <c r="ABU2" s="711"/>
      <c r="ABV2" s="711"/>
      <c r="ABW2" s="711"/>
      <c r="ABX2" s="711"/>
      <c r="ABY2" s="711"/>
      <c r="ABZ2" s="711"/>
      <c r="ACA2" s="711"/>
      <c r="ACB2" s="711"/>
      <c r="ACC2" s="711"/>
      <c r="ACD2" s="711"/>
      <c r="ACE2" s="711"/>
      <c r="ACF2" s="711"/>
      <c r="ACG2" s="711"/>
      <c r="ACH2" s="711"/>
      <c r="ACI2" s="711"/>
      <c r="ACJ2" s="711"/>
      <c r="ACK2" s="711"/>
      <c r="ACL2" s="711"/>
      <c r="ACM2" s="711"/>
      <c r="ACN2" s="711"/>
      <c r="ACO2" s="711"/>
      <c r="ACP2" s="711"/>
      <c r="ACQ2" s="711"/>
      <c r="ACR2" s="711"/>
      <c r="ACS2" s="711"/>
      <c r="ACT2" s="711"/>
      <c r="ACU2" s="711"/>
      <c r="ACV2" s="711"/>
      <c r="ACW2" s="711"/>
      <c r="ACX2" s="711"/>
      <c r="ACY2" s="711"/>
      <c r="ACZ2" s="711"/>
      <c r="ADA2" s="711"/>
      <c r="ADB2" s="711"/>
      <c r="ADC2" s="711"/>
      <c r="ADD2" s="711"/>
      <c r="ADE2" s="711"/>
      <c r="ADF2" s="711"/>
      <c r="ADG2" s="711"/>
      <c r="ADH2" s="711"/>
      <c r="ADI2" s="711"/>
      <c r="ADJ2" s="711"/>
      <c r="ADK2" s="711"/>
      <c r="ADL2" s="711"/>
      <c r="ADM2" s="711"/>
      <c r="ADN2" s="711"/>
      <c r="ADO2" s="711"/>
      <c r="ADP2" s="711"/>
      <c r="ADQ2" s="711"/>
      <c r="ADR2" s="711"/>
      <c r="ADS2" s="711"/>
      <c r="ADT2" s="711"/>
      <c r="ADU2" s="711"/>
      <c r="ADV2" s="711"/>
      <c r="ADW2" s="711"/>
      <c r="ADX2" s="711"/>
      <c r="ADY2" s="711"/>
      <c r="ADZ2" s="711"/>
      <c r="AEA2" s="711"/>
      <c r="AEB2" s="711"/>
      <c r="AEC2" s="711"/>
      <c r="AED2" s="711"/>
      <c r="AEE2" s="711"/>
      <c r="AEF2" s="711"/>
      <c r="AEG2" s="711"/>
      <c r="AEH2" s="711"/>
      <c r="AEI2" s="711"/>
      <c r="AEJ2" s="711"/>
      <c r="AEK2" s="711"/>
      <c r="AEL2" s="711"/>
      <c r="AEM2" s="711"/>
      <c r="AEN2" s="711"/>
      <c r="AEO2" s="711"/>
      <c r="AEP2" s="711"/>
      <c r="AEQ2" s="711"/>
      <c r="AER2" s="711"/>
      <c r="AES2" s="711"/>
      <c r="AET2" s="711"/>
      <c r="AEU2" s="711"/>
      <c r="AEV2" s="711"/>
      <c r="AEW2" s="711"/>
      <c r="AEX2" s="711"/>
      <c r="AEY2" s="711"/>
      <c r="AEZ2" s="711"/>
      <c r="AFA2" s="711"/>
      <c r="AFB2" s="711"/>
      <c r="AFC2" s="711"/>
      <c r="AFD2" s="711"/>
      <c r="AFE2" s="711"/>
      <c r="AFF2" s="711"/>
      <c r="AFG2" s="711"/>
      <c r="AFH2" s="711"/>
      <c r="AFI2" s="711"/>
      <c r="AFJ2" s="711"/>
      <c r="AFK2" s="711"/>
      <c r="AFL2" s="711"/>
      <c r="AFM2" s="711"/>
      <c r="AFN2" s="711"/>
      <c r="AFO2" s="711"/>
      <c r="AFP2" s="711"/>
      <c r="AFQ2" s="711"/>
      <c r="AFR2" s="711"/>
      <c r="AFS2" s="711"/>
      <c r="AFT2" s="711"/>
      <c r="AFU2" s="711"/>
      <c r="AFV2" s="711"/>
      <c r="AFW2" s="711"/>
      <c r="AFX2" s="711"/>
      <c r="AFY2" s="711"/>
      <c r="AFZ2" s="711"/>
      <c r="AGA2" s="711"/>
      <c r="AGB2" s="711"/>
      <c r="AGC2" s="711"/>
      <c r="AGD2" s="711"/>
      <c r="AGE2" s="711"/>
      <c r="AGF2" s="711"/>
      <c r="AGG2" s="711"/>
      <c r="AGH2" s="711"/>
      <c r="AGI2" s="711"/>
      <c r="AGJ2" s="711"/>
      <c r="AGK2" s="711"/>
      <c r="AGL2" s="711"/>
      <c r="AGM2" s="711"/>
      <c r="AGN2" s="711"/>
      <c r="AGO2" s="711"/>
      <c r="AGP2" s="711"/>
      <c r="AGQ2" s="711"/>
      <c r="AGR2" s="711"/>
      <c r="AGS2" s="711"/>
      <c r="AGT2" s="711"/>
      <c r="AGU2" s="711"/>
      <c r="AGV2" s="711"/>
      <c r="AGW2" s="711"/>
      <c r="AGX2" s="711"/>
      <c r="AGY2" s="711"/>
      <c r="AGZ2" s="711"/>
      <c r="AHA2" s="711"/>
      <c r="AHB2" s="711"/>
      <c r="AHC2" s="711"/>
      <c r="AHD2" s="711"/>
      <c r="AHE2" s="711"/>
      <c r="AHF2" s="711"/>
      <c r="AHG2" s="711"/>
      <c r="AHH2" s="711"/>
      <c r="AHI2" s="711"/>
      <c r="AHJ2" s="711"/>
      <c r="AHK2" s="711"/>
      <c r="AHL2" s="711"/>
      <c r="AHM2" s="711"/>
      <c r="AHN2" s="711"/>
      <c r="AHO2" s="711"/>
      <c r="AHP2" s="711"/>
      <c r="AHQ2" s="711"/>
      <c r="AHR2" s="711"/>
      <c r="AHS2" s="711"/>
      <c r="AHT2" s="711"/>
      <c r="AHU2" s="711"/>
      <c r="AHV2" s="711"/>
      <c r="AHW2" s="711"/>
      <c r="AHX2" s="711"/>
      <c r="AHY2" s="711"/>
      <c r="AHZ2" s="711"/>
      <c r="AIA2" s="711"/>
      <c r="AIB2" s="711"/>
      <c r="AIC2" s="711"/>
      <c r="AID2" s="711"/>
      <c r="AIE2" s="711"/>
      <c r="AIF2" s="711"/>
      <c r="AIG2" s="711"/>
      <c r="AIH2" s="711"/>
      <c r="AII2" s="711"/>
      <c r="AIJ2" s="711"/>
      <c r="AIK2" s="711"/>
      <c r="AIL2" s="711"/>
      <c r="AIM2" s="711"/>
      <c r="AIN2" s="711"/>
      <c r="AIO2" s="711"/>
      <c r="AIP2" s="711"/>
      <c r="AIQ2" s="711"/>
      <c r="AIR2" s="711"/>
      <c r="AIS2" s="711"/>
      <c r="AIT2" s="711"/>
      <c r="AIU2" s="711"/>
      <c r="AIV2" s="711"/>
      <c r="AIW2" s="711"/>
      <c r="AIX2" s="711"/>
      <c r="AIY2" s="711"/>
      <c r="AIZ2" s="711"/>
      <c r="AJA2" s="711"/>
      <c r="AJB2" s="711"/>
      <c r="AJC2" s="711"/>
      <c r="AJD2" s="711"/>
      <c r="AJE2" s="711"/>
      <c r="AJF2" s="711"/>
      <c r="AJG2" s="711"/>
      <c r="AJH2" s="711"/>
      <c r="AJI2" s="711"/>
      <c r="AJJ2" s="711"/>
      <c r="AJK2" s="711"/>
      <c r="AJL2" s="711"/>
      <c r="AJM2" s="711"/>
      <c r="AJN2" s="711"/>
      <c r="AJO2" s="711"/>
      <c r="AJP2" s="711"/>
      <c r="AJQ2" s="711"/>
      <c r="AJR2" s="711"/>
      <c r="AJS2" s="711"/>
      <c r="AJT2" s="711"/>
      <c r="AJU2" s="711"/>
      <c r="AJV2" s="711"/>
      <c r="AJW2" s="711"/>
      <c r="AJX2" s="711"/>
      <c r="AJY2" s="711"/>
      <c r="AJZ2" s="711"/>
      <c r="AKA2" s="711"/>
      <c r="AKB2" s="711"/>
      <c r="AKC2" s="711"/>
      <c r="AKD2" s="711"/>
      <c r="AKE2" s="711"/>
      <c r="AKF2" s="711"/>
      <c r="AKG2" s="711"/>
      <c r="AKH2" s="711"/>
      <c r="AKI2" s="711"/>
      <c r="AKJ2" s="711"/>
      <c r="AKK2" s="711"/>
      <c r="AKL2" s="711"/>
      <c r="AKM2" s="711"/>
      <c r="AKN2" s="711"/>
      <c r="AKO2" s="711"/>
      <c r="AKP2" s="711"/>
      <c r="AKQ2" s="711"/>
      <c r="AKR2" s="711"/>
      <c r="AKS2" s="711"/>
      <c r="AKT2" s="711"/>
      <c r="AKU2" s="711"/>
      <c r="AKV2" s="711"/>
      <c r="AKW2" s="711"/>
      <c r="AKX2" s="711"/>
      <c r="AKY2" s="711"/>
      <c r="AKZ2" s="711"/>
      <c r="ALA2" s="711"/>
      <c r="ALB2" s="711"/>
      <c r="ALC2" s="711"/>
      <c r="ALD2" s="711"/>
      <c r="ALE2" s="711"/>
      <c r="ALF2" s="711"/>
      <c r="ALG2" s="711"/>
      <c r="ALH2" s="711"/>
      <c r="ALI2" s="711"/>
      <c r="ALJ2" s="711"/>
      <c r="ALK2" s="711"/>
      <c r="ALL2" s="711"/>
      <c r="ALM2" s="711"/>
      <c r="ALN2" s="711"/>
      <c r="ALO2" s="711"/>
      <c r="ALP2" s="711"/>
      <c r="ALQ2" s="711"/>
      <c r="ALR2" s="711"/>
      <c r="ALS2" s="711"/>
      <c r="ALT2" s="711"/>
      <c r="ALU2" s="711"/>
      <c r="ALV2" s="711"/>
      <c r="ALW2" s="711"/>
      <c r="ALX2" s="711"/>
      <c r="ALY2" s="711"/>
      <c r="ALZ2" s="711"/>
      <c r="AMA2" s="711"/>
      <c r="AMB2" s="711"/>
      <c r="AMC2" s="711"/>
      <c r="AMD2" s="711"/>
      <c r="AME2" s="711"/>
      <c r="AMF2" s="711"/>
      <c r="AMG2" s="711"/>
      <c r="AMH2" s="711"/>
      <c r="AMI2" s="711"/>
      <c r="AMJ2" s="711"/>
      <c r="AMK2" s="711"/>
      <c r="AML2" s="711"/>
      <c r="AMM2" s="711"/>
      <c r="AMN2" s="711"/>
      <c r="AMO2" s="711"/>
      <c r="AMP2" s="711"/>
      <c r="AMQ2" s="711"/>
      <c r="AMR2" s="711"/>
      <c r="AMS2" s="711"/>
      <c r="AMT2" s="711"/>
      <c r="AMU2" s="711"/>
      <c r="AMV2" s="711"/>
      <c r="AMW2" s="711"/>
      <c r="AMX2" s="711"/>
      <c r="AMY2" s="711"/>
      <c r="AMZ2" s="711"/>
      <c r="ANA2" s="711"/>
      <c r="ANB2" s="711"/>
      <c r="ANC2" s="711"/>
      <c r="AND2" s="711"/>
      <c r="ANE2" s="711"/>
      <c r="ANF2" s="711"/>
      <c r="ANG2" s="711"/>
      <c r="ANH2" s="711"/>
      <c r="ANI2" s="711"/>
      <c r="ANJ2" s="711"/>
      <c r="ANK2" s="711"/>
      <c r="ANL2" s="711"/>
      <c r="ANM2" s="711"/>
      <c r="ANN2" s="711"/>
      <c r="ANO2" s="711"/>
      <c r="ANP2" s="711"/>
      <c r="ANQ2" s="711"/>
      <c r="ANR2" s="711"/>
      <c r="ANS2" s="711"/>
      <c r="ANT2" s="711"/>
      <c r="ANU2" s="711"/>
      <c r="ANV2" s="711"/>
      <c r="ANW2" s="711"/>
      <c r="ANX2" s="711"/>
      <c r="ANY2" s="711"/>
      <c r="ANZ2" s="711"/>
      <c r="AOA2" s="711"/>
      <c r="AOB2" s="711"/>
      <c r="AOC2" s="711"/>
      <c r="AOD2" s="711"/>
      <c r="AOE2" s="711"/>
      <c r="AOF2" s="711"/>
      <c r="AOG2" s="711"/>
      <c r="AOH2" s="711"/>
      <c r="AOI2" s="711"/>
      <c r="AOJ2" s="711"/>
      <c r="AOK2" s="711"/>
      <c r="AOL2" s="711"/>
      <c r="AOM2" s="711"/>
      <c r="AON2" s="711"/>
      <c r="AOO2" s="711"/>
      <c r="AOP2" s="711"/>
      <c r="AOQ2" s="711"/>
      <c r="AOR2" s="711"/>
      <c r="AOS2" s="711"/>
      <c r="AOT2" s="711"/>
      <c r="AOU2" s="711"/>
      <c r="AOV2" s="711"/>
      <c r="AOW2" s="711"/>
      <c r="AOX2" s="711"/>
      <c r="AOY2" s="711"/>
      <c r="AOZ2" s="711"/>
      <c r="APA2" s="711"/>
      <c r="APB2" s="711"/>
      <c r="APC2" s="711"/>
      <c r="APD2" s="711"/>
      <c r="APE2" s="711"/>
      <c r="APF2" s="711"/>
      <c r="APG2" s="711"/>
      <c r="APH2" s="711"/>
      <c r="API2" s="711"/>
      <c r="APJ2" s="711"/>
      <c r="APK2" s="711"/>
      <c r="APL2" s="711"/>
      <c r="APM2" s="711"/>
      <c r="APN2" s="711"/>
      <c r="APO2" s="711"/>
      <c r="APP2" s="711"/>
      <c r="APQ2" s="711"/>
      <c r="APR2" s="711"/>
      <c r="APS2" s="711"/>
      <c r="APT2" s="711"/>
      <c r="APU2" s="711"/>
      <c r="APV2" s="711"/>
      <c r="APW2" s="711"/>
      <c r="APX2" s="711"/>
      <c r="APY2" s="711"/>
      <c r="APZ2" s="711"/>
      <c r="AQA2" s="711"/>
      <c r="AQB2" s="711"/>
      <c r="AQC2" s="711"/>
      <c r="AQD2" s="711"/>
      <c r="AQE2" s="711"/>
      <c r="AQF2" s="711"/>
      <c r="AQG2" s="711"/>
      <c r="AQH2" s="711"/>
      <c r="AQI2" s="711"/>
      <c r="AQJ2" s="711"/>
      <c r="AQK2" s="711"/>
      <c r="AQL2" s="711"/>
      <c r="AQM2" s="711"/>
      <c r="AQN2" s="711"/>
      <c r="AQO2" s="711"/>
      <c r="AQP2" s="711"/>
      <c r="AQQ2" s="711"/>
      <c r="AQR2" s="711"/>
      <c r="AQS2" s="711"/>
      <c r="AQT2" s="711"/>
      <c r="AQU2" s="711"/>
      <c r="AQV2" s="711"/>
      <c r="AQW2" s="711"/>
      <c r="AQX2" s="711"/>
      <c r="AQY2" s="711"/>
      <c r="AQZ2" s="711"/>
      <c r="ARA2" s="711"/>
      <c r="ARB2" s="711"/>
      <c r="ARC2" s="711"/>
      <c r="ARD2" s="711"/>
      <c r="ARE2" s="711"/>
      <c r="ARF2" s="711"/>
      <c r="ARG2" s="711"/>
      <c r="ARH2" s="711"/>
      <c r="ARI2" s="711"/>
      <c r="ARJ2" s="711"/>
      <c r="ARK2" s="711"/>
      <c r="ARL2" s="711"/>
      <c r="ARM2" s="711"/>
      <c r="ARN2" s="711"/>
      <c r="ARO2" s="711"/>
      <c r="ARP2" s="711"/>
      <c r="ARQ2" s="711"/>
      <c r="ARR2" s="711"/>
      <c r="ARS2" s="711"/>
      <c r="ART2" s="711"/>
      <c r="ARU2" s="711"/>
      <c r="ARV2" s="711"/>
      <c r="ARW2" s="711"/>
      <c r="ARX2" s="711"/>
      <c r="ARY2" s="711"/>
      <c r="ARZ2" s="711"/>
      <c r="ASA2" s="711"/>
      <c r="ASB2" s="711"/>
      <c r="ASC2" s="711"/>
      <c r="ASD2" s="711"/>
      <c r="ASE2" s="711"/>
      <c r="ASF2" s="711"/>
      <c r="ASG2" s="711"/>
      <c r="ASH2" s="711"/>
      <c r="ASI2" s="711"/>
      <c r="ASJ2" s="711"/>
      <c r="ASK2" s="711"/>
      <c r="ASL2" s="711"/>
      <c r="ASM2" s="711"/>
      <c r="ASN2" s="711"/>
      <c r="ASO2" s="711"/>
      <c r="ASP2" s="711"/>
      <c r="ASQ2" s="711"/>
      <c r="ASR2" s="711"/>
      <c r="ASS2" s="711"/>
      <c r="AST2" s="711"/>
      <c r="ASU2" s="711"/>
      <c r="ASV2" s="711"/>
      <c r="ASW2" s="711"/>
      <c r="ASX2" s="711"/>
      <c r="ASY2" s="711"/>
      <c r="ASZ2" s="711"/>
      <c r="ATA2" s="711"/>
      <c r="ATB2" s="711"/>
      <c r="ATC2" s="711"/>
      <c r="ATD2" s="711"/>
      <c r="ATE2" s="711"/>
      <c r="ATF2" s="711"/>
      <c r="ATG2" s="711"/>
      <c r="ATH2" s="711"/>
      <c r="ATI2" s="711"/>
      <c r="ATJ2" s="711"/>
      <c r="ATK2" s="711"/>
      <c r="ATL2" s="711"/>
      <c r="ATM2" s="711"/>
      <c r="ATN2" s="711"/>
      <c r="ATO2" s="711"/>
      <c r="ATP2" s="711"/>
      <c r="ATQ2" s="711"/>
      <c r="ATR2" s="711"/>
      <c r="ATS2" s="711"/>
      <c r="ATT2" s="711"/>
      <c r="ATU2" s="711"/>
      <c r="ATV2" s="711"/>
      <c r="ATW2" s="711"/>
      <c r="ATX2" s="711"/>
      <c r="ATY2" s="711"/>
      <c r="ATZ2" s="711"/>
      <c r="AUA2" s="711"/>
      <c r="AUB2" s="711"/>
      <c r="AUC2" s="711"/>
      <c r="AUD2" s="711"/>
      <c r="AUE2" s="711"/>
      <c r="AUF2" s="711"/>
      <c r="AUG2" s="711"/>
      <c r="AUH2" s="711"/>
      <c r="AUI2" s="711"/>
      <c r="AUJ2" s="711"/>
      <c r="AUK2" s="711"/>
      <c r="AUL2" s="711"/>
      <c r="AUM2" s="711"/>
      <c r="AUN2" s="711"/>
      <c r="AUO2" s="711"/>
      <c r="AUP2" s="711"/>
      <c r="AUQ2" s="711"/>
      <c r="AUR2" s="711"/>
      <c r="AUS2" s="711"/>
      <c r="AUT2" s="711"/>
      <c r="AUU2" s="711"/>
      <c r="AUV2" s="711"/>
      <c r="AUW2" s="711"/>
      <c r="AUX2" s="711"/>
      <c r="AUY2" s="711"/>
      <c r="AUZ2" s="711"/>
      <c r="AVA2" s="711"/>
      <c r="AVB2" s="711"/>
      <c r="AVC2" s="711"/>
      <c r="AVD2" s="711"/>
      <c r="AVE2" s="711"/>
      <c r="AVF2" s="711"/>
      <c r="AVG2" s="711"/>
      <c r="AVH2" s="711"/>
      <c r="AVI2" s="711"/>
      <c r="AVJ2" s="711"/>
      <c r="AVK2" s="711"/>
      <c r="AVL2" s="711"/>
      <c r="AVM2" s="711"/>
      <c r="AVN2" s="711"/>
      <c r="AVO2" s="711"/>
      <c r="AVP2" s="711"/>
      <c r="AVQ2" s="711"/>
      <c r="AVR2" s="711"/>
      <c r="AVS2" s="711"/>
      <c r="AVT2" s="711"/>
      <c r="AVU2" s="711"/>
      <c r="AVV2" s="711"/>
      <c r="AVW2" s="711"/>
      <c r="AVX2" s="711"/>
      <c r="AVY2" s="711"/>
      <c r="AVZ2" s="711"/>
      <c r="AWA2" s="711"/>
      <c r="AWB2" s="711"/>
      <c r="AWC2" s="711"/>
      <c r="AWD2" s="711"/>
      <c r="AWE2" s="711"/>
      <c r="AWF2" s="711"/>
      <c r="AWG2" s="711"/>
      <c r="AWH2" s="711"/>
      <c r="AWI2" s="711"/>
      <c r="AWJ2" s="711"/>
      <c r="AWK2" s="711"/>
      <c r="AWL2" s="711"/>
      <c r="AWM2" s="711"/>
      <c r="AWN2" s="711"/>
      <c r="AWO2" s="711"/>
      <c r="AWP2" s="711"/>
      <c r="AWQ2" s="711"/>
      <c r="AWR2" s="711"/>
      <c r="AWS2" s="711"/>
      <c r="AWT2" s="711"/>
      <c r="AWU2" s="711"/>
      <c r="AWV2" s="711"/>
      <c r="AWW2" s="711"/>
      <c r="AWX2" s="711"/>
      <c r="AWY2" s="711"/>
      <c r="AWZ2" s="711"/>
      <c r="AXA2" s="711"/>
      <c r="AXB2" s="711"/>
      <c r="AXC2" s="711"/>
      <c r="AXD2" s="711"/>
      <c r="AXE2" s="711"/>
      <c r="AXF2" s="711"/>
      <c r="AXG2" s="711"/>
      <c r="AXH2" s="711"/>
      <c r="AXI2" s="711"/>
      <c r="AXJ2" s="711"/>
      <c r="AXK2" s="711"/>
      <c r="AXL2" s="711"/>
      <c r="AXM2" s="711"/>
      <c r="AXN2" s="711"/>
      <c r="AXO2" s="711"/>
      <c r="AXP2" s="711"/>
      <c r="AXQ2" s="711"/>
      <c r="AXR2" s="711"/>
      <c r="AXS2" s="711"/>
      <c r="AXT2" s="711"/>
      <c r="AXU2" s="711"/>
      <c r="AXV2" s="711"/>
      <c r="AXW2" s="711"/>
      <c r="AXX2" s="711"/>
      <c r="AXY2" s="711"/>
      <c r="AXZ2" s="711"/>
      <c r="AYA2" s="711"/>
      <c r="AYB2" s="711"/>
      <c r="AYC2" s="711"/>
      <c r="AYD2" s="711"/>
      <c r="AYE2" s="711"/>
      <c r="AYF2" s="711"/>
      <c r="AYG2" s="711"/>
      <c r="AYH2" s="711"/>
      <c r="AYI2" s="711"/>
      <c r="AYJ2" s="711"/>
      <c r="AYK2" s="711"/>
      <c r="AYL2" s="711"/>
      <c r="AYM2" s="711"/>
      <c r="AYN2" s="711"/>
      <c r="AYO2" s="711"/>
      <c r="AYP2" s="711"/>
      <c r="AYQ2" s="711"/>
      <c r="AYR2" s="711"/>
      <c r="AYS2" s="711"/>
      <c r="AYT2" s="711"/>
      <c r="AYU2" s="711"/>
      <c r="AYV2" s="711"/>
      <c r="AYW2" s="711"/>
      <c r="AYX2" s="711"/>
      <c r="AYY2" s="711"/>
      <c r="AYZ2" s="711"/>
      <c r="AZA2" s="711"/>
      <c r="AZB2" s="711"/>
      <c r="AZC2" s="711"/>
      <c r="AZD2" s="711"/>
      <c r="AZE2" s="711"/>
      <c r="AZF2" s="711"/>
      <c r="AZG2" s="711"/>
      <c r="AZH2" s="711"/>
      <c r="AZI2" s="711"/>
      <c r="AZJ2" s="711"/>
      <c r="AZK2" s="711"/>
      <c r="AZL2" s="711"/>
      <c r="AZM2" s="711"/>
      <c r="AZN2" s="711"/>
      <c r="AZO2" s="711"/>
      <c r="AZP2" s="711"/>
      <c r="AZQ2" s="711"/>
      <c r="AZR2" s="711"/>
      <c r="AZS2" s="711"/>
      <c r="AZT2" s="711"/>
      <c r="AZU2" s="711"/>
      <c r="AZV2" s="711"/>
      <c r="AZW2" s="711"/>
      <c r="AZX2" s="711"/>
      <c r="AZY2" s="711"/>
      <c r="AZZ2" s="711"/>
      <c r="BAA2" s="711"/>
      <c r="BAB2" s="711"/>
      <c r="BAC2" s="711"/>
      <c r="BAD2" s="711"/>
      <c r="BAE2" s="711"/>
      <c r="BAF2" s="711"/>
      <c r="BAG2" s="711"/>
      <c r="BAH2" s="711"/>
      <c r="BAI2" s="711"/>
      <c r="BAJ2" s="711"/>
      <c r="BAK2" s="711"/>
      <c r="BAL2" s="711"/>
      <c r="BAM2" s="711"/>
      <c r="BAN2" s="711"/>
      <c r="BAO2" s="711"/>
      <c r="BAP2" s="711"/>
      <c r="BAQ2" s="711"/>
      <c r="BAR2" s="711"/>
      <c r="BAS2" s="711"/>
      <c r="BAT2" s="711"/>
      <c r="BAU2" s="711"/>
      <c r="BAV2" s="711"/>
      <c r="BAW2" s="711"/>
      <c r="BAX2" s="711"/>
      <c r="BAY2" s="711"/>
      <c r="BAZ2" s="711"/>
      <c r="BBA2" s="711"/>
      <c r="BBB2" s="711"/>
      <c r="BBC2" s="711"/>
      <c r="BBD2" s="711"/>
      <c r="BBE2" s="711"/>
      <c r="BBF2" s="711"/>
      <c r="BBG2" s="711"/>
      <c r="BBH2" s="711"/>
      <c r="BBI2" s="711"/>
      <c r="BBJ2" s="711"/>
      <c r="BBK2" s="711"/>
      <c r="BBL2" s="711"/>
      <c r="BBM2" s="711"/>
      <c r="BBN2" s="711"/>
      <c r="BBO2" s="711"/>
      <c r="BBP2" s="711"/>
      <c r="BBQ2" s="711"/>
      <c r="BBR2" s="711"/>
      <c r="BBS2" s="711"/>
      <c r="BBT2" s="711"/>
      <c r="BBU2" s="711"/>
      <c r="BBV2" s="711"/>
      <c r="BBW2" s="711"/>
      <c r="BBX2" s="711"/>
      <c r="BBY2" s="711"/>
      <c r="BBZ2" s="711"/>
      <c r="BCA2" s="711"/>
      <c r="BCB2" s="711"/>
      <c r="BCC2" s="711"/>
      <c r="BCD2" s="711"/>
      <c r="BCE2" s="711"/>
      <c r="BCF2" s="711"/>
      <c r="BCG2" s="711"/>
      <c r="BCH2" s="711"/>
      <c r="BCI2" s="711"/>
      <c r="BCJ2" s="711"/>
      <c r="BCK2" s="711"/>
      <c r="BCL2" s="711"/>
      <c r="BCM2" s="711"/>
      <c r="BCN2" s="711"/>
      <c r="BCO2" s="711"/>
      <c r="BCP2" s="711"/>
      <c r="BCQ2" s="711"/>
      <c r="BCR2" s="711"/>
      <c r="BCS2" s="711"/>
      <c r="BCT2" s="711"/>
      <c r="BCU2" s="711"/>
      <c r="BCV2" s="711"/>
      <c r="BCW2" s="711"/>
      <c r="BCX2" s="711"/>
      <c r="BCY2" s="711"/>
      <c r="BCZ2" s="711"/>
      <c r="BDA2" s="711"/>
      <c r="BDB2" s="711"/>
      <c r="BDC2" s="711"/>
      <c r="BDD2" s="711"/>
      <c r="BDE2" s="711"/>
      <c r="BDF2" s="711"/>
      <c r="BDG2" s="711"/>
      <c r="BDH2" s="711"/>
      <c r="BDI2" s="711"/>
      <c r="BDJ2" s="711"/>
      <c r="BDK2" s="711"/>
      <c r="BDL2" s="711"/>
      <c r="BDM2" s="711"/>
      <c r="BDN2" s="711"/>
      <c r="BDO2" s="711"/>
      <c r="BDP2" s="711"/>
      <c r="BDQ2" s="711"/>
      <c r="BDR2" s="711"/>
      <c r="BDS2" s="711"/>
      <c r="BDT2" s="711"/>
      <c r="BDU2" s="711"/>
      <c r="BDV2" s="711"/>
      <c r="BDW2" s="711"/>
      <c r="BDX2" s="711"/>
      <c r="BDY2" s="711"/>
      <c r="BDZ2" s="711"/>
      <c r="BEA2" s="711"/>
      <c r="BEB2" s="711"/>
      <c r="BEC2" s="711"/>
      <c r="BED2" s="711"/>
      <c r="BEE2" s="711"/>
      <c r="BEF2" s="711"/>
      <c r="BEG2" s="711"/>
      <c r="BEH2" s="711"/>
      <c r="BEI2" s="711"/>
      <c r="BEJ2" s="711"/>
      <c r="BEK2" s="711"/>
      <c r="BEL2" s="711"/>
      <c r="BEM2" s="711"/>
      <c r="BEN2" s="711"/>
      <c r="BEO2" s="711"/>
      <c r="BEP2" s="711"/>
      <c r="BEQ2" s="711"/>
      <c r="BER2" s="711"/>
      <c r="BES2" s="711"/>
      <c r="BET2" s="711"/>
      <c r="BEU2" s="711"/>
      <c r="BEV2" s="711"/>
      <c r="BEW2" s="711"/>
      <c r="BEX2" s="711"/>
      <c r="BEY2" s="711"/>
      <c r="BEZ2" s="711"/>
      <c r="BFA2" s="711"/>
      <c r="BFB2" s="711"/>
      <c r="BFC2" s="711"/>
      <c r="BFD2" s="711"/>
      <c r="BFE2" s="711"/>
      <c r="BFF2" s="711"/>
      <c r="BFG2" s="711"/>
      <c r="BFH2" s="711"/>
      <c r="BFI2" s="711"/>
      <c r="BFJ2" s="711"/>
      <c r="BFK2" s="711"/>
      <c r="BFL2" s="711"/>
      <c r="BFM2" s="711"/>
      <c r="BFN2" s="711"/>
      <c r="BFO2" s="711"/>
      <c r="BFP2" s="711"/>
      <c r="BFQ2" s="711"/>
      <c r="BFR2" s="711"/>
      <c r="BFS2" s="711"/>
      <c r="BFT2" s="711"/>
      <c r="BFU2" s="711"/>
      <c r="BFV2" s="711"/>
      <c r="BFW2" s="711"/>
      <c r="BFX2" s="711"/>
      <c r="BFY2" s="711"/>
      <c r="BFZ2" s="711"/>
      <c r="BGA2" s="711"/>
      <c r="BGB2" s="711"/>
      <c r="BGC2" s="711"/>
      <c r="BGD2" s="711"/>
      <c r="BGE2" s="711"/>
      <c r="BGF2" s="711"/>
      <c r="BGG2" s="711"/>
      <c r="BGH2" s="711"/>
      <c r="BGI2" s="711"/>
      <c r="BGJ2" s="711"/>
      <c r="BGK2" s="711"/>
      <c r="BGL2" s="711"/>
      <c r="BGM2" s="711"/>
      <c r="BGN2" s="711"/>
      <c r="BGO2" s="711"/>
      <c r="BGP2" s="711"/>
      <c r="BGQ2" s="711"/>
      <c r="BGR2" s="711"/>
      <c r="BGS2" s="711"/>
      <c r="BGT2" s="711"/>
      <c r="BGU2" s="711"/>
      <c r="BGV2" s="711"/>
      <c r="BGW2" s="711"/>
      <c r="BGX2" s="711"/>
      <c r="BGY2" s="711"/>
      <c r="BGZ2" s="711"/>
      <c r="BHA2" s="711"/>
      <c r="BHB2" s="711"/>
      <c r="BHC2" s="711"/>
      <c r="BHD2" s="711"/>
      <c r="BHE2" s="711"/>
      <c r="BHF2" s="711"/>
      <c r="BHG2" s="711"/>
      <c r="BHH2" s="711"/>
      <c r="BHI2" s="711"/>
      <c r="BHJ2" s="711"/>
      <c r="BHK2" s="711"/>
      <c r="BHL2" s="711"/>
      <c r="BHM2" s="711"/>
      <c r="BHN2" s="711"/>
      <c r="BHO2" s="711"/>
      <c r="BHP2" s="711"/>
      <c r="BHQ2" s="711"/>
      <c r="BHR2" s="711"/>
      <c r="BHS2" s="711"/>
      <c r="BHT2" s="711"/>
      <c r="BHU2" s="711"/>
      <c r="BHV2" s="711"/>
      <c r="BHW2" s="711"/>
      <c r="BHX2" s="711"/>
      <c r="BHY2" s="711"/>
      <c r="BHZ2" s="711"/>
      <c r="BIA2" s="711"/>
      <c r="BIB2" s="711"/>
      <c r="BIC2" s="711"/>
      <c r="BID2" s="711"/>
      <c r="BIE2" s="711"/>
      <c r="BIF2" s="711"/>
      <c r="BIG2" s="711"/>
      <c r="BIH2" s="711"/>
      <c r="BII2" s="711"/>
      <c r="BIJ2" s="711"/>
      <c r="BIK2" s="711"/>
      <c r="BIL2" s="711"/>
      <c r="BIM2" s="711"/>
      <c r="BIN2" s="711"/>
      <c r="BIO2" s="711"/>
      <c r="BIP2" s="711"/>
      <c r="BIQ2" s="711"/>
      <c r="BIR2" s="711"/>
      <c r="BIS2" s="711"/>
      <c r="BIT2" s="711"/>
      <c r="BIU2" s="711"/>
      <c r="BIV2" s="711"/>
      <c r="BIW2" s="711"/>
      <c r="BIX2" s="711"/>
      <c r="BIY2" s="711"/>
      <c r="BIZ2" s="711"/>
      <c r="BJA2" s="711"/>
      <c r="BJB2" s="711"/>
      <c r="BJC2" s="711"/>
      <c r="BJD2" s="711"/>
      <c r="BJE2" s="711"/>
      <c r="BJF2" s="711"/>
      <c r="BJG2" s="711"/>
      <c r="BJH2" s="711"/>
      <c r="BJI2" s="711"/>
      <c r="BJJ2" s="711"/>
      <c r="BJK2" s="711"/>
      <c r="BJL2" s="711"/>
      <c r="BJM2" s="711"/>
      <c r="BJN2" s="711"/>
      <c r="BJO2" s="711"/>
      <c r="BJP2" s="711"/>
      <c r="BJQ2" s="711"/>
      <c r="BJR2" s="711"/>
      <c r="BJS2" s="711"/>
      <c r="BJT2" s="711"/>
      <c r="BJU2" s="711"/>
      <c r="BJV2" s="711"/>
      <c r="BJW2" s="711"/>
      <c r="BJX2" s="711"/>
      <c r="BJY2" s="711"/>
      <c r="BJZ2" s="711"/>
      <c r="BKA2" s="711"/>
      <c r="BKB2" s="711"/>
      <c r="BKC2" s="711"/>
      <c r="BKD2" s="711"/>
      <c r="BKE2" s="711"/>
      <c r="BKF2" s="711"/>
      <c r="BKG2" s="711"/>
      <c r="BKH2" s="711"/>
      <c r="BKI2" s="711"/>
      <c r="BKJ2" s="711"/>
      <c r="BKK2" s="711"/>
      <c r="BKL2" s="711"/>
      <c r="BKM2" s="711"/>
      <c r="BKN2" s="711"/>
      <c r="BKO2" s="711"/>
      <c r="BKP2" s="711"/>
      <c r="BKQ2" s="711"/>
      <c r="BKR2" s="711"/>
      <c r="BKS2" s="711"/>
      <c r="BKT2" s="711"/>
      <c r="BKU2" s="711"/>
      <c r="BKV2" s="711"/>
      <c r="BKW2" s="711"/>
      <c r="BKX2" s="711"/>
      <c r="BKY2" s="711"/>
      <c r="BKZ2" s="711"/>
      <c r="BLA2" s="711"/>
      <c r="BLB2" s="711"/>
      <c r="BLC2" s="711"/>
      <c r="BLD2" s="711"/>
      <c r="BLE2" s="711"/>
      <c r="BLF2" s="711"/>
      <c r="BLG2" s="711"/>
      <c r="BLH2" s="711"/>
      <c r="BLI2" s="711"/>
      <c r="BLJ2" s="711"/>
      <c r="BLK2" s="711"/>
      <c r="BLL2" s="711"/>
      <c r="BLM2" s="711"/>
      <c r="BLN2" s="711"/>
      <c r="BLO2" s="711"/>
      <c r="BLP2" s="711"/>
      <c r="BLQ2" s="711"/>
      <c r="BLR2" s="711"/>
      <c r="BLS2" s="711"/>
      <c r="BLT2" s="711"/>
      <c r="BLU2" s="711"/>
      <c r="BLV2" s="711"/>
      <c r="BLW2" s="711"/>
      <c r="BLX2" s="711"/>
      <c r="BLY2" s="711"/>
      <c r="BLZ2" s="711"/>
      <c r="BMA2" s="711"/>
      <c r="BMB2" s="711"/>
      <c r="BMC2" s="711"/>
      <c r="BMD2" s="711"/>
      <c r="BME2" s="711"/>
      <c r="BMF2" s="711"/>
      <c r="BMG2" s="711"/>
      <c r="BMH2" s="711"/>
      <c r="BMI2" s="711"/>
      <c r="BMJ2" s="711"/>
      <c r="BMK2" s="711"/>
      <c r="BML2" s="711"/>
      <c r="BMM2" s="711"/>
      <c r="BMN2" s="711"/>
      <c r="BMO2" s="711"/>
      <c r="BMP2" s="711"/>
      <c r="BMQ2" s="711"/>
      <c r="BMR2" s="711"/>
      <c r="BMS2" s="711"/>
      <c r="BMT2" s="711"/>
      <c r="BMU2" s="711"/>
      <c r="BMV2" s="711"/>
      <c r="BMW2" s="711"/>
      <c r="BMX2" s="711"/>
      <c r="BMY2" s="711"/>
      <c r="BMZ2" s="711"/>
      <c r="BNA2" s="711"/>
      <c r="BNB2" s="711"/>
      <c r="BNC2" s="711"/>
      <c r="BND2" s="711"/>
      <c r="BNE2" s="711"/>
      <c r="BNF2" s="711"/>
      <c r="BNG2" s="711"/>
      <c r="BNH2" s="711"/>
      <c r="BNI2" s="711"/>
      <c r="BNJ2" s="711"/>
      <c r="BNK2" s="711"/>
      <c r="BNL2" s="711"/>
      <c r="BNM2" s="711"/>
      <c r="BNN2" s="711"/>
      <c r="BNO2" s="711"/>
      <c r="BNP2" s="711"/>
      <c r="BNQ2" s="711"/>
      <c r="BNR2" s="711"/>
      <c r="BNS2" s="711"/>
      <c r="BNT2" s="711"/>
      <c r="BNU2" s="711"/>
      <c r="BNV2" s="711"/>
      <c r="BNW2" s="711"/>
      <c r="BNX2" s="711"/>
      <c r="BNY2" s="711"/>
      <c r="BNZ2" s="711"/>
      <c r="BOA2" s="711"/>
      <c r="BOB2" s="711"/>
      <c r="BOC2" s="711"/>
      <c r="BOD2" s="711"/>
      <c r="BOE2" s="711"/>
      <c r="BOF2" s="711"/>
      <c r="BOG2" s="711"/>
      <c r="BOH2" s="711"/>
      <c r="BOI2" s="711"/>
      <c r="BOJ2" s="711"/>
      <c r="BOK2" s="711"/>
      <c r="BOL2" s="711"/>
      <c r="BOM2" s="711"/>
      <c r="BON2" s="711"/>
      <c r="BOO2" s="711"/>
      <c r="BOP2" s="711"/>
      <c r="BOQ2" s="711"/>
      <c r="BOR2" s="711"/>
      <c r="BOS2" s="711"/>
      <c r="BOT2" s="711"/>
      <c r="BOU2" s="711"/>
      <c r="BOV2" s="711"/>
      <c r="BOW2" s="711"/>
      <c r="BOX2" s="711"/>
      <c r="BOY2" s="711"/>
      <c r="BOZ2" s="711"/>
      <c r="BPA2" s="711"/>
      <c r="BPB2" s="711"/>
      <c r="BPC2" s="711"/>
      <c r="BPD2" s="711"/>
      <c r="BPE2" s="711"/>
      <c r="BPF2" s="711"/>
      <c r="BPG2" s="711"/>
      <c r="BPH2" s="711"/>
      <c r="BPI2" s="711"/>
      <c r="BPJ2" s="711"/>
      <c r="BPK2" s="711"/>
      <c r="BPL2" s="711"/>
      <c r="BPM2" s="711"/>
      <c r="BPN2" s="711"/>
      <c r="BPO2" s="711"/>
      <c r="BPP2" s="711"/>
      <c r="BPQ2" s="711"/>
      <c r="BPR2" s="711"/>
      <c r="BPS2" s="711"/>
      <c r="BPT2" s="711"/>
      <c r="BPU2" s="711"/>
      <c r="BPV2" s="711"/>
      <c r="BPW2" s="711"/>
      <c r="BPX2" s="711"/>
      <c r="BPY2" s="711"/>
      <c r="BPZ2" s="711"/>
      <c r="BQA2" s="711"/>
      <c r="BQB2" s="711"/>
      <c r="BQC2" s="711"/>
      <c r="BQD2" s="711"/>
      <c r="BQE2" s="711"/>
      <c r="BQF2" s="711"/>
      <c r="BQG2" s="711"/>
      <c r="BQH2" s="711"/>
      <c r="BQI2" s="711"/>
      <c r="BQJ2" s="711"/>
      <c r="BQK2" s="711"/>
      <c r="BQL2" s="711"/>
      <c r="BQM2" s="711"/>
      <c r="BQN2" s="711"/>
      <c r="BQO2" s="711"/>
      <c r="BQP2" s="711"/>
      <c r="BQQ2" s="711"/>
      <c r="BQR2" s="711"/>
      <c r="BQS2" s="711"/>
      <c r="BQT2" s="711"/>
      <c r="BQU2" s="711"/>
      <c r="BQV2" s="711"/>
      <c r="BQW2" s="711"/>
      <c r="BQX2" s="711"/>
      <c r="BQY2" s="711"/>
      <c r="BQZ2" s="711"/>
      <c r="BRA2" s="711"/>
      <c r="BRB2" s="711"/>
      <c r="BRC2" s="711"/>
      <c r="BRD2" s="711"/>
      <c r="BRE2" s="711"/>
      <c r="BRF2" s="711"/>
      <c r="BRG2" s="711"/>
      <c r="BRH2" s="711"/>
      <c r="BRI2" s="711"/>
      <c r="BRJ2" s="711"/>
      <c r="BRK2" s="711"/>
      <c r="BRL2" s="711"/>
      <c r="BRM2" s="711"/>
      <c r="BRN2" s="711"/>
      <c r="BRO2" s="711"/>
      <c r="BRP2" s="711"/>
      <c r="BRQ2" s="711"/>
      <c r="BRR2" s="711"/>
      <c r="BRS2" s="711"/>
      <c r="BRT2" s="711"/>
      <c r="BRU2" s="711"/>
      <c r="BRV2" s="711"/>
      <c r="BRW2" s="711"/>
      <c r="BRX2" s="711"/>
      <c r="BRY2" s="711"/>
      <c r="BRZ2" s="711"/>
      <c r="BSA2" s="711"/>
      <c r="BSB2" s="711"/>
      <c r="BSC2" s="711"/>
      <c r="BSD2" s="711"/>
      <c r="BSE2" s="711"/>
      <c r="BSF2" s="711"/>
      <c r="BSG2" s="711"/>
      <c r="BSH2" s="711"/>
      <c r="BSI2" s="711"/>
      <c r="BSJ2" s="711"/>
      <c r="BSK2" s="711"/>
      <c r="BSL2" s="711"/>
      <c r="BSM2" s="711"/>
      <c r="BSN2" s="711"/>
      <c r="BSO2" s="711"/>
      <c r="BSP2" s="711"/>
      <c r="BSQ2" s="711"/>
      <c r="BSR2" s="711"/>
      <c r="BSS2" s="711"/>
      <c r="BST2" s="711"/>
      <c r="BSU2" s="711"/>
      <c r="BSV2" s="711"/>
      <c r="BSW2" s="711"/>
      <c r="BSX2" s="711"/>
      <c r="BSY2" s="711"/>
      <c r="BSZ2" s="711"/>
      <c r="BTA2" s="711"/>
      <c r="BTB2" s="711"/>
      <c r="BTC2" s="711"/>
      <c r="BTD2" s="711"/>
      <c r="BTE2" s="711"/>
      <c r="BTF2" s="711"/>
      <c r="BTG2" s="711"/>
      <c r="BTH2" s="711"/>
      <c r="BTI2" s="711"/>
      <c r="BTJ2" s="711"/>
      <c r="BTK2" s="711"/>
      <c r="BTL2" s="711"/>
      <c r="BTM2" s="711"/>
      <c r="BTN2" s="711"/>
      <c r="BTO2" s="711"/>
      <c r="BTP2" s="711"/>
      <c r="BTQ2" s="711"/>
      <c r="BTR2" s="711"/>
      <c r="BTS2" s="711"/>
      <c r="BTT2" s="711"/>
      <c r="BTU2" s="711"/>
      <c r="BTV2" s="711"/>
      <c r="BTW2" s="711"/>
      <c r="BTX2" s="711"/>
      <c r="BTY2" s="711"/>
      <c r="BTZ2" s="711"/>
      <c r="BUA2" s="711"/>
      <c r="BUB2" s="711"/>
      <c r="BUC2" s="711"/>
      <c r="BUD2" s="711"/>
      <c r="BUE2" s="711"/>
      <c r="BUF2" s="711"/>
      <c r="BUG2" s="711"/>
      <c r="BUH2" s="711"/>
      <c r="BUI2" s="711"/>
      <c r="BUJ2" s="711"/>
      <c r="BUK2" s="711"/>
      <c r="BUL2" s="711"/>
      <c r="BUM2" s="711"/>
      <c r="BUN2" s="711"/>
      <c r="BUO2" s="711"/>
      <c r="BUP2" s="711"/>
      <c r="BUQ2" s="711"/>
      <c r="BUR2" s="711"/>
      <c r="BUS2" s="711"/>
      <c r="BUT2" s="711"/>
      <c r="BUU2" s="711"/>
      <c r="BUV2" s="711"/>
      <c r="BUW2" s="711"/>
      <c r="BUX2" s="711"/>
      <c r="BUY2" s="711"/>
      <c r="BUZ2" s="711"/>
      <c r="BVA2" s="711"/>
      <c r="BVB2" s="711"/>
      <c r="BVC2" s="711"/>
      <c r="BVD2" s="711"/>
      <c r="BVE2" s="711"/>
      <c r="BVF2" s="711"/>
      <c r="BVG2" s="711"/>
      <c r="BVH2" s="711"/>
      <c r="BVI2" s="711"/>
      <c r="BVJ2" s="711"/>
      <c r="BVK2" s="711"/>
      <c r="BVL2" s="711"/>
      <c r="BVM2" s="711"/>
      <c r="BVN2" s="711"/>
      <c r="BVO2" s="711"/>
      <c r="BVP2" s="711"/>
      <c r="BVQ2" s="711"/>
      <c r="BVR2" s="711"/>
      <c r="BVS2" s="711"/>
      <c r="BVT2" s="711"/>
      <c r="BVU2" s="711"/>
      <c r="BVV2" s="711"/>
      <c r="BVW2" s="711"/>
      <c r="BVX2" s="711"/>
      <c r="BVY2" s="711"/>
      <c r="BVZ2" s="711"/>
      <c r="BWA2" s="711"/>
      <c r="BWB2" s="711"/>
      <c r="BWC2" s="711"/>
      <c r="BWD2" s="711"/>
      <c r="BWE2" s="711"/>
      <c r="BWF2" s="711"/>
      <c r="BWG2" s="711"/>
      <c r="BWH2" s="711"/>
      <c r="BWI2" s="711"/>
      <c r="BWJ2" s="711"/>
      <c r="BWK2" s="711"/>
      <c r="BWL2" s="711"/>
      <c r="BWM2" s="711"/>
      <c r="BWN2" s="711"/>
      <c r="BWO2" s="711"/>
      <c r="BWP2" s="711"/>
      <c r="BWQ2" s="711"/>
      <c r="BWR2" s="711"/>
      <c r="BWS2" s="711"/>
      <c r="BWT2" s="711"/>
      <c r="BWU2" s="711"/>
      <c r="BWV2" s="711"/>
      <c r="BWW2" s="711"/>
      <c r="BWX2" s="711"/>
      <c r="BWY2" s="711"/>
      <c r="BWZ2" s="711"/>
      <c r="BXA2" s="711"/>
      <c r="BXB2" s="711"/>
      <c r="BXC2" s="711"/>
      <c r="BXD2" s="711"/>
      <c r="BXE2" s="711"/>
      <c r="BXF2" s="711"/>
      <c r="BXG2" s="711"/>
      <c r="BXH2" s="711"/>
      <c r="BXI2" s="711"/>
      <c r="BXJ2" s="711"/>
      <c r="BXK2" s="711"/>
      <c r="BXL2" s="711"/>
      <c r="BXM2" s="711"/>
      <c r="BXN2" s="711"/>
      <c r="BXO2" s="711"/>
      <c r="BXP2" s="711"/>
      <c r="BXQ2" s="711"/>
      <c r="BXR2" s="711"/>
      <c r="BXS2" s="711"/>
      <c r="BXT2" s="711"/>
      <c r="BXU2" s="711"/>
      <c r="BXV2" s="711"/>
      <c r="BXW2" s="711"/>
      <c r="BXX2" s="711"/>
      <c r="BXY2" s="711"/>
      <c r="BXZ2" s="711"/>
      <c r="BYA2" s="711"/>
      <c r="BYB2" s="711"/>
      <c r="BYC2" s="711"/>
      <c r="BYD2" s="711"/>
      <c r="BYE2" s="711"/>
      <c r="BYF2" s="711"/>
      <c r="BYG2" s="711"/>
      <c r="BYH2" s="711"/>
      <c r="BYI2" s="711"/>
      <c r="BYJ2" s="711"/>
      <c r="BYK2" s="711"/>
      <c r="BYL2" s="711"/>
      <c r="BYM2" s="711"/>
      <c r="BYN2" s="711"/>
      <c r="BYO2" s="711"/>
      <c r="BYP2" s="711"/>
      <c r="BYQ2" s="711"/>
      <c r="BYR2" s="711"/>
      <c r="BYS2" s="711"/>
      <c r="BYT2" s="711"/>
      <c r="BYU2" s="711"/>
      <c r="BYV2" s="711"/>
      <c r="BYW2" s="711"/>
      <c r="BYX2" s="711"/>
      <c r="BYY2" s="711"/>
      <c r="BYZ2" s="711"/>
      <c r="BZA2" s="711"/>
      <c r="BZB2" s="711"/>
      <c r="BZC2" s="711"/>
      <c r="BZD2" s="711"/>
      <c r="BZE2" s="711"/>
      <c r="BZF2" s="711"/>
      <c r="BZG2" s="711"/>
      <c r="BZH2" s="711"/>
      <c r="BZI2" s="711"/>
      <c r="BZJ2" s="711"/>
      <c r="BZK2" s="711"/>
      <c r="BZL2" s="711"/>
      <c r="BZM2" s="711"/>
      <c r="BZN2" s="711"/>
      <c r="BZO2" s="711"/>
      <c r="BZP2" s="711"/>
      <c r="BZQ2" s="711"/>
      <c r="BZR2" s="711"/>
      <c r="BZS2" s="711"/>
      <c r="BZT2" s="711"/>
      <c r="BZU2" s="711"/>
      <c r="BZV2" s="711"/>
      <c r="BZW2" s="711"/>
      <c r="BZX2" s="711"/>
      <c r="BZY2" s="711"/>
      <c r="BZZ2" s="711"/>
      <c r="CAA2" s="711"/>
      <c r="CAB2" s="711"/>
      <c r="CAC2" s="711"/>
      <c r="CAD2" s="711"/>
      <c r="CAE2" s="711"/>
      <c r="CAF2" s="711"/>
      <c r="CAG2" s="711"/>
      <c r="CAH2" s="711"/>
      <c r="CAI2" s="711"/>
      <c r="CAJ2" s="711"/>
      <c r="CAK2" s="711"/>
      <c r="CAL2" s="711"/>
      <c r="CAM2" s="711"/>
      <c r="CAN2" s="711"/>
      <c r="CAO2" s="711"/>
      <c r="CAP2" s="711"/>
      <c r="CAQ2" s="711"/>
      <c r="CAR2" s="711"/>
      <c r="CAS2" s="711"/>
      <c r="CAT2" s="711"/>
      <c r="CAU2" s="711"/>
      <c r="CAV2" s="711"/>
      <c r="CAW2" s="711"/>
      <c r="CAX2" s="711"/>
      <c r="CAY2" s="711"/>
      <c r="CAZ2" s="711"/>
      <c r="CBA2" s="711"/>
      <c r="CBB2" s="711"/>
      <c r="CBC2" s="711"/>
      <c r="CBD2" s="711"/>
      <c r="CBE2" s="711"/>
      <c r="CBF2" s="711"/>
      <c r="CBG2" s="711"/>
      <c r="CBH2" s="711"/>
      <c r="CBI2" s="711"/>
      <c r="CBJ2" s="711"/>
      <c r="CBK2" s="711"/>
      <c r="CBL2" s="711"/>
      <c r="CBM2" s="711"/>
      <c r="CBN2" s="711"/>
      <c r="CBO2" s="711"/>
      <c r="CBP2" s="711"/>
      <c r="CBQ2" s="711"/>
      <c r="CBR2" s="711"/>
      <c r="CBS2" s="711"/>
      <c r="CBT2" s="711"/>
      <c r="CBU2" s="711"/>
      <c r="CBV2" s="711"/>
      <c r="CBW2" s="711"/>
      <c r="CBX2" s="711"/>
      <c r="CBY2" s="711"/>
      <c r="CBZ2" s="711"/>
      <c r="CCA2" s="711"/>
      <c r="CCB2" s="711"/>
      <c r="CCC2" s="711"/>
      <c r="CCD2" s="711"/>
      <c r="CCE2" s="711"/>
      <c r="CCF2" s="711"/>
      <c r="CCG2" s="711"/>
      <c r="CCH2" s="711"/>
      <c r="CCI2" s="711"/>
      <c r="CCJ2" s="711"/>
      <c r="CCK2" s="711"/>
      <c r="CCL2" s="711"/>
      <c r="CCM2" s="711"/>
      <c r="CCN2" s="711"/>
      <c r="CCO2" s="711"/>
      <c r="CCP2" s="711"/>
      <c r="CCQ2" s="711"/>
      <c r="CCR2" s="711"/>
      <c r="CCS2" s="711"/>
      <c r="CCT2" s="711"/>
      <c r="CCU2" s="711"/>
      <c r="CCV2" s="711"/>
      <c r="CCW2" s="711"/>
      <c r="CCX2" s="711"/>
      <c r="CCY2" s="711"/>
      <c r="CCZ2" s="711"/>
      <c r="CDA2" s="711"/>
      <c r="CDB2" s="711"/>
      <c r="CDC2" s="711"/>
      <c r="CDD2" s="711"/>
      <c r="CDE2" s="711"/>
      <c r="CDF2" s="711"/>
      <c r="CDG2" s="711"/>
      <c r="CDH2" s="711"/>
      <c r="CDI2" s="711"/>
      <c r="CDJ2" s="711"/>
      <c r="CDK2" s="711"/>
      <c r="CDL2" s="711"/>
      <c r="CDM2" s="711"/>
      <c r="CDN2" s="711"/>
      <c r="CDO2" s="711"/>
      <c r="CDP2" s="711"/>
      <c r="CDQ2" s="711"/>
      <c r="CDR2" s="711"/>
      <c r="CDS2" s="711"/>
      <c r="CDT2" s="711"/>
      <c r="CDU2" s="711"/>
      <c r="CDV2" s="711"/>
      <c r="CDW2" s="711"/>
      <c r="CDX2" s="711"/>
      <c r="CDY2" s="711"/>
      <c r="CDZ2" s="711"/>
      <c r="CEA2" s="711"/>
      <c r="CEB2" s="711"/>
      <c r="CEC2" s="711"/>
      <c r="CED2" s="711"/>
      <c r="CEE2" s="711"/>
      <c r="CEF2" s="711"/>
      <c r="CEG2" s="711"/>
      <c r="CEH2" s="711"/>
      <c r="CEI2" s="711"/>
      <c r="CEJ2" s="711"/>
      <c r="CEK2" s="711"/>
      <c r="CEL2" s="711"/>
      <c r="CEM2" s="711"/>
      <c r="CEN2" s="711"/>
      <c r="CEO2" s="711"/>
      <c r="CEP2" s="711"/>
      <c r="CEQ2" s="711"/>
      <c r="CER2" s="711"/>
      <c r="CES2" s="711"/>
      <c r="CET2" s="711"/>
      <c r="CEU2" s="711"/>
      <c r="CEV2" s="711"/>
      <c r="CEW2" s="711"/>
      <c r="CEX2" s="711"/>
      <c r="CEY2" s="711"/>
      <c r="CEZ2" s="711"/>
      <c r="CFA2" s="711"/>
      <c r="CFB2" s="711"/>
      <c r="CFC2" s="711"/>
      <c r="CFD2" s="711"/>
      <c r="CFE2" s="711"/>
      <c r="CFF2" s="711"/>
      <c r="CFG2" s="711"/>
      <c r="CFH2" s="711"/>
      <c r="CFI2" s="711"/>
      <c r="CFJ2" s="711"/>
      <c r="CFK2" s="711"/>
      <c r="CFL2" s="711"/>
      <c r="CFM2" s="711"/>
      <c r="CFN2" s="711"/>
      <c r="CFO2" s="711"/>
      <c r="CFP2" s="711"/>
      <c r="CFQ2" s="711"/>
      <c r="CFR2" s="711"/>
      <c r="CFS2" s="711"/>
      <c r="CFT2" s="711"/>
      <c r="CFU2" s="711"/>
      <c r="CFV2" s="711"/>
      <c r="CFW2" s="711"/>
      <c r="CFX2" s="711"/>
      <c r="CFY2" s="711"/>
      <c r="CFZ2" s="711"/>
      <c r="CGA2" s="711"/>
      <c r="CGB2" s="711"/>
      <c r="CGC2" s="711"/>
      <c r="CGD2" s="711"/>
      <c r="CGE2" s="711"/>
      <c r="CGF2" s="711"/>
      <c r="CGG2" s="711"/>
      <c r="CGH2" s="711"/>
      <c r="CGI2" s="711"/>
      <c r="CGJ2" s="711"/>
      <c r="CGK2" s="711"/>
      <c r="CGL2" s="711"/>
      <c r="CGM2" s="711"/>
      <c r="CGN2" s="711"/>
      <c r="CGO2" s="711"/>
      <c r="CGP2" s="711"/>
      <c r="CGQ2" s="711"/>
      <c r="CGR2" s="711"/>
      <c r="CGS2" s="711"/>
      <c r="CGT2" s="711"/>
      <c r="CGU2" s="711"/>
      <c r="CGV2" s="711"/>
      <c r="CGW2" s="711"/>
      <c r="CGX2" s="711"/>
      <c r="CGY2" s="711"/>
      <c r="CGZ2" s="711"/>
      <c r="CHA2" s="711"/>
      <c r="CHB2" s="711"/>
      <c r="CHC2" s="711"/>
      <c r="CHD2" s="711"/>
      <c r="CHE2" s="711"/>
      <c r="CHF2" s="711"/>
      <c r="CHG2" s="711"/>
      <c r="CHH2" s="711"/>
      <c r="CHI2" s="711"/>
      <c r="CHJ2" s="711"/>
      <c r="CHK2" s="711"/>
      <c r="CHL2" s="711"/>
      <c r="CHM2" s="711"/>
      <c r="CHN2" s="711"/>
      <c r="CHO2" s="711"/>
      <c r="CHP2" s="711"/>
      <c r="CHQ2" s="711"/>
      <c r="CHR2" s="711"/>
      <c r="CHS2" s="711"/>
      <c r="CHT2" s="711"/>
      <c r="CHU2" s="711"/>
      <c r="CHV2" s="711"/>
      <c r="CHW2" s="711"/>
      <c r="CHX2" s="711"/>
      <c r="CHY2" s="711"/>
      <c r="CHZ2" s="711"/>
      <c r="CIA2" s="711"/>
      <c r="CIB2" s="711"/>
      <c r="CIC2" s="711"/>
      <c r="CID2" s="711"/>
      <c r="CIE2" s="711"/>
      <c r="CIF2" s="711"/>
      <c r="CIG2" s="711"/>
      <c r="CIH2" s="711"/>
      <c r="CII2" s="711"/>
      <c r="CIJ2" s="711"/>
      <c r="CIK2" s="711"/>
      <c r="CIL2" s="711"/>
      <c r="CIM2" s="711"/>
      <c r="CIN2" s="711"/>
      <c r="CIO2" s="711"/>
      <c r="CIP2" s="711"/>
      <c r="CIQ2" s="711"/>
      <c r="CIR2" s="711"/>
      <c r="CIS2" s="711"/>
      <c r="CIT2" s="711"/>
      <c r="CIU2" s="711"/>
      <c r="CIV2" s="711"/>
      <c r="CIW2" s="711"/>
      <c r="CIX2" s="711"/>
      <c r="CIY2" s="711"/>
      <c r="CIZ2" s="711"/>
      <c r="CJA2" s="711"/>
      <c r="CJB2" s="711"/>
      <c r="CJC2" s="711"/>
      <c r="CJD2" s="711"/>
      <c r="CJE2" s="711"/>
      <c r="CJF2" s="711"/>
      <c r="CJG2" s="711"/>
      <c r="CJH2" s="711"/>
      <c r="CJI2" s="711"/>
      <c r="CJJ2" s="711"/>
      <c r="CJK2" s="711"/>
      <c r="CJL2" s="711"/>
      <c r="CJM2" s="711"/>
      <c r="CJN2" s="711"/>
      <c r="CJO2" s="711"/>
      <c r="CJP2" s="711"/>
      <c r="CJQ2" s="711"/>
      <c r="CJR2" s="711"/>
      <c r="CJS2" s="711"/>
      <c r="CJT2" s="711"/>
      <c r="CJU2" s="711"/>
      <c r="CJV2" s="711"/>
      <c r="CJW2" s="711"/>
      <c r="CJX2" s="711"/>
      <c r="CJY2" s="711"/>
      <c r="CJZ2" s="711"/>
      <c r="CKA2" s="711"/>
      <c r="CKB2" s="711"/>
      <c r="CKC2" s="711"/>
      <c r="CKD2" s="711"/>
      <c r="CKE2" s="711"/>
      <c r="CKF2" s="711"/>
      <c r="CKG2" s="711"/>
      <c r="CKH2" s="711"/>
      <c r="CKI2" s="711"/>
      <c r="CKJ2" s="711"/>
      <c r="CKK2" s="711"/>
      <c r="CKL2" s="711"/>
      <c r="CKM2" s="711"/>
      <c r="CKN2" s="711"/>
      <c r="CKO2" s="711"/>
      <c r="CKP2" s="711"/>
      <c r="CKQ2" s="711"/>
      <c r="CKR2" s="711"/>
      <c r="CKS2" s="711"/>
      <c r="CKT2" s="711"/>
      <c r="CKU2" s="711"/>
      <c r="CKV2" s="711"/>
      <c r="CKW2" s="711"/>
      <c r="CKX2" s="711"/>
      <c r="CKY2" s="711"/>
      <c r="CKZ2" s="711"/>
      <c r="CLA2" s="711"/>
      <c r="CLB2" s="711"/>
      <c r="CLC2" s="711"/>
      <c r="CLD2" s="711"/>
      <c r="CLE2" s="711"/>
      <c r="CLF2" s="711"/>
      <c r="CLG2" s="711"/>
      <c r="CLH2" s="711"/>
      <c r="CLI2" s="711"/>
      <c r="CLJ2" s="711"/>
      <c r="CLK2" s="711"/>
      <c r="CLL2" s="711"/>
      <c r="CLM2" s="711"/>
      <c r="CLN2" s="711"/>
      <c r="CLO2" s="711"/>
      <c r="CLP2" s="711"/>
      <c r="CLQ2" s="711"/>
      <c r="CLR2" s="711"/>
      <c r="CLS2" s="711"/>
      <c r="CLT2" s="711"/>
      <c r="CLU2" s="711"/>
      <c r="CLV2" s="711"/>
      <c r="CLW2" s="711"/>
      <c r="CLX2" s="711"/>
      <c r="CLY2" s="711"/>
      <c r="CLZ2" s="711"/>
      <c r="CMA2" s="711"/>
      <c r="CMB2" s="711"/>
      <c r="CMC2" s="711"/>
      <c r="CMD2" s="711"/>
      <c r="CME2" s="711"/>
      <c r="CMF2" s="711"/>
      <c r="CMG2" s="711"/>
      <c r="CMH2" s="711"/>
      <c r="CMI2" s="711"/>
      <c r="CMJ2" s="711"/>
      <c r="CMK2" s="711"/>
      <c r="CML2" s="711"/>
      <c r="CMM2" s="711"/>
      <c r="CMN2" s="711"/>
      <c r="CMO2" s="711"/>
      <c r="CMP2" s="711"/>
      <c r="CMQ2" s="711"/>
      <c r="CMR2" s="711"/>
      <c r="CMS2" s="711"/>
      <c r="CMT2" s="711"/>
      <c r="CMU2" s="711"/>
      <c r="CMV2" s="711"/>
      <c r="CMW2" s="711"/>
      <c r="CMX2" s="711"/>
      <c r="CMY2" s="711"/>
      <c r="CMZ2" s="711"/>
      <c r="CNA2" s="711"/>
      <c r="CNB2" s="711"/>
      <c r="CNC2" s="711"/>
      <c r="CND2" s="711"/>
      <c r="CNE2" s="711"/>
      <c r="CNF2" s="711"/>
      <c r="CNG2" s="711"/>
      <c r="CNH2" s="711"/>
      <c r="CNI2" s="711"/>
      <c r="CNJ2" s="711"/>
      <c r="CNK2" s="711"/>
      <c r="CNL2" s="711"/>
      <c r="CNM2" s="711"/>
      <c r="CNN2" s="711"/>
      <c r="CNO2" s="711"/>
      <c r="CNP2" s="711"/>
      <c r="CNQ2" s="711"/>
      <c r="CNR2" s="711"/>
      <c r="CNS2" s="711"/>
      <c r="CNT2" s="711"/>
      <c r="CNU2" s="711"/>
      <c r="CNV2" s="711"/>
      <c r="CNW2" s="711"/>
      <c r="CNX2" s="711"/>
      <c r="CNY2" s="711"/>
      <c r="CNZ2" s="711"/>
      <c r="COA2" s="711"/>
      <c r="COB2" s="711"/>
      <c r="COC2" s="711"/>
      <c r="COD2" s="711"/>
      <c r="COE2" s="711"/>
      <c r="COF2" s="711"/>
      <c r="COG2" s="711"/>
      <c r="COH2" s="711"/>
      <c r="COI2" s="711"/>
      <c r="COJ2" s="711"/>
      <c r="COK2" s="711"/>
      <c r="COL2" s="711"/>
      <c r="COM2" s="711"/>
      <c r="CON2" s="711"/>
      <c r="COO2" s="711"/>
      <c r="COP2" s="711"/>
      <c r="COQ2" s="711"/>
      <c r="COR2" s="711"/>
      <c r="COS2" s="711"/>
      <c r="COT2" s="711"/>
      <c r="COU2" s="711"/>
      <c r="COV2" s="711"/>
      <c r="COW2" s="711"/>
      <c r="COX2" s="711"/>
      <c r="COY2" s="711"/>
      <c r="COZ2" s="711"/>
      <c r="CPA2" s="711"/>
      <c r="CPB2" s="711"/>
      <c r="CPC2" s="711"/>
      <c r="CPD2" s="711"/>
      <c r="CPE2" s="711"/>
      <c r="CPF2" s="711"/>
      <c r="CPG2" s="711"/>
      <c r="CPH2" s="711"/>
      <c r="CPI2" s="711"/>
      <c r="CPJ2" s="711"/>
      <c r="CPK2" s="711"/>
      <c r="CPL2" s="711"/>
      <c r="CPM2" s="711"/>
      <c r="CPN2" s="711"/>
      <c r="CPO2" s="711"/>
      <c r="CPP2" s="711"/>
      <c r="CPQ2" s="711"/>
      <c r="CPR2" s="711"/>
      <c r="CPS2" s="711"/>
      <c r="CPT2" s="711"/>
      <c r="CPU2" s="711"/>
      <c r="CPV2" s="711"/>
      <c r="CPW2" s="711"/>
      <c r="CPX2" s="711"/>
      <c r="CPY2" s="711"/>
      <c r="CPZ2" s="711"/>
      <c r="CQA2" s="711"/>
      <c r="CQB2" s="711"/>
      <c r="CQC2" s="711"/>
      <c r="CQD2" s="711"/>
      <c r="CQE2" s="711"/>
      <c r="CQF2" s="711"/>
      <c r="CQG2" s="711"/>
      <c r="CQH2" s="711"/>
      <c r="CQI2" s="711"/>
      <c r="CQJ2" s="711"/>
      <c r="CQK2" s="711"/>
      <c r="CQL2" s="711"/>
      <c r="CQM2" s="711"/>
      <c r="CQN2" s="711"/>
      <c r="CQO2" s="711"/>
      <c r="CQP2" s="711"/>
      <c r="CQQ2" s="711"/>
      <c r="CQR2" s="711"/>
      <c r="CQS2" s="711"/>
      <c r="CQT2" s="711"/>
      <c r="CQU2" s="711"/>
      <c r="CQV2" s="711"/>
      <c r="CQW2" s="711"/>
      <c r="CQX2" s="711"/>
      <c r="CQY2" s="711"/>
      <c r="CQZ2" s="711"/>
      <c r="CRA2" s="711"/>
      <c r="CRB2" s="711"/>
      <c r="CRC2" s="711"/>
      <c r="CRD2" s="711"/>
      <c r="CRE2" s="711"/>
      <c r="CRF2" s="711"/>
      <c r="CRG2" s="711"/>
      <c r="CRH2" s="711"/>
      <c r="CRI2" s="711"/>
      <c r="CRJ2" s="711"/>
      <c r="CRK2" s="711"/>
      <c r="CRL2" s="711"/>
      <c r="CRM2" s="711"/>
      <c r="CRN2" s="711"/>
      <c r="CRO2" s="711"/>
      <c r="CRP2" s="711"/>
      <c r="CRQ2" s="711"/>
      <c r="CRR2" s="711"/>
      <c r="CRS2" s="711"/>
      <c r="CRT2" s="711"/>
      <c r="CRU2" s="711"/>
      <c r="CRV2" s="711"/>
      <c r="CRW2" s="711"/>
      <c r="CRX2" s="711"/>
      <c r="CRY2" s="711"/>
      <c r="CRZ2" s="711"/>
      <c r="CSA2" s="711"/>
      <c r="CSB2" s="711"/>
      <c r="CSC2" s="711"/>
      <c r="CSD2" s="711"/>
      <c r="CSE2" s="711"/>
      <c r="CSF2" s="711"/>
      <c r="CSG2" s="711"/>
      <c r="CSH2" s="711"/>
      <c r="CSI2" s="711"/>
      <c r="CSJ2" s="711"/>
      <c r="CSK2" s="711"/>
      <c r="CSL2" s="711"/>
      <c r="CSM2" s="711"/>
      <c r="CSN2" s="711"/>
      <c r="CSO2" s="711"/>
      <c r="CSP2" s="711"/>
      <c r="CSQ2" s="711"/>
      <c r="CSR2" s="711"/>
      <c r="CSS2" s="711"/>
      <c r="CST2" s="711"/>
      <c r="CSU2" s="711"/>
      <c r="CSV2" s="711"/>
      <c r="CSW2" s="711"/>
      <c r="CSX2" s="711"/>
      <c r="CSY2" s="711"/>
      <c r="CSZ2" s="711"/>
      <c r="CTA2" s="711"/>
      <c r="CTB2" s="711"/>
      <c r="CTC2" s="711"/>
      <c r="CTD2" s="711"/>
      <c r="CTE2" s="711"/>
      <c r="CTF2" s="711"/>
      <c r="CTG2" s="711"/>
      <c r="CTH2" s="711"/>
      <c r="CTI2" s="711"/>
      <c r="CTJ2" s="711"/>
      <c r="CTK2" s="711"/>
      <c r="CTL2" s="711"/>
      <c r="CTM2" s="711"/>
      <c r="CTN2" s="711"/>
      <c r="CTO2" s="711"/>
      <c r="CTP2" s="711"/>
      <c r="CTQ2" s="711"/>
      <c r="CTR2" s="711"/>
      <c r="CTS2" s="711"/>
      <c r="CTT2" s="711"/>
      <c r="CTU2" s="711"/>
      <c r="CTV2" s="711"/>
      <c r="CTW2" s="711"/>
      <c r="CTX2" s="711"/>
      <c r="CTY2" s="711"/>
      <c r="CTZ2" s="711"/>
      <c r="CUA2" s="711"/>
      <c r="CUB2" s="711"/>
      <c r="CUC2" s="711"/>
      <c r="CUD2" s="711"/>
      <c r="CUE2" s="711"/>
      <c r="CUF2" s="711"/>
      <c r="CUG2" s="711"/>
      <c r="CUH2" s="711"/>
      <c r="CUI2" s="711"/>
      <c r="CUJ2" s="711"/>
      <c r="CUK2" s="711"/>
      <c r="CUL2" s="711"/>
      <c r="CUM2" s="711"/>
      <c r="CUN2" s="711"/>
      <c r="CUO2" s="711"/>
      <c r="CUP2" s="711"/>
      <c r="CUQ2" s="711"/>
      <c r="CUR2" s="711"/>
      <c r="CUS2" s="711"/>
      <c r="CUT2" s="711"/>
      <c r="CUU2" s="711"/>
      <c r="CUV2" s="711"/>
      <c r="CUW2" s="711"/>
      <c r="CUX2" s="711"/>
      <c r="CUY2" s="711"/>
      <c r="CUZ2" s="711"/>
      <c r="CVA2" s="711"/>
      <c r="CVB2" s="711"/>
      <c r="CVC2" s="711"/>
      <c r="CVD2" s="711"/>
      <c r="CVE2" s="711"/>
      <c r="CVF2" s="711"/>
      <c r="CVG2" s="711"/>
      <c r="CVH2" s="711"/>
      <c r="CVI2" s="711"/>
      <c r="CVJ2" s="711"/>
      <c r="CVK2" s="711"/>
      <c r="CVL2" s="711"/>
      <c r="CVM2" s="711"/>
      <c r="CVN2" s="711"/>
      <c r="CVO2" s="711"/>
      <c r="CVP2" s="711"/>
      <c r="CVQ2" s="711"/>
      <c r="CVR2" s="711"/>
      <c r="CVS2" s="711"/>
      <c r="CVT2" s="711"/>
      <c r="CVU2" s="711"/>
      <c r="CVV2" s="711"/>
      <c r="CVW2" s="711"/>
      <c r="CVX2" s="711"/>
      <c r="CVY2" s="711"/>
      <c r="CVZ2" s="711"/>
      <c r="CWA2" s="711"/>
      <c r="CWB2" s="711"/>
      <c r="CWC2" s="711"/>
      <c r="CWD2" s="711"/>
      <c r="CWE2" s="711"/>
      <c r="CWF2" s="711"/>
      <c r="CWG2" s="711"/>
      <c r="CWH2" s="711"/>
      <c r="CWI2" s="711"/>
      <c r="CWJ2" s="711"/>
      <c r="CWK2" s="711"/>
      <c r="CWL2" s="711"/>
      <c r="CWM2" s="711"/>
      <c r="CWN2" s="711"/>
      <c r="CWO2" s="711"/>
      <c r="CWP2" s="711"/>
      <c r="CWQ2" s="711"/>
      <c r="CWR2" s="711"/>
      <c r="CWS2" s="711"/>
      <c r="CWT2" s="711"/>
      <c r="CWU2" s="711"/>
      <c r="CWV2" s="711"/>
      <c r="CWW2" s="711"/>
      <c r="CWX2" s="711"/>
      <c r="CWY2" s="711"/>
      <c r="CWZ2" s="711"/>
      <c r="CXA2" s="711"/>
      <c r="CXB2" s="711"/>
      <c r="CXC2" s="711"/>
      <c r="CXD2" s="711"/>
      <c r="CXE2" s="711"/>
      <c r="CXF2" s="711"/>
      <c r="CXG2" s="711"/>
      <c r="CXH2" s="711"/>
      <c r="CXI2" s="711"/>
      <c r="CXJ2" s="711"/>
      <c r="CXK2" s="711"/>
      <c r="CXL2" s="711"/>
      <c r="CXM2" s="711"/>
      <c r="CXN2" s="711"/>
      <c r="CXO2" s="711"/>
      <c r="CXP2" s="711"/>
      <c r="CXQ2" s="711"/>
      <c r="CXR2" s="711"/>
      <c r="CXS2" s="711"/>
      <c r="CXT2" s="711"/>
      <c r="CXU2" s="711"/>
      <c r="CXV2" s="711"/>
      <c r="CXW2" s="711"/>
      <c r="CXX2" s="711"/>
      <c r="CXY2" s="711"/>
      <c r="CXZ2" s="711"/>
      <c r="CYA2" s="711"/>
      <c r="CYB2" s="711"/>
      <c r="CYC2" s="711"/>
      <c r="CYD2" s="711"/>
      <c r="CYE2" s="711"/>
      <c r="CYF2" s="711"/>
      <c r="CYG2" s="711"/>
      <c r="CYH2" s="711"/>
      <c r="CYI2" s="711"/>
      <c r="CYJ2" s="711"/>
      <c r="CYK2" s="711"/>
      <c r="CYL2" s="711"/>
      <c r="CYM2" s="711"/>
      <c r="CYN2" s="711"/>
      <c r="CYO2" s="711"/>
      <c r="CYP2" s="711"/>
      <c r="CYQ2" s="711"/>
      <c r="CYR2" s="711"/>
      <c r="CYS2" s="711"/>
      <c r="CYT2" s="711"/>
      <c r="CYU2" s="711"/>
      <c r="CYV2" s="711"/>
      <c r="CYW2" s="711"/>
      <c r="CYX2" s="711"/>
      <c r="CYY2" s="711"/>
      <c r="CYZ2" s="711"/>
      <c r="CZA2" s="711"/>
      <c r="CZB2" s="711"/>
      <c r="CZC2" s="711"/>
      <c r="CZD2" s="711"/>
      <c r="CZE2" s="711"/>
      <c r="CZF2" s="711"/>
      <c r="CZG2" s="711"/>
      <c r="CZH2" s="711"/>
      <c r="CZI2" s="711"/>
      <c r="CZJ2" s="711"/>
      <c r="CZK2" s="711"/>
      <c r="CZL2" s="711"/>
      <c r="CZM2" s="711"/>
      <c r="CZN2" s="711"/>
      <c r="CZO2" s="711"/>
      <c r="CZP2" s="711"/>
      <c r="CZQ2" s="711"/>
      <c r="CZR2" s="711"/>
      <c r="CZS2" s="711"/>
      <c r="CZT2" s="711"/>
      <c r="CZU2" s="711"/>
      <c r="CZV2" s="711"/>
      <c r="CZW2" s="711"/>
      <c r="CZX2" s="711"/>
      <c r="CZY2" s="711"/>
      <c r="CZZ2" s="711"/>
      <c r="DAA2" s="711"/>
      <c r="DAB2" s="711"/>
      <c r="DAC2" s="711"/>
      <c r="DAD2" s="711"/>
      <c r="DAE2" s="711"/>
      <c r="DAF2" s="711"/>
      <c r="DAG2" s="711"/>
      <c r="DAH2" s="711"/>
      <c r="DAI2" s="711"/>
      <c r="DAJ2" s="711"/>
      <c r="DAK2" s="711"/>
      <c r="DAL2" s="711"/>
      <c r="DAM2" s="711"/>
      <c r="DAN2" s="711"/>
      <c r="DAO2" s="711"/>
      <c r="DAP2" s="711"/>
      <c r="DAQ2" s="711"/>
      <c r="DAR2" s="711"/>
      <c r="DAS2" s="711"/>
      <c r="DAT2" s="711"/>
      <c r="DAU2" s="711"/>
      <c r="DAV2" s="711"/>
      <c r="DAW2" s="711"/>
      <c r="DAX2" s="711"/>
      <c r="DAY2" s="711"/>
      <c r="DAZ2" s="711"/>
      <c r="DBA2" s="711"/>
      <c r="DBB2" s="711"/>
      <c r="DBC2" s="711"/>
      <c r="DBD2" s="711"/>
      <c r="DBE2" s="711"/>
      <c r="DBF2" s="711"/>
      <c r="DBG2" s="711"/>
      <c r="DBH2" s="711"/>
      <c r="DBI2" s="711"/>
      <c r="DBJ2" s="711"/>
      <c r="DBK2" s="711"/>
      <c r="DBL2" s="711"/>
      <c r="DBM2" s="711"/>
      <c r="DBN2" s="711"/>
      <c r="DBO2" s="711"/>
      <c r="DBP2" s="711"/>
      <c r="DBQ2" s="711"/>
      <c r="DBR2" s="711"/>
      <c r="DBS2" s="711"/>
      <c r="DBT2" s="711"/>
      <c r="DBU2" s="711"/>
      <c r="DBV2" s="711"/>
      <c r="DBW2" s="711"/>
      <c r="DBX2" s="711"/>
      <c r="DBY2" s="711"/>
      <c r="DBZ2" s="711"/>
      <c r="DCA2" s="711"/>
      <c r="DCB2" s="711"/>
      <c r="DCC2" s="711"/>
      <c r="DCD2" s="711"/>
      <c r="DCE2" s="711"/>
      <c r="DCF2" s="711"/>
      <c r="DCG2" s="711"/>
      <c r="DCH2" s="711"/>
      <c r="DCI2" s="711"/>
      <c r="DCJ2" s="711"/>
      <c r="DCK2" s="711"/>
      <c r="DCL2" s="711"/>
      <c r="DCM2" s="711"/>
      <c r="DCN2" s="711"/>
      <c r="DCO2" s="711"/>
      <c r="DCP2" s="711"/>
      <c r="DCQ2" s="711"/>
      <c r="DCR2" s="711"/>
      <c r="DCS2" s="711"/>
      <c r="DCT2" s="711"/>
      <c r="DCU2" s="711"/>
      <c r="DCV2" s="711"/>
      <c r="DCW2" s="711"/>
      <c r="DCX2" s="711"/>
      <c r="DCY2" s="711"/>
      <c r="DCZ2" s="711"/>
      <c r="DDA2" s="711"/>
      <c r="DDB2" s="711"/>
      <c r="DDC2" s="711"/>
      <c r="DDD2" s="711"/>
      <c r="DDE2" s="711"/>
      <c r="DDF2" s="711"/>
      <c r="DDG2" s="711"/>
      <c r="DDH2" s="711"/>
      <c r="DDI2" s="711"/>
      <c r="DDJ2" s="711"/>
      <c r="DDK2" s="711"/>
      <c r="DDL2" s="711"/>
      <c r="DDM2" s="711"/>
      <c r="DDN2" s="711"/>
      <c r="DDO2" s="711"/>
      <c r="DDP2" s="711"/>
      <c r="DDQ2" s="711"/>
      <c r="DDR2" s="711"/>
      <c r="DDS2" s="711"/>
      <c r="DDT2" s="711"/>
      <c r="DDU2" s="711"/>
      <c r="DDV2" s="711"/>
      <c r="DDW2" s="711"/>
      <c r="DDX2" s="711"/>
      <c r="DDY2" s="711"/>
      <c r="DDZ2" s="711"/>
      <c r="DEA2" s="711"/>
      <c r="DEB2" s="711"/>
      <c r="DEC2" s="711"/>
      <c r="DED2" s="711"/>
      <c r="DEE2" s="711"/>
      <c r="DEF2" s="711"/>
      <c r="DEG2" s="711"/>
      <c r="DEH2" s="711"/>
      <c r="DEI2" s="711"/>
      <c r="DEJ2" s="711"/>
      <c r="DEK2" s="711"/>
      <c r="DEL2" s="711"/>
      <c r="DEM2" s="711"/>
      <c r="DEN2" s="711"/>
      <c r="DEO2" s="711"/>
      <c r="DEP2" s="711"/>
      <c r="DEQ2" s="711"/>
      <c r="DER2" s="711"/>
      <c r="DES2" s="711"/>
      <c r="DET2" s="711"/>
      <c r="DEU2" s="711"/>
      <c r="DEV2" s="711"/>
      <c r="DEW2" s="711"/>
      <c r="DEX2" s="711"/>
      <c r="DEY2" s="711"/>
      <c r="DEZ2" s="711"/>
      <c r="DFA2" s="711"/>
      <c r="DFB2" s="711"/>
      <c r="DFC2" s="711"/>
      <c r="DFD2" s="711"/>
      <c r="DFE2" s="711"/>
      <c r="DFF2" s="711"/>
      <c r="DFG2" s="711"/>
      <c r="DFH2" s="711"/>
      <c r="DFI2" s="711"/>
      <c r="DFJ2" s="711"/>
      <c r="DFK2" s="711"/>
      <c r="DFL2" s="711"/>
      <c r="DFM2" s="711"/>
      <c r="DFN2" s="711"/>
      <c r="DFO2" s="711"/>
      <c r="DFP2" s="711"/>
      <c r="DFQ2" s="711"/>
      <c r="DFR2" s="711"/>
      <c r="DFS2" s="711"/>
      <c r="DFT2" s="711"/>
      <c r="DFU2" s="711"/>
      <c r="DFV2" s="711"/>
      <c r="DFW2" s="711"/>
      <c r="DFX2" s="711"/>
      <c r="DFY2" s="711"/>
      <c r="DFZ2" s="711"/>
      <c r="DGA2" s="711"/>
      <c r="DGB2" s="711"/>
      <c r="DGC2" s="711"/>
      <c r="DGD2" s="711"/>
      <c r="DGE2" s="711"/>
      <c r="DGF2" s="711"/>
      <c r="DGG2" s="711"/>
      <c r="DGH2" s="711"/>
      <c r="DGI2" s="711"/>
      <c r="DGJ2" s="711"/>
      <c r="DGK2" s="711"/>
      <c r="DGL2" s="711"/>
      <c r="DGM2" s="711"/>
      <c r="DGN2" s="711"/>
      <c r="DGO2" s="711"/>
      <c r="DGP2" s="711"/>
      <c r="DGQ2" s="711"/>
      <c r="DGR2" s="711"/>
      <c r="DGS2" s="711"/>
      <c r="DGT2" s="711"/>
      <c r="DGU2" s="711"/>
      <c r="DGV2" s="711"/>
      <c r="DGW2" s="711"/>
      <c r="DGX2" s="711"/>
      <c r="DGY2" s="711"/>
      <c r="DGZ2" s="711"/>
      <c r="DHA2" s="711"/>
      <c r="DHB2" s="711"/>
      <c r="DHC2" s="711"/>
      <c r="DHD2" s="711"/>
      <c r="DHE2" s="711"/>
      <c r="DHF2" s="711"/>
      <c r="DHG2" s="711"/>
      <c r="DHH2" s="711"/>
      <c r="DHI2" s="711"/>
      <c r="DHJ2" s="711"/>
      <c r="DHK2" s="711"/>
      <c r="DHL2" s="711"/>
      <c r="DHM2" s="711"/>
      <c r="DHN2" s="711"/>
      <c r="DHO2" s="711"/>
      <c r="DHP2" s="711"/>
      <c r="DHQ2" s="711"/>
      <c r="DHR2" s="711"/>
      <c r="DHS2" s="711"/>
      <c r="DHT2" s="711"/>
      <c r="DHU2" s="711"/>
      <c r="DHV2" s="711"/>
      <c r="DHW2" s="711"/>
      <c r="DHX2" s="711"/>
      <c r="DHY2" s="711"/>
      <c r="DHZ2" s="711"/>
      <c r="DIA2" s="711"/>
      <c r="DIB2" s="711"/>
      <c r="DIC2" s="711"/>
      <c r="DID2" s="711"/>
      <c r="DIE2" s="711"/>
      <c r="DIF2" s="711"/>
      <c r="DIG2" s="711"/>
      <c r="DIH2" s="711"/>
      <c r="DII2" s="711"/>
      <c r="DIJ2" s="711"/>
      <c r="DIK2" s="711"/>
      <c r="DIL2" s="711"/>
      <c r="DIM2" s="711"/>
      <c r="DIN2" s="711"/>
      <c r="DIO2" s="711"/>
      <c r="DIP2" s="711"/>
      <c r="DIQ2" s="711"/>
      <c r="DIR2" s="711"/>
      <c r="DIS2" s="711"/>
      <c r="DIT2" s="711"/>
      <c r="DIU2" s="711"/>
      <c r="DIV2" s="711"/>
      <c r="DIW2" s="711"/>
      <c r="DIX2" s="711"/>
      <c r="DIY2" s="711"/>
      <c r="DIZ2" s="711"/>
      <c r="DJA2" s="711"/>
      <c r="DJB2" s="711"/>
      <c r="DJC2" s="711"/>
      <c r="DJD2" s="711"/>
      <c r="DJE2" s="711"/>
      <c r="DJF2" s="711"/>
      <c r="DJG2" s="711"/>
      <c r="DJH2" s="711"/>
      <c r="DJI2" s="711"/>
      <c r="DJJ2" s="711"/>
      <c r="DJK2" s="711"/>
      <c r="DJL2" s="711"/>
      <c r="DJM2" s="711"/>
      <c r="DJN2" s="711"/>
      <c r="DJO2" s="711"/>
      <c r="DJP2" s="711"/>
      <c r="DJQ2" s="711"/>
      <c r="DJR2" s="711"/>
      <c r="DJS2" s="711"/>
      <c r="DJT2" s="711"/>
      <c r="DJU2" s="711"/>
      <c r="DJV2" s="711"/>
      <c r="DJW2" s="711"/>
      <c r="DJX2" s="711"/>
      <c r="DJY2" s="711"/>
      <c r="DJZ2" s="711"/>
      <c r="DKA2" s="711"/>
      <c r="DKB2" s="711"/>
      <c r="DKC2" s="711"/>
      <c r="DKD2" s="711"/>
      <c r="DKE2" s="711"/>
      <c r="DKF2" s="711"/>
      <c r="DKG2" s="711"/>
      <c r="DKH2" s="711"/>
      <c r="DKI2" s="711"/>
      <c r="DKJ2" s="711"/>
      <c r="DKK2" s="711"/>
      <c r="DKL2" s="711"/>
      <c r="DKM2" s="711"/>
      <c r="DKN2" s="711"/>
      <c r="DKO2" s="711"/>
      <c r="DKP2" s="711"/>
      <c r="DKQ2" s="711"/>
      <c r="DKR2" s="711"/>
      <c r="DKS2" s="711"/>
      <c r="DKT2" s="711"/>
      <c r="DKU2" s="711"/>
      <c r="DKV2" s="711"/>
      <c r="DKW2" s="711"/>
      <c r="DKX2" s="711"/>
      <c r="DKY2" s="711"/>
      <c r="DKZ2" s="711"/>
      <c r="DLA2" s="711"/>
      <c r="DLB2" s="711"/>
      <c r="DLC2" s="711"/>
      <c r="DLD2" s="711"/>
      <c r="DLE2" s="711"/>
      <c r="DLF2" s="711"/>
      <c r="DLG2" s="711"/>
      <c r="DLH2" s="711"/>
      <c r="DLI2" s="711"/>
      <c r="DLJ2" s="711"/>
      <c r="DLK2" s="711"/>
      <c r="DLL2" s="711"/>
      <c r="DLM2" s="711"/>
      <c r="DLN2" s="711"/>
      <c r="DLO2" s="711"/>
      <c r="DLP2" s="711"/>
      <c r="DLQ2" s="711"/>
      <c r="DLR2" s="711"/>
      <c r="DLS2" s="711"/>
      <c r="DLT2" s="711"/>
      <c r="DLU2" s="711"/>
      <c r="DLV2" s="711"/>
      <c r="DLW2" s="711"/>
      <c r="DLX2" s="711"/>
      <c r="DLY2" s="711"/>
      <c r="DLZ2" s="711"/>
      <c r="DMA2" s="711"/>
      <c r="DMB2" s="711"/>
      <c r="DMC2" s="711"/>
      <c r="DMD2" s="711"/>
      <c r="DME2" s="711"/>
      <c r="DMF2" s="711"/>
      <c r="DMG2" s="711"/>
      <c r="DMH2" s="711"/>
      <c r="DMI2" s="711"/>
      <c r="DMJ2" s="711"/>
      <c r="DMK2" s="711"/>
      <c r="DML2" s="711"/>
      <c r="DMM2" s="711"/>
      <c r="DMN2" s="711"/>
      <c r="DMO2" s="711"/>
      <c r="DMP2" s="711"/>
      <c r="DMQ2" s="711"/>
      <c r="DMR2" s="711"/>
      <c r="DMS2" s="711"/>
      <c r="DMT2" s="711"/>
      <c r="DMU2" s="711"/>
      <c r="DMV2" s="711"/>
      <c r="DMW2" s="711"/>
      <c r="DMX2" s="711"/>
      <c r="DMY2" s="711"/>
      <c r="DMZ2" s="711"/>
      <c r="DNA2" s="711"/>
      <c r="DNB2" s="711"/>
      <c r="DNC2" s="711"/>
      <c r="DND2" s="711"/>
      <c r="DNE2" s="711"/>
      <c r="DNF2" s="711"/>
      <c r="DNG2" s="711"/>
      <c r="DNH2" s="711"/>
      <c r="DNI2" s="711"/>
      <c r="DNJ2" s="711"/>
      <c r="DNK2" s="711"/>
      <c r="DNL2" s="711"/>
      <c r="DNM2" s="711"/>
      <c r="DNN2" s="711"/>
      <c r="DNO2" s="711"/>
      <c r="DNP2" s="711"/>
      <c r="DNQ2" s="711"/>
      <c r="DNR2" s="711"/>
      <c r="DNS2" s="711"/>
      <c r="DNT2" s="711"/>
      <c r="DNU2" s="711"/>
      <c r="DNV2" s="711"/>
      <c r="DNW2" s="711"/>
      <c r="DNX2" s="711"/>
      <c r="DNY2" s="711"/>
      <c r="DNZ2" s="711"/>
      <c r="DOA2" s="711"/>
      <c r="DOB2" s="711"/>
      <c r="DOC2" s="711"/>
      <c r="DOD2" s="711"/>
      <c r="DOE2" s="711"/>
      <c r="DOF2" s="711"/>
      <c r="DOG2" s="711"/>
      <c r="DOH2" s="711"/>
      <c r="DOI2" s="711"/>
      <c r="DOJ2" s="711"/>
      <c r="DOK2" s="711"/>
      <c r="DOL2" s="711"/>
      <c r="DOM2" s="711"/>
      <c r="DON2" s="711"/>
      <c r="DOO2" s="711"/>
      <c r="DOP2" s="711"/>
      <c r="DOQ2" s="711"/>
      <c r="DOR2" s="711"/>
      <c r="DOS2" s="711"/>
      <c r="DOT2" s="711"/>
      <c r="DOU2" s="711"/>
      <c r="DOV2" s="711"/>
      <c r="DOW2" s="711"/>
      <c r="DOX2" s="711"/>
      <c r="DOY2" s="711"/>
      <c r="DOZ2" s="711"/>
      <c r="DPA2" s="711"/>
      <c r="DPB2" s="711"/>
      <c r="DPC2" s="711"/>
      <c r="DPD2" s="711"/>
      <c r="DPE2" s="711"/>
      <c r="DPF2" s="711"/>
      <c r="DPG2" s="711"/>
      <c r="DPH2" s="711"/>
      <c r="DPI2" s="711"/>
      <c r="DPJ2" s="711"/>
      <c r="DPK2" s="711"/>
      <c r="DPL2" s="711"/>
      <c r="DPM2" s="711"/>
      <c r="DPN2" s="711"/>
      <c r="DPO2" s="711"/>
      <c r="DPP2" s="711"/>
      <c r="DPQ2" s="711"/>
      <c r="DPR2" s="711"/>
      <c r="DPS2" s="711"/>
      <c r="DPT2" s="711"/>
      <c r="DPU2" s="711"/>
      <c r="DPV2" s="711"/>
      <c r="DPW2" s="711"/>
      <c r="DPX2" s="711"/>
      <c r="DPY2" s="711"/>
      <c r="DPZ2" s="711"/>
      <c r="DQA2" s="711"/>
      <c r="DQB2" s="711"/>
      <c r="DQC2" s="711"/>
      <c r="DQD2" s="711"/>
      <c r="DQE2" s="711"/>
      <c r="DQF2" s="711"/>
      <c r="DQG2" s="711"/>
      <c r="DQH2" s="711"/>
      <c r="DQI2" s="711"/>
      <c r="DQJ2" s="711"/>
      <c r="DQK2" s="711"/>
      <c r="DQL2" s="711"/>
      <c r="DQM2" s="711"/>
      <c r="DQN2" s="711"/>
      <c r="DQO2" s="711"/>
      <c r="DQP2" s="711"/>
      <c r="DQQ2" s="711"/>
      <c r="DQR2" s="711"/>
      <c r="DQS2" s="711"/>
      <c r="DQT2" s="711"/>
      <c r="DQU2" s="711"/>
      <c r="DQV2" s="711"/>
      <c r="DQW2" s="711"/>
      <c r="DQX2" s="711"/>
      <c r="DQY2" s="711"/>
      <c r="DQZ2" s="711"/>
      <c r="DRA2" s="711"/>
      <c r="DRB2" s="711"/>
      <c r="DRC2" s="711"/>
      <c r="DRD2" s="711"/>
      <c r="DRE2" s="711"/>
      <c r="DRF2" s="711"/>
      <c r="DRG2" s="711"/>
      <c r="DRH2" s="711"/>
      <c r="DRI2" s="711"/>
      <c r="DRJ2" s="711"/>
      <c r="DRK2" s="711"/>
      <c r="DRL2" s="711"/>
      <c r="DRM2" s="711"/>
      <c r="DRN2" s="711"/>
      <c r="DRO2" s="711"/>
      <c r="DRP2" s="711"/>
      <c r="DRQ2" s="711"/>
      <c r="DRR2" s="711"/>
      <c r="DRS2" s="711"/>
      <c r="DRT2" s="711"/>
      <c r="DRU2" s="711"/>
      <c r="DRV2" s="711"/>
      <c r="DRW2" s="711"/>
      <c r="DRX2" s="711"/>
      <c r="DRY2" s="711"/>
      <c r="DRZ2" s="711"/>
      <c r="DSA2" s="711"/>
      <c r="DSB2" s="711"/>
      <c r="DSC2" s="711"/>
      <c r="DSD2" s="711"/>
      <c r="DSE2" s="711"/>
      <c r="DSF2" s="711"/>
      <c r="DSG2" s="711"/>
      <c r="DSH2" s="711"/>
      <c r="DSI2" s="711"/>
      <c r="DSJ2" s="711"/>
      <c r="DSK2" s="711"/>
      <c r="DSL2" s="711"/>
      <c r="DSM2" s="711"/>
      <c r="DSN2" s="711"/>
      <c r="DSO2" s="711"/>
      <c r="DSP2" s="711"/>
      <c r="DSQ2" s="711"/>
      <c r="DSR2" s="711"/>
      <c r="DSS2" s="711"/>
      <c r="DST2" s="711"/>
      <c r="DSU2" s="711"/>
      <c r="DSV2" s="711"/>
      <c r="DSW2" s="711"/>
      <c r="DSX2" s="711"/>
      <c r="DSY2" s="711"/>
      <c r="DSZ2" s="711"/>
      <c r="DTA2" s="711"/>
      <c r="DTB2" s="711"/>
      <c r="DTC2" s="711"/>
      <c r="DTD2" s="711"/>
      <c r="DTE2" s="711"/>
      <c r="DTF2" s="711"/>
      <c r="DTG2" s="711"/>
      <c r="DTH2" s="711"/>
      <c r="DTI2" s="711"/>
      <c r="DTJ2" s="711"/>
      <c r="DTK2" s="711"/>
      <c r="DTL2" s="711"/>
      <c r="DTM2" s="711"/>
      <c r="DTN2" s="711"/>
      <c r="DTO2" s="711"/>
      <c r="DTP2" s="711"/>
      <c r="DTQ2" s="711"/>
      <c r="DTR2" s="711"/>
      <c r="DTS2" s="711"/>
      <c r="DTT2" s="711"/>
      <c r="DTU2" s="711"/>
      <c r="DTV2" s="711"/>
      <c r="DTW2" s="711"/>
      <c r="DTX2" s="711"/>
      <c r="DTY2" s="711"/>
      <c r="DTZ2" s="711"/>
      <c r="DUA2" s="711"/>
      <c r="DUB2" s="711"/>
      <c r="DUC2" s="711"/>
      <c r="DUD2" s="711"/>
      <c r="DUE2" s="711"/>
      <c r="DUF2" s="711"/>
      <c r="DUG2" s="711"/>
      <c r="DUH2" s="711"/>
      <c r="DUI2" s="711"/>
      <c r="DUJ2" s="711"/>
      <c r="DUK2" s="711"/>
      <c r="DUL2" s="711"/>
      <c r="DUM2" s="711"/>
      <c r="DUN2" s="711"/>
      <c r="DUO2" s="711"/>
      <c r="DUP2" s="711"/>
      <c r="DUQ2" s="711"/>
      <c r="DUR2" s="711"/>
      <c r="DUS2" s="711"/>
      <c r="DUT2" s="711"/>
      <c r="DUU2" s="711"/>
      <c r="DUV2" s="711"/>
      <c r="DUW2" s="711"/>
      <c r="DUX2" s="711"/>
      <c r="DUY2" s="711"/>
      <c r="DUZ2" s="711"/>
      <c r="DVA2" s="711"/>
      <c r="DVB2" s="711"/>
      <c r="DVC2" s="711"/>
      <c r="DVD2" s="711"/>
      <c r="DVE2" s="711"/>
      <c r="DVF2" s="711"/>
      <c r="DVG2" s="711"/>
      <c r="DVH2" s="711"/>
      <c r="DVI2" s="711"/>
      <c r="DVJ2" s="711"/>
      <c r="DVK2" s="711"/>
      <c r="DVL2" s="711"/>
      <c r="DVM2" s="711"/>
      <c r="DVN2" s="711"/>
      <c r="DVO2" s="711"/>
      <c r="DVP2" s="711"/>
      <c r="DVQ2" s="711"/>
      <c r="DVR2" s="711"/>
      <c r="DVS2" s="711"/>
      <c r="DVT2" s="711"/>
      <c r="DVU2" s="711"/>
      <c r="DVV2" s="711"/>
      <c r="DVW2" s="711"/>
      <c r="DVX2" s="711"/>
      <c r="DVY2" s="711"/>
      <c r="DVZ2" s="711"/>
      <c r="DWA2" s="711"/>
      <c r="DWB2" s="711"/>
      <c r="DWC2" s="711"/>
      <c r="DWD2" s="711"/>
      <c r="DWE2" s="711"/>
      <c r="DWF2" s="711"/>
      <c r="DWG2" s="711"/>
      <c r="DWH2" s="711"/>
      <c r="DWI2" s="711"/>
      <c r="DWJ2" s="711"/>
      <c r="DWK2" s="711"/>
      <c r="DWL2" s="711"/>
      <c r="DWM2" s="711"/>
      <c r="DWN2" s="711"/>
      <c r="DWO2" s="711"/>
      <c r="DWP2" s="711"/>
      <c r="DWQ2" s="711"/>
      <c r="DWR2" s="711"/>
      <c r="DWS2" s="711"/>
      <c r="DWT2" s="711"/>
      <c r="DWU2" s="711"/>
      <c r="DWV2" s="711"/>
      <c r="DWW2" s="711"/>
      <c r="DWX2" s="711"/>
      <c r="DWY2" s="711"/>
      <c r="DWZ2" s="711"/>
      <c r="DXA2" s="711"/>
      <c r="DXB2" s="711"/>
      <c r="DXC2" s="711"/>
      <c r="DXD2" s="711"/>
      <c r="DXE2" s="711"/>
      <c r="DXF2" s="711"/>
      <c r="DXG2" s="711"/>
      <c r="DXH2" s="711"/>
      <c r="DXI2" s="711"/>
      <c r="DXJ2" s="711"/>
      <c r="DXK2" s="711"/>
      <c r="DXL2" s="711"/>
      <c r="DXM2" s="711"/>
      <c r="DXN2" s="711"/>
      <c r="DXO2" s="711"/>
      <c r="DXP2" s="711"/>
      <c r="DXQ2" s="711"/>
      <c r="DXR2" s="711"/>
      <c r="DXS2" s="711"/>
      <c r="DXT2" s="711"/>
      <c r="DXU2" s="711"/>
      <c r="DXV2" s="711"/>
      <c r="DXW2" s="711"/>
      <c r="DXX2" s="711"/>
      <c r="DXY2" s="711"/>
      <c r="DXZ2" s="711"/>
      <c r="DYA2" s="711"/>
      <c r="DYB2" s="711"/>
      <c r="DYC2" s="711"/>
      <c r="DYD2" s="711"/>
      <c r="DYE2" s="711"/>
      <c r="DYF2" s="711"/>
      <c r="DYG2" s="711"/>
      <c r="DYH2" s="711"/>
      <c r="DYI2" s="711"/>
      <c r="DYJ2" s="711"/>
      <c r="DYK2" s="711"/>
      <c r="DYL2" s="711"/>
      <c r="DYM2" s="711"/>
      <c r="DYN2" s="711"/>
      <c r="DYO2" s="711"/>
      <c r="DYP2" s="711"/>
      <c r="DYQ2" s="711"/>
      <c r="DYR2" s="711"/>
      <c r="DYS2" s="711"/>
      <c r="DYT2" s="711"/>
      <c r="DYU2" s="711"/>
      <c r="DYV2" s="711"/>
      <c r="DYW2" s="711"/>
      <c r="DYX2" s="711"/>
      <c r="DYY2" s="711"/>
      <c r="DYZ2" s="711"/>
      <c r="DZA2" s="711"/>
      <c r="DZB2" s="711"/>
      <c r="DZC2" s="711"/>
      <c r="DZD2" s="711"/>
      <c r="DZE2" s="711"/>
      <c r="DZF2" s="711"/>
      <c r="DZG2" s="711"/>
      <c r="DZH2" s="711"/>
      <c r="DZI2" s="711"/>
      <c r="DZJ2" s="711"/>
      <c r="DZK2" s="711"/>
      <c r="DZL2" s="711"/>
      <c r="DZM2" s="711"/>
      <c r="DZN2" s="711"/>
      <c r="DZO2" s="711"/>
      <c r="DZP2" s="711"/>
      <c r="DZQ2" s="711"/>
      <c r="DZR2" s="711"/>
      <c r="DZS2" s="711"/>
      <c r="DZT2" s="711"/>
      <c r="DZU2" s="711"/>
      <c r="DZV2" s="711"/>
      <c r="DZW2" s="711"/>
      <c r="DZX2" s="711"/>
      <c r="DZY2" s="711"/>
      <c r="DZZ2" s="711"/>
      <c r="EAA2" s="711"/>
      <c r="EAB2" s="711"/>
      <c r="EAC2" s="711"/>
      <c r="EAD2" s="711"/>
      <c r="EAE2" s="711"/>
      <c r="EAF2" s="711"/>
      <c r="EAG2" s="711"/>
      <c r="EAH2" s="711"/>
      <c r="EAI2" s="711"/>
      <c r="EAJ2" s="711"/>
      <c r="EAK2" s="711"/>
      <c r="EAL2" s="711"/>
      <c r="EAM2" s="711"/>
      <c r="EAN2" s="711"/>
      <c r="EAO2" s="711"/>
      <c r="EAP2" s="711"/>
      <c r="EAQ2" s="711"/>
      <c r="EAR2" s="711"/>
      <c r="EAS2" s="711"/>
      <c r="EAT2" s="711"/>
      <c r="EAU2" s="711"/>
      <c r="EAV2" s="711"/>
      <c r="EAW2" s="711"/>
      <c r="EAX2" s="711"/>
      <c r="EAY2" s="711"/>
      <c r="EAZ2" s="711"/>
      <c r="EBA2" s="711"/>
      <c r="EBB2" s="711"/>
      <c r="EBC2" s="711"/>
      <c r="EBD2" s="711"/>
      <c r="EBE2" s="711"/>
      <c r="EBF2" s="711"/>
      <c r="EBG2" s="711"/>
      <c r="EBH2" s="711"/>
      <c r="EBI2" s="711"/>
      <c r="EBJ2" s="711"/>
      <c r="EBK2" s="711"/>
      <c r="EBL2" s="711"/>
      <c r="EBM2" s="711"/>
      <c r="EBN2" s="711"/>
      <c r="EBO2" s="711"/>
      <c r="EBP2" s="711"/>
      <c r="EBQ2" s="711"/>
      <c r="EBR2" s="711"/>
      <c r="EBS2" s="711"/>
      <c r="EBT2" s="711"/>
      <c r="EBU2" s="711"/>
      <c r="EBV2" s="711"/>
      <c r="EBW2" s="711"/>
      <c r="EBX2" s="711"/>
      <c r="EBY2" s="711"/>
      <c r="EBZ2" s="711"/>
      <c r="ECA2" s="711"/>
      <c r="ECB2" s="711"/>
      <c r="ECC2" s="711"/>
      <c r="ECD2" s="711"/>
      <c r="ECE2" s="711"/>
      <c r="ECF2" s="711"/>
      <c r="ECG2" s="711"/>
      <c r="ECH2" s="711"/>
      <c r="ECI2" s="711"/>
      <c r="ECJ2" s="711"/>
      <c r="ECK2" s="711"/>
      <c r="ECL2" s="711"/>
      <c r="ECM2" s="711"/>
      <c r="ECN2" s="711"/>
      <c r="ECO2" s="711"/>
      <c r="ECP2" s="711"/>
      <c r="ECQ2" s="711"/>
      <c r="ECR2" s="711"/>
      <c r="ECS2" s="711"/>
      <c r="ECT2" s="711"/>
      <c r="ECU2" s="711"/>
      <c r="ECV2" s="711"/>
      <c r="ECW2" s="711"/>
      <c r="ECX2" s="711"/>
      <c r="ECY2" s="711"/>
      <c r="ECZ2" s="711"/>
      <c r="EDA2" s="711"/>
      <c r="EDB2" s="711"/>
      <c r="EDC2" s="711"/>
      <c r="EDD2" s="711"/>
      <c r="EDE2" s="711"/>
      <c r="EDF2" s="711"/>
      <c r="EDG2" s="711"/>
      <c r="EDH2" s="711"/>
      <c r="EDI2" s="711"/>
      <c r="EDJ2" s="711"/>
      <c r="EDK2" s="711"/>
      <c r="EDL2" s="711"/>
      <c r="EDM2" s="711"/>
      <c r="EDN2" s="711"/>
      <c r="EDO2" s="711"/>
      <c r="EDP2" s="711"/>
      <c r="EDQ2" s="711"/>
      <c r="EDR2" s="711"/>
      <c r="EDS2" s="711"/>
      <c r="EDT2" s="711"/>
      <c r="EDU2" s="711"/>
      <c r="EDV2" s="711"/>
      <c r="EDW2" s="711"/>
      <c r="EDX2" s="711"/>
      <c r="EDY2" s="711"/>
      <c r="EDZ2" s="711"/>
      <c r="EEA2" s="711"/>
      <c r="EEB2" s="711"/>
      <c r="EEC2" s="711"/>
      <c r="EED2" s="711"/>
      <c r="EEE2" s="711"/>
      <c r="EEF2" s="711"/>
      <c r="EEG2" s="711"/>
      <c r="EEH2" s="711"/>
      <c r="EEI2" s="711"/>
      <c r="EEJ2" s="711"/>
      <c r="EEK2" s="711"/>
      <c r="EEL2" s="711"/>
      <c r="EEM2" s="711"/>
      <c r="EEN2" s="711"/>
      <c r="EEO2" s="711"/>
      <c r="EEP2" s="711"/>
      <c r="EEQ2" s="711"/>
      <c r="EER2" s="711"/>
      <c r="EES2" s="711"/>
      <c r="EET2" s="711"/>
      <c r="EEU2" s="711"/>
      <c r="EEV2" s="711"/>
      <c r="EEW2" s="711"/>
      <c r="EEX2" s="711"/>
      <c r="EEY2" s="711"/>
      <c r="EEZ2" s="711"/>
      <c r="EFA2" s="711"/>
      <c r="EFB2" s="711"/>
      <c r="EFC2" s="711"/>
      <c r="EFD2" s="711"/>
      <c r="EFE2" s="711"/>
      <c r="EFF2" s="711"/>
      <c r="EFG2" s="711"/>
      <c r="EFH2" s="711"/>
      <c r="EFI2" s="711"/>
      <c r="EFJ2" s="711"/>
      <c r="EFK2" s="711"/>
      <c r="EFL2" s="711"/>
      <c r="EFM2" s="711"/>
      <c r="EFN2" s="711"/>
      <c r="EFO2" s="711"/>
      <c r="EFP2" s="711"/>
      <c r="EFQ2" s="711"/>
      <c r="EFR2" s="711"/>
      <c r="EFS2" s="711"/>
      <c r="EFT2" s="711"/>
      <c r="EFU2" s="711"/>
      <c r="EFV2" s="711"/>
      <c r="EFW2" s="711"/>
      <c r="EFX2" s="711"/>
      <c r="EFY2" s="711"/>
      <c r="EFZ2" s="711"/>
      <c r="EGA2" s="711"/>
      <c r="EGB2" s="711"/>
      <c r="EGC2" s="711"/>
      <c r="EGD2" s="711"/>
      <c r="EGE2" s="711"/>
      <c r="EGF2" s="711"/>
      <c r="EGG2" s="711"/>
      <c r="EGH2" s="711"/>
      <c r="EGI2" s="711"/>
      <c r="EGJ2" s="711"/>
      <c r="EGK2" s="711"/>
      <c r="EGL2" s="711"/>
      <c r="EGM2" s="711"/>
      <c r="EGN2" s="711"/>
      <c r="EGO2" s="711"/>
      <c r="EGP2" s="711"/>
      <c r="EGQ2" s="711"/>
      <c r="EGR2" s="711"/>
      <c r="EGS2" s="711"/>
      <c r="EGT2" s="711"/>
      <c r="EGU2" s="711"/>
      <c r="EGV2" s="711"/>
      <c r="EGW2" s="711"/>
      <c r="EGX2" s="711"/>
      <c r="EGY2" s="711"/>
      <c r="EGZ2" s="711"/>
      <c r="EHA2" s="711"/>
      <c r="EHB2" s="711"/>
      <c r="EHC2" s="711"/>
      <c r="EHD2" s="711"/>
      <c r="EHE2" s="711"/>
      <c r="EHF2" s="711"/>
      <c r="EHG2" s="711"/>
      <c r="EHH2" s="711"/>
      <c r="EHI2" s="711"/>
      <c r="EHJ2" s="711"/>
      <c r="EHK2" s="711"/>
      <c r="EHL2" s="711"/>
      <c r="EHM2" s="711"/>
      <c r="EHN2" s="711"/>
      <c r="EHO2" s="711"/>
      <c r="EHP2" s="711"/>
      <c r="EHQ2" s="711"/>
      <c r="EHR2" s="711"/>
      <c r="EHS2" s="711"/>
      <c r="EHT2" s="711"/>
      <c r="EHU2" s="711"/>
      <c r="EHV2" s="711"/>
      <c r="EHW2" s="711"/>
      <c r="EHX2" s="711"/>
      <c r="EHY2" s="711"/>
      <c r="EHZ2" s="711"/>
      <c r="EIA2" s="711"/>
      <c r="EIB2" s="711"/>
      <c r="EIC2" s="711"/>
      <c r="EID2" s="711"/>
      <c r="EIE2" s="711"/>
      <c r="EIF2" s="711"/>
      <c r="EIG2" s="711"/>
      <c r="EIH2" s="711"/>
      <c r="EII2" s="711"/>
      <c r="EIJ2" s="711"/>
      <c r="EIK2" s="711"/>
      <c r="EIL2" s="711"/>
      <c r="EIM2" s="711"/>
      <c r="EIN2" s="711"/>
      <c r="EIO2" s="711"/>
      <c r="EIP2" s="711"/>
      <c r="EIQ2" s="711"/>
      <c r="EIR2" s="711"/>
      <c r="EIS2" s="711"/>
      <c r="EIT2" s="711"/>
      <c r="EIU2" s="711"/>
      <c r="EIV2" s="711"/>
      <c r="EIW2" s="711"/>
      <c r="EIX2" s="711"/>
      <c r="EIY2" s="711"/>
      <c r="EIZ2" s="711"/>
      <c r="EJA2" s="711"/>
      <c r="EJB2" s="711"/>
      <c r="EJC2" s="711"/>
      <c r="EJD2" s="711"/>
      <c r="EJE2" s="711"/>
      <c r="EJF2" s="711"/>
      <c r="EJG2" s="711"/>
      <c r="EJH2" s="711"/>
      <c r="EJI2" s="711"/>
      <c r="EJJ2" s="711"/>
      <c r="EJK2" s="711"/>
      <c r="EJL2" s="711"/>
      <c r="EJM2" s="711"/>
      <c r="EJN2" s="711"/>
      <c r="EJO2" s="711"/>
      <c r="EJP2" s="711"/>
      <c r="EJQ2" s="711"/>
      <c r="EJR2" s="711"/>
      <c r="EJS2" s="711"/>
      <c r="EJT2" s="711"/>
      <c r="EJU2" s="711"/>
      <c r="EJV2" s="711"/>
      <c r="EJW2" s="711"/>
      <c r="EJX2" s="711"/>
      <c r="EJY2" s="711"/>
      <c r="EJZ2" s="711"/>
      <c r="EKA2" s="711"/>
      <c r="EKB2" s="711"/>
      <c r="EKC2" s="711"/>
      <c r="EKD2" s="711"/>
      <c r="EKE2" s="711"/>
      <c r="EKF2" s="711"/>
      <c r="EKG2" s="711"/>
      <c r="EKH2" s="711"/>
      <c r="EKI2" s="711"/>
      <c r="EKJ2" s="711"/>
      <c r="EKK2" s="711"/>
      <c r="EKL2" s="711"/>
      <c r="EKM2" s="711"/>
      <c r="EKN2" s="711"/>
      <c r="EKO2" s="711"/>
      <c r="EKP2" s="711"/>
      <c r="EKQ2" s="711"/>
      <c r="EKR2" s="711"/>
      <c r="EKS2" s="711"/>
      <c r="EKT2" s="711"/>
      <c r="EKU2" s="711"/>
      <c r="EKV2" s="711"/>
      <c r="EKW2" s="711"/>
      <c r="EKX2" s="711"/>
      <c r="EKY2" s="711"/>
      <c r="EKZ2" s="711"/>
      <c r="ELA2" s="711"/>
      <c r="ELB2" s="711"/>
      <c r="ELC2" s="711"/>
      <c r="ELD2" s="711"/>
      <c r="ELE2" s="711"/>
      <c r="ELF2" s="711"/>
      <c r="ELG2" s="711"/>
      <c r="ELH2" s="711"/>
      <c r="ELI2" s="711"/>
      <c r="ELJ2" s="711"/>
      <c r="ELK2" s="711"/>
      <c r="ELL2" s="711"/>
      <c r="ELM2" s="711"/>
      <c r="ELN2" s="711"/>
      <c r="ELO2" s="711"/>
      <c r="ELP2" s="711"/>
      <c r="ELQ2" s="711"/>
      <c r="ELR2" s="711"/>
      <c r="ELS2" s="711"/>
      <c r="ELT2" s="711"/>
      <c r="ELU2" s="711"/>
      <c r="ELV2" s="711"/>
      <c r="ELW2" s="711"/>
      <c r="ELX2" s="711"/>
      <c r="ELY2" s="711"/>
      <c r="ELZ2" s="711"/>
      <c r="EMA2" s="711"/>
      <c r="EMB2" s="711"/>
      <c r="EMC2" s="711"/>
      <c r="EMD2" s="711"/>
      <c r="EME2" s="711"/>
      <c r="EMF2" s="711"/>
      <c r="EMG2" s="711"/>
      <c r="EMH2" s="711"/>
      <c r="EMI2" s="711"/>
      <c r="EMJ2" s="711"/>
      <c r="EMK2" s="711"/>
      <c r="EML2" s="711"/>
      <c r="EMM2" s="711"/>
      <c r="EMN2" s="711"/>
      <c r="EMO2" s="711"/>
      <c r="EMP2" s="711"/>
      <c r="EMQ2" s="711"/>
      <c r="EMR2" s="711"/>
      <c r="EMS2" s="711"/>
      <c r="EMT2" s="711"/>
      <c r="EMU2" s="711"/>
      <c r="EMV2" s="711"/>
      <c r="EMW2" s="711"/>
      <c r="EMX2" s="711"/>
      <c r="EMY2" s="711"/>
      <c r="EMZ2" s="711"/>
      <c r="ENA2" s="711"/>
      <c r="ENB2" s="711"/>
      <c r="ENC2" s="711"/>
      <c r="END2" s="711"/>
      <c r="ENE2" s="711"/>
      <c r="ENF2" s="711"/>
      <c r="ENG2" s="711"/>
      <c r="ENH2" s="711"/>
      <c r="ENI2" s="711"/>
      <c r="ENJ2" s="711"/>
      <c r="ENK2" s="711"/>
      <c r="ENL2" s="711"/>
      <c r="ENM2" s="711"/>
      <c r="ENN2" s="711"/>
      <c r="ENO2" s="711"/>
      <c r="ENP2" s="711"/>
      <c r="ENQ2" s="711"/>
      <c r="ENR2" s="711"/>
      <c r="ENS2" s="711"/>
      <c r="ENT2" s="711"/>
      <c r="ENU2" s="711"/>
      <c r="ENV2" s="711"/>
      <c r="ENW2" s="711"/>
      <c r="ENX2" s="711"/>
      <c r="ENY2" s="711"/>
      <c r="ENZ2" s="711"/>
      <c r="EOA2" s="711"/>
      <c r="EOB2" s="711"/>
      <c r="EOC2" s="711"/>
      <c r="EOD2" s="711"/>
      <c r="EOE2" s="711"/>
      <c r="EOF2" s="711"/>
      <c r="EOG2" s="711"/>
      <c r="EOH2" s="711"/>
      <c r="EOI2" s="711"/>
      <c r="EOJ2" s="711"/>
      <c r="EOK2" s="711"/>
      <c r="EOL2" s="711"/>
      <c r="EOM2" s="711"/>
      <c r="EON2" s="711"/>
      <c r="EOO2" s="711"/>
      <c r="EOP2" s="711"/>
      <c r="EOQ2" s="711"/>
      <c r="EOR2" s="711"/>
      <c r="EOS2" s="711"/>
      <c r="EOT2" s="711"/>
      <c r="EOU2" s="711"/>
      <c r="EOV2" s="711"/>
      <c r="EOW2" s="711"/>
      <c r="EOX2" s="711"/>
      <c r="EOY2" s="711"/>
      <c r="EOZ2" s="711"/>
      <c r="EPA2" s="711"/>
      <c r="EPB2" s="711"/>
      <c r="EPC2" s="711"/>
      <c r="EPD2" s="711"/>
      <c r="EPE2" s="711"/>
      <c r="EPF2" s="711"/>
      <c r="EPG2" s="711"/>
      <c r="EPH2" s="711"/>
      <c r="EPI2" s="711"/>
      <c r="EPJ2" s="711"/>
      <c r="EPK2" s="711"/>
      <c r="EPL2" s="711"/>
      <c r="EPM2" s="711"/>
      <c r="EPN2" s="711"/>
      <c r="EPO2" s="711"/>
      <c r="EPP2" s="711"/>
      <c r="EPQ2" s="711"/>
      <c r="EPR2" s="711"/>
      <c r="EPS2" s="711"/>
      <c r="EPT2" s="711"/>
      <c r="EPU2" s="711"/>
      <c r="EPV2" s="711"/>
      <c r="EPW2" s="711"/>
      <c r="EPX2" s="711"/>
      <c r="EPY2" s="711"/>
      <c r="EPZ2" s="711"/>
      <c r="EQA2" s="711"/>
      <c r="EQB2" s="711"/>
      <c r="EQC2" s="711"/>
      <c r="EQD2" s="711"/>
      <c r="EQE2" s="711"/>
      <c r="EQF2" s="711"/>
      <c r="EQG2" s="711"/>
      <c r="EQH2" s="711"/>
      <c r="EQI2" s="711"/>
      <c r="EQJ2" s="711"/>
      <c r="EQK2" s="711"/>
      <c r="EQL2" s="711"/>
      <c r="EQM2" s="711"/>
      <c r="EQN2" s="711"/>
      <c r="EQO2" s="711"/>
      <c r="EQP2" s="711"/>
      <c r="EQQ2" s="711"/>
      <c r="EQR2" s="711"/>
      <c r="EQS2" s="711"/>
      <c r="EQT2" s="711"/>
      <c r="EQU2" s="711"/>
      <c r="EQV2" s="711"/>
      <c r="EQW2" s="711"/>
      <c r="EQX2" s="711"/>
      <c r="EQY2" s="711"/>
      <c r="EQZ2" s="711"/>
      <c r="ERA2" s="711"/>
      <c r="ERB2" s="711"/>
      <c r="ERC2" s="711"/>
      <c r="ERD2" s="711"/>
      <c r="ERE2" s="711"/>
      <c r="ERF2" s="711"/>
      <c r="ERG2" s="711"/>
      <c r="ERH2" s="711"/>
      <c r="ERI2" s="711"/>
      <c r="ERJ2" s="711"/>
      <c r="ERK2" s="711"/>
      <c r="ERL2" s="711"/>
      <c r="ERM2" s="711"/>
      <c r="ERN2" s="711"/>
      <c r="ERO2" s="711"/>
      <c r="ERP2" s="711"/>
      <c r="ERQ2" s="711"/>
      <c r="ERR2" s="711"/>
      <c r="ERS2" s="711"/>
      <c r="ERT2" s="711"/>
      <c r="ERU2" s="711"/>
      <c r="ERV2" s="711"/>
      <c r="ERW2" s="711"/>
      <c r="ERX2" s="711"/>
      <c r="ERY2" s="711"/>
      <c r="ERZ2" s="711"/>
      <c r="ESA2" s="711"/>
      <c r="ESB2" s="711"/>
      <c r="ESC2" s="711"/>
      <c r="ESD2" s="711"/>
      <c r="ESE2" s="711"/>
      <c r="ESF2" s="711"/>
      <c r="ESG2" s="711"/>
      <c r="ESH2" s="711"/>
      <c r="ESI2" s="711"/>
      <c r="ESJ2" s="711"/>
      <c r="ESK2" s="711"/>
      <c r="ESL2" s="711"/>
      <c r="ESM2" s="711"/>
      <c r="ESN2" s="711"/>
      <c r="ESO2" s="711"/>
      <c r="ESP2" s="711"/>
      <c r="ESQ2" s="711"/>
      <c r="ESR2" s="711"/>
      <c r="ESS2" s="711"/>
      <c r="EST2" s="711"/>
      <c r="ESU2" s="711"/>
      <c r="ESV2" s="711"/>
      <c r="ESW2" s="711"/>
      <c r="ESX2" s="711"/>
      <c r="ESY2" s="711"/>
      <c r="ESZ2" s="711"/>
      <c r="ETA2" s="711"/>
      <c r="ETB2" s="711"/>
      <c r="ETC2" s="711"/>
      <c r="ETD2" s="711"/>
      <c r="ETE2" s="711"/>
      <c r="ETF2" s="711"/>
      <c r="ETG2" s="711"/>
      <c r="ETH2" s="711"/>
      <c r="ETI2" s="711"/>
      <c r="ETJ2" s="711"/>
      <c r="ETK2" s="711"/>
      <c r="ETL2" s="711"/>
      <c r="ETM2" s="711"/>
      <c r="ETN2" s="711"/>
      <c r="ETO2" s="711"/>
      <c r="ETP2" s="711"/>
      <c r="ETQ2" s="711"/>
      <c r="ETR2" s="711"/>
      <c r="ETS2" s="711"/>
      <c r="ETT2" s="711"/>
      <c r="ETU2" s="711"/>
      <c r="ETV2" s="711"/>
      <c r="ETW2" s="711"/>
      <c r="ETX2" s="711"/>
      <c r="ETY2" s="711"/>
      <c r="ETZ2" s="711"/>
      <c r="EUA2" s="711"/>
      <c r="EUB2" s="711"/>
      <c r="EUC2" s="711"/>
      <c r="EUD2" s="711"/>
      <c r="EUE2" s="711"/>
      <c r="EUF2" s="711"/>
      <c r="EUG2" s="711"/>
      <c r="EUH2" s="711"/>
      <c r="EUI2" s="711"/>
      <c r="EUJ2" s="711"/>
      <c r="EUK2" s="711"/>
      <c r="EUL2" s="711"/>
      <c r="EUM2" s="711"/>
      <c r="EUN2" s="711"/>
      <c r="EUO2" s="711"/>
      <c r="EUP2" s="711"/>
      <c r="EUQ2" s="711"/>
      <c r="EUR2" s="711"/>
      <c r="EUS2" s="711"/>
      <c r="EUT2" s="711"/>
      <c r="EUU2" s="711"/>
      <c r="EUV2" s="711"/>
      <c r="EUW2" s="711"/>
      <c r="EUX2" s="711"/>
      <c r="EUY2" s="711"/>
      <c r="EUZ2" s="711"/>
      <c r="EVA2" s="711"/>
      <c r="EVB2" s="711"/>
      <c r="EVC2" s="711"/>
      <c r="EVD2" s="711"/>
      <c r="EVE2" s="711"/>
      <c r="EVF2" s="711"/>
      <c r="EVG2" s="711"/>
      <c r="EVH2" s="711"/>
      <c r="EVI2" s="711"/>
      <c r="EVJ2" s="711"/>
      <c r="EVK2" s="711"/>
      <c r="EVL2" s="711"/>
      <c r="EVM2" s="711"/>
      <c r="EVN2" s="711"/>
      <c r="EVO2" s="711"/>
      <c r="EVP2" s="711"/>
      <c r="EVQ2" s="711"/>
      <c r="EVR2" s="711"/>
      <c r="EVS2" s="711"/>
      <c r="EVT2" s="711"/>
      <c r="EVU2" s="711"/>
      <c r="EVV2" s="711"/>
      <c r="EVW2" s="711"/>
      <c r="EVX2" s="711"/>
      <c r="EVY2" s="711"/>
      <c r="EVZ2" s="711"/>
      <c r="EWA2" s="711"/>
      <c r="EWB2" s="711"/>
      <c r="EWC2" s="711"/>
      <c r="EWD2" s="711"/>
      <c r="EWE2" s="711"/>
      <c r="EWF2" s="711"/>
      <c r="EWG2" s="711"/>
      <c r="EWH2" s="711"/>
      <c r="EWI2" s="711"/>
      <c r="EWJ2" s="711"/>
      <c r="EWK2" s="711"/>
      <c r="EWL2" s="711"/>
      <c r="EWM2" s="711"/>
      <c r="EWN2" s="711"/>
      <c r="EWO2" s="711"/>
      <c r="EWP2" s="711"/>
      <c r="EWQ2" s="711"/>
      <c r="EWR2" s="711"/>
      <c r="EWS2" s="711"/>
      <c r="EWT2" s="711"/>
      <c r="EWU2" s="711"/>
      <c r="EWV2" s="711"/>
      <c r="EWW2" s="711"/>
      <c r="EWX2" s="711"/>
      <c r="EWY2" s="711"/>
      <c r="EWZ2" s="711"/>
      <c r="EXA2" s="711"/>
      <c r="EXB2" s="711"/>
      <c r="EXC2" s="711"/>
      <c r="EXD2" s="711"/>
      <c r="EXE2" s="711"/>
      <c r="EXF2" s="711"/>
      <c r="EXG2" s="711"/>
      <c r="EXH2" s="711"/>
      <c r="EXI2" s="711"/>
      <c r="EXJ2" s="711"/>
      <c r="EXK2" s="711"/>
      <c r="EXL2" s="711"/>
      <c r="EXM2" s="711"/>
      <c r="EXN2" s="711"/>
      <c r="EXO2" s="711"/>
      <c r="EXP2" s="711"/>
      <c r="EXQ2" s="711"/>
      <c r="EXR2" s="711"/>
      <c r="EXS2" s="711"/>
      <c r="EXT2" s="711"/>
      <c r="EXU2" s="711"/>
      <c r="EXV2" s="711"/>
      <c r="EXW2" s="711"/>
      <c r="EXX2" s="711"/>
      <c r="EXY2" s="711"/>
      <c r="EXZ2" s="711"/>
      <c r="EYA2" s="711"/>
      <c r="EYB2" s="711"/>
      <c r="EYC2" s="711"/>
      <c r="EYD2" s="711"/>
      <c r="EYE2" s="711"/>
      <c r="EYF2" s="711"/>
      <c r="EYG2" s="711"/>
      <c r="EYH2" s="711"/>
      <c r="EYI2" s="711"/>
      <c r="EYJ2" s="711"/>
      <c r="EYK2" s="711"/>
      <c r="EYL2" s="711"/>
      <c r="EYM2" s="711"/>
      <c r="EYN2" s="711"/>
      <c r="EYO2" s="711"/>
      <c r="EYP2" s="711"/>
      <c r="EYQ2" s="711"/>
      <c r="EYR2" s="711"/>
      <c r="EYS2" s="711"/>
      <c r="EYT2" s="711"/>
      <c r="EYU2" s="711"/>
      <c r="EYV2" s="711"/>
      <c r="EYW2" s="711"/>
      <c r="EYX2" s="711"/>
      <c r="EYY2" s="711"/>
      <c r="EYZ2" s="711"/>
      <c r="EZA2" s="711"/>
      <c r="EZB2" s="711"/>
      <c r="EZC2" s="711"/>
      <c r="EZD2" s="711"/>
      <c r="EZE2" s="711"/>
      <c r="EZF2" s="711"/>
      <c r="EZG2" s="711"/>
      <c r="EZH2" s="711"/>
      <c r="EZI2" s="711"/>
      <c r="EZJ2" s="711"/>
      <c r="EZK2" s="711"/>
      <c r="EZL2" s="711"/>
      <c r="EZM2" s="711"/>
      <c r="EZN2" s="711"/>
      <c r="EZO2" s="711"/>
      <c r="EZP2" s="711"/>
      <c r="EZQ2" s="711"/>
      <c r="EZR2" s="711"/>
      <c r="EZS2" s="711"/>
      <c r="EZT2" s="711"/>
      <c r="EZU2" s="711"/>
      <c r="EZV2" s="711"/>
      <c r="EZW2" s="711"/>
      <c r="EZX2" s="711"/>
      <c r="EZY2" s="711"/>
      <c r="EZZ2" s="711"/>
      <c r="FAA2" s="711"/>
      <c r="FAB2" s="711"/>
      <c r="FAC2" s="711"/>
      <c r="FAD2" s="711"/>
      <c r="FAE2" s="711"/>
      <c r="FAF2" s="711"/>
      <c r="FAG2" s="711"/>
      <c r="FAH2" s="711"/>
      <c r="FAI2" s="711"/>
      <c r="FAJ2" s="711"/>
      <c r="FAK2" s="711"/>
      <c r="FAL2" s="711"/>
      <c r="FAM2" s="711"/>
      <c r="FAN2" s="711"/>
      <c r="FAO2" s="711"/>
      <c r="FAP2" s="711"/>
      <c r="FAQ2" s="711"/>
      <c r="FAR2" s="711"/>
      <c r="FAS2" s="711"/>
      <c r="FAT2" s="711"/>
      <c r="FAU2" s="711"/>
      <c r="FAV2" s="711"/>
      <c r="FAW2" s="711"/>
      <c r="FAX2" s="711"/>
      <c r="FAY2" s="711"/>
      <c r="FAZ2" s="711"/>
      <c r="FBA2" s="711"/>
      <c r="FBB2" s="711"/>
      <c r="FBC2" s="711"/>
      <c r="FBD2" s="711"/>
      <c r="FBE2" s="711"/>
      <c r="FBF2" s="711"/>
      <c r="FBG2" s="711"/>
      <c r="FBH2" s="711"/>
      <c r="FBI2" s="711"/>
      <c r="FBJ2" s="711"/>
      <c r="FBK2" s="711"/>
      <c r="FBL2" s="711"/>
      <c r="FBM2" s="711"/>
      <c r="FBN2" s="711"/>
      <c r="FBO2" s="711"/>
      <c r="FBP2" s="711"/>
      <c r="FBQ2" s="711"/>
      <c r="FBR2" s="711"/>
      <c r="FBS2" s="711"/>
      <c r="FBT2" s="711"/>
      <c r="FBU2" s="711"/>
      <c r="FBV2" s="711"/>
      <c r="FBW2" s="711"/>
      <c r="FBX2" s="711"/>
      <c r="FBY2" s="711"/>
      <c r="FBZ2" s="711"/>
      <c r="FCA2" s="711"/>
      <c r="FCB2" s="711"/>
      <c r="FCC2" s="711"/>
      <c r="FCD2" s="711"/>
      <c r="FCE2" s="711"/>
      <c r="FCF2" s="711"/>
      <c r="FCG2" s="711"/>
      <c r="FCH2" s="711"/>
      <c r="FCI2" s="711"/>
      <c r="FCJ2" s="711"/>
      <c r="FCK2" s="711"/>
      <c r="FCL2" s="711"/>
      <c r="FCM2" s="711"/>
      <c r="FCN2" s="711"/>
      <c r="FCO2" s="711"/>
      <c r="FCP2" s="711"/>
      <c r="FCQ2" s="711"/>
      <c r="FCR2" s="711"/>
      <c r="FCS2" s="711"/>
      <c r="FCT2" s="711"/>
      <c r="FCU2" s="711"/>
      <c r="FCV2" s="711"/>
      <c r="FCW2" s="711"/>
      <c r="FCX2" s="711"/>
      <c r="FCY2" s="711"/>
      <c r="FCZ2" s="711"/>
      <c r="FDA2" s="711"/>
      <c r="FDB2" s="711"/>
      <c r="FDC2" s="711"/>
      <c r="FDD2" s="711"/>
      <c r="FDE2" s="711"/>
      <c r="FDF2" s="711"/>
      <c r="FDG2" s="711"/>
      <c r="FDH2" s="711"/>
      <c r="FDI2" s="711"/>
      <c r="FDJ2" s="711"/>
      <c r="FDK2" s="711"/>
      <c r="FDL2" s="711"/>
      <c r="FDM2" s="711"/>
      <c r="FDN2" s="711"/>
      <c r="FDO2" s="711"/>
      <c r="FDP2" s="711"/>
      <c r="FDQ2" s="711"/>
      <c r="FDR2" s="711"/>
      <c r="FDS2" s="711"/>
      <c r="FDT2" s="711"/>
      <c r="FDU2" s="711"/>
      <c r="FDV2" s="711"/>
      <c r="FDW2" s="711"/>
      <c r="FDX2" s="711"/>
      <c r="FDY2" s="711"/>
      <c r="FDZ2" s="711"/>
      <c r="FEA2" s="711"/>
      <c r="FEB2" s="711"/>
      <c r="FEC2" s="711"/>
      <c r="FED2" s="711"/>
      <c r="FEE2" s="711"/>
      <c r="FEF2" s="711"/>
      <c r="FEG2" s="711"/>
      <c r="FEH2" s="711"/>
      <c r="FEI2" s="711"/>
      <c r="FEJ2" s="711"/>
      <c r="FEK2" s="711"/>
      <c r="FEL2" s="711"/>
      <c r="FEM2" s="711"/>
      <c r="FEN2" s="711"/>
      <c r="FEO2" s="711"/>
      <c r="FEP2" s="711"/>
      <c r="FEQ2" s="711"/>
      <c r="FER2" s="711"/>
      <c r="FES2" s="711"/>
      <c r="FET2" s="711"/>
      <c r="FEU2" s="711"/>
      <c r="FEV2" s="711"/>
      <c r="FEW2" s="711"/>
      <c r="FEX2" s="711"/>
      <c r="FEY2" s="711"/>
      <c r="FEZ2" s="711"/>
      <c r="FFA2" s="711"/>
      <c r="FFB2" s="711"/>
      <c r="FFC2" s="711"/>
      <c r="FFD2" s="711"/>
      <c r="FFE2" s="711"/>
      <c r="FFF2" s="711"/>
      <c r="FFG2" s="711"/>
      <c r="FFH2" s="711"/>
      <c r="FFI2" s="711"/>
      <c r="FFJ2" s="711"/>
      <c r="FFK2" s="711"/>
      <c r="FFL2" s="711"/>
      <c r="FFM2" s="711"/>
      <c r="FFN2" s="711"/>
      <c r="FFO2" s="711"/>
      <c r="FFP2" s="711"/>
      <c r="FFQ2" s="711"/>
      <c r="FFR2" s="711"/>
      <c r="FFS2" s="711"/>
      <c r="FFT2" s="711"/>
      <c r="FFU2" s="711"/>
      <c r="FFV2" s="711"/>
      <c r="FFW2" s="711"/>
      <c r="FFX2" s="711"/>
      <c r="FFY2" s="711"/>
      <c r="FFZ2" s="711"/>
      <c r="FGA2" s="711"/>
      <c r="FGB2" s="711"/>
      <c r="FGC2" s="711"/>
      <c r="FGD2" s="711"/>
      <c r="FGE2" s="711"/>
      <c r="FGF2" s="711"/>
      <c r="FGG2" s="711"/>
      <c r="FGH2" s="711"/>
      <c r="FGI2" s="711"/>
      <c r="FGJ2" s="711"/>
      <c r="FGK2" s="711"/>
      <c r="FGL2" s="711"/>
      <c r="FGM2" s="711"/>
      <c r="FGN2" s="711"/>
      <c r="FGO2" s="711"/>
      <c r="FGP2" s="711"/>
      <c r="FGQ2" s="711"/>
      <c r="FGR2" s="711"/>
      <c r="FGS2" s="711"/>
      <c r="FGT2" s="711"/>
      <c r="FGU2" s="711"/>
      <c r="FGV2" s="711"/>
      <c r="FGW2" s="711"/>
      <c r="FGX2" s="711"/>
      <c r="FGY2" s="711"/>
      <c r="FGZ2" s="711"/>
      <c r="FHA2" s="711"/>
      <c r="FHB2" s="711"/>
      <c r="FHC2" s="711"/>
      <c r="FHD2" s="711"/>
      <c r="FHE2" s="711"/>
      <c r="FHF2" s="711"/>
      <c r="FHG2" s="711"/>
      <c r="FHH2" s="711"/>
      <c r="FHI2" s="711"/>
      <c r="FHJ2" s="711"/>
      <c r="FHK2" s="711"/>
      <c r="FHL2" s="711"/>
      <c r="FHM2" s="711"/>
      <c r="FHN2" s="711"/>
      <c r="FHO2" s="711"/>
      <c r="FHP2" s="711"/>
      <c r="FHQ2" s="711"/>
      <c r="FHR2" s="711"/>
      <c r="FHS2" s="711"/>
      <c r="FHT2" s="711"/>
      <c r="FHU2" s="711"/>
      <c r="FHV2" s="711"/>
      <c r="FHW2" s="711"/>
      <c r="FHX2" s="711"/>
      <c r="FHY2" s="711"/>
      <c r="FHZ2" s="711"/>
      <c r="FIA2" s="711"/>
      <c r="FIB2" s="711"/>
      <c r="FIC2" s="711"/>
      <c r="FID2" s="711"/>
      <c r="FIE2" s="711"/>
      <c r="FIF2" s="711"/>
      <c r="FIG2" s="711"/>
      <c r="FIH2" s="711"/>
      <c r="FII2" s="711"/>
      <c r="FIJ2" s="711"/>
      <c r="FIK2" s="711"/>
      <c r="FIL2" s="711"/>
      <c r="FIM2" s="711"/>
      <c r="FIN2" s="711"/>
      <c r="FIO2" s="711"/>
      <c r="FIP2" s="711"/>
      <c r="FIQ2" s="711"/>
      <c r="FIR2" s="711"/>
      <c r="FIS2" s="711"/>
      <c r="FIT2" s="711"/>
      <c r="FIU2" s="711"/>
      <c r="FIV2" s="711"/>
      <c r="FIW2" s="711"/>
      <c r="FIX2" s="711"/>
      <c r="FIY2" s="711"/>
      <c r="FIZ2" s="711"/>
      <c r="FJA2" s="711"/>
      <c r="FJB2" s="711"/>
      <c r="FJC2" s="711"/>
      <c r="FJD2" s="711"/>
      <c r="FJE2" s="711"/>
      <c r="FJF2" s="711"/>
      <c r="FJG2" s="711"/>
      <c r="FJH2" s="711"/>
      <c r="FJI2" s="711"/>
      <c r="FJJ2" s="711"/>
      <c r="FJK2" s="711"/>
      <c r="FJL2" s="711"/>
      <c r="FJM2" s="711"/>
      <c r="FJN2" s="711"/>
      <c r="FJO2" s="711"/>
      <c r="FJP2" s="711"/>
      <c r="FJQ2" s="711"/>
      <c r="FJR2" s="711"/>
      <c r="FJS2" s="711"/>
      <c r="FJT2" s="711"/>
      <c r="FJU2" s="711"/>
      <c r="FJV2" s="711"/>
      <c r="FJW2" s="711"/>
      <c r="FJX2" s="711"/>
      <c r="FJY2" s="711"/>
      <c r="FJZ2" s="711"/>
      <c r="FKA2" s="711"/>
      <c r="FKB2" s="711"/>
      <c r="FKC2" s="711"/>
      <c r="FKD2" s="711"/>
      <c r="FKE2" s="711"/>
      <c r="FKF2" s="711"/>
      <c r="FKG2" s="711"/>
      <c r="FKH2" s="711"/>
      <c r="FKI2" s="711"/>
      <c r="FKJ2" s="711"/>
      <c r="FKK2" s="711"/>
      <c r="FKL2" s="711"/>
      <c r="FKM2" s="711"/>
      <c r="FKN2" s="711"/>
      <c r="FKO2" s="711"/>
      <c r="FKP2" s="711"/>
      <c r="FKQ2" s="711"/>
      <c r="FKR2" s="711"/>
      <c r="FKS2" s="711"/>
      <c r="FKT2" s="711"/>
      <c r="FKU2" s="711"/>
      <c r="FKV2" s="711"/>
      <c r="FKW2" s="711"/>
      <c r="FKX2" s="711"/>
      <c r="FKY2" s="711"/>
      <c r="FKZ2" s="711"/>
      <c r="FLA2" s="711"/>
      <c r="FLB2" s="711"/>
      <c r="FLC2" s="711"/>
      <c r="FLD2" s="711"/>
      <c r="FLE2" s="711"/>
      <c r="FLF2" s="711"/>
      <c r="FLG2" s="711"/>
      <c r="FLH2" s="711"/>
      <c r="FLI2" s="711"/>
      <c r="FLJ2" s="711"/>
      <c r="FLK2" s="711"/>
      <c r="FLL2" s="711"/>
      <c r="FLM2" s="711"/>
      <c r="FLN2" s="711"/>
      <c r="FLO2" s="711"/>
      <c r="FLP2" s="711"/>
      <c r="FLQ2" s="711"/>
      <c r="FLR2" s="711"/>
      <c r="FLS2" s="711"/>
      <c r="FLT2" s="711"/>
      <c r="FLU2" s="711"/>
      <c r="FLV2" s="711"/>
      <c r="FLW2" s="711"/>
      <c r="FLX2" s="711"/>
      <c r="FLY2" s="711"/>
      <c r="FLZ2" s="711"/>
      <c r="FMA2" s="711"/>
      <c r="FMB2" s="711"/>
      <c r="FMC2" s="711"/>
      <c r="FMD2" s="711"/>
      <c r="FME2" s="711"/>
      <c r="FMF2" s="711"/>
      <c r="FMG2" s="711"/>
      <c r="FMH2" s="711"/>
      <c r="FMI2" s="711"/>
      <c r="FMJ2" s="711"/>
      <c r="FMK2" s="711"/>
      <c r="FML2" s="711"/>
      <c r="FMM2" s="711"/>
      <c r="FMN2" s="711"/>
      <c r="FMO2" s="711"/>
      <c r="FMP2" s="711"/>
      <c r="FMQ2" s="711"/>
      <c r="FMR2" s="711"/>
      <c r="FMS2" s="711"/>
      <c r="FMT2" s="711"/>
      <c r="FMU2" s="711"/>
      <c r="FMV2" s="711"/>
      <c r="FMW2" s="711"/>
      <c r="FMX2" s="711"/>
      <c r="FMY2" s="711"/>
      <c r="FMZ2" s="711"/>
      <c r="FNA2" s="711"/>
      <c r="FNB2" s="711"/>
      <c r="FNC2" s="711"/>
      <c r="FND2" s="711"/>
      <c r="FNE2" s="711"/>
      <c r="FNF2" s="711"/>
      <c r="FNG2" s="711"/>
      <c r="FNH2" s="711"/>
      <c r="FNI2" s="711"/>
      <c r="FNJ2" s="711"/>
      <c r="FNK2" s="711"/>
      <c r="FNL2" s="711"/>
      <c r="FNM2" s="711"/>
      <c r="FNN2" s="711"/>
      <c r="FNO2" s="711"/>
      <c r="FNP2" s="711"/>
      <c r="FNQ2" s="711"/>
      <c r="FNR2" s="711"/>
      <c r="FNS2" s="711"/>
      <c r="FNT2" s="711"/>
      <c r="FNU2" s="711"/>
      <c r="FNV2" s="711"/>
      <c r="FNW2" s="711"/>
      <c r="FNX2" s="711"/>
      <c r="FNY2" s="711"/>
      <c r="FNZ2" s="711"/>
      <c r="FOA2" s="711"/>
      <c r="FOB2" s="711"/>
      <c r="FOC2" s="711"/>
      <c r="FOD2" s="711"/>
      <c r="FOE2" s="711"/>
      <c r="FOF2" s="711"/>
      <c r="FOG2" s="711"/>
      <c r="FOH2" s="711"/>
      <c r="FOI2" s="711"/>
      <c r="FOJ2" s="711"/>
      <c r="FOK2" s="711"/>
      <c r="FOL2" s="711"/>
      <c r="FOM2" s="711"/>
      <c r="FON2" s="711"/>
      <c r="FOO2" s="711"/>
      <c r="FOP2" s="711"/>
      <c r="FOQ2" s="711"/>
      <c r="FOR2" s="711"/>
      <c r="FOS2" s="711"/>
      <c r="FOT2" s="711"/>
      <c r="FOU2" s="711"/>
      <c r="FOV2" s="711"/>
      <c r="FOW2" s="711"/>
      <c r="FOX2" s="711"/>
      <c r="FOY2" s="711"/>
      <c r="FOZ2" s="711"/>
      <c r="FPA2" s="711"/>
      <c r="FPB2" s="711"/>
      <c r="FPC2" s="711"/>
      <c r="FPD2" s="711"/>
      <c r="FPE2" s="711"/>
      <c r="FPF2" s="711"/>
      <c r="FPG2" s="711"/>
      <c r="FPH2" s="711"/>
      <c r="FPI2" s="711"/>
      <c r="FPJ2" s="711"/>
      <c r="FPK2" s="711"/>
      <c r="FPL2" s="711"/>
      <c r="FPM2" s="711"/>
      <c r="FPN2" s="711"/>
      <c r="FPO2" s="711"/>
      <c r="FPP2" s="711"/>
      <c r="FPQ2" s="711"/>
      <c r="FPR2" s="711"/>
      <c r="FPS2" s="711"/>
      <c r="FPT2" s="711"/>
      <c r="FPU2" s="711"/>
      <c r="FPV2" s="711"/>
      <c r="FPW2" s="711"/>
      <c r="FPX2" s="711"/>
      <c r="FPY2" s="711"/>
      <c r="FPZ2" s="711"/>
      <c r="FQA2" s="711"/>
      <c r="FQB2" s="711"/>
      <c r="FQC2" s="711"/>
      <c r="FQD2" s="711"/>
      <c r="FQE2" s="711"/>
      <c r="FQF2" s="711"/>
      <c r="FQG2" s="711"/>
      <c r="FQH2" s="711"/>
      <c r="FQI2" s="711"/>
      <c r="FQJ2" s="711"/>
      <c r="FQK2" s="711"/>
      <c r="FQL2" s="711"/>
      <c r="FQM2" s="711"/>
      <c r="FQN2" s="711"/>
      <c r="FQO2" s="711"/>
      <c r="FQP2" s="711"/>
      <c r="FQQ2" s="711"/>
      <c r="FQR2" s="711"/>
      <c r="FQS2" s="711"/>
      <c r="FQT2" s="711"/>
      <c r="FQU2" s="711"/>
      <c r="FQV2" s="711"/>
      <c r="FQW2" s="711"/>
      <c r="FQX2" s="711"/>
      <c r="FQY2" s="711"/>
      <c r="FQZ2" s="711"/>
      <c r="FRA2" s="711"/>
      <c r="FRB2" s="711"/>
      <c r="FRC2" s="711"/>
      <c r="FRD2" s="711"/>
      <c r="FRE2" s="711"/>
      <c r="FRF2" s="711"/>
      <c r="FRG2" s="711"/>
      <c r="FRH2" s="711"/>
      <c r="FRI2" s="711"/>
      <c r="FRJ2" s="711"/>
      <c r="FRK2" s="711"/>
      <c r="FRL2" s="711"/>
      <c r="FRM2" s="711"/>
      <c r="FRN2" s="711"/>
      <c r="FRO2" s="711"/>
      <c r="FRP2" s="711"/>
      <c r="FRQ2" s="711"/>
      <c r="FRR2" s="711"/>
      <c r="FRS2" s="711"/>
      <c r="FRT2" s="711"/>
      <c r="FRU2" s="711"/>
      <c r="FRV2" s="711"/>
      <c r="FRW2" s="711"/>
      <c r="FRX2" s="711"/>
      <c r="FRY2" s="711"/>
      <c r="FRZ2" s="711"/>
      <c r="FSA2" s="711"/>
      <c r="FSB2" s="711"/>
      <c r="FSC2" s="711"/>
      <c r="FSD2" s="711"/>
      <c r="FSE2" s="711"/>
      <c r="FSF2" s="711"/>
      <c r="FSG2" s="711"/>
      <c r="FSH2" s="711"/>
      <c r="FSI2" s="711"/>
      <c r="FSJ2" s="711"/>
      <c r="FSK2" s="711"/>
      <c r="FSL2" s="711"/>
      <c r="FSM2" s="711"/>
      <c r="FSN2" s="711"/>
      <c r="FSO2" s="711"/>
      <c r="FSP2" s="711"/>
      <c r="FSQ2" s="711"/>
      <c r="FSR2" s="711"/>
      <c r="FSS2" s="711"/>
      <c r="FST2" s="711"/>
      <c r="FSU2" s="711"/>
      <c r="FSV2" s="711"/>
      <c r="FSW2" s="711"/>
      <c r="FSX2" s="711"/>
      <c r="FSY2" s="711"/>
      <c r="FSZ2" s="711"/>
      <c r="FTA2" s="711"/>
      <c r="FTB2" s="711"/>
      <c r="FTC2" s="711"/>
      <c r="FTD2" s="711"/>
      <c r="FTE2" s="711"/>
      <c r="FTF2" s="711"/>
      <c r="FTG2" s="711"/>
      <c r="FTH2" s="711"/>
      <c r="FTI2" s="711"/>
      <c r="FTJ2" s="711"/>
      <c r="FTK2" s="711"/>
      <c r="FTL2" s="711"/>
      <c r="FTM2" s="711"/>
      <c r="FTN2" s="711"/>
      <c r="FTO2" s="711"/>
      <c r="FTP2" s="711"/>
      <c r="FTQ2" s="711"/>
      <c r="FTR2" s="711"/>
      <c r="FTS2" s="711"/>
      <c r="FTT2" s="711"/>
      <c r="FTU2" s="711"/>
      <c r="FTV2" s="711"/>
      <c r="FTW2" s="711"/>
      <c r="FTX2" s="711"/>
      <c r="FTY2" s="711"/>
      <c r="FTZ2" s="711"/>
      <c r="FUA2" s="711"/>
      <c r="FUB2" s="711"/>
      <c r="FUC2" s="711"/>
      <c r="FUD2" s="711"/>
      <c r="FUE2" s="711"/>
      <c r="FUF2" s="711"/>
      <c r="FUG2" s="711"/>
      <c r="FUH2" s="711"/>
      <c r="FUI2" s="711"/>
      <c r="FUJ2" s="711"/>
      <c r="FUK2" s="711"/>
      <c r="FUL2" s="711"/>
      <c r="FUM2" s="711"/>
      <c r="FUN2" s="711"/>
      <c r="FUO2" s="711"/>
      <c r="FUP2" s="711"/>
      <c r="FUQ2" s="711"/>
      <c r="FUR2" s="711"/>
      <c r="FUS2" s="711"/>
      <c r="FUT2" s="711"/>
      <c r="FUU2" s="711"/>
      <c r="FUV2" s="711"/>
      <c r="FUW2" s="711"/>
      <c r="FUX2" s="711"/>
      <c r="FUY2" s="711"/>
      <c r="FUZ2" s="711"/>
      <c r="FVA2" s="711"/>
      <c r="FVB2" s="711"/>
      <c r="FVC2" s="711"/>
      <c r="FVD2" s="711"/>
      <c r="FVE2" s="711"/>
      <c r="FVF2" s="711"/>
      <c r="FVG2" s="711"/>
      <c r="FVH2" s="711"/>
      <c r="FVI2" s="711"/>
      <c r="FVJ2" s="711"/>
      <c r="FVK2" s="711"/>
      <c r="FVL2" s="711"/>
      <c r="FVM2" s="711"/>
      <c r="FVN2" s="711"/>
      <c r="FVO2" s="711"/>
      <c r="FVP2" s="711"/>
      <c r="FVQ2" s="711"/>
      <c r="FVR2" s="711"/>
      <c r="FVS2" s="711"/>
      <c r="FVT2" s="711"/>
      <c r="FVU2" s="711"/>
      <c r="FVV2" s="711"/>
      <c r="FVW2" s="711"/>
      <c r="FVX2" s="711"/>
      <c r="FVY2" s="711"/>
      <c r="FVZ2" s="711"/>
      <c r="FWA2" s="711"/>
      <c r="FWB2" s="711"/>
      <c r="FWC2" s="711"/>
      <c r="FWD2" s="711"/>
      <c r="FWE2" s="711"/>
      <c r="FWF2" s="711"/>
      <c r="FWG2" s="711"/>
      <c r="FWH2" s="711"/>
      <c r="FWI2" s="711"/>
      <c r="FWJ2" s="711"/>
      <c r="FWK2" s="711"/>
      <c r="FWL2" s="711"/>
      <c r="FWM2" s="711"/>
      <c r="FWN2" s="711"/>
      <c r="FWO2" s="711"/>
      <c r="FWP2" s="711"/>
      <c r="FWQ2" s="711"/>
      <c r="FWR2" s="711"/>
      <c r="FWS2" s="711"/>
      <c r="FWT2" s="711"/>
      <c r="FWU2" s="711"/>
      <c r="FWV2" s="711"/>
      <c r="FWW2" s="711"/>
      <c r="FWX2" s="711"/>
      <c r="FWY2" s="711"/>
      <c r="FWZ2" s="711"/>
      <c r="FXA2" s="711"/>
      <c r="FXB2" s="711"/>
      <c r="FXC2" s="711"/>
      <c r="FXD2" s="711"/>
      <c r="FXE2" s="711"/>
      <c r="FXF2" s="711"/>
      <c r="FXG2" s="711"/>
      <c r="FXH2" s="711"/>
      <c r="FXI2" s="711"/>
      <c r="FXJ2" s="711"/>
      <c r="FXK2" s="711"/>
      <c r="FXL2" s="711"/>
      <c r="FXM2" s="711"/>
      <c r="FXN2" s="711"/>
      <c r="FXO2" s="711"/>
      <c r="FXP2" s="711"/>
      <c r="FXQ2" s="711"/>
      <c r="FXR2" s="711"/>
      <c r="FXS2" s="711"/>
      <c r="FXT2" s="711"/>
      <c r="FXU2" s="711"/>
      <c r="FXV2" s="711"/>
      <c r="FXW2" s="711"/>
      <c r="FXX2" s="711"/>
      <c r="FXY2" s="711"/>
      <c r="FXZ2" s="711"/>
      <c r="FYA2" s="711"/>
      <c r="FYB2" s="711"/>
      <c r="FYC2" s="711"/>
      <c r="FYD2" s="711"/>
      <c r="FYE2" s="711"/>
      <c r="FYF2" s="711"/>
      <c r="FYG2" s="711"/>
      <c r="FYH2" s="711"/>
      <c r="FYI2" s="711"/>
      <c r="FYJ2" s="711"/>
      <c r="FYK2" s="711"/>
      <c r="FYL2" s="711"/>
      <c r="FYM2" s="711"/>
      <c r="FYN2" s="711"/>
      <c r="FYO2" s="711"/>
      <c r="FYP2" s="711"/>
      <c r="FYQ2" s="711"/>
      <c r="FYR2" s="711"/>
      <c r="FYS2" s="711"/>
      <c r="FYT2" s="711"/>
      <c r="FYU2" s="711"/>
      <c r="FYV2" s="711"/>
      <c r="FYW2" s="711"/>
      <c r="FYX2" s="711"/>
      <c r="FYY2" s="711"/>
      <c r="FYZ2" s="711"/>
      <c r="FZA2" s="711"/>
      <c r="FZB2" s="711"/>
      <c r="FZC2" s="711"/>
      <c r="FZD2" s="711"/>
      <c r="FZE2" s="711"/>
      <c r="FZF2" s="711"/>
      <c r="FZG2" s="711"/>
      <c r="FZH2" s="711"/>
      <c r="FZI2" s="711"/>
      <c r="FZJ2" s="711"/>
      <c r="FZK2" s="711"/>
      <c r="FZL2" s="711"/>
      <c r="FZM2" s="711"/>
      <c r="FZN2" s="711"/>
      <c r="FZO2" s="711"/>
      <c r="FZP2" s="711"/>
      <c r="FZQ2" s="711"/>
      <c r="FZR2" s="711"/>
      <c r="FZS2" s="711"/>
      <c r="FZT2" s="711"/>
      <c r="FZU2" s="711"/>
      <c r="FZV2" s="711"/>
      <c r="FZW2" s="711"/>
      <c r="FZX2" s="711"/>
      <c r="FZY2" s="711"/>
      <c r="FZZ2" s="711"/>
      <c r="GAA2" s="711"/>
      <c r="GAB2" s="711"/>
      <c r="GAC2" s="711"/>
      <c r="GAD2" s="711"/>
      <c r="GAE2" s="711"/>
      <c r="GAF2" s="711"/>
      <c r="GAG2" s="711"/>
      <c r="GAH2" s="711"/>
      <c r="GAI2" s="711"/>
      <c r="GAJ2" s="711"/>
      <c r="GAK2" s="711"/>
      <c r="GAL2" s="711"/>
      <c r="GAM2" s="711"/>
      <c r="GAN2" s="711"/>
      <c r="GAO2" s="711"/>
      <c r="GAP2" s="711"/>
      <c r="GAQ2" s="711"/>
      <c r="GAR2" s="711"/>
      <c r="GAS2" s="711"/>
      <c r="GAT2" s="711"/>
      <c r="GAU2" s="711"/>
      <c r="GAV2" s="711"/>
      <c r="GAW2" s="711"/>
      <c r="GAX2" s="711"/>
      <c r="GAY2" s="711"/>
      <c r="GAZ2" s="711"/>
      <c r="GBA2" s="711"/>
      <c r="GBB2" s="711"/>
      <c r="GBC2" s="711"/>
      <c r="GBD2" s="711"/>
      <c r="GBE2" s="711"/>
      <c r="GBF2" s="711"/>
      <c r="GBG2" s="711"/>
      <c r="GBH2" s="711"/>
      <c r="GBI2" s="711"/>
      <c r="GBJ2" s="711"/>
      <c r="GBK2" s="711"/>
      <c r="GBL2" s="711"/>
      <c r="GBM2" s="711"/>
      <c r="GBN2" s="711"/>
      <c r="GBO2" s="711"/>
      <c r="GBP2" s="711"/>
      <c r="GBQ2" s="711"/>
      <c r="GBR2" s="711"/>
      <c r="GBS2" s="711"/>
      <c r="GBT2" s="711"/>
      <c r="GBU2" s="711"/>
      <c r="GBV2" s="711"/>
      <c r="GBW2" s="711"/>
      <c r="GBX2" s="711"/>
      <c r="GBY2" s="711"/>
      <c r="GBZ2" s="711"/>
      <c r="GCA2" s="711"/>
      <c r="GCB2" s="711"/>
      <c r="GCC2" s="711"/>
      <c r="GCD2" s="711"/>
      <c r="GCE2" s="711"/>
      <c r="GCF2" s="711"/>
      <c r="GCG2" s="711"/>
      <c r="GCH2" s="711"/>
      <c r="GCI2" s="711"/>
      <c r="GCJ2" s="711"/>
      <c r="GCK2" s="711"/>
      <c r="GCL2" s="711"/>
      <c r="GCM2" s="711"/>
      <c r="GCN2" s="711"/>
      <c r="GCO2" s="711"/>
      <c r="GCP2" s="711"/>
      <c r="GCQ2" s="711"/>
      <c r="GCR2" s="711"/>
      <c r="GCS2" s="711"/>
      <c r="GCT2" s="711"/>
      <c r="GCU2" s="711"/>
      <c r="GCV2" s="711"/>
      <c r="GCW2" s="711"/>
      <c r="GCX2" s="711"/>
      <c r="GCY2" s="711"/>
      <c r="GCZ2" s="711"/>
      <c r="GDA2" s="711"/>
      <c r="GDB2" s="711"/>
      <c r="GDC2" s="711"/>
      <c r="GDD2" s="711"/>
      <c r="GDE2" s="711"/>
      <c r="GDF2" s="711"/>
      <c r="GDG2" s="711"/>
      <c r="GDH2" s="711"/>
      <c r="GDI2" s="711"/>
      <c r="GDJ2" s="711"/>
      <c r="GDK2" s="711"/>
      <c r="GDL2" s="711"/>
      <c r="GDM2" s="711"/>
      <c r="GDN2" s="711"/>
      <c r="GDO2" s="711"/>
      <c r="GDP2" s="711"/>
      <c r="GDQ2" s="711"/>
      <c r="GDR2" s="711"/>
      <c r="GDS2" s="711"/>
      <c r="GDT2" s="711"/>
      <c r="GDU2" s="711"/>
      <c r="GDV2" s="711"/>
      <c r="GDW2" s="711"/>
      <c r="GDX2" s="711"/>
      <c r="GDY2" s="711"/>
      <c r="GDZ2" s="711"/>
      <c r="GEA2" s="711"/>
      <c r="GEB2" s="711"/>
      <c r="GEC2" s="711"/>
      <c r="GED2" s="711"/>
      <c r="GEE2" s="711"/>
      <c r="GEF2" s="711"/>
      <c r="GEG2" s="711"/>
      <c r="GEH2" s="711"/>
      <c r="GEI2" s="711"/>
      <c r="GEJ2" s="711"/>
      <c r="GEK2" s="711"/>
      <c r="GEL2" s="711"/>
      <c r="GEM2" s="711"/>
      <c r="GEN2" s="711"/>
      <c r="GEO2" s="711"/>
      <c r="GEP2" s="711"/>
      <c r="GEQ2" s="711"/>
      <c r="GER2" s="711"/>
      <c r="GES2" s="711"/>
      <c r="GET2" s="711"/>
      <c r="GEU2" s="711"/>
      <c r="GEV2" s="711"/>
      <c r="GEW2" s="711"/>
      <c r="GEX2" s="711"/>
      <c r="GEY2" s="711"/>
      <c r="GEZ2" s="711"/>
      <c r="GFA2" s="711"/>
      <c r="GFB2" s="711"/>
      <c r="GFC2" s="711"/>
      <c r="GFD2" s="711"/>
      <c r="GFE2" s="711"/>
      <c r="GFF2" s="711"/>
      <c r="GFG2" s="711"/>
      <c r="GFH2" s="711"/>
      <c r="GFI2" s="711"/>
      <c r="GFJ2" s="711"/>
      <c r="GFK2" s="711"/>
      <c r="GFL2" s="711"/>
      <c r="GFM2" s="711"/>
      <c r="GFN2" s="711"/>
      <c r="GFO2" s="711"/>
      <c r="GFP2" s="711"/>
      <c r="GFQ2" s="711"/>
      <c r="GFR2" s="711"/>
      <c r="GFS2" s="711"/>
      <c r="GFT2" s="711"/>
      <c r="GFU2" s="711"/>
      <c r="GFV2" s="711"/>
      <c r="GFW2" s="711"/>
      <c r="GFX2" s="711"/>
      <c r="GFY2" s="711"/>
      <c r="GFZ2" s="711"/>
      <c r="GGA2" s="711"/>
      <c r="GGB2" s="711"/>
      <c r="GGC2" s="711"/>
      <c r="GGD2" s="711"/>
      <c r="GGE2" s="711"/>
      <c r="GGF2" s="711"/>
      <c r="GGG2" s="711"/>
      <c r="GGH2" s="711"/>
      <c r="GGI2" s="711"/>
      <c r="GGJ2" s="711"/>
      <c r="GGK2" s="711"/>
      <c r="GGL2" s="711"/>
      <c r="GGM2" s="711"/>
      <c r="GGN2" s="711"/>
      <c r="GGO2" s="711"/>
      <c r="GGP2" s="711"/>
      <c r="GGQ2" s="711"/>
      <c r="GGR2" s="711"/>
      <c r="GGS2" s="711"/>
      <c r="GGT2" s="711"/>
      <c r="GGU2" s="711"/>
      <c r="GGV2" s="711"/>
      <c r="GGW2" s="711"/>
      <c r="GGX2" s="711"/>
      <c r="GGY2" s="711"/>
      <c r="GGZ2" s="711"/>
      <c r="GHA2" s="711"/>
      <c r="GHB2" s="711"/>
      <c r="GHC2" s="711"/>
      <c r="GHD2" s="711"/>
      <c r="GHE2" s="711"/>
      <c r="GHF2" s="711"/>
      <c r="GHG2" s="711"/>
      <c r="GHH2" s="711"/>
      <c r="GHI2" s="711"/>
      <c r="GHJ2" s="711"/>
      <c r="GHK2" s="711"/>
      <c r="GHL2" s="711"/>
      <c r="GHM2" s="711"/>
      <c r="GHN2" s="711"/>
      <c r="GHO2" s="711"/>
      <c r="GHP2" s="711"/>
      <c r="GHQ2" s="711"/>
      <c r="GHR2" s="711"/>
      <c r="GHS2" s="711"/>
      <c r="GHT2" s="711"/>
      <c r="GHU2" s="711"/>
      <c r="GHV2" s="711"/>
      <c r="GHW2" s="711"/>
      <c r="GHX2" s="711"/>
      <c r="GHY2" s="711"/>
      <c r="GHZ2" s="711"/>
      <c r="GIA2" s="711"/>
      <c r="GIB2" s="711"/>
      <c r="GIC2" s="711"/>
      <c r="GID2" s="711"/>
      <c r="GIE2" s="711"/>
      <c r="GIF2" s="711"/>
      <c r="GIG2" s="711"/>
      <c r="GIH2" s="711"/>
      <c r="GII2" s="711"/>
      <c r="GIJ2" s="711"/>
      <c r="GIK2" s="711"/>
      <c r="GIL2" s="711"/>
      <c r="GIM2" s="711"/>
      <c r="GIN2" s="711"/>
      <c r="GIO2" s="711"/>
      <c r="GIP2" s="711"/>
      <c r="GIQ2" s="711"/>
      <c r="GIR2" s="711"/>
      <c r="GIS2" s="711"/>
      <c r="GIT2" s="711"/>
      <c r="GIU2" s="711"/>
      <c r="GIV2" s="711"/>
      <c r="GIW2" s="711"/>
      <c r="GIX2" s="711"/>
      <c r="GIY2" s="711"/>
      <c r="GIZ2" s="711"/>
      <c r="GJA2" s="711"/>
      <c r="GJB2" s="711"/>
      <c r="GJC2" s="711"/>
      <c r="GJD2" s="711"/>
      <c r="GJE2" s="711"/>
      <c r="GJF2" s="711"/>
      <c r="GJG2" s="711"/>
      <c r="GJH2" s="711"/>
      <c r="GJI2" s="711"/>
      <c r="GJJ2" s="711"/>
      <c r="GJK2" s="711"/>
      <c r="GJL2" s="711"/>
      <c r="GJM2" s="711"/>
      <c r="GJN2" s="711"/>
      <c r="GJO2" s="711"/>
      <c r="GJP2" s="711"/>
      <c r="GJQ2" s="711"/>
      <c r="GJR2" s="711"/>
      <c r="GJS2" s="711"/>
      <c r="GJT2" s="711"/>
      <c r="GJU2" s="711"/>
      <c r="GJV2" s="711"/>
      <c r="GJW2" s="711"/>
      <c r="GJX2" s="711"/>
      <c r="GJY2" s="711"/>
      <c r="GJZ2" s="711"/>
      <c r="GKA2" s="711"/>
      <c r="GKB2" s="711"/>
      <c r="GKC2" s="711"/>
      <c r="GKD2" s="711"/>
      <c r="GKE2" s="711"/>
      <c r="GKF2" s="711"/>
      <c r="GKG2" s="711"/>
      <c r="GKH2" s="711"/>
      <c r="GKI2" s="711"/>
      <c r="GKJ2" s="711"/>
      <c r="GKK2" s="711"/>
      <c r="GKL2" s="711"/>
      <c r="GKM2" s="711"/>
      <c r="GKN2" s="711"/>
      <c r="GKO2" s="711"/>
      <c r="GKP2" s="711"/>
      <c r="GKQ2" s="711"/>
      <c r="GKR2" s="711"/>
      <c r="GKS2" s="711"/>
      <c r="GKT2" s="711"/>
      <c r="GKU2" s="711"/>
      <c r="GKV2" s="711"/>
      <c r="GKW2" s="711"/>
      <c r="GKX2" s="711"/>
      <c r="GKY2" s="711"/>
      <c r="GKZ2" s="711"/>
      <c r="GLA2" s="711"/>
      <c r="GLB2" s="711"/>
      <c r="GLC2" s="711"/>
      <c r="GLD2" s="711"/>
      <c r="GLE2" s="711"/>
      <c r="GLF2" s="711"/>
      <c r="GLG2" s="711"/>
      <c r="GLH2" s="711"/>
      <c r="GLI2" s="711"/>
      <c r="GLJ2" s="711"/>
      <c r="GLK2" s="711"/>
      <c r="GLL2" s="711"/>
      <c r="GLM2" s="711"/>
      <c r="GLN2" s="711"/>
      <c r="GLO2" s="711"/>
      <c r="GLP2" s="711"/>
      <c r="GLQ2" s="711"/>
      <c r="GLR2" s="711"/>
      <c r="GLS2" s="711"/>
      <c r="GLT2" s="711"/>
      <c r="GLU2" s="711"/>
      <c r="GLV2" s="711"/>
      <c r="GLW2" s="711"/>
      <c r="GLX2" s="711"/>
      <c r="GLY2" s="711"/>
      <c r="GLZ2" s="711"/>
      <c r="GMA2" s="711"/>
      <c r="GMB2" s="711"/>
      <c r="GMC2" s="711"/>
      <c r="GMD2" s="711"/>
      <c r="GME2" s="711"/>
      <c r="GMF2" s="711"/>
      <c r="GMG2" s="711"/>
      <c r="GMH2" s="711"/>
      <c r="GMI2" s="711"/>
      <c r="GMJ2" s="711"/>
      <c r="GMK2" s="711"/>
      <c r="GML2" s="711"/>
      <c r="GMM2" s="711"/>
      <c r="GMN2" s="711"/>
      <c r="GMO2" s="711"/>
      <c r="GMP2" s="711"/>
      <c r="GMQ2" s="711"/>
      <c r="GMR2" s="711"/>
      <c r="GMS2" s="711"/>
      <c r="GMT2" s="711"/>
      <c r="GMU2" s="711"/>
      <c r="GMV2" s="711"/>
      <c r="GMW2" s="711"/>
      <c r="GMX2" s="711"/>
      <c r="GMY2" s="711"/>
      <c r="GMZ2" s="711"/>
      <c r="GNA2" s="711"/>
      <c r="GNB2" s="711"/>
      <c r="GNC2" s="711"/>
      <c r="GND2" s="711"/>
      <c r="GNE2" s="711"/>
      <c r="GNF2" s="711"/>
      <c r="GNG2" s="711"/>
      <c r="GNH2" s="711"/>
      <c r="GNI2" s="711"/>
      <c r="GNJ2" s="711"/>
      <c r="GNK2" s="711"/>
      <c r="GNL2" s="711"/>
      <c r="GNM2" s="711"/>
      <c r="GNN2" s="711"/>
      <c r="GNO2" s="711"/>
      <c r="GNP2" s="711"/>
      <c r="GNQ2" s="711"/>
      <c r="GNR2" s="711"/>
      <c r="GNS2" s="711"/>
      <c r="GNT2" s="711"/>
      <c r="GNU2" s="711"/>
      <c r="GNV2" s="711"/>
      <c r="GNW2" s="711"/>
      <c r="GNX2" s="711"/>
      <c r="GNY2" s="711"/>
      <c r="GNZ2" s="711"/>
      <c r="GOA2" s="711"/>
      <c r="GOB2" s="711"/>
      <c r="GOC2" s="711"/>
      <c r="GOD2" s="711"/>
      <c r="GOE2" s="711"/>
      <c r="GOF2" s="711"/>
      <c r="GOG2" s="711"/>
      <c r="GOH2" s="711"/>
      <c r="GOI2" s="711"/>
      <c r="GOJ2" s="711"/>
      <c r="GOK2" s="711"/>
      <c r="GOL2" s="711"/>
      <c r="GOM2" s="711"/>
      <c r="GON2" s="711"/>
      <c r="GOO2" s="711"/>
      <c r="GOP2" s="711"/>
      <c r="GOQ2" s="711"/>
      <c r="GOR2" s="711"/>
      <c r="GOS2" s="711"/>
      <c r="GOT2" s="711"/>
      <c r="GOU2" s="711"/>
      <c r="GOV2" s="711"/>
      <c r="GOW2" s="711"/>
      <c r="GOX2" s="711"/>
      <c r="GOY2" s="711"/>
      <c r="GOZ2" s="711"/>
      <c r="GPA2" s="711"/>
      <c r="GPB2" s="711"/>
      <c r="GPC2" s="711"/>
      <c r="GPD2" s="711"/>
      <c r="GPE2" s="711"/>
      <c r="GPF2" s="711"/>
      <c r="GPG2" s="711"/>
      <c r="GPH2" s="711"/>
      <c r="GPI2" s="711"/>
      <c r="GPJ2" s="711"/>
      <c r="GPK2" s="711"/>
      <c r="GPL2" s="711"/>
      <c r="GPM2" s="711"/>
      <c r="GPN2" s="711"/>
      <c r="GPO2" s="711"/>
      <c r="GPP2" s="711"/>
      <c r="GPQ2" s="711"/>
      <c r="GPR2" s="711"/>
      <c r="GPS2" s="711"/>
      <c r="GPT2" s="711"/>
      <c r="GPU2" s="711"/>
      <c r="GPV2" s="711"/>
      <c r="GPW2" s="711"/>
      <c r="GPX2" s="711"/>
      <c r="GPY2" s="711"/>
      <c r="GPZ2" s="711"/>
      <c r="GQA2" s="711"/>
      <c r="GQB2" s="711"/>
      <c r="GQC2" s="711"/>
      <c r="GQD2" s="711"/>
      <c r="GQE2" s="711"/>
      <c r="GQF2" s="711"/>
      <c r="GQG2" s="711"/>
      <c r="GQH2" s="711"/>
      <c r="GQI2" s="711"/>
      <c r="GQJ2" s="711"/>
      <c r="GQK2" s="711"/>
      <c r="GQL2" s="711"/>
      <c r="GQM2" s="711"/>
      <c r="GQN2" s="711"/>
      <c r="GQO2" s="711"/>
      <c r="GQP2" s="711"/>
      <c r="GQQ2" s="711"/>
      <c r="GQR2" s="711"/>
      <c r="GQS2" s="711"/>
      <c r="GQT2" s="711"/>
      <c r="GQU2" s="711"/>
      <c r="GQV2" s="711"/>
      <c r="GQW2" s="711"/>
      <c r="GQX2" s="711"/>
      <c r="GQY2" s="711"/>
      <c r="GQZ2" s="711"/>
      <c r="GRA2" s="711"/>
      <c r="GRB2" s="711"/>
      <c r="GRC2" s="711"/>
      <c r="GRD2" s="711"/>
      <c r="GRE2" s="711"/>
      <c r="GRF2" s="711"/>
      <c r="GRG2" s="711"/>
      <c r="GRH2" s="711"/>
      <c r="GRI2" s="711"/>
      <c r="GRJ2" s="711"/>
      <c r="GRK2" s="711"/>
      <c r="GRL2" s="711"/>
      <c r="GRM2" s="711"/>
      <c r="GRN2" s="711"/>
      <c r="GRO2" s="711"/>
      <c r="GRP2" s="711"/>
      <c r="GRQ2" s="711"/>
      <c r="GRR2" s="711"/>
      <c r="GRS2" s="711"/>
      <c r="GRT2" s="711"/>
      <c r="GRU2" s="711"/>
      <c r="GRV2" s="711"/>
      <c r="GRW2" s="711"/>
      <c r="GRX2" s="711"/>
      <c r="GRY2" s="711"/>
      <c r="GRZ2" s="711"/>
      <c r="GSA2" s="711"/>
      <c r="GSB2" s="711"/>
      <c r="GSC2" s="711"/>
      <c r="GSD2" s="711"/>
      <c r="GSE2" s="711"/>
      <c r="GSF2" s="711"/>
      <c r="GSG2" s="711"/>
      <c r="GSH2" s="711"/>
      <c r="GSI2" s="711"/>
      <c r="GSJ2" s="711"/>
      <c r="GSK2" s="711"/>
      <c r="GSL2" s="711"/>
      <c r="GSM2" s="711"/>
      <c r="GSN2" s="711"/>
      <c r="GSO2" s="711"/>
      <c r="GSP2" s="711"/>
      <c r="GSQ2" s="711"/>
      <c r="GSR2" s="711"/>
      <c r="GSS2" s="711"/>
      <c r="GST2" s="711"/>
      <c r="GSU2" s="711"/>
      <c r="GSV2" s="711"/>
      <c r="GSW2" s="711"/>
      <c r="GSX2" s="711"/>
      <c r="GSY2" s="711"/>
      <c r="GSZ2" s="711"/>
      <c r="GTA2" s="711"/>
      <c r="GTB2" s="711"/>
      <c r="GTC2" s="711"/>
      <c r="GTD2" s="711"/>
      <c r="GTE2" s="711"/>
      <c r="GTF2" s="711"/>
      <c r="GTG2" s="711"/>
      <c r="GTH2" s="711"/>
      <c r="GTI2" s="711"/>
      <c r="GTJ2" s="711"/>
      <c r="GTK2" s="711"/>
      <c r="GTL2" s="711"/>
      <c r="GTM2" s="711"/>
      <c r="GTN2" s="711"/>
      <c r="GTO2" s="711"/>
      <c r="GTP2" s="711"/>
      <c r="GTQ2" s="711"/>
      <c r="GTR2" s="711"/>
      <c r="GTS2" s="711"/>
      <c r="GTT2" s="711"/>
      <c r="GTU2" s="711"/>
      <c r="GTV2" s="711"/>
      <c r="GTW2" s="711"/>
      <c r="GTX2" s="711"/>
      <c r="GTY2" s="711"/>
      <c r="GTZ2" s="711"/>
      <c r="GUA2" s="711"/>
      <c r="GUB2" s="711"/>
      <c r="GUC2" s="711"/>
      <c r="GUD2" s="711"/>
      <c r="GUE2" s="711"/>
      <c r="GUF2" s="711"/>
      <c r="GUG2" s="711"/>
      <c r="GUH2" s="711"/>
      <c r="GUI2" s="711"/>
      <c r="GUJ2" s="711"/>
      <c r="GUK2" s="711"/>
      <c r="GUL2" s="711"/>
      <c r="GUM2" s="711"/>
      <c r="GUN2" s="711"/>
      <c r="GUO2" s="711"/>
      <c r="GUP2" s="711"/>
      <c r="GUQ2" s="711"/>
      <c r="GUR2" s="711"/>
      <c r="GUS2" s="711"/>
      <c r="GUT2" s="711"/>
      <c r="GUU2" s="711"/>
      <c r="GUV2" s="711"/>
      <c r="GUW2" s="711"/>
      <c r="GUX2" s="711"/>
      <c r="GUY2" s="711"/>
      <c r="GUZ2" s="711"/>
      <c r="GVA2" s="711"/>
      <c r="GVB2" s="711"/>
      <c r="GVC2" s="711"/>
      <c r="GVD2" s="711"/>
      <c r="GVE2" s="711"/>
      <c r="GVF2" s="711"/>
      <c r="GVG2" s="711"/>
      <c r="GVH2" s="711"/>
      <c r="GVI2" s="711"/>
      <c r="GVJ2" s="711"/>
      <c r="GVK2" s="711"/>
      <c r="GVL2" s="711"/>
      <c r="GVM2" s="711"/>
      <c r="GVN2" s="711"/>
      <c r="GVO2" s="711"/>
      <c r="GVP2" s="711"/>
      <c r="GVQ2" s="711"/>
      <c r="GVR2" s="711"/>
      <c r="GVS2" s="711"/>
      <c r="GVT2" s="711"/>
      <c r="GVU2" s="711"/>
      <c r="GVV2" s="711"/>
      <c r="GVW2" s="711"/>
      <c r="GVX2" s="711"/>
      <c r="GVY2" s="711"/>
      <c r="GVZ2" s="711"/>
      <c r="GWA2" s="711"/>
      <c r="GWB2" s="711"/>
      <c r="GWC2" s="711"/>
      <c r="GWD2" s="711"/>
      <c r="GWE2" s="711"/>
      <c r="GWF2" s="711"/>
      <c r="GWG2" s="711"/>
      <c r="GWH2" s="711"/>
      <c r="GWI2" s="711"/>
      <c r="GWJ2" s="711"/>
      <c r="GWK2" s="711"/>
      <c r="GWL2" s="711"/>
      <c r="GWM2" s="711"/>
      <c r="GWN2" s="711"/>
      <c r="GWO2" s="711"/>
      <c r="GWP2" s="711"/>
      <c r="GWQ2" s="711"/>
      <c r="GWR2" s="711"/>
      <c r="GWS2" s="711"/>
      <c r="GWT2" s="711"/>
      <c r="GWU2" s="711"/>
      <c r="GWV2" s="711"/>
      <c r="GWW2" s="711"/>
      <c r="GWX2" s="711"/>
      <c r="GWY2" s="711"/>
      <c r="GWZ2" s="711"/>
      <c r="GXA2" s="711"/>
      <c r="GXB2" s="711"/>
      <c r="GXC2" s="711"/>
      <c r="GXD2" s="711"/>
      <c r="GXE2" s="711"/>
      <c r="GXF2" s="711"/>
      <c r="GXG2" s="711"/>
      <c r="GXH2" s="711"/>
      <c r="GXI2" s="711"/>
      <c r="GXJ2" s="711"/>
      <c r="GXK2" s="711"/>
      <c r="GXL2" s="711"/>
      <c r="GXM2" s="711"/>
      <c r="GXN2" s="711"/>
      <c r="GXO2" s="711"/>
      <c r="GXP2" s="711"/>
      <c r="GXQ2" s="711"/>
      <c r="GXR2" s="711"/>
      <c r="GXS2" s="711"/>
      <c r="GXT2" s="711"/>
      <c r="GXU2" s="711"/>
      <c r="GXV2" s="711"/>
      <c r="GXW2" s="711"/>
      <c r="GXX2" s="711"/>
      <c r="GXY2" s="711"/>
      <c r="GXZ2" s="711"/>
      <c r="GYA2" s="711"/>
      <c r="GYB2" s="711"/>
      <c r="GYC2" s="711"/>
      <c r="GYD2" s="711"/>
      <c r="GYE2" s="711"/>
      <c r="GYF2" s="711"/>
      <c r="GYG2" s="711"/>
      <c r="GYH2" s="711"/>
      <c r="GYI2" s="711"/>
      <c r="GYJ2" s="711"/>
      <c r="GYK2" s="711"/>
      <c r="GYL2" s="711"/>
      <c r="GYM2" s="711"/>
      <c r="GYN2" s="711"/>
      <c r="GYO2" s="711"/>
      <c r="GYP2" s="711"/>
      <c r="GYQ2" s="711"/>
      <c r="GYR2" s="711"/>
      <c r="GYS2" s="711"/>
      <c r="GYT2" s="711"/>
      <c r="GYU2" s="711"/>
      <c r="GYV2" s="711"/>
      <c r="GYW2" s="711"/>
      <c r="GYX2" s="711"/>
      <c r="GYY2" s="711"/>
      <c r="GYZ2" s="711"/>
      <c r="GZA2" s="711"/>
      <c r="GZB2" s="711"/>
      <c r="GZC2" s="711"/>
      <c r="GZD2" s="711"/>
      <c r="GZE2" s="711"/>
      <c r="GZF2" s="711"/>
      <c r="GZG2" s="711"/>
      <c r="GZH2" s="711"/>
      <c r="GZI2" s="711"/>
      <c r="GZJ2" s="711"/>
      <c r="GZK2" s="711"/>
      <c r="GZL2" s="711"/>
      <c r="GZM2" s="711"/>
      <c r="GZN2" s="711"/>
      <c r="GZO2" s="711"/>
      <c r="GZP2" s="711"/>
      <c r="GZQ2" s="711"/>
      <c r="GZR2" s="711"/>
      <c r="GZS2" s="711"/>
      <c r="GZT2" s="711"/>
      <c r="GZU2" s="711"/>
      <c r="GZV2" s="711"/>
      <c r="GZW2" s="711"/>
      <c r="GZX2" s="711"/>
      <c r="GZY2" s="711"/>
      <c r="GZZ2" s="711"/>
      <c r="HAA2" s="711"/>
      <c r="HAB2" s="711"/>
      <c r="HAC2" s="711"/>
      <c r="HAD2" s="711"/>
      <c r="HAE2" s="711"/>
      <c r="HAF2" s="711"/>
      <c r="HAG2" s="711"/>
      <c r="HAH2" s="711"/>
      <c r="HAI2" s="711"/>
      <c r="HAJ2" s="711"/>
      <c r="HAK2" s="711"/>
      <c r="HAL2" s="711"/>
      <c r="HAM2" s="711"/>
      <c r="HAN2" s="711"/>
      <c r="HAO2" s="711"/>
      <c r="HAP2" s="711"/>
      <c r="HAQ2" s="711"/>
      <c r="HAR2" s="711"/>
      <c r="HAS2" s="711"/>
      <c r="HAT2" s="711"/>
      <c r="HAU2" s="711"/>
      <c r="HAV2" s="711"/>
      <c r="HAW2" s="711"/>
      <c r="HAX2" s="711"/>
      <c r="HAY2" s="711"/>
      <c r="HAZ2" s="711"/>
      <c r="HBA2" s="711"/>
      <c r="HBB2" s="711"/>
      <c r="HBC2" s="711"/>
      <c r="HBD2" s="711"/>
      <c r="HBE2" s="711"/>
      <c r="HBF2" s="711"/>
      <c r="HBG2" s="711"/>
      <c r="HBH2" s="711"/>
      <c r="HBI2" s="711"/>
      <c r="HBJ2" s="711"/>
      <c r="HBK2" s="711"/>
      <c r="HBL2" s="711"/>
      <c r="HBM2" s="711"/>
      <c r="HBN2" s="711"/>
      <c r="HBO2" s="711"/>
      <c r="HBP2" s="711"/>
      <c r="HBQ2" s="711"/>
      <c r="HBR2" s="711"/>
      <c r="HBS2" s="711"/>
      <c r="HBT2" s="711"/>
      <c r="HBU2" s="711"/>
      <c r="HBV2" s="711"/>
      <c r="HBW2" s="711"/>
      <c r="HBX2" s="711"/>
      <c r="HBY2" s="711"/>
      <c r="HBZ2" s="711"/>
      <c r="HCA2" s="711"/>
      <c r="HCB2" s="711"/>
      <c r="HCC2" s="711"/>
      <c r="HCD2" s="711"/>
      <c r="HCE2" s="711"/>
      <c r="HCF2" s="711"/>
      <c r="HCG2" s="711"/>
      <c r="HCH2" s="711"/>
      <c r="HCI2" s="711"/>
      <c r="HCJ2" s="711"/>
      <c r="HCK2" s="711"/>
      <c r="HCL2" s="711"/>
      <c r="HCM2" s="711"/>
      <c r="HCN2" s="711"/>
      <c r="HCO2" s="711"/>
      <c r="HCP2" s="711"/>
      <c r="HCQ2" s="711"/>
      <c r="HCR2" s="711"/>
      <c r="HCS2" s="711"/>
      <c r="HCT2" s="711"/>
      <c r="HCU2" s="711"/>
      <c r="HCV2" s="711"/>
      <c r="HCW2" s="711"/>
      <c r="HCX2" s="711"/>
      <c r="HCY2" s="711"/>
      <c r="HCZ2" s="711"/>
      <c r="HDA2" s="711"/>
      <c r="HDB2" s="711"/>
      <c r="HDC2" s="711"/>
      <c r="HDD2" s="711"/>
      <c r="HDE2" s="711"/>
      <c r="HDF2" s="711"/>
      <c r="HDG2" s="711"/>
      <c r="HDH2" s="711"/>
      <c r="HDI2" s="711"/>
      <c r="HDJ2" s="711"/>
      <c r="HDK2" s="711"/>
      <c r="HDL2" s="711"/>
      <c r="HDM2" s="711"/>
      <c r="HDN2" s="711"/>
      <c r="HDO2" s="711"/>
      <c r="HDP2" s="711"/>
      <c r="HDQ2" s="711"/>
      <c r="HDR2" s="711"/>
      <c r="HDS2" s="711"/>
      <c r="HDT2" s="711"/>
      <c r="HDU2" s="711"/>
      <c r="HDV2" s="711"/>
      <c r="HDW2" s="711"/>
      <c r="HDX2" s="711"/>
      <c r="HDY2" s="711"/>
      <c r="HDZ2" s="711"/>
      <c r="HEA2" s="711"/>
      <c r="HEB2" s="711"/>
      <c r="HEC2" s="711"/>
      <c r="HED2" s="711"/>
      <c r="HEE2" s="711"/>
      <c r="HEF2" s="711"/>
      <c r="HEG2" s="711"/>
      <c r="HEH2" s="711"/>
      <c r="HEI2" s="711"/>
      <c r="HEJ2" s="711"/>
      <c r="HEK2" s="711"/>
      <c r="HEL2" s="711"/>
      <c r="HEM2" s="711"/>
      <c r="HEN2" s="711"/>
      <c r="HEO2" s="711"/>
      <c r="HEP2" s="711"/>
      <c r="HEQ2" s="711"/>
      <c r="HER2" s="711"/>
      <c r="HES2" s="711"/>
      <c r="HET2" s="711"/>
      <c r="HEU2" s="711"/>
      <c r="HEV2" s="711"/>
      <c r="HEW2" s="711"/>
      <c r="HEX2" s="711"/>
      <c r="HEY2" s="711"/>
      <c r="HEZ2" s="711"/>
      <c r="HFA2" s="711"/>
      <c r="HFB2" s="711"/>
      <c r="HFC2" s="711"/>
      <c r="HFD2" s="711"/>
      <c r="HFE2" s="711"/>
      <c r="HFF2" s="711"/>
      <c r="HFG2" s="711"/>
      <c r="HFH2" s="711"/>
      <c r="HFI2" s="711"/>
      <c r="HFJ2" s="711"/>
      <c r="HFK2" s="711"/>
      <c r="HFL2" s="711"/>
      <c r="HFM2" s="711"/>
      <c r="HFN2" s="711"/>
      <c r="HFO2" s="711"/>
      <c r="HFP2" s="711"/>
      <c r="HFQ2" s="711"/>
      <c r="HFR2" s="711"/>
      <c r="HFS2" s="711"/>
      <c r="HFT2" s="711"/>
      <c r="HFU2" s="711"/>
      <c r="HFV2" s="711"/>
      <c r="HFW2" s="711"/>
      <c r="HFX2" s="711"/>
      <c r="HFY2" s="711"/>
      <c r="HFZ2" s="711"/>
      <c r="HGA2" s="711"/>
      <c r="HGB2" s="711"/>
      <c r="HGC2" s="711"/>
      <c r="HGD2" s="711"/>
      <c r="HGE2" s="711"/>
      <c r="HGF2" s="711"/>
      <c r="HGG2" s="711"/>
      <c r="HGH2" s="711"/>
      <c r="HGI2" s="711"/>
      <c r="HGJ2" s="711"/>
      <c r="HGK2" s="711"/>
      <c r="HGL2" s="711"/>
      <c r="HGM2" s="711"/>
      <c r="HGN2" s="711"/>
      <c r="HGO2" s="711"/>
      <c r="HGP2" s="711"/>
      <c r="HGQ2" s="711"/>
      <c r="HGR2" s="711"/>
      <c r="HGS2" s="711"/>
      <c r="HGT2" s="711"/>
      <c r="HGU2" s="711"/>
      <c r="HGV2" s="711"/>
      <c r="HGW2" s="711"/>
      <c r="HGX2" s="711"/>
      <c r="HGY2" s="711"/>
      <c r="HGZ2" s="711"/>
      <c r="HHA2" s="711"/>
      <c r="HHB2" s="711"/>
      <c r="HHC2" s="711"/>
      <c r="HHD2" s="711"/>
      <c r="HHE2" s="711"/>
      <c r="HHF2" s="711"/>
      <c r="HHG2" s="711"/>
      <c r="HHH2" s="711"/>
      <c r="HHI2" s="711"/>
      <c r="HHJ2" s="711"/>
      <c r="HHK2" s="711"/>
      <c r="HHL2" s="711"/>
      <c r="HHM2" s="711"/>
      <c r="HHN2" s="711"/>
      <c r="HHO2" s="711"/>
      <c r="HHP2" s="711"/>
      <c r="HHQ2" s="711"/>
      <c r="HHR2" s="711"/>
      <c r="HHS2" s="711"/>
      <c r="HHT2" s="711"/>
      <c r="HHU2" s="711"/>
      <c r="HHV2" s="711"/>
      <c r="HHW2" s="711"/>
      <c r="HHX2" s="711"/>
      <c r="HHY2" s="711"/>
      <c r="HHZ2" s="711"/>
      <c r="HIA2" s="711"/>
      <c r="HIB2" s="711"/>
      <c r="HIC2" s="711"/>
      <c r="HID2" s="711"/>
      <c r="HIE2" s="711"/>
      <c r="HIF2" s="711"/>
      <c r="HIG2" s="711"/>
      <c r="HIH2" s="711"/>
      <c r="HII2" s="711"/>
      <c r="HIJ2" s="711"/>
      <c r="HIK2" s="711"/>
      <c r="HIL2" s="711"/>
      <c r="HIM2" s="711"/>
      <c r="HIN2" s="711"/>
      <c r="HIO2" s="711"/>
      <c r="HIP2" s="711"/>
      <c r="HIQ2" s="711"/>
      <c r="HIR2" s="711"/>
      <c r="HIS2" s="711"/>
      <c r="HIT2" s="711"/>
      <c r="HIU2" s="711"/>
      <c r="HIV2" s="711"/>
      <c r="HIW2" s="711"/>
      <c r="HIX2" s="711"/>
      <c r="HIY2" s="711"/>
      <c r="HIZ2" s="711"/>
      <c r="HJA2" s="711"/>
      <c r="HJB2" s="711"/>
      <c r="HJC2" s="711"/>
      <c r="HJD2" s="711"/>
      <c r="HJE2" s="711"/>
      <c r="HJF2" s="711"/>
      <c r="HJG2" s="711"/>
      <c r="HJH2" s="711"/>
      <c r="HJI2" s="711"/>
      <c r="HJJ2" s="711"/>
      <c r="HJK2" s="711"/>
      <c r="HJL2" s="711"/>
      <c r="HJM2" s="711"/>
      <c r="HJN2" s="711"/>
      <c r="HJO2" s="711"/>
      <c r="HJP2" s="711"/>
      <c r="HJQ2" s="711"/>
      <c r="HJR2" s="711"/>
      <c r="HJS2" s="711"/>
      <c r="HJT2" s="711"/>
      <c r="HJU2" s="711"/>
      <c r="HJV2" s="711"/>
      <c r="HJW2" s="711"/>
      <c r="HJX2" s="711"/>
      <c r="HJY2" s="711"/>
      <c r="HJZ2" s="711"/>
      <c r="HKA2" s="711"/>
      <c r="HKB2" s="711"/>
      <c r="HKC2" s="711"/>
      <c r="HKD2" s="711"/>
      <c r="HKE2" s="711"/>
      <c r="HKF2" s="711"/>
      <c r="HKG2" s="711"/>
      <c r="HKH2" s="711"/>
      <c r="HKI2" s="711"/>
      <c r="HKJ2" s="711"/>
      <c r="HKK2" s="711"/>
      <c r="HKL2" s="711"/>
      <c r="HKM2" s="711"/>
      <c r="HKN2" s="711"/>
      <c r="HKO2" s="711"/>
      <c r="HKP2" s="711"/>
      <c r="HKQ2" s="711"/>
      <c r="HKR2" s="711"/>
      <c r="HKS2" s="711"/>
      <c r="HKT2" s="711"/>
      <c r="HKU2" s="711"/>
      <c r="HKV2" s="711"/>
      <c r="HKW2" s="711"/>
      <c r="HKX2" s="711"/>
      <c r="HKY2" s="711"/>
      <c r="HKZ2" s="711"/>
      <c r="HLA2" s="711"/>
      <c r="HLB2" s="711"/>
      <c r="HLC2" s="711"/>
      <c r="HLD2" s="711"/>
      <c r="HLE2" s="711"/>
      <c r="HLF2" s="711"/>
      <c r="HLG2" s="711"/>
      <c r="HLH2" s="711"/>
      <c r="HLI2" s="711"/>
      <c r="HLJ2" s="711"/>
      <c r="HLK2" s="711"/>
      <c r="HLL2" s="711"/>
      <c r="HLM2" s="711"/>
      <c r="HLN2" s="711"/>
      <c r="HLO2" s="711"/>
      <c r="HLP2" s="711"/>
      <c r="HLQ2" s="711"/>
      <c r="HLR2" s="711"/>
      <c r="HLS2" s="711"/>
      <c r="HLT2" s="711"/>
      <c r="HLU2" s="711"/>
      <c r="HLV2" s="711"/>
      <c r="HLW2" s="711"/>
      <c r="HLX2" s="711"/>
      <c r="HLY2" s="711"/>
      <c r="HLZ2" s="711"/>
      <c r="HMA2" s="711"/>
      <c r="HMB2" s="711"/>
      <c r="HMC2" s="711"/>
      <c r="HMD2" s="711"/>
      <c r="HME2" s="711"/>
      <c r="HMF2" s="711"/>
      <c r="HMG2" s="711"/>
      <c r="HMH2" s="711"/>
      <c r="HMI2" s="711"/>
      <c r="HMJ2" s="711"/>
      <c r="HMK2" s="711"/>
      <c r="HML2" s="711"/>
      <c r="HMM2" s="711"/>
      <c r="HMN2" s="711"/>
      <c r="HMO2" s="711"/>
      <c r="HMP2" s="711"/>
      <c r="HMQ2" s="711"/>
      <c r="HMR2" s="711"/>
      <c r="HMS2" s="711"/>
      <c r="HMT2" s="711"/>
      <c r="HMU2" s="711"/>
      <c r="HMV2" s="711"/>
      <c r="HMW2" s="711"/>
      <c r="HMX2" s="711"/>
      <c r="HMY2" s="711"/>
      <c r="HMZ2" s="711"/>
      <c r="HNA2" s="711"/>
      <c r="HNB2" s="711"/>
      <c r="HNC2" s="711"/>
      <c r="HND2" s="711"/>
      <c r="HNE2" s="711"/>
      <c r="HNF2" s="711"/>
      <c r="HNG2" s="711"/>
      <c r="HNH2" s="711"/>
      <c r="HNI2" s="711"/>
      <c r="HNJ2" s="711"/>
      <c r="HNK2" s="711"/>
      <c r="HNL2" s="711"/>
      <c r="HNM2" s="711"/>
      <c r="HNN2" s="711"/>
      <c r="HNO2" s="711"/>
      <c r="HNP2" s="711"/>
      <c r="HNQ2" s="711"/>
      <c r="HNR2" s="711"/>
      <c r="HNS2" s="711"/>
      <c r="HNT2" s="711"/>
      <c r="HNU2" s="711"/>
      <c r="HNV2" s="711"/>
      <c r="HNW2" s="711"/>
      <c r="HNX2" s="711"/>
      <c r="HNY2" s="711"/>
      <c r="HNZ2" s="711"/>
      <c r="HOA2" s="711"/>
      <c r="HOB2" s="711"/>
      <c r="HOC2" s="711"/>
      <c r="HOD2" s="711"/>
      <c r="HOE2" s="711"/>
      <c r="HOF2" s="711"/>
      <c r="HOG2" s="711"/>
      <c r="HOH2" s="711"/>
      <c r="HOI2" s="711"/>
      <c r="HOJ2" s="711"/>
      <c r="HOK2" s="711"/>
      <c r="HOL2" s="711"/>
      <c r="HOM2" s="711"/>
      <c r="HON2" s="711"/>
      <c r="HOO2" s="711"/>
      <c r="HOP2" s="711"/>
      <c r="HOQ2" s="711"/>
      <c r="HOR2" s="711"/>
      <c r="HOS2" s="711"/>
      <c r="HOT2" s="711"/>
      <c r="HOU2" s="711"/>
      <c r="HOV2" s="711"/>
      <c r="HOW2" s="711"/>
      <c r="HOX2" s="711"/>
      <c r="HOY2" s="711"/>
      <c r="HOZ2" s="711"/>
      <c r="HPA2" s="711"/>
      <c r="HPB2" s="711"/>
      <c r="HPC2" s="711"/>
      <c r="HPD2" s="711"/>
      <c r="HPE2" s="711"/>
      <c r="HPF2" s="711"/>
      <c r="HPG2" s="711"/>
      <c r="HPH2" s="711"/>
      <c r="HPI2" s="711"/>
      <c r="HPJ2" s="711"/>
      <c r="HPK2" s="711"/>
      <c r="HPL2" s="711"/>
      <c r="HPM2" s="711"/>
      <c r="HPN2" s="711"/>
      <c r="HPO2" s="711"/>
      <c r="HPP2" s="711"/>
      <c r="HPQ2" s="711"/>
      <c r="HPR2" s="711"/>
      <c r="HPS2" s="711"/>
      <c r="HPT2" s="711"/>
      <c r="HPU2" s="711"/>
      <c r="HPV2" s="711"/>
      <c r="HPW2" s="711"/>
      <c r="HPX2" s="711"/>
      <c r="HPY2" s="711"/>
      <c r="HPZ2" s="711"/>
      <c r="HQA2" s="711"/>
      <c r="HQB2" s="711"/>
      <c r="HQC2" s="711"/>
      <c r="HQD2" s="711"/>
      <c r="HQE2" s="711"/>
      <c r="HQF2" s="711"/>
      <c r="HQG2" s="711"/>
      <c r="HQH2" s="711"/>
      <c r="HQI2" s="711"/>
      <c r="HQJ2" s="711"/>
      <c r="HQK2" s="711"/>
      <c r="HQL2" s="711"/>
      <c r="HQM2" s="711"/>
      <c r="HQN2" s="711"/>
      <c r="HQO2" s="711"/>
      <c r="HQP2" s="711"/>
      <c r="HQQ2" s="711"/>
      <c r="HQR2" s="711"/>
      <c r="HQS2" s="711"/>
      <c r="HQT2" s="711"/>
      <c r="HQU2" s="711"/>
      <c r="HQV2" s="711"/>
      <c r="HQW2" s="711"/>
      <c r="HQX2" s="711"/>
      <c r="HQY2" s="711"/>
      <c r="HQZ2" s="711"/>
      <c r="HRA2" s="711"/>
      <c r="HRB2" s="711"/>
      <c r="HRC2" s="711"/>
      <c r="HRD2" s="711"/>
      <c r="HRE2" s="711"/>
      <c r="HRF2" s="711"/>
      <c r="HRG2" s="711"/>
      <c r="HRH2" s="711"/>
      <c r="HRI2" s="711"/>
      <c r="HRJ2" s="711"/>
      <c r="HRK2" s="711"/>
      <c r="HRL2" s="711"/>
      <c r="HRM2" s="711"/>
      <c r="HRN2" s="711"/>
      <c r="HRO2" s="711"/>
      <c r="HRP2" s="711"/>
      <c r="HRQ2" s="711"/>
      <c r="HRR2" s="711"/>
      <c r="HRS2" s="711"/>
      <c r="HRT2" s="711"/>
      <c r="HRU2" s="711"/>
      <c r="HRV2" s="711"/>
      <c r="HRW2" s="711"/>
      <c r="HRX2" s="711"/>
      <c r="HRY2" s="711"/>
      <c r="HRZ2" s="711"/>
      <c r="HSA2" s="711"/>
      <c r="HSB2" s="711"/>
      <c r="HSC2" s="711"/>
      <c r="HSD2" s="711"/>
      <c r="HSE2" s="711"/>
      <c r="HSF2" s="711"/>
      <c r="HSG2" s="711"/>
      <c r="HSH2" s="711"/>
      <c r="HSI2" s="711"/>
      <c r="HSJ2" s="711"/>
      <c r="HSK2" s="711"/>
      <c r="HSL2" s="711"/>
      <c r="HSM2" s="711"/>
      <c r="HSN2" s="711"/>
      <c r="HSO2" s="711"/>
      <c r="HSP2" s="711"/>
      <c r="HSQ2" s="711"/>
      <c r="HSR2" s="711"/>
      <c r="HSS2" s="711"/>
      <c r="HST2" s="711"/>
      <c r="HSU2" s="711"/>
      <c r="HSV2" s="711"/>
      <c r="HSW2" s="711"/>
      <c r="HSX2" s="711"/>
      <c r="HSY2" s="711"/>
      <c r="HSZ2" s="711"/>
      <c r="HTA2" s="711"/>
      <c r="HTB2" s="711"/>
      <c r="HTC2" s="711"/>
      <c r="HTD2" s="711"/>
      <c r="HTE2" s="711"/>
      <c r="HTF2" s="711"/>
      <c r="HTG2" s="711"/>
      <c r="HTH2" s="711"/>
      <c r="HTI2" s="711"/>
      <c r="HTJ2" s="711"/>
      <c r="HTK2" s="711"/>
      <c r="HTL2" s="711"/>
      <c r="HTM2" s="711"/>
      <c r="HTN2" s="711"/>
      <c r="HTO2" s="711"/>
      <c r="HTP2" s="711"/>
      <c r="HTQ2" s="711"/>
      <c r="HTR2" s="711"/>
      <c r="HTS2" s="711"/>
      <c r="HTT2" s="711"/>
      <c r="HTU2" s="711"/>
      <c r="HTV2" s="711"/>
      <c r="HTW2" s="711"/>
      <c r="HTX2" s="711"/>
      <c r="HTY2" s="711"/>
      <c r="HTZ2" s="711"/>
      <c r="HUA2" s="711"/>
      <c r="HUB2" s="711"/>
      <c r="HUC2" s="711"/>
      <c r="HUD2" s="711"/>
      <c r="HUE2" s="711"/>
      <c r="HUF2" s="711"/>
      <c r="HUG2" s="711"/>
      <c r="HUH2" s="711"/>
      <c r="HUI2" s="711"/>
      <c r="HUJ2" s="711"/>
      <c r="HUK2" s="711"/>
      <c r="HUL2" s="711"/>
      <c r="HUM2" s="711"/>
      <c r="HUN2" s="711"/>
      <c r="HUO2" s="711"/>
      <c r="HUP2" s="711"/>
      <c r="HUQ2" s="711"/>
      <c r="HUR2" s="711"/>
      <c r="HUS2" s="711"/>
      <c r="HUT2" s="711"/>
      <c r="HUU2" s="711"/>
      <c r="HUV2" s="711"/>
      <c r="HUW2" s="711"/>
      <c r="HUX2" s="711"/>
      <c r="HUY2" s="711"/>
      <c r="HUZ2" s="711"/>
      <c r="HVA2" s="711"/>
      <c r="HVB2" s="711"/>
      <c r="HVC2" s="711"/>
      <c r="HVD2" s="711"/>
      <c r="HVE2" s="711"/>
      <c r="HVF2" s="711"/>
      <c r="HVG2" s="711"/>
      <c r="HVH2" s="711"/>
      <c r="HVI2" s="711"/>
      <c r="HVJ2" s="711"/>
      <c r="HVK2" s="711"/>
      <c r="HVL2" s="711"/>
      <c r="HVM2" s="711"/>
      <c r="HVN2" s="711"/>
      <c r="HVO2" s="711"/>
      <c r="HVP2" s="711"/>
      <c r="HVQ2" s="711"/>
      <c r="HVR2" s="711"/>
      <c r="HVS2" s="711"/>
      <c r="HVT2" s="711"/>
      <c r="HVU2" s="711"/>
      <c r="HVV2" s="711"/>
      <c r="HVW2" s="711"/>
      <c r="HVX2" s="711"/>
      <c r="HVY2" s="711"/>
      <c r="HVZ2" s="711"/>
      <c r="HWA2" s="711"/>
      <c r="HWB2" s="711"/>
      <c r="HWC2" s="711"/>
      <c r="HWD2" s="711"/>
      <c r="HWE2" s="711"/>
      <c r="HWF2" s="711"/>
      <c r="HWG2" s="711"/>
      <c r="HWH2" s="711"/>
      <c r="HWI2" s="711"/>
      <c r="HWJ2" s="711"/>
      <c r="HWK2" s="711"/>
      <c r="HWL2" s="711"/>
      <c r="HWM2" s="711"/>
      <c r="HWN2" s="711"/>
      <c r="HWO2" s="711"/>
      <c r="HWP2" s="711"/>
      <c r="HWQ2" s="711"/>
      <c r="HWR2" s="711"/>
      <c r="HWS2" s="711"/>
      <c r="HWT2" s="711"/>
      <c r="HWU2" s="711"/>
      <c r="HWV2" s="711"/>
      <c r="HWW2" s="711"/>
      <c r="HWX2" s="711"/>
      <c r="HWY2" s="711"/>
      <c r="HWZ2" s="711"/>
      <c r="HXA2" s="711"/>
      <c r="HXB2" s="711"/>
      <c r="HXC2" s="711"/>
      <c r="HXD2" s="711"/>
      <c r="HXE2" s="711"/>
      <c r="HXF2" s="711"/>
      <c r="HXG2" s="711"/>
      <c r="HXH2" s="711"/>
      <c r="HXI2" s="711"/>
      <c r="HXJ2" s="711"/>
      <c r="HXK2" s="711"/>
      <c r="HXL2" s="711"/>
      <c r="HXM2" s="711"/>
      <c r="HXN2" s="711"/>
      <c r="HXO2" s="711"/>
      <c r="HXP2" s="711"/>
      <c r="HXQ2" s="711"/>
      <c r="HXR2" s="711"/>
      <c r="HXS2" s="711"/>
      <c r="HXT2" s="711"/>
      <c r="HXU2" s="711"/>
      <c r="HXV2" s="711"/>
      <c r="HXW2" s="711"/>
      <c r="HXX2" s="711"/>
      <c r="HXY2" s="711"/>
      <c r="HXZ2" s="711"/>
      <c r="HYA2" s="711"/>
      <c r="HYB2" s="711"/>
      <c r="HYC2" s="711"/>
      <c r="HYD2" s="711"/>
      <c r="HYE2" s="711"/>
      <c r="HYF2" s="711"/>
      <c r="HYG2" s="711"/>
      <c r="HYH2" s="711"/>
      <c r="HYI2" s="711"/>
      <c r="HYJ2" s="711"/>
      <c r="HYK2" s="711"/>
      <c r="HYL2" s="711"/>
      <c r="HYM2" s="711"/>
      <c r="HYN2" s="711"/>
      <c r="HYO2" s="711"/>
      <c r="HYP2" s="711"/>
      <c r="HYQ2" s="711"/>
      <c r="HYR2" s="711"/>
      <c r="HYS2" s="711"/>
      <c r="HYT2" s="711"/>
      <c r="HYU2" s="711"/>
      <c r="HYV2" s="711"/>
      <c r="HYW2" s="711"/>
      <c r="HYX2" s="711"/>
      <c r="HYY2" s="711"/>
      <c r="HYZ2" s="711"/>
      <c r="HZA2" s="711"/>
      <c r="HZB2" s="711"/>
      <c r="HZC2" s="711"/>
      <c r="HZD2" s="711"/>
      <c r="HZE2" s="711"/>
      <c r="HZF2" s="711"/>
      <c r="HZG2" s="711"/>
      <c r="HZH2" s="711"/>
      <c r="HZI2" s="711"/>
      <c r="HZJ2" s="711"/>
      <c r="HZK2" s="711"/>
      <c r="HZL2" s="711"/>
      <c r="HZM2" s="711"/>
      <c r="HZN2" s="711"/>
      <c r="HZO2" s="711"/>
      <c r="HZP2" s="711"/>
      <c r="HZQ2" s="711"/>
      <c r="HZR2" s="711"/>
      <c r="HZS2" s="711"/>
      <c r="HZT2" s="711"/>
      <c r="HZU2" s="711"/>
      <c r="HZV2" s="711"/>
      <c r="HZW2" s="711"/>
      <c r="HZX2" s="711"/>
      <c r="HZY2" s="711"/>
      <c r="HZZ2" s="711"/>
      <c r="IAA2" s="711"/>
      <c r="IAB2" s="711"/>
      <c r="IAC2" s="711"/>
      <c r="IAD2" s="711"/>
      <c r="IAE2" s="711"/>
      <c r="IAF2" s="711"/>
      <c r="IAG2" s="711"/>
      <c r="IAH2" s="711"/>
      <c r="IAI2" s="711"/>
      <c r="IAJ2" s="711"/>
      <c r="IAK2" s="711"/>
      <c r="IAL2" s="711"/>
      <c r="IAM2" s="711"/>
      <c r="IAN2" s="711"/>
      <c r="IAO2" s="711"/>
      <c r="IAP2" s="711"/>
      <c r="IAQ2" s="711"/>
      <c r="IAR2" s="711"/>
      <c r="IAS2" s="711"/>
      <c r="IAT2" s="711"/>
      <c r="IAU2" s="711"/>
      <c r="IAV2" s="711"/>
      <c r="IAW2" s="711"/>
      <c r="IAX2" s="711"/>
      <c r="IAY2" s="711"/>
      <c r="IAZ2" s="711"/>
      <c r="IBA2" s="711"/>
      <c r="IBB2" s="711"/>
      <c r="IBC2" s="711"/>
      <c r="IBD2" s="711"/>
      <c r="IBE2" s="711"/>
      <c r="IBF2" s="711"/>
      <c r="IBG2" s="711"/>
      <c r="IBH2" s="711"/>
      <c r="IBI2" s="711"/>
      <c r="IBJ2" s="711"/>
      <c r="IBK2" s="711"/>
      <c r="IBL2" s="711"/>
      <c r="IBM2" s="711"/>
      <c r="IBN2" s="711"/>
      <c r="IBO2" s="711"/>
      <c r="IBP2" s="711"/>
      <c r="IBQ2" s="711"/>
      <c r="IBR2" s="711"/>
      <c r="IBS2" s="711"/>
      <c r="IBT2" s="711"/>
      <c r="IBU2" s="711"/>
      <c r="IBV2" s="711"/>
      <c r="IBW2" s="711"/>
      <c r="IBX2" s="711"/>
      <c r="IBY2" s="711"/>
      <c r="IBZ2" s="711"/>
      <c r="ICA2" s="711"/>
      <c r="ICB2" s="711"/>
      <c r="ICC2" s="711"/>
      <c r="ICD2" s="711"/>
      <c r="ICE2" s="711"/>
      <c r="ICF2" s="711"/>
      <c r="ICG2" s="711"/>
      <c r="ICH2" s="711"/>
      <c r="ICI2" s="711"/>
      <c r="ICJ2" s="711"/>
      <c r="ICK2" s="711"/>
      <c r="ICL2" s="711"/>
      <c r="ICM2" s="711"/>
      <c r="ICN2" s="711"/>
      <c r="ICO2" s="711"/>
      <c r="ICP2" s="711"/>
      <c r="ICQ2" s="711"/>
      <c r="ICR2" s="711"/>
      <c r="ICS2" s="711"/>
      <c r="ICT2" s="711"/>
      <c r="ICU2" s="711"/>
      <c r="ICV2" s="711"/>
      <c r="ICW2" s="711"/>
      <c r="ICX2" s="711"/>
      <c r="ICY2" s="711"/>
      <c r="ICZ2" s="711"/>
      <c r="IDA2" s="711"/>
      <c r="IDB2" s="711"/>
      <c r="IDC2" s="711"/>
      <c r="IDD2" s="711"/>
      <c r="IDE2" s="711"/>
      <c r="IDF2" s="711"/>
      <c r="IDG2" s="711"/>
      <c r="IDH2" s="711"/>
      <c r="IDI2" s="711"/>
      <c r="IDJ2" s="711"/>
      <c r="IDK2" s="711"/>
      <c r="IDL2" s="711"/>
      <c r="IDM2" s="711"/>
      <c r="IDN2" s="711"/>
      <c r="IDO2" s="711"/>
      <c r="IDP2" s="711"/>
      <c r="IDQ2" s="711"/>
      <c r="IDR2" s="711"/>
      <c r="IDS2" s="711"/>
      <c r="IDT2" s="711"/>
      <c r="IDU2" s="711"/>
      <c r="IDV2" s="711"/>
      <c r="IDW2" s="711"/>
      <c r="IDX2" s="711"/>
      <c r="IDY2" s="711"/>
      <c r="IDZ2" s="711"/>
      <c r="IEA2" s="711"/>
      <c r="IEB2" s="711"/>
      <c r="IEC2" s="711"/>
      <c r="IED2" s="711"/>
      <c r="IEE2" s="711"/>
      <c r="IEF2" s="711"/>
      <c r="IEG2" s="711"/>
      <c r="IEH2" s="711"/>
      <c r="IEI2" s="711"/>
      <c r="IEJ2" s="711"/>
      <c r="IEK2" s="711"/>
      <c r="IEL2" s="711"/>
      <c r="IEM2" s="711"/>
      <c r="IEN2" s="711"/>
      <c r="IEO2" s="711"/>
      <c r="IEP2" s="711"/>
      <c r="IEQ2" s="711"/>
      <c r="IER2" s="711"/>
      <c r="IES2" s="711"/>
      <c r="IET2" s="711"/>
      <c r="IEU2" s="711"/>
      <c r="IEV2" s="711"/>
      <c r="IEW2" s="711"/>
      <c r="IEX2" s="711"/>
      <c r="IEY2" s="711"/>
      <c r="IEZ2" s="711"/>
      <c r="IFA2" s="711"/>
      <c r="IFB2" s="711"/>
      <c r="IFC2" s="711"/>
      <c r="IFD2" s="711"/>
      <c r="IFE2" s="711"/>
      <c r="IFF2" s="711"/>
      <c r="IFG2" s="711"/>
      <c r="IFH2" s="711"/>
      <c r="IFI2" s="711"/>
      <c r="IFJ2" s="711"/>
      <c r="IFK2" s="711"/>
      <c r="IFL2" s="711"/>
      <c r="IFM2" s="711"/>
      <c r="IFN2" s="711"/>
      <c r="IFO2" s="711"/>
      <c r="IFP2" s="711"/>
      <c r="IFQ2" s="711"/>
      <c r="IFR2" s="711"/>
      <c r="IFS2" s="711"/>
      <c r="IFT2" s="711"/>
      <c r="IFU2" s="711"/>
      <c r="IFV2" s="711"/>
      <c r="IFW2" s="711"/>
      <c r="IFX2" s="711"/>
      <c r="IFY2" s="711"/>
      <c r="IFZ2" s="711"/>
      <c r="IGA2" s="711"/>
      <c r="IGB2" s="711"/>
      <c r="IGC2" s="711"/>
      <c r="IGD2" s="711"/>
      <c r="IGE2" s="711"/>
      <c r="IGF2" s="711"/>
      <c r="IGG2" s="711"/>
      <c r="IGH2" s="711"/>
      <c r="IGI2" s="711"/>
      <c r="IGJ2" s="711"/>
      <c r="IGK2" s="711"/>
      <c r="IGL2" s="711"/>
      <c r="IGM2" s="711"/>
      <c r="IGN2" s="711"/>
      <c r="IGO2" s="711"/>
      <c r="IGP2" s="711"/>
      <c r="IGQ2" s="711"/>
      <c r="IGR2" s="711"/>
      <c r="IGS2" s="711"/>
      <c r="IGT2" s="711"/>
      <c r="IGU2" s="711"/>
      <c r="IGV2" s="711"/>
      <c r="IGW2" s="711"/>
      <c r="IGX2" s="711"/>
      <c r="IGY2" s="711"/>
      <c r="IGZ2" s="711"/>
      <c r="IHA2" s="711"/>
      <c r="IHB2" s="711"/>
      <c r="IHC2" s="711"/>
      <c r="IHD2" s="711"/>
      <c r="IHE2" s="711"/>
      <c r="IHF2" s="711"/>
      <c r="IHG2" s="711"/>
      <c r="IHH2" s="711"/>
      <c r="IHI2" s="711"/>
      <c r="IHJ2" s="711"/>
      <c r="IHK2" s="711"/>
      <c r="IHL2" s="711"/>
      <c r="IHM2" s="711"/>
      <c r="IHN2" s="711"/>
      <c r="IHO2" s="711"/>
      <c r="IHP2" s="711"/>
      <c r="IHQ2" s="711"/>
      <c r="IHR2" s="711"/>
      <c r="IHS2" s="711"/>
      <c r="IHT2" s="711"/>
      <c r="IHU2" s="711"/>
      <c r="IHV2" s="711"/>
      <c r="IHW2" s="711"/>
      <c r="IHX2" s="711"/>
      <c r="IHY2" s="711"/>
      <c r="IHZ2" s="711"/>
      <c r="IIA2" s="711"/>
      <c r="IIB2" s="711"/>
      <c r="IIC2" s="711"/>
      <c r="IID2" s="711"/>
      <c r="IIE2" s="711"/>
      <c r="IIF2" s="711"/>
      <c r="IIG2" s="711"/>
      <c r="IIH2" s="711"/>
      <c r="III2" s="711"/>
      <c r="IIJ2" s="711"/>
      <c r="IIK2" s="711"/>
      <c r="IIL2" s="711"/>
      <c r="IIM2" s="711"/>
      <c r="IIN2" s="711"/>
      <c r="IIO2" s="711"/>
      <c r="IIP2" s="711"/>
      <c r="IIQ2" s="711"/>
      <c r="IIR2" s="711"/>
      <c r="IIS2" s="711"/>
      <c r="IIT2" s="711"/>
      <c r="IIU2" s="711"/>
      <c r="IIV2" s="711"/>
      <c r="IIW2" s="711"/>
      <c r="IIX2" s="711"/>
      <c r="IIY2" s="711"/>
      <c r="IIZ2" s="711"/>
      <c r="IJA2" s="711"/>
      <c r="IJB2" s="711"/>
      <c r="IJC2" s="711"/>
      <c r="IJD2" s="711"/>
      <c r="IJE2" s="711"/>
      <c r="IJF2" s="711"/>
      <c r="IJG2" s="711"/>
      <c r="IJH2" s="711"/>
      <c r="IJI2" s="711"/>
      <c r="IJJ2" s="711"/>
      <c r="IJK2" s="711"/>
      <c r="IJL2" s="711"/>
      <c r="IJM2" s="711"/>
      <c r="IJN2" s="711"/>
      <c r="IJO2" s="711"/>
      <c r="IJP2" s="711"/>
      <c r="IJQ2" s="711"/>
      <c r="IJR2" s="711"/>
      <c r="IJS2" s="711"/>
      <c r="IJT2" s="711"/>
      <c r="IJU2" s="711"/>
      <c r="IJV2" s="711"/>
      <c r="IJW2" s="711"/>
      <c r="IJX2" s="711"/>
      <c r="IJY2" s="711"/>
      <c r="IJZ2" s="711"/>
      <c r="IKA2" s="711"/>
      <c r="IKB2" s="711"/>
      <c r="IKC2" s="711"/>
      <c r="IKD2" s="711"/>
      <c r="IKE2" s="711"/>
      <c r="IKF2" s="711"/>
      <c r="IKG2" s="711"/>
      <c r="IKH2" s="711"/>
      <c r="IKI2" s="711"/>
      <c r="IKJ2" s="711"/>
      <c r="IKK2" s="711"/>
      <c r="IKL2" s="711"/>
      <c r="IKM2" s="711"/>
      <c r="IKN2" s="711"/>
      <c r="IKO2" s="711"/>
      <c r="IKP2" s="711"/>
      <c r="IKQ2" s="711"/>
      <c r="IKR2" s="711"/>
      <c r="IKS2" s="711"/>
      <c r="IKT2" s="711"/>
      <c r="IKU2" s="711"/>
      <c r="IKV2" s="711"/>
      <c r="IKW2" s="711"/>
      <c r="IKX2" s="711"/>
      <c r="IKY2" s="711"/>
      <c r="IKZ2" s="711"/>
      <c r="ILA2" s="711"/>
      <c r="ILB2" s="711"/>
      <c r="ILC2" s="711"/>
      <c r="ILD2" s="711"/>
      <c r="ILE2" s="711"/>
      <c r="ILF2" s="711"/>
      <c r="ILG2" s="711"/>
      <c r="ILH2" s="711"/>
      <c r="ILI2" s="711"/>
      <c r="ILJ2" s="711"/>
      <c r="ILK2" s="711"/>
      <c r="ILL2" s="711"/>
      <c r="ILM2" s="711"/>
      <c r="ILN2" s="711"/>
      <c r="ILO2" s="711"/>
      <c r="ILP2" s="711"/>
      <c r="ILQ2" s="711"/>
      <c r="ILR2" s="711"/>
      <c r="ILS2" s="711"/>
      <c r="ILT2" s="711"/>
      <c r="ILU2" s="711"/>
      <c r="ILV2" s="711"/>
      <c r="ILW2" s="711"/>
      <c r="ILX2" s="711"/>
      <c r="ILY2" s="711"/>
      <c r="ILZ2" s="711"/>
      <c r="IMA2" s="711"/>
      <c r="IMB2" s="711"/>
      <c r="IMC2" s="711"/>
      <c r="IMD2" s="711"/>
      <c r="IME2" s="711"/>
      <c r="IMF2" s="711"/>
      <c r="IMG2" s="711"/>
      <c r="IMH2" s="711"/>
      <c r="IMI2" s="711"/>
      <c r="IMJ2" s="711"/>
      <c r="IMK2" s="711"/>
      <c r="IML2" s="711"/>
      <c r="IMM2" s="711"/>
      <c r="IMN2" s="711"/>
      <c r="IMO2" s="711"/>
      <c r="IMP2" s="711"/>
      <c r="IMQ2" s="711"/>
      <c r="IMR2" s="711"/>
      <c r="IMS2" s="711"/>
      <c r="IMT2" s="711"/>
      <c r="IMU2" s="711"/>
      <c r="IMV2" s="711"/>
      <c r="IMW2" s="711"/>
      <c r="IMX2" s="711"/>
      <c r="IMY2" s="711"/>
      <c r="IMZ2" s="711"/>
      <c r="INA2" s="711"/>
      <c r="INB2" s="711"/>
      <c r="INC2" s="711"/>
      <c r="IND2" s="711"/>
      <c r="INE2" s="711"/>
      <c r="INF2" s="711"/>
      <c r="ING2" s="711"/>
      <c r="INH2" s="711"/>
      <c r="INI2" s="711"/>
      <c r="INJ2" s="711"/>
      <c r="INK2" s="711"/>
      <c r="INL2" s="711"/>
      <c r="INM2" s="711"/>
      <c r="INN2" s="711"/>
      <c r="INO2" s="711"/>
      <c r="INP2" s="711"/>
      <c r="INQ2" s="711"/>
      <c r="INR2" s="711"/>
      <c r="INS2" s="711"/>
      <c r="INT2" s="711"/>
      <c r="INU2" s="711"/>
      <c r="INV2" s="711"/>
      <c r="INW2" s="711"/>
      <c r="INX2" s="711"/>
      <c r="INY2" s="711"/>
      <c r="INZ2" s="711"/>
      <c r="IOA2" s="711"/>
      <c r="IOB2" s="711"/>
      <c r="IOC2" s="711"/>
      <c r="IOD2" s="711"/>
      <c r="IOE2" s="711"/>
      <c r="IOF2" s="711"/>
      <c r="IOG2" s="711"/>
      <c r="IOH2" s="711"/>
      <c r="IOI2" s="711"/>
      <c r="IOJ2" s="711"/>
      <c r="IOK2" s="711"/>
      <c r="IOL2" s="711"/>
      <c r="IOM2" s="711"/>
      <c r="ION2" s="711"/>
      <c r="IOO2" s="711"/>
      <c r="IOP2" s="711"/>
      <c r="IOQ2" s="711"/>
      <c r="IOR2" s="711"/>
      <c r="IOS2" s="711"/>
      <c r="IOT2" s="711"/>
      <c r="IOU2" s="711"/>
      <c r="IOV2" s="711"/>
      <c r="IOW2" s="711"/>
      <c r="IOX2" s="711"/>
      <c r="IOY2" s="711"/>
      <c r="IOZ2" s="711"/>
      <c r="IPA2" s="711"/>
      <c r="IPB2" s="711"/>
      <c r="IPC2" s="711"/>
      <c r="IPD2" s="711"/>
      <c r="IPE2" s="711"/>
      <c r="IPF2" s="711"/>
      <c r="IPG2" s="711"/>
      <c r="IPH2" s="711"/>
      <c r="IPI2" s="711"/>
      <c r="IPJ2" s="711"/>
      <c r="IPK2" s="711"/>
      <c r="IPL2" s="711"/>
      <c r="IPM2" s="711"/>
      <c r="IPN2" s="711"/>
      <c r="IPO2" s="711"/>
      <c r="IPP2" s="711"/>
      <c r="IPQ2" s="711"/>
      <c r="IPR2" s="711"/>
      <c r="IPS2" s="711"/>
      <c r="IPT2" s="711"/>
      <c r="IPU2" s="711"/>
      <c r="IPV2" s="711"/>
      <c r="IPW2" s="711"/>
      <c r="IPX2" s="711"/>
      <c r="IPY2" s="711"/>
      <c r="IPZ2" s="711"/>
      <c r="IQA2" s="711"/>
      <c r="IQB2" s="711"/>
      <c r="IQC2" s="711"/>
      <c r="IQD2" s="711"/>
      <c r="IQE2" s="711"/>
      <c r="IQF2" s="711"/>
      <c r="IQG2" s="711"/>
      <c r="IQH2" s="711"/>
      <c r="IQI2" s="711"/>
      <c r="IQJ2" s="711"/>
      <c r="IQK2" s="711"/>
      <c r="IQL2" s="711"/>
      <c r="IQM2" s="711"/>
      <c r="IQN2" s="711"/>
      <c r="IQO2" s="711"/>
      <c r="IQP2" s="711"/>
      <c r="IQQ2" s="711"/>
      <c r="IQR2" s="711"/>
      <c r="IQS2" s="711"/>
      <c r="IQT2" s="711"/>
      <c r="IQU2" s="711"/>
      <c r="IQV2" s="711"/>
      <c r="IQW2" s="711"/>
      <c r="IQX2" s="711"/>
      <c r="IQY2" s="711"/>
      <c r="IQZ2" s="711"/>
      <c r="IRA2" s="711"/>
      <c r="IRB2" s="711"/>
      <c r="IRC2" s="711"/>
      <c r="IRD2" s="711"/>
      <c r="IRE2" s="711"/>
      <c r="IRF2" s="711"/>
      <c r="IRG2" s="711"/>
      <c r="IRH2" s="711"/>
      <c r="IRI2" s="711"/>
      <c r="IRJ2" s="711"/>
      <c r="IRK2" s="711"/>
      <c r="IRL2" s="711"/>
      <c r="IRM2" s="711"/>
      <c r="IRN2" s="711"/>
      <c r="IRO2" s="711"/>
      <c r="IRP2" s="711"/>
      <c r="IRQ2" s="711"/>
      <c r="IRR2" s="711"/>
      <c r="IRS2" s="711"/>
      <c r="IRT2" s="711"/>
      <c r="IRU2" s="711"/>
      <c r="IRV2" s="711"/>
      <c r="IRW2" s="711"/>
      <c r="IRX2" s="711"/>
      <c r="IRY2" s="711"/>
      <c r="IRZ2" s="711"/>
      <c r="ISA2" s="711"/>
      <c r="ISB2" s="711"/>
      <c r="ISC2" s="711"/>
      <c r="ISD2" s="711"/>
      <c r="ISE2" s="711"/>
      <c r="ISF2" s="711"/>
      <c r="ISG2" s="711"/>
      <c r="ISH2" s="711"/>
      <c r="ISI2" s="711"/>
      <c r="ISJ2" s="711"/>
      <c r="ISK2" s="711"/>
      <c r="ISL2" s="711"/>
      <c r="ISM2" s="711"/>
      <c r="ISN2" s="711"/>
      <c r="ISO2" s="711"/>
      <c r="ISP2" s="711"/>
      <c r="ISQ2" s="711"/>
      <c r="ISR2" s="711"/>
      <c r="ISS2" s="711"/>
      <c r="IST2" s="711"/>
      <c r="ISU2" s="711"/>
      <c r="ISV2" s="711"/>
      <c r="ISW2" s="711"/>
      <c r="ISX2" s="711"/>
      <c r="ISY2" s="711"/>
      <c r="ISZ2" s="711"/>
      <c r="ITA2" s="711"/>
      <c r="ITB2" s="711"/>
      <c r="ITC2" s="711"/>
      <c r="ITD2" s="711"/>
      <c r="ITE2" s="711"/>
      <c r="ITF2" s="711"/>
      <c r="ITG2" s="711"/>
      <c r="ITH2" s="711"/>
      <c r="ITI2" s="711"/>
      <c r="ITJ2" s="711"/>
      <c r="ITK2" s="711"/>
      <c r="ITL2" s="711"/>
      <c r="ITM2" s="711"/>
      <c r="ITN2" s="711"/>
      <c r="ITO2" s="711"/>
      <c r="ITP2" s="711"/>
      <c r="ITQ2" s="711"/>
      <c r="ITR2" s="711"/>
      <c r="ITS2" s="711"/>
      <c r="ITT2" s="711"/>
      <c r="ITU2" s="711"/>
      <c r="ITV2" s="711"/>
      <c r="ITW2" s="711"/>
      <c r="ITX2" s="711"/>
      <c r="ITY2" s="711"/>
      <c r="ITZ2" s="711"/>
      <c r="IUA2" s="711"/>
      <c r="IUB2" s="711"/>
      <c r="IUC2" s="711"/>
      <c r="IUD2" s="711"/>
      <c r="IUE2" s="711"/>
      <c r="IUF2" s="711"/>
      <c r="IUG2" s="711"/>
      <c r="IUH2" s="711"/>
      <c r="IUI2" s="711"/>
      <c r="IUJ2" s="711"/>
      <c r="IUK2" s="711"/>
      <c r="IUL2" s="711"/>
      <c r="IUM2" s="711"/>
      <c r="IUN2" s="711"/>
      <c r="IUO2" s="711"/>
      <c r="IUP2" s="711"/>
      <c r="IUQ2" s="711"/>
      <c r="IUR2" s="711"/>
      <c r="IUS2" s="711"/>
      <c r="IUT2" s="711"/>
      <c r="IUU2" s="711"/>
      <c r="IUV2" s="711"/>
      <c r="IUW2" s="711"/>
      <c r="IUX2" s="711"/>
      <c r="IUY2" s="711"/>
      <c r="IUZ2" s="711"/>
      <c r="IVA2" s="711"/>
      <c r="IVB2" s="711"/>
      <c r="IVC2" s="711"/>
      <c r="IVD2" s="711"/>
      <c r="IVE2" s="711"/>
      <c r="IVF2" s="711"/>
      <c r="IVG2" s="711"/>
      <c r="IVH2" s="711"/>
      <c r="IVI2" s="711"/>
      <c r="IVJ2" s="711"/>
      <c r="IVK2" s="711"/>
      <c r="IVL2" s="711"/>
      <c r="IVM2" s="711"/>
      <c r="IVN2" s="711"/>
      <c r="IVO2" s="711"/>
      <c r="IVP2" s="711"/>
      <c r="IVQ2" s="711"/>
      <c r="IVR2" s="711"/>
      <c r="IVS2" s="711"/>
      <c r="IVT2" s="711"/>
      <c r="IVU2" s="711"/>
      <c r="IVV2" s="711"/>
      <c r="IVW2" s="711"/>
      <c r="IVX2" s="711"/>
      <c r="IVY2" s="711"/>
      <c r="IVZ2" s="711"/>
      <c r="IWA2" s="711"/>
      <c r="IWB2" s="711"/>
      <c r="IWC2" s="711"/>
      <c r="IWD2" s="711"/>
      <c r="IWE2" s="711"/>
      <c r="IWF2" s="711"/>
      <c r="IWG2" s="711"/>
      <c r="IWH2" s="711"/>
      <c r="IWI2" s="711"/>
      <c r="IWJ2" s="711"/>
      <c r="IWK2" s="711"/>
      <c r="IWL2" s="711"/>
      <c r="IWM2" s="711"/>
      <c r="IWN2" s="711"/>
      <c r="IWO2" s="711"/>
      <c r="IWP2" s="711"/>
      <c r="IWQ2" s="711"/>
      <c r="IWR2" s="711"/>
      <c r="IWS2" s="711"/>
      <c r="IWT2" s="711"/>
      <c r="IWU2" s="711"/>
      <c r="IWV2" s="711"/>
      <c r="IWW2" s="711"/>
      <c r="IWX2" s="711"/>
      <c r="IWY2" s="711"/>
      <c r="IWZ2" s="711"/>
      <c r="IXA2" s="711"/>
      <c r="IXB2" s="711"/>
      <c r="IXC2" s="711"/>
      <c r="IXD2" s="711"/>
      <c r="IXE2" s="711"/>
      <c r="IXF2" s="711"/>
      <c r="IXG2" s="711"/>
      <c r="IXH2" s="711"/>
      <c r="IXI2" s="711"/>
      <c r="IXJ2" s="711"/>
      <c r="IXK2" s="711"/>
      <c r="IXL2" s="711"/>
      <c r="IXM2" s="711"/>
      <c r="IXN2" s="711"/>
      <c r="IXO2" s="711"/>
      <c r="IXP2" s="711"/>
      <c r="IXQ2" s="711"/>
      <c r="IXR2" s="711"/>
      <c r="IXS2" s="711"/>
      <c r="IXT2" s="711"/>
      <c r="IXU2" s="711"/>
      <c r="IXV2" s="711"/>
      <c r="IXW2" s="711"/>
      <c r="IXX2" s="711"/>
      <c r="IXY2" s="711"/>
      <c r="IXZ2" s="711"/>
      <c r="IYA2" s="711"/>
      <c r="IYB2" s="711"/>
      <c r="IYC2" s="711"/>
      <c r="IYD2" s="711"/>
      <c r="IYE2" s="711"/>
      <c r="IYF2" s="711"/>
      <c r="IYG2" s="711"/>
      <c r="IYH2" s="711"/>
      <c r="IYI2" s="711"/>
      <c r="IYJ2" s="711"/>
      <c r="IYK2" s="711"/>
      <c r="IYL2" s="711"/>
      <c r="IYM2" s="711"/>
      <c r="IYN2" s="711"/>
      <c r="IYO2" s="711"/>
      <c r="IYP2" s="711"/>
      <c r="IYQ2" s="711"/>
      <c r="IYR2" s="711"/>
      <c r="IYS2" s="711"/>
      <c r="IYT2" s="711"/>
      <c r="IYU2" s="711"/>
      <c r="IYV2" s="711"/>
      <c r="IYW2" s="711"/>
      <c r="IYX2" s="711"/>
      <c r="IYY2" s="711"/>
      <c r="IYZ2" s="711"/>
      <c r="IZA2" s="711"/>
      <c r="IZB2" s="711"/>
      <c r="IZC2" s="711"/>
      <c r="IZD2" s="711"/>
      <c r="IZE2" s="711"/>
      <c r="IZF2" s="711"/>
      <c r="IZG2" s="711"/>
      <c r="IZH2" s="711"/>
      <c r="IZI2" s="711"/>
      <c r="IZJ2" s="711"/>
      <c r="IZK2" s="711"/>
      <c r="IZL2" s="711"/>
      <c r="IZM2" s="711"/>
      <c r="IZN2" s="711"/>
      <c r="IZO2" s="711"/>
      <c r="IZP2" s="711"/>
      <c r="IZQ2" s="711"/>
      <c r="IZR2" s="711"/>
      <c r="IZS2" s="711"/>
      <c r="IZT2" s="711"/>
      <c r="IZU2" s="711"/>
      <c r="IZV2" s="711"/>
      <c r="IZW2" s="711"/>
      <c r="IZX2" s="711"/>
      <c r="IZY2" s="711"/>
      <c r="IZZ2" s="711"/>
      <c r="JAA2" s="711"/>
      <c r="JAB2" s="711"/>
      <c r="JAC2" s="711"/>
      <c r="JAD2" s="711"/>
      <c r="JAE2" s="711"/>
      <c r="JAF2" s="711"/>
      <c r="JAG2" s="711"/>
      <c r="JAH2" s="711"/>
      <c r="JAI2" s="711"/>
      <c r="JAJ2" s="711"/>
      <c r="JAK2" s="711"/>
      <c r="JAL2" s="711"/>
      <c r="JAM2" s="711"/>
      <c r="JAN2" s="711"/>
      <c r="JAO2" s="711"/>
      <c r="JAP2" s="711"/>
      <c r="JAQ2" s="711"/>
      <c r="JAR2" s="711"/>
      <c r="JAS2" s="711"/>
      <c r="JAT2" s="711"/>
      <c r="JAU2" s="711"/>
      <c r="JAV2" s="711"/>
      <c r="JAW2" s="711"/>
      <c r="JAX2" s="711"/>
      <c r="JAY2" s="711"/>
      <c r="JAZ2" s="711"/>
      <c r="JBA2" s="711"/>
      <c r="JBB2" s="711"/>
      <c r="JBC2" s="711"/>
      <c r="JBD2" s="711"/>
      <c r="JBE2" s="711"/>
      <c r="JBF2" s="711"/>
      <c r="JBG2" s="711"/>
      <c r="JBH2" s="711"/>
      <c r="JBI2" s="711"/>
      <c r="JBJ2" s="711"/>
      <c r="JBK2" s="711"/>
      <c r="JBL2" s="711"/>
      <c r="JBM2" s="711"/>
      <c r="JBN2" s="711"/>
      <c r="JBO2" s="711"/>
      <c r="JBP2" s="711"/>
      <c r="JBQ2" s="711"/>
      <c r="JBR2" s="711"/>
      <c r="JBS2" s="711"/>
      <c r="JBT2" s="711"/>
      <c r="JBU2" s="711"/>
      <c r="JBV2" s="711"/>
      <c r="JBW2" s="711"/>
      <c r="JBX2" s="711"/>
      <c r="JBY2" s="711"/>
      <c r="JBZ2" s="711"/>
      <c r="JCA2" s="711"/>
      <c r="JCB2" s="711"/>
      <c r="JCC2" s="711"/>
      <c r="JCD2" s="711"/>
      <c r="JCE2" s="711"/>
      <c r="JCF2" s="711"/>
      <c r="JCG2" s="711"/>
      <c r="JCH2" s="711"/>
      <c r="JCI2" s="711"/>
      <c r="JCJ2" s="711"/>
      <c r="JCK2" s="711"/>
      <c r="JCL2" s="711"/>
      <c r="JCM2" s="711"/>
      <c r="JCN2" s="711"/>
      <c r="JCO2" s="711"/>
      <c r="JCP2" s="711"/>
      <c r="JCQ2" s="711"/>
      <c r="JCR2" s="711"/>
      <c r="JCS2" s="711"/>
      <c r="JCT2" s="711"/>
      <c r="JCU2" s="711"/>
      <c r="JCV2" s="711"/>
      <c r="JCW2" s="711"/>
      <c r="JCX2" s="711"/>
      <c r="JCY2" s="711"/>
      <c r="JCZ2" s="711"/>
      <c r="JDA2" s="711"/>
      <c r="JDB2" s="711"/>
      <c r="JDC2" s="711"/>
      <c r="JDD2" s="711"/>
      <c r="JDE2" s="711"/>
      <c r="JDF2" s="711"/>
      <c r="JDG2" s="711"/>
      <c r="JDH2" s="711"/>
      <c r="JDI2" s="711"/>
      <c r="JDJ2" s="711"/>
      <c r="JDK2" s="711"/>
      <c r="JDL2" s="711"/>
      <c r="JDM2" s="711"/>
      <c r="JDN2" s="711"/>
      <c r="JDO2" s="711"/>
      <c r="JDP2" s="711"/>
      <c r="JDQ2" s="711"/>
      <c r="JDR2" s="711"/>
      <c r="JDS2" s="711"/>
      <c r="JDT2" s="711"/>
      <c r="JDU2" s="711"/>
      <c r="JDV2" s="711"/>
      <c r="JDW2" s="711"/>
      <c r="JDX2" s="711"/>
      <c r="JDY2" s="711"/>
      <c r="JDZ2" s="711"/>
      <c r="JEA2" s="711"/>
      <c r="JEB2" s="711"/>
      <c r="JEC2" s="711"/>
      <c r="JED2" s="711"/>
      <c r="JEE2" s="711"/>
      <c r="JEF2" s="711"/>
      <c r="JEG2" s="711"/>
      <c r="JEH2" s="711"/>
      <c r="JEI2" s="711"/>
      <c r="JEJ2" s="711"/>
      <c r="JEK2" s="711"/>
      <c r="JEL2" s="711"/>
      <c r="JEM2" s="711"/>
      <c r="JEN2" s="711"/>
      <c r="JEO2" s="711"/>
      <c r="JEP2" s="711"/>
      <c r="JEQ2" s="711"/>
      <c r="JER2" s="711"/>
      <c r="JES2" s="711"/>
      <c r="JET2" s="711"/>
      <c r="JEU2" s="711"/>
      <c r="JEV2" s="711"/>
      <c r="JEW2" s="711"/>
      <c r="JEX2" s="711"/>
      <c r="JEY2" s="711"/>
      <c r="JEZ2" s="711"/>
      <c r="JFA2" s="711"/>
      <c r="JFB2" s="711"/>
      <c r="JFC2" s="711"/>
      <c r="JFD2" s="711"/>
      <c r="JFE2" s="711"/>
      <c r="JFF2" s="711"/>
      <c r="JFG2" s="711"/>
      <c r="JFH2" s="711"/>
      <c r="JFI2" s="711"/>
      <c r="JFJ2" s="711"/>
      <c r="JFK2" s="711"/>
      <c r="JFL2" s="711"/>
      <c r="JFM2" s="711"/>
      <c r="JFN2" s="711"/>
      <c r="JFO2" s="711"/>
      <c r="JFP2" s="711"/>
      <c r="JFQ2" s="711"/>
      <c r="JFR2" s="711"/>
      <c r="JFS2" s="711"/>
      <c r="JFT2" s="711"/>
      <c r="JFU2" s="711"/>
      <c r="JFV2" s="711"/>
      <c r="JFW2" s="711"/>
      <c r="JFX2" s="711"/>
      <c r="JFY2" s="711"/>
      <c r="JFZ2" s="711"/>
      <c r="JGA2" s="711"/>
      <c r="JGB2" s="711"/>
      <c r="JGC2" s="711"/>
      <c r="JGD2" s="711"/>
      <c r="JGE2" s="711"/>
      <c r="JGF2" s="711"/>
      <c r="JGG2" s="711"/>
      <c r="JGH2" s="711"/>
      <c r="JGI2" s="711"/>
      <c r="JGJ2" s="711"/>
      <c r="JGK2" s="711"/>
      <c r="JGL2" s="711"/>
      <c r="JGM2" s="711"/>
      <c r="JGN2" s="711"/>
      <c r="JGO2" s="711"/>
      <c r="JGP2" s="711"/>
      <c r="JGQ2" s="711"/>
      <c r="JGR2" s="711"/>
      <c r="JGS2" s="711"/>
      <c r="JGT2" s="711"/>
      <c r="JGU2" s="711"/>
      <c r="JGV2" s="711"/>
      <c r="JGW2" s="711"/>
      <c r="JGX2" s="711"/>
      <c r="JGY2" s="711"/>
      <c r="JGZ2" s="711"/>
      <c r="JHA2" s="711"/>
      <c r="JHB2" s="711"/>
      <c r="JHC2" s="711"/>
      <c r="JHD2" s="711"/>
      <c r="JHE2" s="711"/>
      <c r="JHF2" s="711"/>
      <c r="JHG2" s="711"/>
      <c r="JHH2" s="711"/>
      <c r="JHI2" s="711"/>
      <c r="JHJ2" s="711"/>
      <c r="JHK2" s="711"/>
      <c r="JHL2" s="711"/>
      <c r="JHM2" s="711"/>
      <c r="JHN2" s="711"/>
      <c r="JHO2" s="711"/>
      <c r="JHP2" s="711"/>
      <c r="JHQ2" s="711"/>
      <c r="JHR2" s="711"/>
      <c r="JHS2" s="711"/>
      <c r="JHT2" s="711"/>
      <c r="JHU2" s="711"/>
      <c r="JHV2" s="711"/>
      <c r="JHW2" s="711"/>
      <c r="JHX2" s="711"/>
      <c r="JHY2" s="711"/>
      <c r="JHZ2" s="711"/>
      <c r="JIA2" s="711"/>
      <c r="JIB2" s="711"/>
      <c r="JIC2" s="711"/>
      <c r="JID2" s="711"/>
      <c r="JIE2" s="711"/>
      <c r="JIF2" s="711"/>
      <c r="JIG2" s="711"/>
      <c r="JIH2" s="711"/>
      <c r="JII2" s="711"/>
      <c r="JIJ2" s="711"/>
      <c r="JIK2" s="711"/>
      <c r="JIL2" s="711"/>
      <c r="JIM2" s="711"/>
      <c r="JIN2" s="711"/>
      <c r="JIO2" s="711"/>
      <c r="JIP2" s="711"/>
      <c r="JIQ2" s="711"/>
      <c r="JIR2" s="711"/>
      <c r="JIS2" s="711"/>
      <c r="JIT2" s="711"/>
      <c r="JIU2" s="711"/>
      <c r="JIV2" s="711"/>
      <c r="JIW2" s="711"/>
      <c r="JIX2" s="711"/>
      <c r="JIY2" s="711"/>
      <c r="JIZ2" s="711"/>
      <c r="JJA2" s="711"/>
      <c r="JJB2" s="711"/>
      <c r="JJC2" s="711"/>
      <c r="JJD2" s="711"/>
      <c r="JJE2" s="711"/>
      <c r="JJF2" s="711"/>
      <c r="JJG2" s="711"/>
      <c r="JJH2" s="711"/>
      <c r="JJI2" s="711"/>
      <c r="JJJ2" s="711"/>
      <c r="JJK2" s="711"/>
      <c r="JJL2" s="711"/>
      <c r="JJM2" s="711"/>
      <c r="JJN2" s="711"/>
      <c r="JJO2" s="711"/>
      <c r="JJP2" s="711"/>
      <c r="JJQ2" s="711"/>
      <c r="JJR2" s="711"/>
      <c r="JJS2" s="711"/>
      <c r="JJT2" s="711"/>
      <c r="JJU2" s="711"/>
      <c r="JJV2" s="711"/>
      <c r="JJW2" s="711"/>
      <c r="JJX2" s="711"/>
      <c r="JJY2" s="711"/>
      <c r="JJZ2" s="711"/>
      <c r="JKA2" s="711"/>
      <c r="JKB2" s="711"/>
      <c r="JKC2" s="711"/>
      <c r="JKD2" s="711"/>
      <c r="JKE2" s="711"/>
      <c r="JKF2" s="711"/>
      <c r="JKG2" s="711"/>
      <c r="JKH2" s="711"/>
      <c r="JKI2" s="711"/>
      <c r="JKJ2" s="711"/>
      <c r="JKK2" s="711"/>
      <c r="JKL2" s="711"/>
      <c r="JKM2" s="711"/>
      <c r="JKN2" s="711"/>
      <c r="JKO2" s="711"/>
      <c r="JKP2" s="711"/>
      <c r="JKQ2" s="711"/>
      <c r="JKR2" s="711"/>
      <c r="JKS2" s="711"/>
      <c r="JKT2" s="711"/>
      <c r="JKU2" s="711"/>
      <c r="JKV2" s="711"/>
      <c r="JKW2" s="711"/>
      <c r="JKX2" s="711"/>
      <c r="JKY2" s="711"/>
      <c r="JKZ2" s="711"/>
      <c r="JLA2" s="711"/>
      <c r="JLB2" s="711"/>
      <c r="JLC2" s="711"/>
      <c r="JLD2" s="711"/>
      <c r="JLE2" s="711"/>
      <c r="JLF2" s="711"/>
      <c r="JLG2" s="711"/>
      <c r="JLH2" s="711"/>
      <c r="JLI2" s="711"/>
      <c r="JLJ2" s="711"/>
      <c r="JLK2" s="711"/>
      <c r="JLL2" s="711"/>
      <c r="JLM2" s="711"/>
      <c r="JLN2" s="711"/>
      <c r="JLO2" s="711"/>
      <c r="JLP2" s="711"/>
      <c r="JLQ2" s="711"/>
      <c r="JLR2" s="711"/>
      <c r="JLS2" s="711"/>
      <c r="JLT2" s="711"/>
      <c r="JLU2" s="711"/>
      <c r="JLV2" s="711"/>
      <c r="JLW2" s="711"/>
      <c r="JLX2" s="711"/>
      <c r="JLY2" s="711"/>
      <c r="JLZ2" s="711"/>
      <c r="JMA2" s="711"/>
      <c r="JMB2" s="711"/>
      <c r="JMC2" s="711"/>
      <c r="JMD2" s="711"/>
      <c r="JME2" s="711"/>
      <c r="JMF2" s="711"/>
      <c r="JMG2" s="711"/>
      <c r="JMH2" s="711"/>
      <c r="JMI2" s="711"/>
      <c r="JMJ2" s="711"/>
      <c r="JMK2" s="711"/>
      <c r="JML2" s="711"/>
      <c r="JMM2" s="711"/>
      <c r="JMN2" s="711"/>
      <c r="JMO2" s="711"/>
      <c r="JMP2" s="711"/>
      <c r="JMQ2" s="711"/>
      <c r="JMR2" s="711"/>
      <c r="JMS2" s="711"/>
      <c r="JMT2" s="711"/>
      <c r="JMU2" s="711"/>
      <c r="JMV2" s="711"/>
      <c r="JMW2" s="711"/>
      <c r="JMX2" s="711"/>
      <c r="JMY2" s="711"/>
      <c r="JMZ2" s="711"/>
      <c r="JNA2" s="711"/>
      <c r="JNB2" s="711"/>
      <c r="JNC2" s="711"/>
      <c r="JND2" s="711"/>
      <c r="JNE2" s="711"/>
      <c r="JNF2" s="711"/>
      <c r="JNG2" s="711"/>
      <c r="JNH2" s="711"/>
      <c r="JNI2" s="711"/>
      <c r="JNJ2" s="711"/>
      <c r="JNK2" s="711"/>
      <c r="JNL2" s="711"/>
      <c r="JNM2" s="711"/>
      <c r="JNN2" s="711"/>
      <c r="JNO2" s="711"/>
      <c r="JNP2" s="711"/>
      <c r="JNQ2" s="711"/>
      <c r="JNR2" s="711"/>
      <c r="JNS2" s="711"/>
      <c r="JNT2" s="711"/>
      <c r="JNU2" s="711"/>
      <c r="JNV2" s="711"/>
      <c r="JNW2" s="711"/>
      <c r="JNX2" s="711"/>
      <c r="JNY2" s="711"/>
      <c r="JNZ2" s="711"/>
      <c r="JOA2" s="711"/>
      <c r="JOB2" s="711"/>
      <c r="JOC2" s="711"/>
      <c r="JOD2" s="711"/>
      <c r="JOE2" s="711"/>
      <c r="JOF2" s="711"/>
      <c r="JOG2" s="711"/>
      <c r="JOH2" s="711"/>
      <c r="JOI2" s="711"/>
      <c r="JOJ2" s="711"/>
      <c r="JOK2" s="711"/>
      <c r="JOL2" s="711"/>
      <c r="JOM2" s="711"/>
      <c r="JON2" s="711"/>
      <c r="JOO2" s="711"/>
      <c r="JOP2" s="711"/>
      <c r="JOQ2" s="711"/>
      <c r="JOR2" s="711"/>
      <c r="JOS2" s="711"/>
      <c r="JOT2" s="711"/>
      <c r="JOU2" s="711"/>
      <c r="JOV2" s="711"/>
      <c r="JOW2" s="711"/>
      <c r="JOX2" s="711"/>
      <c r="JOY2" s="711"/>
      <c r="JOZ2" s="711"/>
      <c r="JPA2" s="711"/>
      <c r="JPB2" s="711"/>
      <c r="JPC2" s="711"/>
      <c r="JPD2" s="711"/>
      <c r="JPE2" s="711"/>
      <c r="JPF2" s="711"/>
      <c r="JPG2" s="711"/>
      <c r="JPH2" s="711"/>
      <c r="JPI2" s="711"/>
      <c r="JPJ2" s="711"/>
      <c r="JPK2" s="711"/>
      <c r="JPL2" s="711"/>
      <c r="JPM2" s="711"/>
      <c r="JPN2" s="711"/>
      <c r="JPO2" s="711"/>
      <c r="JPP2" s="711"/>
      <c r="JPQ2" s="711"/>
      <c r="JPR2" s="711"/>
      <c r="JPS2" s="711"/>
      <c r="JPT2" s="711"/>
      <c r="JPU2" s="711"/>
      <c r="JPV2" s="711"/>
      <c r="JPW2" s="711"/>
      <c r="JPX2" s="711"/>
      <c r="JPY2" s="711"/>
      <c r="JPZ2" s="711"/>
      <c r="JQA2" s="711"/>
      <c r="JQB2" s="711"/>
      <c r="JQC2" s="711"/>
      <c r="JQD2" s="711"/>
      <c r="JQE2" s="711"/>
      <c r="JQF2" s="711"/>
      <c r="JQG2" s="711"/>
      <c r="JQH2" s="711"/>
      <c r="JQI2" s="711"/>
      <c r="JQJ2" s="711"/>
      <c r="JQK2" s="711"/>
      <c r="JQL2" s="711"/>
      <c r="JQM2" s="711"/>
      <c r="JQN2" s="711"/>
      <c r="JQO2" s="711"/>
      <c r="JQP2" s="711"/>
      <c r="JQQ2" s="711"/>
      <c r="JQR2" s="711"/>
      <c r="JQS2" s="711"/>
      <c r="JQT2" s="711"/>
      <c r="JQU2" s="711"/>
      <c r="JQV2" s="711"/>
      <c r="JQW2" s="711"/>
      <c r="JQX2" s="711"/>
      <c r="JQY2" s="711"/>
      <c r="JQZ2" s="711"/>
      <c r="JRA2" s="711"/>
      <c r="JRB2" s="711"/>
      <c r="JRC2" s="711"/>
      <c r="JRD2" s="711"/>
      <c r="JRE2" s="711"/>
      <c r="JRF2" s="711"/>
      <c r="JRG2" s="711"/>
      <c r="JRH2" s="711"/>
      <c r="JRI2" s="711"/>
      <c r="JRJ2" s="711"/>
      <c r="JRK2" s="711"/>
      <c r="JRL2" s="711"/>
      <c r="JRM2" s="711"/>
      <c r="JRN2" s="711"/>
      <c r="JRO2" s="711"/>
      <c r="JRP2" s="711"/>
      <c r="JRQ2" s="711"/>
      <c r="JRR2" s="711"/>
      <c r="JRS2" s="711"/>
      <c r="JRT2" s="711"/>
      <c r="JRU2" s="711"/>
      <c r="JRV2" s="711"/>
      <c r="JRW2" s="711"/>
      <c r="JRX2" s="711"/>
      <c r="JRY2" s="711"/>
      <c r="JRZ2" s="711"/>
      <c r="JSA2" s="711"/>
      <c r="JSB2" s="711"/>
      <c r="JSC2" s="711"/>
      <c r="JSD2" s="711"/>
      <c r="JSE2" s="711"/>
      <c r="JSF2" s="711"/>
      <c r="JSG2" s="711"/>
      <c r="JSH2" s="711"/>
      <c r="JSI2" s="711"/>
      <c r="JSJ2" s="711"/>
      <c r="JSK2" s="711"/>
      <c r="JSL2" s="711"/>
      <c r="JSM2" s="711"/>
      <c r="JSN2" s="711"/>
      <c r="JSO2" s="711"/>
      <c r="JSP2" s="711"/>
      <c r="JSQ2" s="711"/>
      <c r="JSR2" s="711"/>
      <c r="JSS2" s="711"/>
      <c r="JST2" s="711"/>
      <c r="JSU2" s="711"/>
      <c r="JSV2" s="711"/>
      <c r="JSW2" s="711"/>
      <c r="JSX2" s="711"/>
      <c r="JSY2" s="711"/>
      <c r="JSZ2" s="711"/>
      <c r="JTA2" s="711"/>
      <c r="JTB2" s="711"/>
      <c r="JTC2" s="711"/>
      <c r="JTD2" s="711"/>
      <c r="JTE2" s="711"/>
      <c r="JTF2" s="711"/>
      <c r="JTG2" s="711"/>
      <c r="JTH2" s="711"/>
      <c r="JTI2" s="711"/>
      <c r="JTJ2" s="711"/>
      <c r="JTK2" s="711"/>
      <c r="JTL2" s="711"/>
      <c r="JTM2" s="711"/>
      <c r="JTN2" s="711"/>
      <c r="JTO2" s="711"/>
      <c r="JTP2" s="711"/>
      <c r="JTQ2" s="711"/>
      <c r="JTR2" s="711"/>
      <c r="JTS2" s="711"/>
      <c r="JTT2" s="711"/>
      <c r="JTU2" s="711"/>
      <c r="JTV2" s="711"/>
      <c r="JTW2" s="711"/>
      <c r="JTX2" s="711"/>
      <c r="JTY2" s="711"/>
      <c r="JTZ2" s="711"/>
      <c r="JUA2" s="711"/>
      <c r="JUB2" s="711"/>
      <c r="JUC2" s="711"/>
      <c r="JUD2" s="711"/>
      <c r="JUE2" s="711"/>
      <c r="JUF2" s="711"/>
      <c r="JUG2" s="711"/>
      <c r="JUH2" s="711"/>
      <c r="JUI2" s="711"/>
      <c r="JUJ2" s="711"/>
      <c r="JUK2" s="711"/>
      <c r="JUL2" s="711"/>
      <c r="JUM2" s="711"/>
      <c r="JUN2" s="711"/>
      <c r="JUO2" s="711"/>
      <c r="JUP2" s="711"/>
      <c r="JUQ2" s="711"/>
      <c r="JUR2" s="711"/>
      <c r="JUS2" s="711"/>
      <c r="JUT2" s="711"/>
      <c r="JUU2" s="711"/>
      <c r="JUV2" s="711"/>
      <c r="JUW2" s="711"/>
      <c r="JUX2" s="711"/>
      <c r="JUY2" s="711"/>
      <c r="JUZ2" s="711"/>
      <c r="JVA2" s="711"/>
      <c r="JVB2" s="711"/>
      <c r="JVC2" s="711"/>
      <c r="JVD2" s="711"/>
      <c r="JVE2" s="711"/>
      <c r="JVF2" s="711"/>
      <c r="JVG2" s="711"/>
      <c r="JVH2" s="711"/>
      <c r="JVI2" s="711"/>
      <c r="JVJ2" s="711"/>
      <c r="JVK2" s="711"/>
      <c r="JVL2" s="711"/>
      <c r="JVM2" s="711"/>
      <c r="JVN2" s="711"/>
      <c r="JVO2" s="711"/>
      <c r="JVP2" s="711"/>
      <c r="JVQ2" s="711"/>
      <c r="JVR2" s="711"/>
      <c r="JVS2" s="711"/>
      <c r="JVT2" s="711"/>
      <c r="JVU2" s="711"/>
      <c r="JVV2" s="711"/>
      <c r="JVW2" s="711"/>
      <c r="JVX2" s="711"/>
      <c r="JVY2" s="711"/>
      <c r="JVZ2" s="711"/>
      <c r="JWA2" s="711"/>
      <c r="JWB2" s="711"/>
      <c r="JWC2" s="711"/>
      <c r="JWD2" s="711"/>
      <c r="JWE2" s="711"/>
      <c r="JWF2" s="711"/>
      <c r="JWG2" s="711"/>
      <c r="JWH2" s="711"/>
      <c r="JWI2" s="711"/>
      <c r="JWJ2" s="711"/>
      <c r="JWK2" s="711"/>
      <c r="JWL2" s="711"/>
      <c r="JWM2" s="711"/>
      <c r="JWN2" s="711"/>
      <c r="JWO2" s="711"/>
      <c r="JWP2" s="711"/>
      <c r="JWQ2" s="711"/>
      <c r="JWR2" s="711"/>
      <c r="JWS2" s="711"/>
      <c r="JWT2" s="711"/>
      <c r="JWU2" s="711"/>
      <c r="JWV2" s="711"/>
      <c r="JWW2" s="711"/>
      <c r="JWX2" s="711"/>
      <c r="JWY2" s="711"/>
      <c r="JWZ2" s="711"/>
      <c r="JXA2" s="711"/>
      <c r="JXB2" s="711"/>
      <c r="JXC2" s="711"/>
      <c r="JXD2" s="711"/>
      <c r="JXE2" s="711"/>
      <c r="JXF2" s="711"/>
      <c r="JXG2" s="711"/>
      <c r="JXH2" s="711"/>
      <c r="JXI2" s="711"/>
      <c r="JXJ2" s="711"/>
      <c r="JXK2" s="711"/>
      <c r="JXL2" s="711"/>
      <c r="JXM2" s="711"/>
      <c r="JXN2" s="711"/>
      <c r="JXO2" s="711"/>
      <c r="JXP2" s="711"/>
      <c r="JXQ2" s="711"/>
      <c r="JXR2" s="711"/>
      <c r="JXS2" s="711"/>
      <c r="JXT2" s="711"/>
      <c r="JXU2" s="711"/>
      <c r="JXV2" s="711"/>
      <c r="JXW2" s="711"/>
      <c r="JXX2" s="711"/>
      <c r="JXY2" s="711"/>
      <c r="JXZ2" s="711"/>
      <c r="JYA2" s="711"/>
      <c r="JYB2" s="711"/>
      <c r="JYC2" s="711"/>
      <c r="JYD2" s="711"/>
      <c r="JYE2" s="711"/>
      <c r="JYF2" s="711"/>
      <c r="JYG2" s="711"/>
      <c r="JYH2" s="711"/>
      <c r="JYI2" s="711"/>
      <c r="JYJ2" s="711"/>
      <c r="JYK2" s="711"/>
      <c r="JYL2" s="711"/>
      <c r="JYM2" s="711"/>
      <c r="JYN2" s="711"/>
      <c r="JYO2" s="711"/>
      <c r="JYP2" s="711"/>
      <c r="JYQ2" s="711"/>
      <c r="JYR2" s="711"/>
      <c r="JYS2" s="711"/>
      <c r="JYT2" s="711"/>
      <c r="JYU2" s="711"/>
      <c r="JYV2" s="711"/>
      <c r="JYW2" s="711"/>
      <c r="JYX2" s="711"/>
      <c r="JYY2" s="711"/>
      <c r="JYZ2" s="711"/>
      <c r="JZA2" s="711"/>
      <c r="JZB2" s="711"/>
      <c r="JZC2" s="711"/>
      <c r="JZD2" s="711"/>
      <c r="JZE2" s="711"/>
      <c r="JZF2" s="711"/>
      <c r="JZG2" s="711"/>
      <c r="JZH2" s="711"/>
      <c r="JZI2" s="711"/>
      <c r="JZJ2" s="711"/>
      <c r="JZK2" s="711"/>
      <c r="JZL2" s="711"/>
      <c r="JZM2" s="711"/>
      <c r="JZN2" s="711"/>
      <c r="JZO2" s="711"/>
      <c r="JZP2" s="711"/>
      <c r="JZQ2" s="711"/>
      <c r="JZR2" s="711"/>
      <c r="JZS2" s="711"/>
      <c r="JZT2" s="711"/>
      <c r="JZU2" s="711"/>
      <c r="JZV2" s="711"/>
      <c r="JZW2" s="711"/>
      <c r="JZX2" s="711"/>
      <c r="JZY2" s="711"/>
      <c r="JZZ2" s="711"/>
      <c r="KAA2" s="711"/>
      <c r="KAB2" s="711"/>
      <c r="KAC2" s="711"/>
      <c r="KAD2" s="711"/>
      <c r="KAE2" s="711"/>
      <c r="KAF2" s="711"/>
      <c r="KAG2" s="711"/>
      <c r="KAH2" s="711"/>
      <c r="KAI2" s="711"/>
      <c r="KAJ2" s="711"/>
      <c r="KAK2" s="711"/>
      <c r="KAL2" s="711"/>
      <c r="KAM2" s="711"/>
      <c r="KAN2" s="711"/>
      <c r="KAO2" s="711"/>
      <c r="KAP2" s="711"/>
      <c r="KAQ2" s="711"/>
      <c r="KAR2" s="711"/>
      <c r="KAS2" s="711"/>
      <c r="KAT2" s="711"/>
      <c r="KAU2" s="711"/>
      <c r="KAV2" s="711"/>
      <c r="KAW2" s="711"/>
      <c r="KAX2" s="711"/>
      <c r="KAY2" s="711"/>
      <c r="KAZ2" s="711"/>
      <c r="KBA2" s="711"/>
      <c r="KBB2" s="711"/>
      <c r="KBC2" s="711"/>
      <c r="KBD2" s="711"/>
      <c r="KBE2" s="711"/>
      <c r="KBF2" s="711"/>
      <c r="KBG2" s="711"/>
      <c r="KBH2" s="711"/>
      <c r="KBI2" s="711"/>
      <c r="KBJ2" s="711"/>
      <c r="KBK2" s="711"/>
      <c r="KBL2" s="711"/>
      <c r="KBM2" s="711"/>
      <c r="KBN2" s="711"/>
      <c r="KBO2" s="711"/>
      <c r="KBP2" s="711"/>
      <c r="KBQ2" s="711"/>
      <c r="KBR2" s="711"/>
      <c r="KBS2" s="711"/>
      <c r="KBT2" s="711"/>
      <c r="KBU2" s="711"/>
      <c r="KBV2" s="711"/>
      <c r="KBW2" s="711"/>
      <c r="KBX2" s="711"/>
      <c r="KBY2" s="711"/>
      <c r="KBZ2" s="711"/>
      <c r="KCA2" s="711"/>
      <c r="KCB2" s="711"/>
      <c r="KCC2" s="711"/>
      <c r="KCD2" s="711"/>
      <c r="KCE2" s="711"/>
      <c r="KCF2" s="711"/>
      <c r="KCG2" s="711"/>
      <c r="KCH2" s="711"/>
      <c r="KCI2" s="711"/>
      <c r="KCJ2" s="711"/>
      <c r="KCK2" s="711"/>
      <c r="KCL2" s="711"/>
      <c r="KCM2" s="711"/>
      <c r="KCN2" s="711"/>
      <c r="KCO2" s="711"/>
      <c r="KCP2" s="711"/>
      <c r="KCQ2" s="711"/>
      <c r="KCR2" s="711"/>
      <c r="KCS2" s="711"/>
      <c r="KCT2" s="711"/>
      <c r="KCU2" s="711"/>
      <c r="KCV2" s="711"/>
      <c r="KCW2" s="711"/>
      <c r="KCX2" s="711"/>
      <c r="KCY2" s="711"/>
      <c r="KCZ2" s="711"/>
      <c r="KDA2" s="711"/>
      <c r="KDB2" s="711"/>
      <c r="KDC2" s="711"/>
      <c r="KDD2" s="711"/>
      <c r="KDE2" s="711"/>
      <c r="KDF2" s="711"/>
      <c r="KDG2" s="711"/>
      <c r="KDH2" s="711"/>
      <c r="KDI2" s="711"/>
      <c r="KDJ2" s="711"/>
      <c r="KDK2" s="711"/>
      <c r="KDL2" s="711"/>
      <c r="KDM2" s="711"/>
      <c r="KDN2" s="711"/>
      <c r="KDO2" s="711"/>
      <c r="KDP2" s="711"/>
      <c r="KDQ2" s="711"/>
      <c r="KDR2" s="711"/>
      <c r="KDS2" s="711"/>
      <c r="KDT2" s="711"/>
      <c r="KDU2" s="711"/>
      <c r="KDV2" s="711"/>
      <c r="KDW2" s="711"/>
      <c r="KDX2" s="711"/>
      <c r="KDY2" s="711"/>
      <c r="KDZ2" s="711"/>
      <c r="KEA2" s="711"/>
      <c r="KEB2" s="711"/>
      <c r="KEC2" s="711"/>
      <c r="KED2" s="711"/>
      <c r="KEE2" s="711"/>
      <c r="KEF2" s="711"/>
      <c r="KEG2" s="711"/>
      <c r="KEH2" s="711"/>
      <c r="KEI2" s="711"/>
      <c r="KEJ2" s="711"/>
      <c r="KEK2" s="711"/>
      <c r="KEL2" s="711"/>
      <c r="KEM2" s="711"/>
      <c r="KEN2" s="711"/>
      <c r="KEO2" s="711"/>
      <c r="KEP2" s="711"/>
      <c r="KEQ2" s="711"/>
      <c r="KER2" s="711"/>
      <c r="KES2" s="711"/>
      <c r="KET2" s="711"/>
      <c r="KEU2" s="711"/>
      <c r="KEV2" s="711"/>
      <c r="KEW2" s="711"/>
      <c r="KEX2" s="711"/>
      <c r="KEY2" s="711"/>
      <c r="KEZ2" s="711"/>
      <c r="KFA2" s="711"/>
      <c r="KFB2" s="711"/>
      <c r="KFC2" s="711"/>
      <c r="KFD2" s="711"/>
      <c r="KFE2" s="711"/>
      <c r="KFF2" s="711"/>
      <c r="KFG2" s="711"/>
      <c r="KFH2" s="711"/>
      <c r="KFI2" s="711"/>
      <c r="KFJ2" s="711"/>
      <c r="KFK2" s="711"/>
      <c r="KFL2" s="711"/>
      <c r="KFM2" s="711"/>
      <c r="KFN2" s="711"/>
      <c r="KFO2" s="711"/>
      <c r="KFP2" s="711"/>
      <c r="KFQ2" s="711"/>
      <c r="KFR2" s="711"/>
      <c r="KFS2" s="711"/>
      <c r="KFT2" s="711"/>
      <c r="KFU2" s="711"/>
      <c r="KFV2" s="711"/>
      <c r="KFW2" s="711"/>
      <c r="KFX2" s="711"/>
      <c r="KFY2" s="711"/>
      <c r="KFZ2" s="711"/>
      <c r="KGA2" s="711"/>
      <c r="KGB2" s="711"/>
      <c r="KGC2" s="711"/>
      <c r="KGD2" s="711"/>
      <c r="KGE2" s="711"/>
      <c r="KGF2" s="711"/>
      <c r="KGG2" s="711"/>
      <c r="KGH2" s="711"/>
      <c r="KGI2" s="711"/>
      <c r="KGJ2" s="711"/>
      <c r="KGK2" s="711"/>
      <c r="KGL2" s="711"/>
      <c r="KGM2" s="711"/>
      <c r="KGN2" s="711"/>
      <c r="KGO2" s="711"/>
      <c r="KGP2" s="711"/>
      <c r="KGQ2" s="711"/>
      <c r="KGR2" s="711"/>
      <c r="KGS2" s="711"/>
      <c r="KGT2" s="711"/>
      <c r="KGU2" s="711"/>
      <c r="KGV2" s="711"/>
      <c r="KGW2" s="711"/>
      <c r="KGX2" s="711"/>
      <c r="KGY2" s="711"/>
      <c r="KGZ2" s="711"/>
      <c r="KHA2" s="711"/>
      <c r="KHB2" s="711"/>
      <c r="KHC2" s="711"/>
      <c r="KHD2" s="711"/>
      <c r="KHE2" s="711"/>
      <c r="KHF2" s="711"/>
      <c r="KHG2" s="711"/>
      <c r="KHH2" s="711"/>
      <c r="KHI2" s="711"/>
      <c r="KHJ2" s="711"/>
      <c r="KHK2" s="711"/>
      <c r="KHL2" s="711"/>
      <c r="KHM2" s="711"/>
      <c r="KHN2" s="711"/>
      <c r="KHO2" s="711"/>
      <c r="KHP2" s="711"/>
      <c r="KHQ2" s="711"/>
      <c r="KHR2" s="711"/>
      <c r="KHS2" s="711"/>
      <c r="KHT2" s="711"/>
      <c r="KHU2" s="711"/>
      <c r="KHV2" s="711"/>
      <c r="KHW2" s="711"/>
      <c r="KHX2" s="711"/>
      <c r="KHY2" s="711"/>
      <c r="KHZ2" s="711"/>
      <c r="KIA2" s="711"/>
      <c r="KIB2" s="711"/>
      <c r="KIC2" s="711"/>
      <c r="KID2" s="711"/>
      <c r="KIE2" s="711"/>
      <c r="KIF2" s="711"/>
      <c r="KIG2" s="711"/>
      <c r="KIH2" s="711"/>
      <c r="KII2" s="711"/>
      <c r="KIJ2" s="711"/>
      <c r="KIK2" s="711"/>
      <c r="KIL2" s="711"/>
      <c r="KIM2" s="711"/>
      <c r="KIN2" s="711"/>
      <c r="KIO2" s="711"/>
      <c r="KIP2" s="711"/>
      <c r="KIQ2" s="711"/>
      <c r="KIR2" s="711"/>
      <c r="KIS2" s="711"/>
      <c r="KIT2" s="711"/>
      <c r="KIU2" s="711"/>
      <c r="KIV2" s="711"/>
      <c r="KIW2" s="711"/>
      <c r="KIX2" s="711"/>
      <c r="KIY2" s="711"/>
      <c r="KIZ2" s="711"/>
      <c r="KJA2" s="711"/>
      <c r="KJB2" s="711"/>
      <c r="KJC2" s="711"/>
      <c r="KJD2" s="711"/>
      <c r="KJE2" s="711"/>
      <c r="KJF2" s="711"/>
      <c r="KJG2" s="711"/>
      <c r="KJH2" s="711"/>
      <c r="KJI2" s="711"/>
      <c r="KJJ2" s="711"/>
      <c r="KJK2" s="711"/>
      <c r="KJL2" s="711"/>
      <c r="KJM2" s="711"/>
      <c r="KJN2" s="711"/>
      <c r="KJO2" s="711"/>
      <c r="KJP2" s="711"/>
      <c r="KJQ2" s="711"/>
      <c r="KJR2" s="711"/>
      <c r="KJS2" s="711"/>
      <c r="KJT2" s="711"/>
      <c r="KJU2" s="711"/>
      <c r="KJV2" s="711"/>
      <c r="KJW2" s="711"/>
      <c r="KJX2" s="711"/>
      <c r="KJY2" s="711"/>
      <c r="KJZ2" s="711"/>
      <c r="KKA2" s="711"/>
      <c r="KKB2" s="711"/>
      <c r="KKC2" s="711"/>
      <c r="KKD2" s="711"/>
      <c r="KKE2" s="711"/>
      <c r="KKF2" s="711"/>
      <c r="KKG2" s="711"/>
      <c r="KKH2" s="711"/>
      <c r="KKI2" s="711"/>
      <c r="KKJ2" s="711"/>
      <c r="KKK2" s="711"/>
      <c r="KKL2" s="711"/>
      <c r="KKM2" s="711"/>
      <c r="KKN2" s="711"/>
      <c r="KKO2" s="711"/>
      <c r="KKP2" s="711"/>
      <c r="KKQ2" s="711"/>
      <c r="KKR2" s="711"/>
      <c r="KKS2" s="711"/>
      <c r="KKT2" s="711"/>
      <c r="KKU2" s="711"/>
      <c r="KKV2" s="711"/>
      <c r="KKW2" s="711"/>
      <c r="KKX2" s="711"/>
      <c r="KKY2" s="711"/>
      <c r="KKZ2" s="711"/>
      <c r="KLA2" s="711"/>
      <c r="KLB2" s="711"/>
      <c r="KLC2" s="711"/>
      <c r="KLD2" s="711"/>
      <c r="KLE2" s="711"/>
      <c r="KLF2" s="711"/>
      <c r="KLG2" s="711"/>
      <c r="KLH2" s="711"/>
      <c r="KLI2" s="711"/>
      <c r="KLJ2" s="711"/>
      <c r="KLK2" s="711"/>
      <c r="KLL2" s="711"/>
      <c r="KLM2" s="711"/>
      <c r="KLN2" s="711"/>
      <c r="KLO2" s="711"/>
      <c r="KLP2" s="711"/>
      <c r="KLQ2" s="711"/>
      <c r="KLR2" s="711"/>
      <c r="KLS2" s="711"/>
      <c r="KLT2" s="711"/>
      <c r="KLU2" s="711"/>
      <c r="KLV2" s="711"/>
      <c r="KLW2" s="711"/>
      <c r="KLX2" s="711"/>
      <c r="KLY2" s="711"/>
      <c r="KLZ2" s="711"/>
      <c r="KMA2" s="711"/>
      <c r="KMB2" s="711"/>
      <c r="KMC2" s="711"/>
      <c r="KMD2" s="711"/>
      <c r="KME2" s="711"/>
      <c r="KMF2" s="711"/>
      <c r="KMG2" s="711"/>
      <c r="KMH2" s="711"/>
      <c r="KMI2" s="711"/>
      <c r="KMJ2" s="711"/>
      <c r="KMK2" s="711"/>
      <c r="KML2" s="711"/>
      <c r="KMM2" s="711"/>
      <c r="KMN2" s="711"/>
      <c r="KMO2" s="711"/>
      <c r="KMP2" s="711"/>
      <c r="KMQ2" s="711"/>
      <c r="KMR2" s="711"/>
      <c r="KMS2" s="711"/>
      <c r="KMT2" s="711"/>
      <c r="KMU2" s="711"/>
      <c r="KMV2" s="711"/>
      <c r="KMW2" s="711"/>
      <c r="KMX2" s="711"/>
      <c r="KMY2" s="711"/>
      <c r="KMZ2" s="711"/>
      <c r="KNA2" s="711"/>
      <c r="KNB2" s="711"/>
      <c r="KNC2" s="711"/>
      <c r="KND2" s="711"/>
      <c r="KNE2" s="711"/>
      <c r="KNF2" s="711"/>
      <c r="KNG2" s="711"/>
      <c r="KNH2" s="711"/>
      <c r="KNI2" s="711"/>
      <c r="KNJ2" s="711"/>
      <c r="KNK2" s="711"/>
      <c r="KNL2" s="711"/>
      <c r="KNM2" s="711"/>
      <c r="KNN2" s="711"/>
      <c r="KNO2" s="711"/>
      <c r="KNP2" s="711"/>
      <c r="KNQ2" s="711"/>
      <c r="KNR2" s="711"/>
      <c r="KNS2" s="711"/>
      <c r="KNT2" s="711"/>
      <c r="KNU2" s="711"/>
      <c r="KNV2" s="711"/>
      <c r="KNW2" s="711"/>
      <c r="KNX2" s="711"/>
      <c r="KNY2" s="711"/>
      <c r="KNZ2" s="711"/>
      <c r="KOA2" s="711"/>
      <c r="KOB2" s="711"/>
      <c r="KOC2" s="711"/>
      <c r="KOD2" s="711"/>
      <c r="KOE2" s="711"/>
      <c r="KOF2" s="711"/>
      <c r="KOG2" s="711"/>
      <c r="KOH2" s="711"/>
      <c r="KOI2" s="711"/>
      <c r="KOJ2" s="711"/>
      <c r="KOK2" s="711"/>
      <c r="KOL2" s="711"/>
      <c r="KOM2" s="711"/>
      <c r="KON2" s="711"/>
      <c r="KOO2" s="711"/>
      <c r="KOP2" s="711"/>
      <c r="KOQ2" s="711"/>
      <c r="KOR2" s="711"/>
      <c r="KOS2" s="711"/>
      <c r="KOT2" s="711"/>
      <c r="KOU2" s="711"/>
      <c r="KOV2" s="711"/>
      <c r="KOW2" s="711"/>
      <c r="KOX2" s="711"/>
      <c r="KOY2" s="711"/>
      <c r="KOZ2" s="711"/>
      <c r="KPA2" s="711"/>
      <c r="KPB2" s="711"/>
      <c r="KPC2" s="711"/>
      <c r="KPD2" s="711"/>
      <c r="KPE2" s="711"/>
      <c r="KPF2" s="711"/>
      <c r="KPG2" s="711"/>
      <c r="KPH2" s="711"/>
      <c r="KPI2" s="711"/>
      <c r="KPJ2" s="711"/>
      <c r="KPK2" s="711"/>
      <c r="KPL2" s="711"/>
      <c r="KPM2" s="711"/>
      <c r="KPN2" s="711"/>
      <c r="KPO2" s="711"/>
      <c r="KPP2" s="711"/>
      <c r="KPQ2" s="711"/>
      <c r="KPR2" s="711"/>
      <c r="KPS2" s="711"/>
      <c r="KPT2" s="711"/>
      <c r="KPU2" s="711"/>
      <c r="KPV2" s="711"/>
      <c r="KPW2" s="711"/>
      <c r="KPX2" s="711"/>
      <c r="KPY2" s="711"/>
      <c r="KPZ2" s="711"/>
      <c r="KQA2" s="711"/>
      <c r="KQB2" s="711"/>
      <c r="KQC2" s="711"/>
      <c r="KQD2" s="711"/>
      <c r="KQE2" s="711"/>
      <c r="KQF2" s="711"/>
      <c r="KQG2" s="711"/>
      <c r="KQH2" s="711"/>
      <c r="KQI2" s="711"/>
      <c r="KQJ2" s="711"/>
      <c r="KQK2" s="711"/>
      <c r="KQL2" s="711"/>
      <c r="KQM2" s="711"/>
      <c r="KQN2" s="711"/>
      <c r="KQO2" s="711"/>
      <c r="KQP2" s="711"/>
      <c r="KQQ2" s="711"/>
      <c r="KQR2" s="711"/>
      <c r="KQS2" s="711"/>
      <c r="KQT2" s="711"/>
      <c r="KQU2" s="711"/>
      <c r="KQV2" s="711"/>
      <c r="KQW2" s="711"/>
      <c r="KQX2" s="711"/>
      <c r="KQY2" s="711"/>
      <c r="KQZ2" s="711"/>
      <c r="KRA2" s="711"/>
      <c r="KRB2" s="711"/>
      <c r="KRC2" s="711"/>
      <c r="KRD2" s="711"/>
      <c r="KRE2" s="711"/>
      <c r="KRF2" s="711"/>
      <c r="KRG2" s="711"/>
      <c r="KRH2" s="711"/>
      <c r="KRI2" s="711"/>
      <c r="KRJ2" s="711"/>
      <c r="KRK2" s="711"/>
      <c r="KRL2" s="711"/>
      <c r="KRM2" s="711"/>
      <c r="KRN2" s="711"/>
      <c r="KRO2" s="711"/>
      <c r="KRP2" s="711"/>
      <c r="KRQ2" s="711"/>
      <c r="KRR2" s="711"/>
      <c r="KRS2" s="711"/>
      <c r="KRT2" s="711"/>
      <c r="KRU2" s="711"/>
      <c r="KRV2" s="711"/>
      <c r="KRW2" s="711"/>
      <c r="KRX2" s="711"/>
      <c r="KRY2" s="711"/>
      <c r="KRZ2" s="711"/>
      <c r="KSA2" s="711"/>
      <c r="KSB2" s="711"/>
      <c r="KSC2" s="711"/>
      <c r="KSD2" s="711"/>
      <c r="KSE2" s="711"/>
      <c r="KSF2" s="711"/>
      <c r="KSG2" s="711"/>
      <c r="KSH2" s="711"/>
      <c r="KSI2" s="711"/>
      <c r="KSJ2" s="711"/>
      <c r="KSK2" s="711"/>
      <c r="KSL2" s="711"/>
      <c r="KSM2" s="711"/>
      <c r="KSN2" s="711"/>
      <c r="KSO2" s="711"/>
      <c r="KSP2" s="711"/>
      <c r="KSQ2" s="711"/>
      <c r="KSR2" s="711"/>
      <c r="KSS2" s="711"/>
      <c r="KST2" s="711"/>
      <c r="KSU2" s="711"/>
      <c r="KSV2" s="711"/>
      <c r="KSW2" s="711"/>
      <c r="KSX2" s="711"/>
      <c r="KSY2" s="711"/>
      <c r="KSZ2" s="711"/>
      <c r="KTA2" s="711"/>
      <c r="KTB2" s="711"/>
      <c r="KTC2" s="711"/>
      <c r="KTD2" s="711"/>
      <c r="KTE2" s="711"/>
      <c r="KTF2" s="711"/>
      <c r="KTG2" s="711"/>
      <c r="KTH2" s="711"/>
      <c r="KTI2" s="711"/>
      <c r="KTJ2" s="711"/>
      <c r="KTK2" s="711"/>
      <c r="KTL2" s="711"/>
      <c r="KTM2" s="711"/>
      <c r="KTN2" s="711"/>
      <c r="KTO2" s="711"/>
      <c r="KTP2" s="711"/>
      <c r="KTQ2" s="711"/>
      <c r="KTR2" s="711"/>
      <c r="KTS2" s="711"/>
      <c r="KTT2" s="711"/>
      <c r="KTU2" s="711"/>
      <c r="KTV2" s="711"/>
      <c r="KTW2" s="711"/>
      <c r="KTX2" s="711"/>
      <c r="KTY2" s="711"/>
      <c r="KTZ2" s="711"/>
      <c r="KUA2" s="711"/>
      <c r="KUB2" s="711"/>
      <c r="KUC2" s="711"/>
      <c r="KUD2" s="711"/>
      <c r="KUE2" s="711"/>
      <c r="KUF2" s="711"/>
      <c r="KUG2" s="711"/>
      <c r="KUH2" s="711"/>
      <c r="KUI2" s="711"/>
      <c r="KUJ2" s="711"/>
      <c r="KUK2" s="711"/>
      <c r="KUL2" s="711"/>
      <c r="KUM2" s="711"/>
      <c r="KUN2" s="711"/>
      <c r="KUO2" s="711"/>
      <c r="KUP2" s="711"/>
      <c r="KUQ2" s="711"/>
      <c r="KUR2" s="711"/>
      <c r="KUS2" s="711"/>
      <c r="KUT2" s="711"/>
      <c r="KUU2" s="711"/>
      <c r="KUV2" s="711"/>
      <c r="KUW2" s="711"/>
      <c r="KUX2" s="711"/>
      <c r="KUY2" s="711"/>
      <c r="KUZ2" s="711"/>
      <c r="KVA2" s="711"/>
      <c r="KVB2" s="711"/>
      <c r="KVC2" s="711"/>
      <c r="KVD2" s="711"/>
      <c r="KVE2" s="711"/>
      <c r="KVF2" s="711"/>
      <c r="KVG2" s="711"/>
      <c r="KVH2" s="711"/>
      <c r="KVI2" s="711"/>
      <c r="KVJ2" s="711"/>
      <c r="KVK2" s="711"/>
      <c r="KVL2" s="711"/>
      <c r="KVM2" s="711"/>
      <c r="KVN2" s="711"/>
      <c r="KVO2" s="711"/>
      <c r="KVP2" s="711"/>
      <c r="KVQ2" s="711"/>
      <c r="KVR2" s="711"/>
      <c r="KVS2" s="711"/>
      <c r="KVT2" s="711"/>
      <c r="KVU2" s="711"/>
      <c r="KVV2" s="711"/>
      <c r="KVW2" s="711"/>
      <c r="KVX2" s="711"/>
      <c r="KVY2" s="711"/>
      <c r="KVZ2" s="711"/>
      <c r="KWA2" s="711"/>
      <c r="KWB2" s="711"/>
      <c r="KWC2" s="711"/>
      <c r="KWD2" s="711"/>
      <c r="KWE2" s="711"/>
      <c r="KWF2" s="711"/>
      <c r="KWG2" s="711"/>
      <c r="KWH2" s="711"/>
      <c r="KWI2" s="711"/>
      <c r="KWJ2" s="711"/>
      <c r="KWK2" s="711"/>
      <c r="KWL2" s="711"/>
      <c r="KWM2" s="711"/>
      <c r="KWN2" s="711"/>
      <c r="KWO2" s="711"/>
      <c r="KWP2" s="711"/>
      <c r="KWQ2" s="711"/>
      <c r="KWR2" s="711"/>
      <c r="KWS2" s="711"/>
      <c r="KWT2" s="711"/>
      <c r="KWU2" s="711"/>
      <c r="KWV2" s="711"/>
      <c r="KWW2" s="711"/>
      <c r="KWX2" s="711"/>
      <c r="KWY2" s="711"/>
      <c r="KWZ2" s="711"/>
      <c r="KXA2" s="711"/>
      <c r="KXB2" s="711"/>
      <c r="KXC2" s="711"/>
      <c r="KXD2" s="711"/>
      <c r="KXE2" s="711"/>
      <c r="KXF2" s="711"/>
      <c r="KXG2" s="711"/>
      <c r="KXH2" s="711"/>
      <c r="KXI2" s="711"/>
      <c r="KXJ2" s="711"/>
      <c r="KXK2" s="711"/>
      <c r="KXL2" s="711"/>
      <c r="KXM2" s="711"/>
      <c r="KXN2" s="711"/>
      <c r="KXO2" s="711"/>
      <c r="KXP2" s="711"/>
      <c r="KXQ2" s="711"/>
      <c r="KXR2" s="711"/>
      <c r="KXS2" s="711"/>
      <c r="KXT2" s="711"/>
      <c r="KXU2" s="711"/>
      <c r="KXV2" s="711"/>
      <c r="KXW2" s="711"/>
      <c r="KXX2" s="711"/>
      <c r="KXY2" s="711"/>
      <c r="KXZ2" s="711"/>
      <c r="KYA2" s="711"/>
      <c r="KYB2" s="711"/>
      <c r="KYC2" s="711"/>
      <c r="KYD2" s="711"/>
      <c r="KYE2" s="711"/>
      <c r="KYF2" s="711"/>
      <c r="KYG2" s="711"/>
      <c r="KYH2" s="711"/>
      <c r="KYI2" s="711"/>
      <c r="KYJ2" s="711"/>
      <c r="KYK2" s="711"/>
      <c r="KYL2" s="711"/>
      <c r="KYM2" s="711"/>
      <c r="KYN2" s="711"/>
      <c r="KYO2" s="711"/>
      <c r="KYP2" s="711"/>
      <c r="KYQ2" s="711"/>
      <c r="KYR2" s="711"/>
      <c r="KYS2" s="711"/>
      <c r="KYT2" s="711"/>
      <c r="KYU2" s="711"/>
      <c r="KYV2" s="711"/>
      <c r="KYW2" s="711"/>
      <c r="KYX2" s="711"/>
      <c r="KYY2" s="711"/>
      <c r="KYZ2" s="711"/>
      <c r="KZA2" s="711"/>
      <c r="KZB2" s="711"/>
      <c r="KZC2" s="711"/>
      <c r="KZD2" s="711"/>
      <c r="KZE2" s="711"/>
      <c r="KZF2" s="711"/>
      <c r="KZG2" s="711"/>
      <c r="KZH2" s="711"/>
      <c r="KZI2" s="711"/>
      <c r="KZJ2" s="711"/>
      <c r="KZK2" s="711"/>
      <c r="KZL2" s="711"/>
      <c r="KZM2" s="711"/>
      <c r="KZN2" s="711"/>
      <c r="KZO2" s="711"/>
      <c r="KZP2" s="711"/>
      <c r="KZQ2" s="711"/>
      <c r="KZR2" s="711"/>
      <c r="KZS2" s="711"/>
      <c r="KZT2" s="711"/>
      <c r="KZU2" s="711"/>
      <c r="KZV2" s="711"/>
      <c r="KZW2" s="711"/>
      <c r="KZX2" s="711"/>
      <c r="KZY2" s="711"/>
      <c r="KZZ2" s="711"/>
      <c r="LAA2" s="711"/>
      <c r="LAB2" s="711"/>
      <c r="LAC2" s="711"/>
      <c r="LAD2" s="711"/>
      <c r="LAE2" s="711"/>
      <c r="LAF2" s="711"/>
      <c r="LAG2" s="711"/>
      <c r="LAH2" s="711"/>
      <c r="LAI2" s="711"/>
      <c r="LAJ2" s="711"/>
      <c r="LAK2" s="711"/>
      <c r="LAL2" s="711"/>
      <c r="LAM2" s="711"/>
      <c r="LAN2" s="711"/>
      <c r="LAO2" s="711"/>
      <c r="LAP2" s="711"/>
      <c r="LAQ2" s="711"/>
      <c r="LAR2" s="711"/>
      <c r="LAS2" s="711"/>
      <c r="LAT2" s="711"/>
      <c r="LAU2" s="711"/>
      <c r="LAV2" s="711"/>
      <c r="LAW2" s="711"/>
      <c r="LAX2" s="711"/>
      <c r="LAY2" s="711"/>
      <c r="LAZ2" s="711"/>
      <c r="LBA2" s="711"/>
      <c r="LBB2" s="711"/>
      <c r="LBC2" s="711"/>
      <c r="LBD2" s="711"/>
      <c r="LBE2" s="711"/>
      <c r="LBF2" s="711"/>
      <c r="LBG2" s="711"/>
      <c r="LBH2" s="711"/>
      <c r="LBI2" s="711"/>
      <c r="LBJ2" s="711"/>
      <c r="LBK2" s="711"/>
      <c r="LBL2" s="711"/>
      <c r="LBM2" s="711"/>
      <c r="LBN2" s="711"/>
      <c r="LBO2" s="711"/>
      <c r="LBP2" s="711"/>
      <c r="LBQ2" s="711"/>
      <c r="LBR2" s="711"/>
      <c r="LBS2" s="711"/>
      <c r="LBT2" s="711"/>
      <c r="LBU2" s="711"/>
      <c r="LBV2" s="711"/>
      <c r="LBW2" s="711"/>
      <c r="LBX2" s="711"/>
      <c r="LBY2" s="711"/>
      <c r="LBZ2" s="711"/>
      <c r="LCA2" s="711"/>
      <c r="LCB2" s="711"/>
      <c r="LCC2" s="711"/>
      <c r="LCD2" s="711"/>
      <c r="LCE2" s="711"/>
      <c r="LCF2" s="711"/>
      <c r="LCG2" s="711"/>
      <c r="LCH2" s="711"/>
      <c r="LCI2" s="711"/>
      <c r="LCJ2" s="711"/>
      <c r="LCK2" s="711"/>
      <c r="LCL2" s="711"/>
      <c r="LCM2" s="711"/>
      <c r="LCN2" s="711"/>
      <c r="LCO2" s="711"/>
      <c r="LCP2" s="711"/>
      <c r="LCQ2" s="711"/>
      <c r="LCR2" s="711"/>
      <c r="LCS2" s="711"/>
      <c r="LCT2" s="711"/>
      <c r="LCU2" s="711"/>
      <c r="LCV2" s="711"/>
      <c r="LCW2" s="711"/>
      <c r="LCX2" s="711"/>
      <c r="LCY2" s="711"/>
      <c r="LCZ2" s="711"/>
      <c r="LDA2" s="711"/>
      <c r="LDB2" s="711"/>
      <c r="LDC2" s="711"/>
      <c r="LDD2" s="711"/>
      <c r="LDE2" s="711"/>
      <c r="LDF2" s="711"/>
      <c r="LDG2" s="711"/>
      <c r="LDH2" s="711"/>
      <c r="LDI2" s="711"/>
      <c r="LDJ2" s="711"/>
      <c r="LDK2" s="711"/>
      <c r="LDL2" s="711"/>
      <c r="LDM2" s="711"/>
      <c r="LDN2" s="711"/>
      <c r="LDO2" s="711"/>
      <c r="LDP2" s="711"/>
      <c r="LDQ2" s="711"/>
      <c r="LDR2" s="711"/>
      <c r="LDS2" s="711"/>
      <c r="LDT2" s="711"/>
      <c r="LDU2" s="711"/>
      <c r="LDV2" s="711"/>
      <c r="LDW2" s="711"/>
      <c r="LDX2" s="711"/>
      <c r="LDY2" s="711"/>
      <c r="LDZ2" s="711"/>
      <c r="LEA2" s="711"/>
      <c r="LEB2" s="711"/>
      <c r="LEC2" s="711"/>
      <c r="LED2" s="711"/>
      <c r="LEE2" s="711"/>
      <c r="LEF2" s="711"/>
      <c r="LEG2" s="711"/>
      <c r="LEH2" s="711"/>
      <c r="LEI2" s="711"/>
      <c r="LEJ2" s="711"/>
      <c r="LEK2" s="711"/>
      <c r="LEL2" s="711"/>
      <c r="LEM2" s="711"/>
      <c r="LEN2" s="711"/>
      <c r="LEO2" s="711"/>
      <c r="LEP2" s="711"/>
      <c r="LEQ2" s="711"/>
      <c r="LER2" s="711"/>
      <c r="LES2" s="711"/>
      <c r="LET2" s="711"/>
      <c r="LEU2" s="711"/>
      <c r="LEV2" s="711"/>
      <c r="LEW2" s="711"/>
      <c r="LEX2" s="711"/>
      <c r="LEY2" s="711"/>
      <c r="LEZ2" s="711"/>
      <c r="LFA2" s="711"/>
      <c r="LFB2" s="711"/>
      <c r="LFC2" s="711"/>
      <c r="LFD2" s="711"/>
      <c r="LFE2" s="711"/>
      <c r="LFF2" s="711"/>
      <c r="LFG2" s="711"/>
      <c r="LFH2" s="711"/>
      <c r="LFI2" s="711"/>
      <c r="LFJ2" s="711"/>
      <c r="LFK2" s="711"/>
      <c r="LFL2" s="711"/>
      <c r="LFM2" s="711"/>
      <c r="LFN2" s="711"/>
      <c r="LFO2" s="711"/>
      <c r="LFP2" s="711"/>
      <c r="LFQ2" s="711"/>
      <c r="LFR2" s="711"/>
      <c r="LFS2" s="711"/>
      <c r="LFT2" s="711"/>
      <c r="LFU2" s="711"/>
      <c r="LFV2" s="711"/>
      <c r="LFW2" s="711"/>
      <c r="LFX2" s="711"/>
      <c r="LFY2" s="711"/>
      <c r="LFZ2" s="711"/>
      <c r="LGA2" s="711"/>
      <c r="LGB2" s="711"/>
      <c r="LGC2" s="711"/>
      <c r="LGD2" s="711"/>
      <c r="LGE2" s="711"/>
      <c r="LGF2" s="711"/>
      <c r="LGG2" s="711"/>
      <c r="LGH2" s="711"/>
      <c r="LGI2" s="711"/>
      <c r="LGJ2" s="711"/>
      <c r="LGK2" s="711"/>
      <c r="LGL2" s="711"/>
      <c r="LGM2" s="711"/>
      <c r="LGN2" s="711"/>
      <c r="LGO2" s="711"/>
      <c r="LGP2" s="711"/>
      <c r="LGQ2" s="711"/>
      <c r="LGR2" s="711"/>
      <c r="LGS2" s="711"/>
      <c r="LGT2" s="711"/>
      <c r="LGU2" s="711"/>
      <c r="LGV2" s="711"/>
      <c r="LGW2" s="711"/>
      <c r="LGX2" s="711"/>
      <c r="LGY2" s="711"/>
      <c r="LGZ2" s="711"/>
      <c r="LHA2" s="711"/>
      <c r="LHB2" s="711"/>
      <c r="LHC2" s="711"/>
      <c r="LHD2" s="711"/>
      <c r="LHE2" s="711"/>
      <c r="LHF2" s="711"/>
      <c r="LHG2" s="711"/>
      <c r="LHH2" s="711"/>
      <c r="LHI2" s="711"/>
      <c r="LHJ2" s="711"/>
      <c r="LHK2" s="711"/>
      <c r="LHL2" s="711"/>
      <c r="LHM2" s="711"/>
      <c r="LHN2" s="711"/>
      <c r="LHO2" s="711"/>
      <c r="LHP2" s="711"/>
      <c r="LHQ2" s="711"/>
      <c r="LHR2" s="711"/>
      <c r="LHS2" s="711"/>
      <c r="LHT2" s="711"/>
      <c r="LHU2" s="711"/>
      <c r="LHV2" s="711"/>
      <c r="LHW2" s="711"/>
      <c r="LHX2" s="711"/>
      <c r="LHY2" s="711"/>
      <c r="LHZ2" s="711"/>
      <c r="LIA2" s="711"/>
      <c r="LIB2" s="711"/>
      <c r="LIC2" s="711"/>
      <c r="LID2" s="711"/>
      <c r="LIE2" s="711"/>
      <c r="LIF2" s="711"/>
      <c r="LIG2" s="711"/>
      <c r="LIH2" s="711"/>
      <c r="LII2" s="711"/>
      <c r="LIJ2" s="711"/>
      <c r="LIK2" s="711"/>
      <c r="LIL2" s="711"/>
      <c r="LIM2" s="711"/>
      <c r="LIN2" s="711"/>
      <c r="LIO2" s="711"/>
      <c r="LIP2" s="711"/>
      <c r="LIQ2" s="711"/>
      <c r="LIR2" s="711"/>
      <c r="LIS2" s="711"/>
      <c r="LIT2" s="711"/>
      <c r="LIU2" s="711"/>
      <c r="LIV2" s="711"/>
      <c r="LIW2" s="711"/>
      <c r="LIX2" s="711"/>
      <c r="LIY2" s="711"/>
      <c r="LIZ2" s="711"/>
      <c r="LJA2" s="711"/>
      <c r="LJB2" s="711"/>
      <c r="LJC2" s="711"/>
      <c r="LJD2" s="711"/>
      <c r="LJE2" s="711"/>
      <c r="LJF2" s="711"/>
      <c r="LJG2" s="711"/>
      <c r="LJH2" s="711"/>
      <c r="LJI2" s="711"/>
      <c r="LJJ2" s="711"/>
      <c r="LJK2" s="711"/>
      <c r="LJL2" s="711"/>
      <c r="LJM2" s="711"/>
      <c r="LJN2" s="711"/>
      <c r="LJO2" s="711"/>
      <c r="LJP2" s="711"/>
      <c r="LJQ2" s="711"/>
      <c r="LJR2" s="711"/>
      <c r="LJS2" s="711"/>
      <c r="LJT2" s="711"/>
      <c r="LJU2" s="711"/>
      <c r="LJV2" s="711"/>
      <c r="LJW2" s="711"/>
      <c r="LJX2" s="711"/>
      <c r="LJY2" s="711"/>
      <c r="LJZ2" s="711"/>
      <c r="LKA2" s="711"/>
      <c r="LKB2" s="711"/>
      <c r="LKC2" s="711"/>
      <c r="LKD2" s="711"/>
      <c r="LKE2" s="711"/>
      <c r="LKF2" s="711"/>
      <c r="LKG2" s="711"/>
      <c r="LKH2" s="711"/>
      <c r="LKI2" s="711"/>
      <c r="LKJ2" s="711"/>
      <c r="LKK2" s="711"/>
      <c r="LKL2" s="711"/>
      <c r="LKM2" s="711"/>
      <c r="LKN2" s="711"/>
      <c r="LKO2" s="711"/>
      <c r="LKP2" s="711"/>
      <c r="LKQ2" s="711"/>
      <c r="LKR2" s="711"/>
      <c r="LKS2" s="711"/>
      <c r="LKT2" s="711"/>
      <c r="LKU2" s="711"/>
      <c r="LKV2" s="711"/>
      <c r="LKW2" s="711"/>
      <c r="LKX2" s="711"/>
      <c r="LKY2" s="711"/>
      <c r="LKZ2" s="711"/>
      <c r="LLA2" s="711"/>
      <c r="LLB2" s="711"/>
      <c r="LLC2" s="711"/>
      <c r="LLD2" s="711"/>
      <c r="LLE2" s="711"/>
      <c r="LLF2" s="711"/>
      <c r="LLG2" s="711"/>
      <c r="LLH2" s="711"/>
      <c r="LLI2" s="711"/>
      <c r="LLJ2" s="711"/>
      <c r="LLK2" s="711"/>
      <c r="LLL2" s="711"/>
      <c r="LLM2" s="711"/>
      <c r="LLN2" s="711"/>
      <c r="LLO2" s="711"/>
      <c r="LLP2" s="711"/>
      <c r="LLQ2" s="711"/>
      <c r="LLR2" s="711"/>
      <c r="LLS2" s="711"/>
      <c r="LLT2" s="711"/>
      <c r="LLU2" s="711"/>
      <c r="LLV2" s="711"/>
      <c r="LLW2" s="711"/>
      <c r="LLX2" s="711"/>
      <c r="LLY2" s="711"/>
      <c r="LLZ2" s="711"/>
      <c r="LMA2" s="711"/>
      <c r="LMB2" s="711"/>
      <c r="LMC2" s="711"/>
      <c r="LMD2" s="711"/>
      <c r="LME2" s="711"/>
      <c r="LMF2" s="711"/>
      <c r="LMG2" s="711"/>
      <c r="LMH2" s="711"/>
      <c r="LMI2" s="711"/>
      <c r="LMJ2" s="711"/>
      <c r="LMK2" s="711"/>
      <c r="LML2" s="711"/>
      <c r="LMM2" s="711"/>
      <c r="LMN2" s="711"/>
      <c r="LMO2" s="711"/>
      <c r="LMP2" s="711"/>
      <c r="LMQ2" s="711"/>
      <c r="LMR2" s="711"/>
      <c r="LMS2" s="711"/>
      <c r="LMT2" s="711"/>
      <c r="LMU2" s="711"/>
      <c r="LMV2" s="711"/>
      <c r="LMW2" s="711"/>
      <c r="LMX2" s="711"/>
      <c r="LMY2" s="711"/>
      <c r="LMZ2" s="711"/>
      <c r="LNA2" s="711"/>
      <c r="LNB2" s="711"/>
      <c r="LNC2" s="711"/>
      <c r="LND2" s="711"/>
      <c r="LNE2" s="711"/>
      <c r="LNF2" s="711"/>
      <c r="LNG2" s="711"/>
      <c r="LNH2" s="711"/>
      <c r="LNI2" s="711"/>
      <c r="LNJ2" s="711"/>
      <c r="LNK2" s="711"/>
      <c r="LNL2" s="711"/>
      <c r="LNM2" s="711"/>
      <c r="LNN2" s="711"/>
      <c r="LNO2" s="711"/>
      <c r="LNP2" s="711"/>
      <c r="LNQ2" s="711"/>
      <c r="LNR2" s="711"/>
      <c r="LNS2" s="711"/>
      <c r="LNT2" s="711"/>
      <c r="LNU2" s="711"/>
      <c r="LNV2" s="711"/>
      <c r="LNW2" s="711"/>
      <c r="LNX2" s="711"/>
      <c r="LNY2" s="711"/>
      <c r="LNZ2" s="711"/>
      <c r="LOA2" s="711"/>
      <c r="LOB2" s="711"/>
      <c r="LOC2" s="711"/>
      <c r="LOD2" s="711"/>
      <c r="LOE2" s="711"/>
      <c r="LOF2" s="711"/>
      <c r="LOG2" s="711"/>
      <c r="LOH2" s="711"/>
      <c r="LOI2" s="711"/>
      <c r="LOJ2" s="711"/>
      <c r="LOK2" s="711"/>
      <c r="LOL2" s="711"/>
      <c r="LOM2" s="711"/>
      <c r="LON2" s="711"/>
      <c r="LOO2" s="711"/>
      <c r="LOP2" s="711"/>
      <c r="LOQ2" s="711"/>
      <c r="LOR2" s="711"/>
      <c r="LOS2" s="711"/>
      <c r="LOT2" s="711"/>
      <c r="LOU2" s="711"/>
      <c r="LOV2" s="711"/>
      <c r="LOW2" s="711"/>
      <c r="LOX2" s="711"/>
      <c r="LOY2" s="711"/>
      <c r="LOZ2" s="711"/>
      <c r="LPA2" s="711"/>
      <c r="LPB2" s="711"/>
      <c r="LPC2" s="711"/>
      <c r="LPD2" s="711"/>
      <c r="LPE2" s="711"/>
      <c r="LPF2" s="711"/>
      <c r="LPG2" s="711"/>
      <c r="LPH2" s="711"/>
      <c r="LPI2" s="711"/>
      <c r="LPJ2" s="711"/>
      <c r="LPK2" s="711"/>
      <c r="LPL2" s="711"/>
      <c r="LPM2" s="711"/>
      <c r="LPN2" s="711"/>
      <c r="LPO2" s="711"/>
      <c r="LPP2" s="711"/>
      <c r="LPQ2" s="711"/>
      <c r="LPR2" s="711"/>
      <c r="LPS2" s="711"/>
      <c r="LPT2" s="711"/>
      <c r="LPU2" s="711"/>
      <c r="LPV2" s="711"/>
      <c r="LPW2" s="711"/>
      <c r="LPX2" s="711"/>
      <c r="LPY2" s="711"/>
      <c r="LPZ2" s="711"/>
      <c r="LQA2" s="711"/>
      <c r="LQB2" s="711"/>
      <c r="LQC2" s="711"/>
      <c r="LQD2" s="711"/>
      <c r="LQE2" s="711"/>
      <c r="LQF2" s="711"/>
      <c r="LQG2" s="711"/>
      <c r="LQH2" s="711"/>
      <c r="LQI2" s="711"/>
      <c r="LQJ2" s="711"/>
      <c r="LQK2" s="711"/>
      <c r="LQL2" s="711"/>
      <c r="LQM2" s="711"/>
      <c r="LQN2" s="711"/>
      <c r="LQO2" s="711"/>
      <c r="LQP2" s="711"/>
      <c r="LQQ2" s="711"/>
      <c r="LQR2" s="711"/>
      <c r="LQS2" s="711"/>
      <c r="LQT2" s="711"/>
      <c r="LQU2" s="711"/>
      <c r="LQV2" s="711"/>
      <c r="LQW2" s="711"/>
      <c r="LQX2" s="711"/>
      <c r="LQY2" s="711"/>
      <c r="LQZ2" s="711"/>
      <c r="LRA2" s="711"/>
      <c r="LRB2" s="711"/>
      <c r="LRC2" s="711"/>
      <c r="LRD2" s="711"/>
      <c r="LRE2" s="711"/>
      <c r="LRF2" s="711"/>
      <c r="LRG2" s="711"/>
      <c r="LRH2" s="711"/>
      <c r="LRI2" s="711"/>
      <c r="LRJ2" s="711"/>
      <c r="LRK2" s="711"/>
      <c r="LRL2" s="711"/>
      <c r="LRM2" s="711"/>
      <c r="LRN2" s="711"/>
      <c r="LRO2" s="711"/>
      <c r="LRP2" s="711"/>
      <c r="LRQ2" s="711"/>
      <c r="LRR2" s="711"/>
      <c r="LRS2" s="711"/>
      <c r="LRT2" s="711"/>
      <c r="LRU2" s="711"/>
      <c r="LRV2" s="711"/>
      <c r="LRW2" s="711"/>
      <c r="LRX2" s="711"/>
      <c r="LRY2" s="711"/>
      <c r="LRZ2" s="711"/>
      <c r="LSA2" s="711"/>
      <c r="LSB2" s="711"/>
      <c r="LSC2" s="711"/>
      <c r="LSD2" s="711"/>
      <c r="LSE2" s="711"/>
      <c r="LSF2" s="711"/>
      <c r="LSG2" s="711"/>
      <c r="LSH2" s="711"/>
      <c r="LSI2" s="711"/>
      <c r="LSJ2" s="711"/>
      <c r="LSK2" s="711"/>
      <c r="LSL2" s="711"/>
      <c r="LSM2" s="711"/>
      <c r="LSN2" s="711"/>
      <c r="LSO2" s="711"/>
      <c r="LSP2" s="711"/>
      <c r="LSQ2" s="711"/>
      <c r="LSR2" s="711"/>
      <c r="LSS2" s="711"/>
      <c r="LST2" s="711"/>
      <c r="LSU2" s="711"/>
      <c r="LSV2" s="711"/>
      <c r="LSW2" s="711"/>
      <c r="LSX2" s="711"/>
      <c r="LSY2" s="711"/>
      <c r="LSZ2" s="711"/>
      <c r="LTA2" s="711"/>
      <c r="LTB2" s="711"/>
      <c r="LTC2" s="711"/>
      <c r="LTD2" s="711"/>
      <c r="LTE2" s="711"/>
      <c r="LTF2" s="711"/>
      <c r="LTG2" s="711"/>
      <c r="LTH2" s="711"/>
      <c r="LTI2" s="711"/>
      <c r="LTJ2" s="711"/>
      <c r="LTK2" s="711"/>
      <c r="LTL2" s="711"/>
      <c r="LTM2" s="711"/>
      <c r="LTN2" s="711"/>
      <c r="LTO2" s="711"/>
      <c r="LTP2" s="711"/>
      <c r="LTQ2" s="711"/>
      <c r="LTR2" s="711"/>
      <c r="LTS2" s="711"/>
      <c r="LTT2" s="711"/>
      <c r="LTU2" s="711"/>
      <c r="LTV2" s="711"/>
      <c r="LTW2" s="711"/>
      <c r="LTX2" s="711"/>
      <c r="LTY2" s="711"/>
      <c r="LTZ2" s="711"/>
      <c r="LUA2" s="711"/>
      <c r="LUB2" s="711"/>
      <c r="LUC2" s="711"/>
      <c r="LUD2" s="711"/>
      <c r="LUE2" s="711"/>
      <c r="LUF2" s="711"/>
      <c r="LUG2" s="711"/>
      <c r="LUH2" s="711"/>
      <c r="LUI2" s="711"/>
      <c r="LUJ2" s="711"/>
      <c r="LUK2" s="711"/>
      <c r="LUL2" s="711"/>
      <c r="LUM2" s="711"/>
      <c r="LUN2" s="711"/>
      <c r="LUO2" s="711"/>
      <c r="LUP2" s="711"/>
      <c r="LUQ2" s="711"/>
      <c r="LUR2" s="711"/>
      <c r="LUS2" s="711"/>
      <c r="LUT2" s="711"/>
      <c r="LUU2" s="711"/>
      <c r="LUV2" s="711"/>
      <c r="LUW2" s="711"/>
      <c r="LUX2" s="711"/>
      <c r="LUY2" s="711"/>
      <c r="LUZ2" s="711"/>
      <c r="LVA2" s="711"/>
      <c r="LVB2" s="711"/>
      <c r="LVC2" s="711"/>
      <c r="LVD2" s="711"/>
      <c r="LVE2" s="711"/>
      <c r="LVF2" s="711"/>
      <c r="LVG2" s="711"/>
      <c r="LVH2" s="711"/>
      <c r="LVI2" s="711"/>
      <c r="LVJ2" s="711"/>
      <c r="LVK2" s="711"/>
      <c r="LVL2" s="711"/>
      <c r="LVM2" s="711"/>
      <c r="LVN2" s="711"/>
      <c r="LVO2" s="711"/>
      <c r="LVP2" s="711"/>
      <c r="LVQ2" s="711"/>
      <c r="LVR2" s="711"/>
      <c r="LVS2" s="711"/>
      <c r="LVT2" s="711"/>
      <c r="LVU2" s="711"/>
      <c r="LVV2" s="711"/>
      <c r="LVW2" s="711"/>
      <c r="LVX2" s="711"/>
      <c r="LVY2" s="711"/>
      <c r="LVZ2" s="711"/>
      <c r="LWA2" s="711"/>
      <c r="LWB2" s="711"/>
      <c r="LWC2" s="711"/>
      <c r="LWD2" s="711"/>
      <c r="LWE2" s="711"/>
      <c r="LWF2" s="711"/>
      <c r="LWG2" s="711"/>
      <c r="LWH2" s="711"/>
      <c r="LWI2" s="711"/>
      <c r="LWJ2" s="711"/>
      <c r="LWK2" s="711"/>
      <c r="LWL2" s="711"/>
      <c r="LWM2" s="711"/>
      <c r="LWN2" s="711"/>
      <c r="LWO2" s="711"/>
      <c r="LWP2" s="711"/>
      <c r="LWQ2" s="711"/>
      <c r="LWR2" s="711"/>
      <c r="LWS2" s="711"/>
      <c r="LWT2" s="711"/>
      <c r="LWU2" s="711"/>
      <c r="LWV2" s="711"/>
      <c r="LWW2" s="711"/>
      <c r="LWX2" s="711"/>
      <c r="LWY2" s="711"/>
      <c r="LWZ2" s="711"/>
      <c r="LXA2" s="711"/>
      <c r="LXB2" s="711"/>
      <c r="LXC2" s="711"/>
      <c r="LXD2" s="711"/>
      <c r="LXE2" s="711"/>
      <c r="LXF2" s="711"/>
      <c r="LXG2" s="711"/>
      <c r="LXH2" s="711"/>
      <c r="LXI2" s="711"/>
      <c r="LXJ2" s="711"/>
      <c r="LXK2" s="711"/>
      <c r="LXL2" s="711"/>
      <c r="LXM2" s="711"/>
      <c r="LXN2" s="711"/>
      <c r="LXO2" s="711"/>
      <c r="LXP2" s="711"/>
      <c r="LXQ2" s="711"/>
      <c r="LXR2" s="711"/>
      <c r="LXS2" s="711"/>
      <c r="LXT2" s="711"/>
      <c r="LXU2" s="711"/>
      <c r="LXV2" s="711"/>
      <c r="LXW2" s="711"/>
      <c r="LXX2" s="711"/>
      <c r="LXY2" s="711"/>
      <c r="LXZ2" s="711"/>
      <c r="LYA2" s="711"/>
      <c r="LYB2" s="711"/>
      <c r="LYC2" s="711"/>
      <c r="LYD2" s="711"/>
      <c r="LYE2" s="711"/>
      <c r="LYF2" s="711"/>
      <c r="LYG2" s="711"/>
      <c r="LYH2" s="711"/>
      <c r="LYI2" s="711"/>
      <c r="LYJ2" s="711"/>
      <c r="LYK2" s="711"/>
      <c r="LYL2" s="711"/>
      <c r="LYM2" s="711"/>
      <c r="LYN2" s="711"/>
      <c r="LYO2" s="711"/>
      <c r="LYP2" s="711"/>
      <c r="LYQ2" s="711"/>
      <c r="LYR2" s="711"/>
      <c r="LYS2" s="711"/>
      <c r="LYT2" s="711"/>
      <c r="LYU2" s="711"/>
      <c r="LYV2" s="711"/>
      <c r="LYW2" s="711"/>
      <c r="LYX2" s="711"/>
      <c r="LYY2" s="711"/>
      <c r="LYZ2" s="711"/>
      <c r="LZA2" s="711"/>
      <c r="LZB2" s="711"/>
      <c r="LZC2" s="711"/>
      <c r="LZD2" s="711"/>
      <c r="LZE2" s="711"/>
      <c r="LZF2" s="711"/>
      <c r="LZG2" s="711"/>
      <c r="LZH2" s="711"/>
      <c r="LZI2" s="711"/>
      <c r="LZJ2" s="711"/>
      <c r="LZK2" s="711"/>
      <c r="LZL2" s="711"/>
      <c r="LZM2" s="711"/>
      <c r="LZN2" s="711"/>
      <c r="LZO2" s="711"/>
      <c r="LZP2" s="711"/>
      <c r="LZQ2" s="711"/>
      <c r="LZR2" s="711"/>
      <c r="LZS2" s="711"/>
      <c r="LZT2" s="711"/>
      <c r="LZU2" s="711"/>
      <c r="LZV2" s="711"/>
      <c r="LZW2" s="711"/>
      <c r="LZX2" s="711"/>
      <c r="LZY2" s="711"/>
      <c r="LZZ2" s="711"/>
      <c r="MAA2" s="711"/>
      <c r="MAB2" s="711"/>
      <c r="MAC2" s="711"/>
      <c r="MAD2" s="711"/>
      <c r="MAE2" s="711"/>
      <c r="MAF2" s="711"/>
      <c r="MAG2" s="711"/>
      <c r="MAH2" s="711"/>
      <c r="MAI2" s="711"/>
      <c r="MAJ2" s="711"/>
      <c r="MAK2" s="711"/>
      <c r="MAL2" s="711"/>
      <c r="MAM2" s="711"/>
      <c r="MAN2" s="711"/>
      <c r="MAO2" s="711"/>
      <c r="MAP2" s="711"/>
      <c r="MAQ2" s="711"/>
      <c r="MAR2" s="711"/>
      <c r="MAS2" s="711"/>
      <c r="MAT2" s="711"/>
      <c r="MAU2" s="711"/>
      <c r="MAV2" s="711"/>
      <c r="MAW2" s="711"/>
      <c r="MAX2" s="711"/>
      <c r="MAY2" s="711"/>
      <c r="MAZ2" s="711"/>
      <c r="MBA2" s="711"/>
      <c r="MBB2" s="711"/>
      <c r="MBC2" s="711"/>
      <c r="MBD2" s="711"/>
      <c r="MBE2" s="711"/>
      <c r="MBF2" s="711"/>
      <c r="MBG2" s="711"/>
      <c r="MBH2" s="711"/>
      <c r="MBI2" s="711"/>
      <c r="MBJ2" s="711"/>
      <c r="MBK2" s="711"/>
      <c r="MBL2" s="711"/>
      <c r="MBM2" s="711"/>
      <c r="MBN2" s="711"/>
      <c r="MBO2" s="711"/>
      <c r="MBP2" s="711"/>
      <c r="MBQ2" s="711"/>
      <c r="MBR2" s="711"/>
      <c r="MBS2" s="711"/>
      <c r="MBT2" s="711"/>
      <c r="MBU2" s="711"/>
      <c r="MBV2" s="711"/>
      <c r="MBW2" s="711"/>
      <c r="MBX2" s="711"/>
      <c r="MBY2" s="711"/>
      <c r="MBZ2" s="711"/>
      <c r="MCA2" s="711"/>
      <c r="MCB2" s="711"/>
      <c r="MCC2" s="711"/>
      <c r="MCD2" s="711"/>
      <c r="MCE2" s="711"/>
      <c r="MCF2" s="711"/>
      <c r="MCG2" s="711"/>
      <c r="MCH2" s="711"/>
      <c r="MCI2" s="711"/>
      <c r="MCJ2" s="711"/>
      <c r="MCK2" s="711"/>
      <c r="MCL2" s="711"/>
      <c r="MCM2" s="711"/>
      <c r="MCN2" s="711"/>
      <c r="MCO2" s="711"/>
      <c r="MCP2" s="711"/>
      <c r="MCQ2" s="711"/>
      <c r="MCR2" s="711"/>
      <c r="MCS2" s="711"/>
      <c r="MCT2" s="711"/>
      <c r="MCU2" s="711"/>
      <c r="MCV2" s="711"/>
      <c r="MCW2" s="711"/>
      <c r="MCX2" s="711"/>
      <c r="MCY2" s="711"/>
      <c r="MCZ2" s="711"/>
      <c r="MDA2" s="711"/>
      <c r="MDB2" s="711"/>
      <c r="MDC2" s="711"/>
      <c r="MDD2" s="711"/>
      <c r="MDE2" s="711"/>
      <c r="MDF2" s="711"/>
      <c r="MDG2" s="711"/>
      <c r="MDH2" s="711"/>
      <c r="MDI2" s="711"/>
      <c r="MDJ2" s="711"/>
      <c r="MDK2" s="711"/>
      <c r="MDL2" s="711"/>
      <c r="MDM2" s="711"/>
      <c r="MDN2" s="711"/>
      <c r="MDO2" s="711"/>
      <c r="MDP2" s="711"/>
      <c r="MDQ2" s="711"/>
      <c r="MDR2" s="711"/>
      <c r="MDS2" s="711"/>
      <c r="MDT2" s="711"/>
      <c r="MDU2" s="711"/>
      <c r="MDV2" s="711"/>
      <c r="MDW2" s="711"/>
      <c r="MDX2" s="711"/>
      <c r="MDY2" s="711"/>
      <c r="MDZ2" s="711"/>
      <c r="MEA2" s="711"/>
      <c r="MEB2" s="711"/>
      <c r="MEC2" s="711"/>
      <c r="MED2" s="711"/>
      <c r="MEE2" s="711"/>
      <c r="MEF2" s="711"/>
      <c r="MEG2" s="711"/>
      <c r="MEH2" s="711"/>
      <c r="MEI2" s="711"/>
      <c r="MEJ2" s="711"/>
      <c r="MEK2" s="711"/>
      <c r="MEL2" s="711"/>
      <c r="MEM2" s="711"/>
      <c r="MEN2" s="711"/>
      <c r="MEO2" s="711"/>
      <c r="MEP2" s="711"/>
      <c r="MEQ2" s="711"/>
      <c r="MER2" s="711"/>
      <c r="MES2" s="711"/>
      <c r="MET2" s="711"/>
      <c r="MEU2" s="711"/>
      <c r="MEV2" s="711"/>
      <c r="MEW2" s="711"/>
      <c r="MEX2" s="711"/>
      <c r="MEY2" s="711"/>
      <c r="MEZ2" s="711"/>
      <c r="MFA2" s="711"/>
      <c r="MFB2" s="711"/>
      <c r="MFC2" s="711"/>
      <c r="MFD2" s="711"/>
      <c r="MFE2" s="711"/>
      <c r="MFF2" s="711"/>
      <c r="MFG2" s="711"/>
      <c r="MFH2" s="711"/>
      <c r="MFI2" s="711"/>
      <c r="MFJ2" s="711"/>
      <c r="MFK2" s="711"/>
      <c r="MFL2" s="711"/>
      <c r="MFM2" s="711"/>
      <c r="MFN2" s="711"/>
      <c r="MFO2" s="711"/>
      <c r="MFP2" s="711"/>
      <c r="MFQ2" s="711"/>
      <c r="MFR2" s="711"/>
      <c r="MFS2" s="711"/>
      <c r="MFT2" s="711"/>
      <c r="MFU2" s="711"/>
      <c r="MFV2" s="711"/>
      <c r="MFW2" s="711"/>
      <c r="MFX2" s="711"/>
      <c r="MFY2" s="711"/>
      <c r="MFZ2" s="711"/>
      <c r="MGA2" s="711"/>
      <c r="MGB2" s="711"/>
      <c r="MGC2" s="711"/>
      <c r="MGD2" s="711"/>
      <c r="MGE2" s="711"/>
      <c r="MGF2" s="711"/>
      <c r="MGG2" s="711"/>
      <c r="MGH2" s="711"/>
      <c r="MGI2" s="711"/>
      <c r="MGJ2" s="711"/>
      <c r="MGK2" s="711"/>
      <c r="MGL2" s="711"/>
      <c r="MGM2" s="711"/>
      <c r="MGN2" s="711"/>
      <c r="MGO2" s="711"/>
      <c r="MGP2" s="711"/>
      <c r="MGQ2" s="711"/>
      <c r="MGR2" s="711"/>
      <c r="MGS2" s="711"/>
      <c r="MGT2" s="711"/>
      <c r="MGU2" s="711"/>
      <c r="MGV2" s="711"/>
      <c r="MGW2" s="711"/>
      <c r="MGX2" s="711"/>
      <c r="MGY2" s="711"/>
      <c r="MGZ2" s="711"/>
      <c r="MHA2" s="711"/>
      <c r="MHB2" s="711"/>
      <c r="MHC2" s="711"/>
      <c r="MHD2" s="711"/>
      <c r="MHE2" s="711"/>
      <c r="MHF2" s="711"/>
      <c r="MHG2" s="711"/>
      <c r="MHH2" s="711"/>
      <c r="MHI2" s="711"/>
      <c r="MHJ2" s="711"/>
      <c r="MHK2" s="711"/>
      <c r="MHL2" s="711"/>
      <c r="MHM2" s="711"/>
      <c r="MHN2" s="711"/>
      <c r="MHO2" s="711"/>
      <c r="MHP2" s="711"/>
      <c r="MHQ2" s="711"/>
      <c r="MHR2" s="711"/>
      <c r="MHS2" s="711"/>
      <c r="MHT2" s="711"/>
      <c r="MHU2" s="711"/>
      <c r="MHV2" s="711"/>
      <c r="MHW2" s="711"/>
      <c r="MHX2" s="711"/>
      <c r="MHY2" s="711"/>
      <c r="MHZ2" s="711"/>
      <c r="MIA2" s="711"/>
      <c r="MIB2" s="711"/>
      <c r="MIC2" s="711"/>
      <c r="MID2" s="711"/>
      <c r="MIE2" s="711"/>
      <c r="MIF2" s="711"/>
      <c r="MIG2" s="711"/>
      <c r="MIH2" s="711"/>
      <c r="MII2" s="711"/>
      <c r="MIJ2" s="711"/>
      <c r="MIK2" s="711"/>
      <c r="MIL2" s="711"/>
      <c r="MIM2" s="711"/>
      <c r="MIN2" s="711"/>
      <c r="MIO2" s="711"/>
      <c r="MIP2" s="711"/>
      <c r="MIQ2" s="711"/>
      <c r="MIR2" s="711"/>
      <c r="MIS2" s="711"/>
      <c r="MIT2" s="711"/>
      <c r="MIU2" s="711"/>
      <c r="MIV2" s="711"/>
      <c r="MIW2" s="711"/>
      <c r="MIX2" s="711"/>
      <c r="MIY2" s="711"/>
      <c r="MIZ2" s="711"/>
      <c r="MJA2" s="711"/>
      <c r="MJB2" s="711"/>
      <c r="MJC2" s="711"/>
      <c r="MJD2" s="711"/>
      <c r="MJE2" s="711"/>
      <c r="MJF2" s="711"/>
      <c r="MJG2" s="711"/>
      <c r="MJH2" s="711"/>
      <c r="MJI2" s="711"/>
      <c r="MJJ2" s="711"/>
      <c r="MJK2" s="711"/>
      <c r="MJL2" s="711"/>
      <c r="MJM2" s="711"/>
      <c r="MJN2" s="711"/>
      <c r="MJO2" s="711"/>
      <c r="MJP2" s="711"/>
      <c r="MJQ2" s="711"/>
      <c r="MJR2" s="711"/>
      <c r="MJS2" s="711"/>
      <c r="MJT2" s="711"/>
      <c r="MJU2" s="711"/>
      <c r="MJV2" s="711"/>
      <c r="MJW2" s="711"/>
      <c r="MJX2" s="711"/>
      <c r="MJY2" s="711"/>
      <c r="MJZ2" s="711"/>
      <c r="MKA2" s="711"/>
      <c r="MKB2" s="711"/>
      <c r="MKC2" s="711"/>
      <c r="MKD2" s="711"/>
      <c r="MKE2" s="711"/>
      <c r="MKF2" s="711"/>
      <c r="MKG2" s="711"/>
      <c r="MKH2" s="711"/>
      <c r="MKI2" s="711"/>
      <c r="MKJ2" s="711"/>
      <c r="MKK2" s="711"/>
      <c r="MKL2" s="711"/>
      <c r="MKM2" s="711"/>
      <c r="MKN2" s="711"/>
      <c r="MKO2" s="711"/>
      <c r="MKP2" s="711"/>
      <c r="MKQ2" s="711"/>
      <c r="MKR2" s="711"/>
      <c r="MKS2" s="711"/>
      <c r="MKT2" s="711"/>
      <c r="MKU2" s="711"/>
      <c r="MKV2" s="711"/>
      <c r="MKW2" s="711"/>
      <c r="MKX2" s="711"/>
      <c r="MKY2" s="711"/>
      <c r="MKZ2" s="711"/>
      <c r="MLA2" s="711"/>
      <c r="MLB2" s="711"/>
      <c r="MLC2" s="711"/>
      <c r="MLD2" s="711"/>
      <c r="MLE2" s="711"/>
      <c r="MLF2" s="711"/>
      <c r="MLG2" s="711"/>
      <c r="MLH2" s="711"/>
      <c r="MLI2" s="711"/>
      <c r="MLJ2" s="711"/>
      <c r="MLK2" s="711"/>
      <c r="MLL2" s="711"/>
      <c r="MLM2" s="711"/>
      <c r="MLN2" s="711"/>
      <c r="MLO2" s="711"/>
      <c r="MLP2" s="711"/>
      <c r="MLQ2" s="711"/>
      <c r="MLR2" s="711"/>
      <c r="MLS2" s="711"/>
      <c r="MLT2" s="711"/>
      <c r="MLU2" s="711"/>
      <c r="MLV2" s="711"/>
      <c r="MLW2" s="711"/>
      <c r="MLX2" s="711"/>
      <c r="MLY2" s="711"/>
      <c r="MLZ2" s="711"/>
      <c r="MMA2" s="711"/>
      <c r="MMB2" s="711"/>
      <c r="MMC2" s="711"/>
      <c r="MMD2" s="711"/>
      <c r="MME2" s="711"/>
      <c r="MMF2" s="711"/>
      <c r="MMG2" s="711"/>
      <c r="MMH2" s="711"/>
      <c r="MMI2" s="711"/>
      <c r="MMJ2" s="711"/>
      <c r="MMK2" s="711"/>
      <c r="MML2" s="711"/>
      <c r="MMM2" s="711"/>
      <c r="MMN2" s="711"/>
      <c r="MMO2" s="711"/>
      <c r="MMP2" s="711"/>
      <c r="MMQ2" s="711"/>
      <c r="MMR2" s="711"/>
      <c r="MMS2" s="711"/>
      <c r="MMT2" s="711"/>
      <c r="MMU2" s="711"/>
      <c r="MMV2" s="711"/>
      <c r="MMW2" s="711"/>
      <c r="MMX2" s="711"/>
      <c r="MMY2" s="711"/>
      <c r="MMZ2" s="711"/>
      <c r="MNA2" s="711"/>
      <c r="MNB2" s="711"/>
      <c r="MNC2" s="711"/>
      <c r="MND2" s="711"/>
      <c r="MNE2" s="711"/>
      <c r="MNF2" s="711"/>
      <c r="MNG2" s="711"/>
      <c r="MNH2" s="711"/>
      <c r="MNI2" s="711"/>
      <c r="MNJ2" s="711"/>
      <c r="MNK2" s="711"/>
      <c r="MNL2" s="711"/>
      <c r="MNM2" s="711"/>
      <c r="MNN2" s="711"/>
      <c r="MNO2" s="711"/>
      <c r="MNP2" s="711"/>
      <c r="MNQ2" s="711"/>
      <c r="MNR2" s="711"/>
      <c r="MNS2" s="711"/>
      <c r="MNT2" s="711"/>
      <c r="MNU2" s="711"/>
      <c r="MNV2" s="711"/>
      <c r="MNW2" s="711"/>
      <c r="MNX2" s="711"/>
      <c r="MNY2" s="711"/>
      <c r="MNZ2" s="711"/>
      <c r="MOA2" s="711"/>
      <c r="MOB2" s="711"/>
      <c r="MOC2" s="711"/>
      <c r="MOD2" s="711"/>
      <c r="MOE2" s="711"/>
      <c r="MOF2" s="711"/>
      <c r="MOG2" s="711"/>
      <c r="MOH2" s="711"/>
      <c r="MOI2" s="711"/>
      <c r="MOJ2" s="711"/>
      <c r="MOK2" s="711"/>
      <c r="MOL2" s="711"/>
      <c r="MOM2" s="711"/>
      <c r="MON2" s="711"/>
      <c r="MOO2" s="711"/>
      <c r="MOP2" s="711"/>
      <c r="MOQ2" s="711"/>
      <c r="MOR2" s="711"/>
      <c r="MOS2" s="711"/>
      <c r="MOT2" s="711"/>
      <c r="MOU2" s="711"/>
      <c r="MOV2" s="711"/>
      <c r="MOW2" s="711"/>
      <c r="MOX2" s="711"/>
      <c r="MOY2" s="711"/>
      <c r="MOZ2" s="711"/>
      <c r="MPA2" s="711"/>
      <c r="MPB2" s="711"/>
      <c r="MPC2" s="711"/>
      <c r="MPD2" s="711"/>
      <c r="MPE2" s="711"/>
      <c r="MPF2" s="711"/>
      <c r="MPG2" s="711"/>
      <c r="MPH2" s="711"/>
      <c r="MPI2" s="711"/>
      <c r="MPJ2" s="711"/>
      <c r="MPK2" s="711"/>
      <c r="MPL2" s="711"/>
      <c r="MPM2" s="711"/>
      <c r="MPN2" s="711"/>
      <c r="MPO2" s="711"/>
      <c r="MPP2" s="711"/>
      <c r="MPQ2" s="711"/>
      <c r="MPR2" s="711"/>
      <c r="MPS2" s="711"/>
      <c r="MPT2" s="711"/>
      <c r="MPU2" s="711"/>
      <c r="MPV2" s="711"/>
      <c r="MPW2" s="711"/>
      <c r="MPX2" s="711"/>
      <c r="MPY2" s="711"/>
      <c r="MPZ2" s="711"/>
      <c r="MQA2" s="711"/>
      <c r="MQB2" s="711"/>
      <c r="MQC2" s="711"/>
      <c r="MQD2" s="711"/>
      <c r="MQE2" s="711"/>
      <c r="MQF2" s="711"/>
      <c r="MQG2" s="711"/>
      <c r="MQH2" s="711"/>
      <c r="MQI2" s="711"/>
      <c r="MQJ2" s="711"/>
      <c r="MQK2" s="711"/>
      <c r="MQL2" s="711"/>
      <c r="MQM2" s="711"/>
      <c r="MQN2" s="711"/>
      <c r="MQO2" s="711"/>
      <c r="MQP2" s="711"/>
      <c r="MQQ2" s="711"/>
      <c r="MQR2" s="711"/>
      <c r="MQS2" s="711"/>
      <c r="MQT2" s="711"/>
      <c r="MQU2" s="711"/>
      <c r="MQV2" s="711"/>
      <c r="MQW2" s="711"/>
      <c r="MQX2" s="711"/>
      <c r="MQY2" s="711"/>
      <c r="MQZ2" s="711"/>
      <c r="MRA2" s="711"/>
      <c r="MRB2" s="711"/>
      <c r="MRC2" s="711"/>
      <c r="MRD2" s="711"/>
      <c r="MRE2" s="711"/>
      <c r="MRF2" s="711"/>
      <c r="MRG2" s="711"/>
      <c r="MRH2" s="711"/>
      <c r="MRI2" s="711"/>
      <c r="MRJ2" s="711"/>
      <c r="MRK2" s="711"/>
      <c r="MRL2" s="711"/>
      <c r="MRM2" s="711"/>
      <c r="MRN2" s="711"/>
      <c r="MRO2" s="711"/>
      <c r="MRP2" s="711"/>
      <c r="MRQ2" s="711"/>
      <c r="MRR2" s="711"/>
      <c r="MRS2" s="711"/>
      <c r="MRT2" s="711"/>
      <c r="MRU2" s="711"/>
      <c r="MRV2" s="711"/>
      <c r="MRW2" s="711"/>
      <c r="MRX2" s="711"/>
      <c r="MRY2" s="711"/>
      <c r="MRZ2" s="711"/>
      <c r="MSA2" s="711"/>
      <c r="MSB2" s="711"/>
      <c r="MSC2" s="711"/>
      <c r="MSD2" s="711"/>
      <c r="MSE2" s="711"/>
      <c r="MSF2" s="711"/>
      <c r="MSG2" s="711"/>
      <c r="MSH2" s="711"/>
      <c r="MSI2" s="711"/>
      <c r="MSJ2" s="711"/>
      <c r="MSK2" s="711"/>
      <c r="MSL2" s="711"/>
      <c r="MSM2" s="711"/>
      <c r="MSN2" s="711"/>
      <c r="MSO2" s="711"/>
      <c r="MSP2" s="711"/>
      <c r="MSQ2" s="711"/>
      <c r="MSR2" s="711"/>
      <c r="MSS2" s="711"/>
      <c r="MST2" s="711"/>
      <c r="MSU2" s="711"/>
      <c r="MSV2" s="711"/>
      <c r="MSW2" s="711"/>
      <c r="MSX2" s="711"/>
      <c r="MSY2" s="711"/>
      <c r="MSZ2" s="711"/>
      <c r="MTA2" s="711"/>
      <c r="MTB2" s="711"/>
      <c r="MTC2" s="711"/>
      <c r="MTD2" s="711"/>
      <c r="MTE2" s="711"/>
      <c r="MTF2" s="711"/>
      <c r="MTG2" s="711"/>
      <c r="MTH2" s="711"/>
      <c r="MTI2" s="711"/>
      <c r="MTJ2" s="711"/>
      <c r="MTK2" s="711"/>
      <c r="MTL2" s="711"/>
      <c r="MTM2" s="711"/>
      <c r="MTN2" s="711"/>
      <c r="MTO2" s="711"/>
      <c r="MTP2" s="711"/>
      <c r="MTQ2" s="711"/>
      <c r="MTR2" s="711"/>
      <c r="MTS2" s="711"/>
      <c r="MTT2" s="711"/>
      <c r="MTU2" s="711"/>
      <c r="MTV2" s="711"/>
      <c r="MTW2" s="711"/>
      <c r="MTX2" s="711"/>
      <c r="MTY2" s="711"/>
      <c r="MTZ2" s="711"/>
      <c r="MUA2" s="711"/>
      <c r="MUB2" s="711"/>
      <c r="MUC2" s="711"/>
      <c r="MUD2" s="711"/>
      <c r="MUE2" s="711"/>
      <c r="MUF2" s="711"/>
      <c r="MUG2" s="711"/>
      <c r="MUH2" s="711"/>
      <c r="MUI2" s="711"/>
      <c r="MUJ2" s="711"/>
      <c r="MUK2" s="711"/>
      <c r="MUL2" s="711"/>
      <c r="MUM2" s="711"/>
      <c r="MUN2" s="711"/>
      <c r="MUO2" s="711"/>
      <c r="MUP2" s="711"/>
      <c r="MUQ2" s="711"/>
      <c r="MUR2" s="711"/>
      <c r="MUS2" s="711"/>
      <c r="MUT2" s="711"/>
      <c r="MUU2" s="711"/>
      <c r="MUV2" s="711"/>
      <c r="MUW2" s="711"/>
      <c r="MUX2" s="711"/>
      <c r="MUY2" s="711"/>
      <c r="MUZ2" s="711"/>
      <c r="MVA2" s="711"/>
      <c r="MVB2" s="711"/>
      <c r="MVC2" s="711"/>
      <c r="MVD2" s="711"/>
      <c r="MVE2" s="711"/>
      <c r="MVF2" s="711"/>
      <c r="MVG2" s="711"/>
      <c r="MVH2" s="711"/>
      <c r="MVI2" s="711"/>
      <c r="MVJ2" s="711"/>
      <c r="MVK2" s="711"/>
      <c r="MVL2" s="711"/>
      <c r="MVM2" s="711"/>
      <c r="MVN2" s="711"/>
      <c r="MVO2" s="711"/>
      <c r="MVP2" s="711"/>
      <c r="MVQ2" s="711"/>
      <c r="MVR2" s="711"/>
      <c r="MVS2" s="711"/>
      <c r="MVT2" s="711"/>
      <c r="MVU2" s="711"/>
      <c r="MVV2" s="711"/>
      <c r="MVW2" s="711"/>
      <c r="MVX2" s="711"/>
      <c r="MVY2" s="711"/>
      <c r="MVZ2" s="711"/>
      <c r="MWA2" s="711"/>
      <c r="MWB2" s="711"/>
      <c r="MWC2" s="711"/>
      <c r="MWD2" s="711"/>
      <c r="MWE2" s="711"/>
      <c r="MWF2" s="711"/>
      <c r="MWG2" s="711"/>
      <c r="MWH2" s="711"/>
      <c r="MWI2" s="711"/>
      <c r="MWJ2" s="711"/>
      <c r="MWK2" s="711"/>
      <c r="MWL2" s="711"/>
      <c r="MWM2" s="711"/>
      <c r="MWN2" s="711"/>
      <c r="MWO2" s="711"/>
      <c r="MWP2" s="711"/>
      <c r="MWQ2" s="711"/>
      <c r="MWR2" s="711"/>
      <c r="MWS2" s="711"/>
      <c r="MWT2" s="711"/>
      <c r="MWU2" s="711"/>
      <c r="MWV2" s="711"/>
      <c r="MWW2" s="711"/>
      <c r="MWX2" s="711"/>
      <c r="MWY2" s="711"/>
      <c r="MWZ2" s="711"/>
      <c r="MXA2" s="711"/>
      <c r="MXB2" s="711"/>
      <c r="MXC2" s="711"/>
      <c r="MXD2" s="711"/>
      <c r="MXE2" s="711"/>
      <c r="MXF2" s="711"/>
      <c r="MXG2" s="711"/>
      <c r="MXH2" s="711"/>
      <c r="MXI2" s="711"/>
      <c r="MXJ2" s="711"/>
      <c r="MXK2" s="711"/>
      <c r="MXL2" s="711"/>
      <c r="MXM2" s="711"/>
      <c r="MXN2" s="711"/>
      <c r="MXO2" s="711"/>
      <c r="MXP2" s="711"/>
      <c r="MXQ2" s="711"/>
      <c r="MXR2" s="711"/>
      <c r="MXS2" s="711"/>
      <c r="MXT2" s="711"/>
      <c r="MXU2" s="711"/>
      <c r="MXV2" s="711"/>
      <c r="MXW2" s="711"/>
      <c r="MXX2" s="711"/>
      <c r="MXY2" s="711"/>
      <c r="MXZ2" s="711"/>
      <c r="MYA2" s="711"/>
      <c r="MYB2" s="711"/>
      <c r="MYC2" s="711"/>
      <c r="MYD2" s="711"/>
      <c r="MYE2" s="711"/>
      <c r="MYF2" s="711"/>
      <c r="MYG2" s="711"/>
      <c r="MYH2" s="711"/>
      <c r="MYI2" s="711"/>
      <c r="MYJ2" s="711"/>
      <c r="MYK2" s="711"/>
      <c r="MYL2" s="711"/>
      <c r="MYM2" s="711"/>
      <c r="MYN2" s="711"/>
      <c r="MYO2" s="711"/>
      <c r="MYP2" s="711"/>
      <c r="MYQ2" s="711"/>
      <c r="MYR2" s="711"/>
      <c r="MYS2" s="711"/>
      <c r="MYT2" s="711"/>
      <c r="MYU2" s="711"/>
      <c r="MYV2" s="711"/>
      <c r="MYW2" s="711"/>
      <c r="MYX2" s="711"/>
      <c r="MYY2" s="711"/>
      <c r="MYZ2" s="711"/>
      <c r="MZA2" s="711"/>
      <c r="MZB2" s="711"/>
      <c r="MZC2" s="711"/>
      <c r="MZD2" s="711"/>
      <c r="MZE2" s="711"/>
      <c r="MZF2" s="711"/>
      <c r="MZG2" s="711"/>
      <c r="MZH2" s="711"/>
      <c r="MZI2" s="711"/>
      <c r="MZJ2" s="711"/>
      <c r="MZK2" s="711"/>
      <c r="MZL2" s="711"/>
      <c r="MZM2" s="711"/>
      <c r="MZN2" s="711"/>
      <c r="MZO2" s="711"/>
      <c r="MZP2" s="711"/>
      <c r="MZQ2" s="711"/>
      <c r="MZR2" s="711"/>
      <c r="MZS2" s="711"/>
      <c r="MZT2" s="711"/>
      <c r="MZU2" s="711"/>
      <c r="MZV2" s="711"/>
      <c r="MZW2" s="711"/>
      <c r="MZX2" s="711"/>
      <c r="MZY2" s="711"/>
      <c r="MZZ2" s="711"/>
      <c r="NAA2" s="711"/>
      <c r="NAB2" s="711"/>
      <c r="NAC2" s="711"/>
      <c r="NAD2" s="711"/>
      <c r="NAE2" s="711"/>
      <c r="NAF2" s="711"/>
      <c r="NAG2" s="711"/>
      <c r="NAH2" s="711"/>
      <c r="NAI2" s="711"/>
      <c r="NAJ2" s="711"/>
      <c r="NAK2" s="711"/>
      <c r="NAL2" s="711"/>
      <c r="NAM2" s="711"/>
      <c r="NAN2" s="711"/>
      <c r="NAO2" s="711"/>
      <c r="NAP2" s="711"/>
      <c r="NAQ2" s="711"/>
      <c r="NAR2" s="711"/>
      <c r="NAS2" s="711"/>
      <c r="NAT2" s="711"/>
      <c r="NAU2" s="711"/>
      <c r="NAV2" s="711"/>
      <c r="NAW2" s="711"/>
      <c r="NAX2" s="711"/>
      <c r="NAY2" s="711"/>
      <c r="NAZ2" s="711"/>
      <c r="NBA2" s="711"/>
      <c r="NBB2" s="711"/>
      <c r="NBC2" s="711"/>
      <c r="NBD2" s="711"/>
      <c r="NBE2" s="711"/>
      <c r="NBF2" s="711"/>
      <c r="NBG2" s="711"/>
      <c r="NBH2" s="711"/>
      <c r="NBI2" s="711"/>
      <c r="NBJ2" s="711"/>
      <c r="NBK2" s="711"/>
      <c r="NBL2" s="711"/>
      <c r="NBM2" s="711"/>
      <c r="NBN2" s="711"/>
      <c r="NBO2" s="711"/>
      <c r="NBP2" s="711"/>
      <c r="NBQ2" s="711"/>
      <c r="NBR2" s="711"/>
      <c r="NBS2" s="711"/>
      <c r="NBT2" s="711"/>
      <c r="NBU2" s="711"/>
      <c r="NBV2" s="711"/>
      <c r="NBW2" s="711"/>
      <c r="NBX2" s="711"/>
      <c r="NBY2" s="711"/>
      <c r="NBZ2" s="711"/>
      <c r="NCA2" s="711"/>
      <c r="NCB2" s="711"/>
      <c r="NCC2" s="711"/>
      <c r="NCD2" s="711"/>
      <c r="NCE2" s="711"/>
      <c r="NCF2" s="711"/>
      <c r="NCG2" s="711"/>
      <c r="NCH2" s="711"/>
      <c r="NCI2" s="711"/>
      <c r="NCJ2" s="711"/>
      <c r="NCK2" s="711"/>
      <c r="NCL2" s="711"/>
      <c r="NCM2" s="711"/>
      <c r="NCN2" s="711"/>
      <c r="NCO2" s="711"/>
      <c r="NCP2" s="711"/>
      <c r="NCQ2" s="711"/>
      <c r="NCR2" s="711"/>
      <c r="NCS2" s="711"/>
      <c r="NCT2" s="711"/>
      <c r="NCU2" s="711"/>
      <c r="NCV2" s="711"/>
      <c r="NCW2" s="711"/>
      <c r="NCX2" s="711"/>
      <c r="NCY2" s="711"/>
      <c r="NCZ2" s="711"/>
      <c r="NDA2" s="711"/>
      <c r="NDB2" s="711"/>
      <c r="NDC2" s="711"/>
      <c r="NDD2" s="711"/>
      <c r="NDE2" s="711"/>
      <c r="NDF2" s="711"/>
      <c r="NDG2" s="711"/>
      <c r="NDH2" s="711"/>
      <c r="NDI2" s="711"/>
      <c r="NDJ2" s="711"/>
      <c r="NDK2" s="711"/>
      <c r="NDL2" s="711"/>
      <c r="NDM2" s="711"/>
      <c r="NDN2" s="711"/>
      <c r="NDO2" s="711"/>
      <c r="NDP2" s="711"/>
      <c r="NDQ2" s="711"/>
      <c r="NDR2" s="711"/>
      <c r="NDS2" s="711"/>
      <c r="NDT2" s="711"/>
      <c r="NDU2" s="711"/>
      <c r="NDV2" s="711"/>
      <c r="NDW2" s="711"/>
      <c r="NDX2" s="711"/>
      <c r="NDY2" s="711"/>
      <c r="NDZ2" s="711"/>
      <c r="NEA2" s="711"/>
      <c r="NEB2" s="711"/>
      <c r="NEC2" s="711"/>
      <c r="NED2" s="711"/>
      <c r="NEE2" s="711"/>
      <c r="NEF2" s="711"/>
      <c r="NEG2" s="711"/>
      <c r="NEH2" s="711"/>
      <c r="NEI2" s="711"/>
      <c r="NEJ2" s="711"/>
      <c r="NEK2" s="711"/>
      <c r="NEL2" s="711"/>
      <c r="NEM2" s="711"/>
      <c r="NEN2" s="711"/>
      <c r="NEO2" s="711"/>
      <c r="NEP2" s="711"/>
      <c r="NEQ2" s="711"/>
      <c r="NER2" s="711"/>
      <c r="NES2" s="711"/>
      <c r="NET2" s="711"/>
      <c r="NEU2" s="711"/>
      <c r="NEV2" s="711"/>
      <c r="NEW2" s="711"/>
      <c r="NEX2" s="711"/>
      <c r="NEY2" s="711"/>
      <c r="NEZ2" s="711"/>
      <c r="NFA2" s="711"/>
      <c r="NFB2" s="711"/>
      <c r="NFC2" s="711"/>
      <c r="NFD2" s="711"/>
      <c r="NFE2" s="711"/>
      <c r="NFF2" s="711"/>
      <c r="NFG2" s="711"/>
      <c r="NFH2" s="711"/>
      <c r="NFI2" s="711"/>
      <c r="NFJ2" s="711"/>
      <c r="NFK2" s="711"/>
      <c r="NFL2" s="711"/>
      <c r="NFM2" s="711"/>
      <c r="NFN2" s="711"/>
      <c r="NFO2" s="711"/>
      <c r="NFP2" s="711"/>
      <c r="NFQ2" s="711"/>
      <c r="NFR2" s="711"/>
      <c r="NFS2" s="711"/>
      <c r="NFT2" s="711"/>
      <c r="NFU2" s="711"/>
      <c r="NFV2" s="711"/>
      <c r="NFW2" s="711"/>
      <c r="NFX2" s="711"/>
      <c r="NFY2" s="711"/>
      <c r="NFZ2" s="711"/>
      <c r="NGA2" s="711"/>
      <c r="NGB2" s="711"/>
      <c r="NGC2" s="711"/>
      <c r="NGD2" s="711"/>
      <c r="NGE2" s="711"/>
      <c r="NGF2" s="711"/>
      <c r="NGG2" s="711"/>
      <c r="NGH2" s="711"/>
      <c r="NGI2" s="711"/>
      <c r="NGJ2" s="711"/>
      <c r="NGK2" s="711"/>
      <c r="NGL2" s="711"/>
      <c r="NGM2" s="711"/>
      <c r="NGN2" s="711"/>
      <c r="NGO2" s="711"/>
      <c r="NGP2" s="711"/>
      <c r="NGQ2" s="711"/>
      <c r="NGR2" s="711"/>
      <c r="NGS2" s="711"/>
      <c r="NGT2" s="711"/>
      <c r="NGU2" s="711"/>
      <c r="NGV2" s="711"/>
      <c r="NGW2" s="711"/>
      <c r="NGX2" s="711"/>
      <c r="NGY2" s="711"/>
      <c r="NGZ2" s="711"/>
      <c r="NHA2" s="711"/>
      <c r="NHB2" s="711"/>
      <c r="NHC2" s="711"/>
      <c r="NHD2" s="711"/>
      <c r="NHE2" s="711"/>
      <c r="NHF2" s="711"/>
      <c r="NHG2" s="711"/>
      <c r="NHH2" s="711"/>
      <c r="NHI2" s="711"/>
      <c r="NHJ2" s="711"/>
      <c r="NHK2" s="711"/>
      <c r="NHL2" s="711"/>
      <c r="NHM2" s="711"/>
      <c r="NHN2" s="711"/>
      <c r="NHO2" s="711"/>
      <c r="NHP2" s="711"/>
      <c r="NHQ2" s="711"/>
      <c r="NHR2" s="711"/>
      <c r="NHS2" s="711"/>
      <c r="NHT2" s="711"/>
      <c r="NHU2" s="711"/>
      <c r="NHV2" s="711"/>
      <c r="NHW2" s="711"/>
      <c r="NHX2" s="711"/>
      <c r="NHY2" s="711"/>
      <c r="NHZ2" s="711"/>
      <c r="NIA2" s="711"/>
      <c r="NIB2" s="711"/>
      <c r="NIC2" s="711"/>
      <c r="NID2" s="711"/>
      <c r="NIE2" s="711"/>
      <c r="NIF2" s="711"/>
      <c r="NIG2" s="711"/>
      <c r="NIH2" s="711"/>
      <c r="NII2" s="711"/>
      <c r="NIJ2" s="711"/>
      <c r="NIK2" s="711"/>
      <c r="NIL2" s="711"/>
      <c r="NIM2" s="711"/>
      <c r="NIN2" s="711"/>
      <c r="NIO2" s="711"/>
      <c r="NIP2" s="711"/>
      <c r="NIQ2" s="711"/>
      <c r="NIR2" s="711"/>
      <c r="NIS2" s="711"/>
      <c r="NIT2" s="711"/>
      <c r="NIU2" s="711"/>
      <c r="NIV2" s="711"/>
      <c r="NIW2" s="711"/>
      <c r="NIX2" s="711"/>
      <c r="NIY2" s="711"/>
      <c r="NIZ2" s="711"/>
      <c r="NJA2" s="711"/>
      <c r="NJB2" s="711"/>
      <c r="NJC2" s="711"/>
      <c r="NJD2" s="711"/>
      <c r="NJE2" s="711"/>
      <c r="NJF2" s="711"/>
      <c r="NJG2" s="711"/>
      <c r="NJH2" s="711"/>
      <c r="NJI2" s="711"/>
      <c r="NJJ2" s="711"/>
      <c r="NJK2" s="711"/>
      <c r="NJL2" s="711"/>
      <c r="NJM2" s="711"/>
      <c r="NJN2" s="711"/>
      <c r="NJO2" s="711"/>
      <c r="NJP2" s="711"/>
      <c r="NJQ2" s="711"/>
      <c r="NJR2" s="711"/>
      <c r="NJS2" s="711"/>
      <c r="NJT2" s="711"/>
      <c r="NJU2" s="711"/>
      <c r="NJV2" s="711"/>
      <c r="NJW2" s="711"/>
      <c r="NJX2" s="711"/>
      <c r="NJY2" s="711"/>
      <c r="NJZ2" s="711"/>
      <c r="NKA2" s="711"/>
      <c r="NKB2" s="711"/>
      <c r="NKC2" s="711"/>
      <c r="NKD2" s="711"/>
      <c r="NKE2" s="711"/>
      <c r="NKF2" s="711"/>
      <c r="NKG2" s="711"/>
      <c r="NKH2" s="711"/>
      <c r="NKI2" s="711"/>
      <c r="NKJ2" s="711"/>
      <c r="NKK2" s="711"/>
      <c r="NKL2" s="711"/>
      <c r="NKM2" s="711"/>
      <c r="NKN2" s="711"/>
      <c r="NKO2" s="711"/>
      <c r="NKP2" s="711"/>
      <c r="NKQ2" s="711"/>
      <c r="NKR2" s="711"/>
      <c r="NKS2" s="711"/>
      <c r="NKT2" s="711"/>
      <c r="NKU2" s="711"/>
      <c r="NKV2" s="711"/>
      <c r="NKW2" s="711"/>
      <c r="NKX2" s="711"/>
      <c r="NKY2" s="711"/>
      <c r="NKZ2" s="711"/>
      <c r="NLA2" s="711"/>
      <c r="NLB2" s="711"/>
      <c r="NLC2" s="711"/>
      <c r="NLD2" s="711"/>
      <c r="NLE2" s="711"/>
      <c r="NLF2" s="711"/>
      <c r="NLG2" s="711"/>
      <c r="NLH2" s="711"/>
      <c r="NLI2" s="711"/>
      <c r="NLJ2" s="711"/>
      <c r="NLK2" s="711"/>
      <c r="NLL2" s="711"/>
      <c r="NLM2" s="711"/>
      <c r="NLN2" s="711"/>
      <c r="NLO2" s="711"/>
      <c r="NLP2" s="711"/>
      <c r="NLQ2" s="711"/>
      <c r="NLR2" s="711"/>
      <c r="NLS2" s="711"/>
      <c r="NLT2" s="711"/>
      <c r="NLU2" s="711"/>
      <c r="NLV2" s="711"/>
      <c r="NLW2" s="711"/>
      <c r="NLX2" s="711"/>
      <c r="NLY2" s="711"/>
      <c r="NLZ2" s="711"/>
      <c r="NMA2" s="711"/>
      <c r="NMB2" s="711"/>
      <c r="NMC2" s="711"/>
      <c r="NMD2" s="711"/>
      <c r="NME2" s="711"/>
      <c r="NMF2" s="711"/>
      <c r="NMG2" s="711"/>
      <c r="NMH2" s="711"/>
      <c r="NMI2" s="711"/>
      <c r="NMJ2" s="711"/>
      <c r="NMK2" s="711"/>
      <c r="NML2" s="711"/>
      <c r="NMM2" s="711"/>
      <c r="NMN2" s="711"/>
      <c r="NMO2" s="711"/>
      <c r="NMP2" s="711"/>
      <c r="NMQ2" s="711"/>
      <c r="NMR2" s="711"/>
      <c r="NMS2" s="711"/>
      <c r="NMT2" s="711"/>
      <c r="NMU2" s="711"/>
      <c r="NMV2" s="711"/>
      <c r="NMW2" s="711"/>
      <c r="NMX2" s="711"/>
      <c r="NMY2" s="711"/>
      <c r="NMZ2" s="711"/>
      <c r="NNA2" s="711"/>
      <c r="NNB2" s="711"/>
      <c r="NNC2" s="711"/>
      <c r="NND2" s="711"/>
      <c r="NNE2" s="711"/>
      <c r="NNF2" s="711"/>
      <c r="NNG2" s="711"/>
      <c r="NNH2" s="711"/>
      <c r="NNI2" s="711"/>
      <c r="NNJ2" s="711"/>
      <c r="NNK2" s="711"/>
      <c r="NNL2" s="711"/>
      <c r="NNM2" s="711"/>
      <c r="NNN2" s="711"/>
      <c r="NNO2" s="711"/>
      <c r="NNP2" s="711"/>
      <c r="NNQ2" s="711"/>
      <c r="NNR2" s="711"/>
      <c r="NNS2" s="711"/>
      <c r="NNT2" s="711"/>
      <c r="NNU2" s="711"/>
      <c r="NNV2" s="711"/>
      <c r="NNW2" s="711"/>
      <c r="NNX2" s="711"/>
      <c r="NNY2" s="711"/>
      <c r="NNZ2" s="711"/>
      <c r="NOA2" s="711"/>
      <c r="NOB2" s="711"/>
      <c r="NOC2" s="711"/>
      <c r="NOD2" s="711"/>
      <c r="NOE2" s="711"/>
      <c r="NOF2" s="711"/>
      <c r="NOG2" s="711"/>
      <c r="NOH2" s="711"/>
      <c r="NOI2" s="711"/>
      <c r="NOJ2" s="711"/>
      <c r="NOK2" s="711"/>
      <c r="NOL2" s="711"/>
      <c r="NOM2" s="711"/>
      <c r="NON2" s="711"/>
      <c r="NOO2" s="711"/>
      <c r="NOP2" s="711"/>
      <c r="NOQ2" s="711"/>
      <c r="NOR2" s="711"/>
      <c r="NOS2" s="711"/>
      <c r="NOT2" s="711"/>
      <c r="NOU2" s="711"/>
      <c r="NOV2" s="711"/>
      <c r="NOW2" s="711"/>
      <c r="NOX2" s="711"/>
      <c r="NOY2" s="711"/>
      <c r="NOZ2" s="711"/>
      <c r="NPA2" s="711"/>
      <c r="NPB2" s="711"/>
      <c r="NPC2" s="711"/>
      <c r="NPD2" s="711"/>
      <c r="NPE2" s="711"/>
      <c r="NPF2" s="711"/>
      <c r="NPG2" s="711"/>
      <c r="NPH2" s="711"/>
      <c r="NPI2" s="711"/>
      <c r="NPJ2" s="711"/>
      <c r="NPK2" s="711"/>
      <c r="NPL2" s="711"/>
      <c r="NPM2" s="711"/>
      <c r="NPN2" s="711"/>
      <c r="NPO2" s="711"/>
      <c r="NPP2" s="711"/>
      <c r="NPQ2" s="711"/>
      <c r="NPR2" s="711"/>
      <c r="NPS2" s="711"/>
      <c r="NPT2" s="711"/>
      <c r="NPU2" s="711"/>
      <c r="NPV2" s="711"/>
      <c r="NPW2" s="711"/>
      <c r="NPX2" s="711"/>
      <c r="NPY2" s="711"/>
      <c r="NPZ2" s="711"/>
      <c r="NQA2" s="711"/>
      <c r="NQB2" s="711"/>
      <c r="NQC2" s="711"/>
      <c r="NQD2" s="711"/>
      <c r="NQE2" s="711"/>
      <c r="NQF2" s="711"/>
      <c r="NQG2" s="711"/>
      <c r="NQH2" s="711"/>
      <c r="NQI2" s="711"/>
      <c r="NQJ2" s="711"/>
      <c r="NQK2" s="711"/>
      <c r="NQL2" s="711"/>
      <c r="NQM2" s="711"/>
      <c r="NQN2" s="711"/>
      <c r="NQO2" s="711"/>
      <c r="NQP2" s="711"/>
      <c r="NQQ2" s="711"/>
      <c r="NQR2" s="711"/>
      <c r="NQS2" s="711"/>
      <c r="NQT2" s="711"/>
      <c r="NQU2" s="711"/>
      <c r="NQV2" s="711"/>
      <c r="NQW2" s="711"/>
      <c r="NQX2" s="711"/>
      <c r="NQY2" s="711"/>
      <c r="NQZ2" s="711"/>
      <c r="NRA2" s="711"/>
      <c r="NRB2" s="711"/>
      <c r="NRC2" s="711"/>
      <c r="NRD2" s="711"/>
      <c r="NRE2" s="711"/>
      <c r="NRF2" s="711"/>
      <c r="NRG2" s="711"/>
      <c r="NRH2" s="711"/>
      <c r="NRI2" s="711"/>
      <c r="NRJ2" s="711"/>
      <c r="NRK2" s="711"/>
      <c r="NRL2" s="711"/>
      <c r="NRM2" s="711"/>
      <c r="NRN2" s="711"/>
      <c r="NRO2" s="711"/>
      <c r="NRP2" s="711"/>
      <c r="NRQ2" s="711"/>
      <c r="NRR2" s="711"/>
      <c r="NRS2" s="711"/>
      <c r="NRT2" s="711"/>
      <c r="NRU2" s="711"/>
      <c r="NRV2" s="711"/>
      <c r="NRW2" s="711"/>
      <c r="NRX2" s="711"/>
      <c r="NRY2" s="711"/>
      <c r="NRZ2" s="711"/>
      <c r="NSA2" s="711"/>
      <c r="NSB2" s="711"/>
      <c r="NSC2" s="711"/>
      <c r="NSD2" s="711"/>
      <c r="NSE2" s="711"/>
      <c r="NSF2" s="711"/>
      <c r="NSG2" s="711"/>
      <c r="NSH2" s="711"/>
      <c r="NSI2" s="711"/>
      <c r="NSJ2" s="711"/>
      <c r="NSK2" s="711"/>
      <c r="NSL2" s="711"/>
      <c r="NSM2" s="711"/>
      <c r="NSN2" s="711"/>
      <c r="NSO2" s="711"/>
      <c r="NSP2" s="711"/>
      <c r="NSQ2" s="711"/>
      <c r="NSR2" s="711"/>
      <c r="NSS2" s="711"/>
      <c r="NST2" s="711"/>
      <c r="NSU2" s="711"/>
      <c r="NSV2" s="711"/>
      <c r="NSW2" s="711"/>
      <c r="NSX2" s="711"/>
      <c r="NSY2" s="711"/>
      <c r="NSZ2" s="711"/>
      <c r="NTA2" s="711"/>
      <c r="NTB2" s="711"/>
      <c r="NTC2" s="711"/>
      <c r="NTD2" s="711"/>
      <c r="NTE2" s="711"/>
      <c r="NTF2" s="711"/>
      <c r="NTG2" s="711"/>
      <c r="NTH2" s="711"/>
      <c r="NTI2" s="711"/>
      <c r="NTJ2" s="711"/>
      <c r="NTK2" s="711"/>
      <c r="NTL2" s="711"/>
      <c r="NTM2" s="711"/>
      <c r="NTN2" s="711"/>
      <c r="NTO2" s="711"/>
      <c r="NTP2" s="711"/>
      <c r="NTQ2" s="711"/>
      <c r="NTR2" s="711"/>
      <c r="NTS2" s="711"/>
      <c r="NTT2" s="711"/>
      <c r="NTU2" s="711"/>
      <c r="NTV2" s="711"/>
      <c r="NTW2" s="711"/>
      <c r="NTX2" s="711"/>
      <c r="NTY2" s="711"/>
      <c r="NTZ2" s="711"/>
      <c r="NUA2" s="711"/>
      <c r="NUB2" s="711"/>
      <c r="NUC2" s="711"/>
      <c r="NUD2" s="711"/>
      <c r="NUE2" s="711"/>
      <c r="NUF2" s="711"/>
      <c r="NUG2" s="711"/>
      <c r="NUH2" s="711"/>
      <c r="NUI2" s="711"/>
      <c r="NUJ2" s="711"/>
      <c r="NUK2" s="711"/>
      <c r="NUL2" s="711"/>
      <c r="NUM2" s="711"/>
      <c r="NUN2" s="711"/>
      <c r="NUO2" s="711"/>
      <c r="NUP2" s="711"/>
      <c r="NUQ2" s="711"/>
      <c r="NUR2" s="711"/>
      <c r="NUS2" s="711"/>
      <c r="NUT2" s="711"/>
      <c r="NUU2" s="711"/>
      <c r="NUV2" s="711"/>
      <c r="NUW2" s="711"/>
      <c r="NUX2" s="711"/>
      <c r="NUY2" s="711"/>
      <c r="NUZ2" s="711"/>
      <c r="NVA2" s="711"/>
      <c r="NVB2" s="711"/>
      <c r="NVC2" s="711"/>
      <c r="NVD2" s="711"/>
      <c r="NVE2" s="711"/>
      <c r="NVF2" s="711"/>
      <c r="NVG2" s="711"/>
      <c r="NVH2" s="711"/>
      <c r="NVI2" s="711"/>
      <c r="NVJ2" s="711"/>
      <c r="NVK2" s="711"/>
      <c r="NVL2" s="711"/>
      <c r="NVM2" s="711"/>
      <c r="NVN2" s="711"/>
      <c r="NVO2" s="711"/>
      <c r="NVP2" s="711"/>
      <c r="NVQ2" s="711"/>
      <c r="NVR2" s="711"/>
      <c r="NVS2" s="711"/>
      <c r="NVT2" s="711"/>
      <c r="NVU2" s="711"/>
      <c r="NVV2" s="711"/>
      <c r="NVW2" s="711"/>
      <c r="NVX2" s="711"/>
      <c r="NVY2" s="711"/>
      <c r="NVZ2" s="711"/>
      <c r="NWA2" s="711"/>
      <c r="NWB2" s="711"/>
      <c r="NWC2" s="711"/>
      <c r="NWD2" s="711"/>
      <c r="NWE2" s="711"/>
      <c r="NWF2" s="711"/>
      <c r="NWG2" s="711"/>
      <c r="NWH2" s="711"/>
      <c r="NWI2" s="711"/>
      <c r="NWJ2" s="711"/>
      <c r="NWK2" s="711"/>
      <c r="NWL2" s="711"/>
      <c r="NWM2" s="711"/>
      <c r="NWN2" s="711"/>
      <c r="NWO2" s="711"/>
      <c r="NWP2" s="711"/>
      <c r="NWQ2" s="711"/>
      <c r="NWR2" s="711"/>
      <c r="NWS2" s="711"/>
      <c r="NWT2" s="711"/>
      <c r="NWU2" s="711"/>
      <c r="NWV2" s="711"/>
      <c r="NWW2" s="711"/>
      <c r="NWX2" s="711"/>
      <c r="NWY2" s="711"/>
      <c r="NWZ2" s="711"/>
      <c r="NXA2" s="711"/>
      <c r="NXB2" s="711"/>
      <c r="NXC2" s="711"/>
      <c r="NXD2" s="711"/>
      <c r="NXE2" s="711"/>
      <c r="NXF2" s="711"/>
      <c r="NXG2" s="711"/>
      <c r="NXH2" s="711"/>
      <c r="NXI2" s="711"/>
      <c r="NXJ2" s="711"/>
      <c r="NXK2" s="711"/>
      <c r="NXL2" s="711"/>
      <c r="NXM2" s="711"/>
      <c r="NXN2" s="711"/>
      <c r="NXO2" s="711"/>
      <c r="NXP2" s="711"/>
      <c r="NXQ2" s="711"/>
      <c r="NXR2" s="711"/>
      <c r="NXS2" s="711"/>
      <c r="NXT2" s="711"/>
      <c r="NXU2" s="711"/>
      <c r="NXV2" s="711"/>
      <c r="NXW2" s="711"/>
      <c r="NXX2" s="711"/>
      <c r="NXY2" s="711"/>
      <c r="NXZ2" s="711"/>
      <c r="NYA2" s="711"/>
      <c r="NYB2" s="711"/>
      <c r="NYC2" s="711"/>
      <c r="NYD2" s="711"/>
      <c r="NYE2" s="711"/>
      <c r="NYF2" s="711"/>
      <c r="NYG2" s="711"/>
      <c r="NYH2" s="711"/>
      <c r="NYI2" s="711"/>
      <c r="NYJ2" s="711"/>
      <c r="NYK2" s="711"/>
      <c r="NYL2" s="711"/>
      <c r="NYM2" s="711"/>
      <c r="NYN2" s="711"/>
      <c r="NYO2" s="711"/>
      <c r="NYP2" s="711"/>
      <c r="NYQ2" s="711"/>
      <c r="NYR2" s="711"/>
      <c r="NYS2" s="711"/>
      <c r="NYT2" s="711"/>
      <c r="NYU2" s="711"/>
      <c r="NYV2" s="711"/>
      <c r="NYW2" s="711"/>
      <c r="NYX2" s="711"/>
      <c r="NYY2" s="711"/>
      <c r="NYZ2" s="711"/>
      <c r="NZA2" s="711"/>
      <c r="NZB2" s="711"/>
      <c r="NZC2" s="711"/>
      <c r="NZD2" s="711"/>
      <c r="NZE2" s="711"/>
      <c r="NZF2" s="711"/>
      <c r="NZG2" s="711"/>
      <c r="NZH2" s="711"/>
      <c r="NZI2" s="711"/>
      <c r="NZJ2" s="711"/>
      <c r="NZK2" s="711"/>
      <c r="NZL2" s="711"/>
      <c r="NZM2" s="711"/>
      <c r="NZN2" s="711"/>
      <c r="NZO2" s="711"/>
      <c r="NZP2" s="711"/>
      <c r="NZQ2" s="711"/>
      <c r="NZR2" s="711"/>
      <c r="NZS2" s="711"/>
      <c r="NZT2" s="711"/>
      <c r="NZU2" s="711"/>
      <c r="NZV2" s="711"/>
      <c r="NZW2" s="711"/>
      <c r="NZX2" s="711"/>
      <c r="NZY2" s="711"/>
      <c r="NZZ2" s="711"/>
      <c r="OAA2" s="711"/>
      <c r="OAB2" s="711"/>
      <c r="OAC2" s="711"/>
      <c r="OAD2" s="711"/>
      <c r="OAE2" s="711"/>
      <c r="OAF2" s="711"/>
      <c r="OAG2" s="711"/>
      <c r="OAH2" s="711"/>
      <c r="OAI2" s="711"/>
      <c r="OAJ2" s="711"/>
      <c r="OAK2" s="711"/>
      <c r="OAL2" s="711"/>
      <c r="OAM2" s="711"/>
      <c r="OAN2" s="711"/>
      <c r="OAO2" s="711"/>
      <c r="OAP2" s="711"/>
      <c r="OAQ2" s="711"/>
      <c r="OAR2" s="711"/>
      <c r="OAS2" s="711"/>
      <c r="OAT2" s="711"/>
      <c r="OAU2" s="711"/>
      <c r="OAV2" s="711"/>
      <c r="OAW2" s="711"/>
      <c r="OAX2" s="711"/>
      <c r="OAY2" s="711"/>
      <c r="OAZ2" s="711"/>
      <c r="OBA2" s="711"/>
      <c r="OBB2" s="711"/>
      <c r="OBC2" s="711"/>
      <c r="OBD2" s="711"/>
      <c r="OBE2" s="711"/>
      <c r="OBF2" s="711"/>
      <c r="OBG2" s="711"/>
      <c r="OBH2" s="711"/>
      <c r="OBI2" s="711"/>
      <c r="OBJ2" s="711"/>
      <c r="OBK2" s="711"/>
      <c r="OBL2" s="711"/>
      <c r="OBM2" s="711"/>
      <c r="OBN2" s="711"/>
      <c r="OBO2" s="711"/>
      <c r="OBP2" s="711"/>
      <c r="OBQ2" s="711"/>
      <c r="OBR2" s="711"/>
      <c r="OBS2" s="711"/>
      <c r="OBT2" s="711"/>
      <c r="OBU2" s="711"/>
      <c r="OBV2" s="711"/>
      <c r="OBW2" s="711"/>
      <c r="OBX2" s="711"/>
      <c r="OBY2" s="711"/>
      <c r="OBZ2" s="711"/>
      <c r="OCA2" s="711"/>
      <c r="OCB2" s="711"/>
      <c r="OCC2" s="711"/>
      <c r="OCD2" s="711"/>
      <c r="OCE2" s="711"/>
      <c r="OCF2" s="711"/>
      <c r="OCG2" s="711"/>
      <c r="OCH2" s="711"/>
      <c r="OCI2" s="711"/>
      <c r="OCJ2" s="711"/>
      <c r="OCK2" s="711"/>
      <c r="OCL2" s="711"/>
      <c r="OCM2" s="711"/>
      <c r="OCN2" s="711"/>
      <c r="OCO2" s="711"/>
      <c r="OCP2" s="711"/>
      <c r="OCQ2" s="711"/>
      <c r="OCR2" s="711"/>
      <c r="OCS2" s="711"/>
      <c r="OCT2" s="711"/>
      <c r="OCU2" s="711"/>
      <c r="OCV2" s="711"/>
      <c r="OCW2" s="711"/>
      <c r="OCX2" s="711"/>
      <c r="OCY2" s="711"/>
      <c r="OCZ2" s="711"/>
      <c r="ODA2" s="711"/>
      <c r="ODB2" s="711"/>
      <c r="ODC2" s="711"/>
      <c r="ODD2" s="711"/>
      <c r="ODE2" s="711"/>
      <c r="ODF2" s="711"/>
      <c r="ODG2" s="711"/>
      <c r="ODH2" s="711"/>
      <c r="ODI2" s="711"/>
      <c r="ODJ2" s="711"/>
      <c r="ODK2" s="711"/>
      <c r="ODL2" s="711"/>
      <c r="ODM2" s="711"/>
      <c r="ODN2" s="711"/>
      <c r="ODO2" s="711"/>
      <c r="ODP2" s="711"/>
      <c r="ODQ2" s="711"/>
      <c r="ODR2" s="711"/>
      <c r="ODS2" s="711"/>
      <c r="ODT2" s="711"/>
      <c r="ODU2" s="711"/>
      <c r="ODV2" s="711"/>
      <c r="ODW2" s="711"/>
      <c r="ODX2" s="711"/>
      <c r="ODY2" s="711"/>
      <c r="ODZ2" s="711"/>
      <c r="OEA2" s="711"/>
      <c r="OEB2" s="711"/>
      <c r="OEC2" s="711"/>
      <c r="OED2" s="711"/>
      <c r="OEE2" s="711"/>
      <c r="OEF2" s="711"/>
      <c r="OEG2" s="711"/>
      <c r="OEH2" s="711"/>
      <c r="OEI2" s="711"/>
      <c r="OEJ2" s="711"/>
      <c r="OEK2" s="711"/>
      <c r="OEL2" s="711"/>
      <c r="OEM2" s="711"/>
      <c r="OEN2" s="711"/>
      <c r="OEO2" s="711"/>
      <c r="OEP2" s="711"/>
      <c r="OEQ2" s="711"/>
      <c r="OER2" s="711"/>
      <c r="OES2" s="711"/>
      <c r="OET2" s="711"/>
      <c r="OEU2" s="711"/>
      <c r="OEV2" s="711"/>
      <c r="OEW2" s="711"/>
      <c r="OEX2" s="711"/>
      <c r="OEY2" s="711"/>
      <c r="OEZ2" s="711"/>
      <c r="OFA2" s="711"/>
      <c r="OFB2" s="711"/>
      <c r="OFC2" s="711"/>
      <c r="OFD2" s="711"/>
      <c r="OFE2" s="711"/>
      <c r="OFF2" s="711"/>
      <c r="OFG2" s="711"/>
      <c r="OFH2" s="711"/>
      <c r="OFI2" s="711"/>
      <c r="OFJ2" s="711"/>
      <c r="OFK2" s="711"/>
      <c r="OFL2" s="711"/>
      <c r="OFM2" s="711"/>
      <c r="OFN2" s="711"/>
      <c r="OFO2" s="711"/>
      <c r="OFP2" s="711"/>
      <c r="OFQ2" s="711"/>
      <c r="OFR2" s="711"/>
      <c r="OFS2" s="711"/>
      <c r="OFT2" s="711"/>
      <c r="OFU2" s="711"/>
      <c r="OFV2" s="711"/>
      <c r="OFW2" s="711"/>
      <c r="OFX2" s="711"/>
      <c r="OFY2" s="711"/>
      <c r="OFZ2" s="711"/>
      <c r="OGA2" s="711"/>
      <c r="OGB2" s="711"/>
      <c r="OGC2" s="711"/>
      <c r="OGD2" s="711"/>
      <c r="OGE2" s="711"/>
      <c r="OGF2" s="711"/>
      <c r="OGG2" s="711"/>
      <c r="OGH2" s="711"/>
      <c r="OGI2" s="711"/>
      <c r="OGJ2" s="711"/>
      <c r="OGK2" s="711"/>
      <c r="OGL2" s="711"/>
      <c r="OGM2" s="711"/>
      <c r="OGN2" s="711"/>
      <c r="OGO2" s="711"/>
      <c r="OGP2" s="711"/>
      <c r="OGQ2" s="711"/>
      <c r="OGR2" s="711"/>
      <c r="OGS2" s="711"/>
      <c r="OGT2" s="711"/>
      <c r="OGU2" s="711"/>
      <c r="OGV2" s="711"/>
      <c r="OGW2" s="711"/>
      <c r="OGX2" s="711"/>
      <c r="OGY2" s="711"/>
      <c r="OGZ2" s="711"/>
      <c r="OHA2" s="711"/>
      <c r="OHB2" s="711"/>
      <c r="OHC2" s="711"/>
      <c r="OHD2" s="711"/>
      <c r="OHE2" s="711"/>
      <c r="OHF2" s="711"/>
      <c r="OHG2" s="711"/>
      <c r="OHH2" s="711"/>
      <c r="OHI2" s="711"/>
      <c r="OHJ2" s="711"/>
      <c r="OHK2" s="711"/>
      <c r="OHL2" s="711"/>
      <c r="OHM2" s="711"/>
      <c r="OHN2" s="711"/>
      <c r="OHO2" s="711"/>
      <c r="OHP2" s="711"/>
      <c r="OHQ2" s="711"/>
      <c r="OHR2" s="711"/>
      <c r="OHS2" s="711"/>
      <c r="OHT2" s="711"/>
      <c r="OHU2" s="711"/>
      <c r="OHV2" s="711"/>
      <c r="OHW2" s="711"/>
      <c r="OHX2" s="711"/>
      <c r="OHY2" s="711"/>
      <c r="OHZ2" s="711"/>
      <c r="OIA2" s="711"/>
      <c r="OIB2" s="711"/>
      <c r="OIC2" s="711"/>
      <c r="OID2" s="711"/>
      <c r="OIE2" s="711"/>
      <c r="OIF2" s="711"/>
      <c r="OIG2" s="711"/>
      <c r="OIH2" s="711"/>
      <c r="OII2" s="711"/>
      <c r="OIJ2" s="711"/>
      <c r="OIK2" s="711"/>
      <c r="OIL2" s="711"/>
      <c r="OIM2" s="711"/>
      <c r="OIN2" s="711"/>
      <c r="OIO2" s="711"/>
      <c r="OIP2" s="711"/>
      <c r="OIQ2" s="711"/>
      <c r="OIR2" s="711"/>
      <c r="OIS2" s="711"/>
      <c r="OIT2" s="711"/>
      <c r="OIU2" s="711"/>
      <c r="OIV2" s="711"/>
      <c r="OIW2" s="711"/>
      <c r="OIX2" s="711"/>
      <c r="OIY2" s="711"/>
      <c r="OIZ2" s="711"/>
      <c r="OJA2" s="711"/>
      <c r="OJB2" s="711"/>
      <c r="OJC2" s="711"/>
      <c r="OJD2" s="711"/>
      <c r="OJE2" s="711"/>
      <c r="OJF2" s="711"/>
      <c r="OJG2" s="711"/>
      <c r="OJH2" s="711"/>
      <c r="OJI2" s="711"/>
      <c r="OJJ2" s="711"/>
      <c r="OJK2" s="711"/>
      <c r="OJL2" s="711"/>
      <c r="OJM2" s="711"/>
      <c r="OJN2" s="711"/>
      <c r="OJO2" s="711"/>
      <c r="OJP2" s="711"/>
      <c r="OJQ2" s="711"/>
      <c r="OJR2" s="711"/>
      <c r="OJS2" s="711"/>
      <c r="OJT2" s="711"/>
      <c r="OJU2" s="711"/>
      <c r="OJV2" s="711"/>
      <c r="OJW2" s="711"/>
      <c r="OJX2" s="711"/>
      <c r="OJY2" s="711"/>
      <c r="OJZ2" s="711"/>
      <c r="OKA2" s="711"/>
      <c r="OKB2" s="711"/>
      <c r="OKC2" s="711"/>
      <c r="OKD2" s="711"/>
      <c r="OKE2" s="711"/>
      <c r="OKF2" s="711"/>
      <c r="OKG2" s="711"/>
      <c r="OKH2" s="711"/>
      <c r="OKI2" s="711"/>
      <c r="OKJ2" s="711"/>
      <c r="OKK2" s="711"/>
      <c r="OKL2" s="711"/>
      <c r="OKM2" s="711"/>
      <c r="OKN2" s="711"/>
      <c r="OKO2" s="711"/>
      <c r="OKP2" s="711"/>
      <c r="OKQ2" s="711"/>
      <c r="OKR2" s="711"/>
      <c r="OKS2" s="711"/>
      <c r="OKT2" s="711"/>
      <c r="OKU2" s="711"/>
      <c r="OKV2" s="711"/>
      <c r="OKW2" s="711"/>
      <c r="OKX2" s="711"/>
      <c r="OKY2" s="711"/>
      <c r="OKZ2" s="711"/>
      <c r="OLA2" s="711"/>
      <c r="OLB2" s="711"/>
      <c r="OLC2" s="711"/>
      <c r="OLD2" s="711"/>
      <c r="OLE2" s="711"/>
      <c r="OLF2" s="711"/>
      <c r="OLG2" s="711"/>
      <c r="OLH2" s="711"/>
      <c r="OLI2" s="711"/>
      <c r="OLJ2" s="711"/>
      <c r="OLK2" s="711"/>
      <c r="OLL2" s="711"/>
      <c r="OLM2" s="711"/>
      <c r="OLN2" s="711"/>
      <c r="OLO2" s="711"/>
      <c r="OLP2" s="711"/>
      <c r="OLQ2" s="711"/>
      <c r="OLR2" s="711"/>
      <c r="OLS2" s="711"/>
      <c r="OLT2" s="711"/>
      <c r="OLU2" s="711"/>
      <c r="OLV2" s="711"/>
      <c r="OLW2" s="711"/>
      <c r="OLX2" s="711"/>
      <c r="OLY2" s="711"/>
      <c r="OLZ2" s="711"/>
      <c r="OMA2" s="711"/>
      <c r="OMB2" s="711"/>
      <c r="OMC2" s="711"/>
      <c r="OMD2" s="711"/>
      <c r="OME2" s="711"/>
      <c r="OMF2" s="711"/>
      <c r="OMG2" s="711"/>
      <c r="OMH2" s="711"/>
      <c r="OMI2" s="711"/>
      <c r="OMJ2" s="711"/>
      <c r="OMK2" s="711"/>
      <c r="OML2" s="711"/>
      <c r="OMM2" s="711"/>
      <c r="OMN2" s="711"/>
      <c r="OMO2" s="711"/>
      <c r="OMP2" s="711"/>
      <c r="OMQ2" s="711"/>
      <c r="OMR2" s="711"/>
      <c r="OMS2" s="711"/>
      <c r="OMT2" s="711"/>
      <c r="OMU2" s="711"/>
      <c r="OMV2" s="711"/>
      <c r="OMW2" s="711"/>
      <c r="OMX2" s="711"/>
      <c r="OMY2" s="711"/>
      <c r="OMZ2" s="711"/>
      <c r="ONA2" s="711"/>
      <c r="ONB2" s="711"/>
      <c r="ONC2" s="711"/>
      <c r="OND2" s="711"/>
      <c r="ONE2" s="711"/>
      <c r="ONF2" s="711"/>
      <c r="ONG2" s="711"/>
      <c r="ONH2" s="711"/>
      <c r="ONI2" s="711"/>
      <c r="ONJ2" s="711"/>
      <c r="ONK2" s="711"/>
      <c r="ONL2" s="711"/>
      <c r="ONM2" s="711"/>
      <c r="ONN2" s="711"/>
      <c r="ONO2" s="711"/>
      <c r="ONP2" s="711"/>
      <c r="ONQ2" s="711"/>
      <c r="ONR2" s="711"/>
      <c r="ONS2" s="711"/>
      <c r="ONT2" s="711"/>
      <c r="ONU2" s="711"/>
      <c r="ONV2" s="711"/>
      <c r="ONW2" s="711"/>
      <c r="ONX2" s="711"/>
      <c r="ONY2" s="711"/>
      <c r="ONZ2" s="711"/>
      <c r="OOA2" s="711"/>
      <c r="OOB2" s="711"/>
      <c r="OOC2" s="711"/>
      <c r="OOD2" s="711"/>
      <c r="OOE2" s="711"/>
      <c r="OOF2" s="711"/>
      <c r="OOG2" s="711"/>
      <c r="OOH2" s="711"/>
      <c r="OOI2" s="711"/>
      <c r="OOJ2" s="711"/>
      <c r="OOK2" s="711"/>
      <c r="OOL2" s="711"/>
      <c r="OOM2" s="711"/>
      <c r="OON2" s="711"/>
      <c r="OOO2" s="711"/>
      <c r="OOP2" s="711"/>
      <c r="OOQ2" s="711"/>
      <c r="OOR2" s="711"/>
      <c r="OOS2" s="711"/>
      <c r="OOT2" s="711"/>
      <c r="OOU2" s="711"/>
      <c r="OOV2" s="711"/>
      <c r="OOW2" s="711"/>
      <c r="OOX2" s="711"/>
      <c r="OOY2" s="711"/>
      <c r="OOZ2" s="711"/>
      <c r="OPA2" s="711"/>
      <c r="OPB2" s="711"/>
      <c r="OPC2" s="711"/>
      <c r="OPD2" s="711"/>
      <c r="OPE2" s="711"/>
      <c r="OPF2" s="711"/>
      <c r="OPG2" s="711"/>
      <c r="OPH2" s="711"/>
      <c r="OPI2" s="711"/>
      <c r="OPJ2" s="711"/>
      <c r="OPK2" s="711"/>
      <c r="OPL2" s="711"/>
      <c r="OPM2" s="711"/>
      <c r="OPN2" s="711"/>
      <c r="OPO2" s="711"/>
      <c r="OPP2" s="711"/>
      <c r="OPQ2" s="711"/>
      <c r="OPR2" s="711"/>
      <c r="OPS2" s="711"/>
      <c r="OPT2" s="711"/>
      <c r="OPU2" s="711"/>
      <c r="OPV2" s="711"/>
      <c r="OPW2" s="711"/>
      <c r="OPX2" s="711"/>
      <c r="OPY2" s="711"/>
      <c r="OPZ2" s="711"/>
      <c r="OQA2" s="711"/>
      <c r="OQB2" s="711"/>
      <c r="OQC2" s="711"/>
      <c r="OQD2" s="711"/>
      <c r="OQE2" s="711"/>
      <c r="OQF2" s="711"/>
      <c r="OQG2" s="711"/>
      <c r="OQH2" s="711"/>
      <c r="OQI2" s="711"/>
      <c r="OQJ2" s="711"/>
      <c r="OQK2" s="711"/>
      <c r="OQL2" s="711"/>
      <c r="OQM2" s="711"/>
      <c r="OQN2" s="711"/>
      <c r="OQO2" s="711"/>
      <c r="OQP2" s="711"/>
      <c r="OQQ2" s="711"/>
      <c r="OQR2" s="711"/>
      <c r="OQS2" s="711"/>
      <c r="OQT2" s="711"/>
      <c r="OQU2" s="711"/>
      <c r="OQV2" s="711"/>
      <c r="OQW2" s="711"/>
      <c r="OQX2" s="711"/>
      <c r="OQY2" s="711"/>
      <c r="OQZ2" s="711"/>
      <c r="ORA2" s="711"/>
      <c r="ORB2" s="711"/>
      <c r="ORC2" s="711"/>
      <c r="ORD2" s="711"/>
      <c r="ORE2" s="711"/>
      <c r="ORF2" s="711"/>
      <c r="ORG2" s="711"/>
      <c r="ORH2" s="711"/>
      <c r="ORI2" s="711"/>
      <c r="ORJ2" s="711"/>
      <c r="ORK2" s="711"/>
      <c r="ORL2" s="711"/>
      <c r="ORM2" s="711"/>
      <c r="ORN2" s="711"/>
      <c r="ORO2" s="711"/>
      <c r="ORP2" s="711"/>
      <c r="ORQ2" s="711"/>
      <c r="ORR2" s="711"/>
      <c r="ORS2" s="711"/>
      <c r="ORT2" s="711"/>
      <c r="ORU2" s="711"/>
      <c r="ORV2" s="711"/>
      <c r="ORW2" s="711"/>
      <c r="ORX2" s="711"/>
      <c r="ORY2" s="711"/>
      <c r="ORZ2" s="711"/>
      <c r="OSA2" s="711"/>
      <c r="OSB2" s="711"/>
      <c r="OSC2" s="711"/>
      <c r="OSD2" s="711"/>
      <c r="OSE2" s="711"/>
      <c r="OSF2" s="711"/>
      <c r="OSG2" s="711"/>
      <c r="OSH2" s="711"/>
      <c r="OSI2" s="711"/>
      <c r="OSJ2" s="711"/>
      <c r="OSK2" s="711"/>
      <c r="OSL2" s="711"/>
      <c r="OSM2" s="711"/>
      <c r="OSN2" s="711"/>
      <c r="OSO2" s="711"/>
      <c r="OSP2" s="711"/>
      <c r="OSQ2" s="711"/>
      <c r="OSR2" s="711"/>
      <c r="OSS2" s="711"/>
      <c r="OST2" s="711"/>
      <c r="OSU2" s="711"/>
      <c r="OSV2" s="711"/>
      <c r="OSW2" s="711"/>
      <c r="OSX2" s="711"/>
      <c r="OSY2" s="711"/>
      <c r="OSZ2" s="711"/>
      <c r="OTA2" s="711"/>
      <c r="OTB2" s="711"/>
      <c r="OTC2" s="711"/>
      <c r="OTD2" s="711"/>
      <c r="OTE2" s="711"/>
      <c r="OTF2" s="711"/>
      <c r="OTG2" s="711"/>
      <c r="OTH2" s="711"/>
      <c r="OTI2" s="711"/>
      <c r="OTJ2" s="711"/>
      <c r="OTK2" s="711"/>
      <c r="OTL2" s="711"/>
      <c r="OTM2" s="711"/>
      <c r="OTN2" s="711"/>
      <c r="OTO2" s="711"/>
      <c r="OTP2" s="711"/>
      <c r="OTQ2" s="711"/>
      <c r="OTR2" s="711"/>
      <c r="OTS2" s="711"/>
      <c r="OTT2" s="711"/>
      <c r="OTU2" s="711"/>
      <c r="OTV2" s="711"/>
      <c r="OTW2" s="711"/>
      <c r="OTX2" s="711"/>
      <c r="OTY2" s="711"/>
      <c r="OTZ2" s="711"/>
      <c r="OUA2" s="711"/>
      <c r="OUB2" s="711"/>
      <c r="OUC2" s="711"/>
      <c r="OUD2" s="711"/>
      <c r="OUE2" s="711"/>
      <c r="OUF2" s="711"/>
      <c r="OUG2" s="711"/>
      <c r="OUH2" s="711"/>
      <c r="OUI2" s="711"/>
      <c r="OUJ2" s="711"/>
      <c r="OUK2" s="711"/>
      <c r="OUL2" s="711"/>
      <c r="OUM2" s="711"/>
      <c r="OUN2" s="711"/>
      <c r="OUO2" s="711"/>
      <c r="OUP2" s="711"/>
      <c r="OUQ2" s="711"/>
      <c r="OUR2" s="711"/>
      <c r="OUS2" s="711"/>
      <c r="OUT2" s="711"/>
      <c r="OUU2" s="711"/>
      <c r="OUV2" s="711"/>
      <c r="OUW2" s="711"/>
      <c r="OUX2" s="711"/>
      <c r="OUY2" s="711"/>
      <c r="OUZ2" s="711"/>
      <c r="OVA2" s="711"/>
      <c r="OVB2" s="711"/>
      <c r="OVC2" s="711"/>
      <c r="OVD2" s="711"/>
      <c r="OVE2" s="711"/>
      <c r="OVF2" s="711"/>
      <c r="OVG2" s="711"/>
      <c r="OVH2" s="711"/>
      <c r="OVI2" s="711"/>
      <c r="OVJ2" s="711"/>
      <c r="OVK2" s="711"/>
      <c r="OVL2" s="711"/>
      <c r="OVM2" s="711"/>
      <c r="OVN2" s="711"/>
      <c r="OVO2" s="711"/>
      <c r="OVP2" s="711"/>
      <c r="OVQ2" s="711"/>
      <c r="OVR2" s="711"/>
      <c r="OVS2" s="711"/>
      <c r="OVT2" s="711"/>
      <c r="OVU2" s="711"/>
      <c r="OVV2" s="711"/>
      <c r="OVW2" s="711"/>
      <c r="OVX2" s="711"/>
      <c r="OVY2" s="711"/>
      <c r="OVZ2" s="711"/>
      <c r="OWA2" s="711"/>
      <c r="OWB2" s="711"/>
      <c r="OWC2" s="711"/>
      <c r="OWD2" s="711"/>
      <c r="OWE2" s="711"/>
      <c r="OWF2" s="711"/>
      <c r="OWG2" s="711"/>
      <c r="OWH2" s="711"/>
      <c r="OWI2" s="711"/>
      <c r="OWJ2" s="711"/>
      <c r="OWK2" s="711"/>
      <c r="OWL2" s="711"/>
      <c r="OWM2" s="711"/>
      <c r="OWN2" s="711"/>
      <c r="OWO2" s="711"/>
      <c r="OWP2" s="711"/>
      <c r="OWQ2" s="711"/>
      <c r="OWR2" s="711"/>
      <c r="OWS2" s="711"/>
      <c r="OWT2" s="711"/>
      <c r="OWU2" s="711"/>
      <c r="OWV2" s="711"/>
      <c r="OWW2" s="711"/>
      <c r="OWX2" s="711"/>
      <c r="OWY2" s="711"/>
      <c r="OWZ2" s="711"/>
      <c r="OXA2" s="711"/>
      <c r="OXB2" s="711"/>
      <c r="OXC2" s="711"/>
      <c r="OXD2" s="711"/>
      <c r="OXE2" s="711"/>
      <c r="OXF2" s="711"/>
      <c r="OXG2" s="711"/>
      <c r="OXH2" s="711"/>
      <c r="OXI2" s="711"/>
      <c r="OXJ2" s="711"/>
      <c r="OXK2" s="711"/>
      <c r="OXL2" s="711"/>
      <c r="OXM2" s="711"/>
      <c r="OXN2" s="711"/>
      <c r="OXO2" s="711"/>
      <c r="OXP2" s="711"/>
      <c r="OXQ2" s="711"/>
      <c r="OXR2" s="711"/>
      <c r="OXS2" s="711"/>
      <c r="OXT2" s="711"/>
      <c r="OXU2" s="711"/>
      <c r="OXV2" s="711"/>
      <c r="OXW2" s="711"/>
      <c r="OXX2" s="711"/>
      <c r="OXY2" s="711"/>
      <c r="OXZ2" s="711"/>
      <c r="OYA2" s="711"/>
      <c r="OYB2" s="711"/>
      <c r="OYC2" s="711"/>
      <c r="OYD2" s="711"/>
      <c r="OYE2" s="711"/>
      <c r="OYF2" s="711"/>
      <c r="OYG2" s="711"/>
      <c r="OYH2" s="711"/>
      <c r="OYI2" s="711"/>
      <c r="OYJ2" s="711"/>
      <c r="OYK2" s="711"/>
      <c r="OYL2" s="711"/>
      <c r="OYM2" s="711"/>
      <c r="OYN2" s="711"/>
      <c r="OYO2" s="711"/>
      <c r="OYP2" s="711"/>
      <c r="OYQ2" s="711"/>
      <c r="OYR2" s="711"/>
      <c r="OYS2" s="711"/>
      <c r="OYT2" s="711"/>
      <c r="OYU2" s="711"/>
      <c r="OYV2" s="711"/>
      <c r="OYW2" s="711"/>
      <c r="OYX2" s="711"/>
      <c r="OYY2" s="711"/>
      <c r="OYZ2" s="711"/>
      <c r="OZA2" s="711"/>
      <c r="OZB2" s="711"/>
      <c r="OZC2" s="711"/>
      <c r="OZD2" s="711"/>
      <c r="OZE2" s="711"/>
      <c r="OZF2" s="711"/>
      <c r="OZG2" s="711"/>
      <c r="OZH2" s="711"/>
      <c r="OZI2" s="711"/>
      <c r="OZJ2" s="711"/>
      <c r="OZK2" s="711"/>
      <c r="OZL2" s="711"/>
      <c r="OZM2" s="711"/>
      <c r="OZN2" s="711"/>
      <c r="OZO2" s="711"/>
      <c r="OZP2" s="711"/>
      <c r="OZQ2" s="711"/>
      <c r="OZR2" s="711"/>
      <c r="OZS2" s="711"/>
      <c r="OZT2" s="711"/>
      <c r="OZU2" s="711"/>
      <c r="OZV2" s="711"/>
      <c r="OZW2" s="711"/>
      <c r="OZX2" s="711"/>
      <c r="OZY2" s="711"/>
      <c r="OZZ2" s="711"/>
      <c r="PAA2" s="711"/>
      <c r="PAB2" s="711"/>
      <c r="PAC2" s="711"/>
      <c r="PAD2" s="711"/>
      <c r="PAE2" s="711"/>
      <c r="PAF2" s="711"/>
      <c r="PAG2" s="711"/>
      <c r="PAH2" s="711"/>
      <c r="PAI2" s="711"/>
      <c r="PAJ2" s="711"/>
      <c r="PAK2" s="711"/>
      <c r="PAL2" s="711"/>
      <c r="PAM2" s="711"/>
      <c r="PAN2" s="711"/>
      <c r="PAO2" s="711"/>
      <c r="PAP2" s="711"/>
      <c r="PAQ2" s="711"/>
      <c r="PAR2" s="711"/>
      <c r="PAS2" s="711"/>
      <c r="PAT2" s="711"/>
      <c r="PAU2" s="711"/>
      <c r="PAV2" s="711"/>
      <c r="PAW2" s="711"/>
      <c r="PAX2" s="711"/>
      <c r="PAY2" s="711"/>
      <c r="PAZ2" s="711"/>
      <c r="PBA2" s="711"/>
      <c r="PBB2" s="711"/>
      <c r="PBC2" s="711"/>
      <c r="PBD2" s="711"/>
      <c r="PBE2" s="711"/>
      <c r="PBF2" s="711"/>
      <c r="PBG2" s="711"/>
      <c r="PBH2" s="711"/>
      <c r="PBI2" s="711"/>
      <c r="PBJ2" s="711"/>
      <c r="PBK2" s="711"/>
      <c r="PBL2" s="711"/>
      <c r="PBM2" s="711"/>
      <c r="PBN2" s="711"/>
      <c r="PBO2" s="711"/>
      <c r="PBP2" s="711"/>
      <c r="PBQ2" s="711"/>
      <c r="PBR2" s="711"/>
      <c r="PBS2" s="711"/>
      <c r="PBT2" s="711"/>
      <c r="PBU2" s="711"/>
      <c r="PBV2" s="711"/>
      <c r="PBW2" s="711"/>
      <c r="PBX2" s="711"/>
      <c r="PBY2" s="711"/>
      <c r="PBZ2" s="711"/>
      <c r="PCA2" s="711"/>
      <c r="PCB2" s="711"/>
      <c r="PCC2" s="711"/>
      <c r="PCD2" s="711"/>
      <c r="PCE2" s="711"/>
      <c r="PCF2" s="711"/>
      <c r="PCG2" s="711"/>
      <c r="PCH2" s="711"/>
      <c r="PCI2" s="711"/>
      <c r="PCJ2" s="711"/>
      <c r="PCK2" s="711"/>
      <c r="PCL2" s="711"/>
      <c r="PCM2" s="711"/>
      <c r="PCN2" s="711"/>
      <c r="PCO2" s="711"/>
      <c r="PCP2" s="711"/>
      <c r="PCQ2" s="711"/>
      <c r="PCR2" s="711"/>
      <c r="PCS2" s="711"/>
      <c r="PCT2" s="711"/>
      <c r="PCU2" s="711"/>
      <c r="PCV2" s="711"/>
      <c r="PCW2" s="711"/>
      <c r="PCX2" s="711"/>
      <c r="PCY2" s="711"/>
      <c r="PCZ2" s="711"/>
      <c r="PDA2" s="711"/>
      <c r="PDB2" s="711"/>
      <c r="PDC2" s="711"/>
      <c r="PDD2" s="711"/>
      <c r="PDE2" s="711"/>
      <c r="PDF2" s="711"/>
      <c r="PDG2" s="711"/>
      <c r="PDH2" s="711"/>
      <c r="PDI2" s="711"/>
      <c r="PDJ2" s="711"/>
      <c r="PDK2" s="711"/>
      <c r="PDL2" s="711"/>
      <c r="PDM2" s="711"/>
      <c r="PDN2" s="711"/>
      <c r="PDO2" s="711"/>
      <c r="PDP2" s="711"/>
      <c r="PDQ2" s="711"/>
      <c r="PDR2" s="711"/>
      <c r="PDS2" s="711"/>
      <c r="PDT2" s="711"/>
      <c r="PDU2" s="711"/>
      <c r="PDV2" s="711"/>
      <c r="PDW2" s="711"/>
      <c r="PDX2" s="711"/>
      <c r="PDY2" s="711"/>
      <c r="PDZ2" s="711"/>
      <c r="PEA2" s="711"/>
      <c r="PEB2" s="711"/>
      <c r="PEC2" s="711"/>
      <c r="PED2" s="711"/>
      <c r="PEE2" s="711"/>
      <c r="PEF2" s="711"/>
      <c r="PEG2" s="711"/>
      <c r="PEH2" s="711"/>
      <c r="PEI2" s="711"/>
      <c r="PEJ2" s="711"/>
      <c r="PEK2" s="711"/>
      <c r="PEL2" s="711"/>
      <c r="PEM2" s="711"/>
      <c r="PEN2" s="711"/>
      <c r="PEO2" s="711"/>
      <c r="PEP2" s="711"/>
      <c r="PEQ2" s="711"/>
      <c r="PER2" s="711"/>
      <c r="PES2" s="711"/>
      <c r="PET2" s="711"/>
      <c r="PEU2" s="711"/>
      <c r="PEV2" s="711"/>
      <c r="PEW2" s="711"/>
      <c r="PEX2" s="711"/>
      <c r="PEY2" s="711"/>
      <c r="PEZ2" s="711"/>
      <c r="PFA2" s="711"/>
      <c r="PFB2" s="711"/>
      <c r="PFC2" s="711"/>
      <c r="PFD2" s="711"/>
      <c r="PFE2" s="711"/>
      <c r="PFF2" s="711"/>
      <c r="PFG2" s="711"/>
      <c r="PFH2" s="711"/>
      <c r="PFI2" s="711"/>
      <c r="PFJ2" s="711"/>
      <c r="PFK2" s="711"/>
      <c r="PFL2" s="711"/>
      <c r="PFM2" s="711"/>
      <c r="PFN2" s="711"/>
      <c r="PFO2" s="711"/>
      <c r="PFP2" s="711"/>
      <c r="PFQ2" s="711"/>
      <c r="PFR2" s="711"/>
      <c r="PFS2" s="711"/>
      <c r="PFT2" s="711"/>
      <c r="PFU2" s="711"/>
      <c r="PFV2" s="711"/>
      <c r="PFW2" s="711"/>
      <c r="PFX2" s="711"/>
      <c r="PFY2" s="711"/>
      <c r="PFZ2" s="711"/>
      <c r="PGA2" s="711"/>
      <c r="PGB2" s="711"/>
      <c r="PGC2" s="711"/>
      <c r="PGD2" s="711"/>
      <c r="PGE2" s="711"/>
      <c r="PGF2" s="711"/>
      <c r="PGG2" s="711"/>
      <c r="PGH2" s="711"/>
      <c r="PGI2" s="711"/>
      <c r="PGJ2" s="711"/>
      <c r="PGK2" s="711"/>
      <c r="PGL2" s="711"/>
      <c r="PGM2" s="711"/>
      <c r="PGN2" s="711"/>
      <c r="PGO2" s="711"/>
      <c r="PGP2" s="711"/>
      <c r="PGQ2" s="711"/>
      <c r="PGR2" s="711"/>
      <c r="PGS2" s="711"/>
      <c r="PGT2" s="711"/>
      <c r="PGU2" s="711"/>
      <c r="PGV2" s="711"/>
      <c r="PGW2" s="711"/>
      <c r="PGX2" s="711"/>
      <c r="PGY2" s="711"/>
      <c r="PGZ2" s="711"/>
      <c r="PHA2" s="711"/>
      <c r="PHB2" s="711"/>
      <c r="PHC2" s="711"/>
      <c r="PHD2" s="711"/>
      <c r="PHE2" s="711"/>
      <c r="PHF2" s="711"/>
      <c r="PHG2" s="711"/>
      <c r="PHH2" s="711"/>
      <c r="PHI2" s="711"/>
      <c r="PHJ2" s="711"/>
      <c r="PHK2" s="711"/>
      <c r="PHL2" s="711"/>
      <c r="PHM2" s="711"/>
      <c r="PHN2" s="711"/>
      <c r="PHO2" s="711"/>
      <c r="PHP2" s="711"/>
      <c r="PHQ2" s="711"/>
      <c r="PHR2" s="711"/>
      <c r="PHS2" s="711"/>
      <c r="PHT2" s="711"/>
      <c r="PHU2" s="711"/>
      <c r="PHV2" s="711"/>
      <c r="PHW2" s="711"/>
      <c r="PHX2" s="711"/>
      <c r="PHY2" s="711"/>
      <c r="PHZ2" s="711"/>
      <c r="PIA2" s="711"/>
      <c r="PIB2" s="711"/>
      <c r="PIC2" s="711"/>
      <c r="PID2" s="711"/>
      <c r="PIE2" s="711"/>
      <c r="PIF2" s="711"/>
      <c r="PIG2" s="711"/>
      <c r="PIH2" s="711"/>
      <c r="PII2" s="711"/>
      <c r="PIJ2" s="711"/>
      <c r="PIK2" s="711"/>
      <c r="PIL2" s="711"/>
      <c r="PIM2" s="711"/>
      <c r="PIN2" s="711"/>
      <c r="PIO2" s="711"/>
      <c r="PIP2" s="711"/>
      <c r="PIQ2" s="711"/>
      <c r="PIR2" s="711"/>
      <c r="PIS2" s="711"/>
      <c r="PIT2" s="711"/>
      <c r="PIU2" s="711"/>
      <c r="PIV2" s="711"/>
      <c r="PIW2" s="711"/>
      <c r="PIX2" s="711"/>
      <c r="PIY2" s="711"/>
      <c r="PIZ2" s="711"/>
      <c r="PJA2" s="711"/>
      <c r="PJB2" s="711"/>
      <c r="PJC2" s="711"/>
      <c r="PJD2" s="711"/>
      <c r="PJE2" s="711"/>
      <c r="PJF2" s="711"/>
      <c r="PJG2" s="711"/>
      <c r="PJH2" s="711"/>
      <c r="PJI2" s="711"/>
      <c r="PJJ2" s="711"/>
      <c r="PJK2" s="711"/>
      <c r="PJL2" s="711"/>
      <c r="PJM2" s="711"/>
      <c r="PJN2" s="711"/>
      <c r="PJO2" s="711"/>
      <c r="PJP2" s="711"/>
      <c r="PJQ2" s="711"/>
      <c r="PJR2" s="711"/>
      <c r="PJS2" s="711"/>
      <c r="PJT2" s="711"/>
      <c r="PJU2" s="711"/>
      <c r="PJV2" s="711"/>
      <c r="PJW2" s="711"/>
      <c r="PJX2" s="711"/>
      <c r="PJY2" s="711"/>
      <c r="PJZ2" s="711"/>
      <c r="PKA2" s="711"/>
      <c r="PKB2" s="711"/>
      <c r="PKC2" s="711"/>
      <c r="PKD2" s="711"/>
      <c r="PKE2" s="711"/>
      <c r="PKF2" s="711"/>
      <c r="PKG2" s="711"/>
      <c r="PKH2" s="711"/>
      <c r="PKI2" s="711"/>
      <c r="PKJ2" s="711"/>
      <c r="PKK2" s="711"/>
      <c r="PKL2" s="711"/>
      <c r="PKM2" s="711"/>
      <c r="PKN2" s="711"/>
      <c r="PKO2" s="711"/>
      <c r="PKP2" s="711"/>
      <c r="PKQ2" s="711"/>
      <c r="PKR2" s="711"/>
      <c r="PKS2" s="711"/>
      <c r="PKT2" s="711"/>
      <c r="PKU2" s="711"/>
      <c r="PKV2" s="711"/>
      <c r="PKW2" s="711"/>
      <c r="PKX2" s="711"/>
      <c r="PKY2" s="711"/>
      <c r="PKZ2" s="711"/>
      <c r="PLA2" s="711"/>
      <c r="PLB2" s="711"/>
      <c r="PLC2" s="711"/>
      <c r="PLD2" s="711"/>
      <c r="PLE2" s="711"/>
      <c r="PLF2" s="711"/>
      <c r="PLG2" s="711"/>
      <c r="PLH2" s="711"/>
      <c r="PLI2" s="711"/>
      <c r="PLJ2" s="711"/>
      <c r="PLK2" s="711"/>
      <c r="PLL2" s="711"/>
      <c r="PLM2" s="711"/>
      <c r="PLN2" s="711"/>
      <c r="PLO2" s="711"/>
      <c r="PLP2" s="711"/>
      <c r="PLQ2" s="711"/>
      <c r="PLR2" s="711"/>
      <c r="PLS2" s="711"/>
      <c r="PLT2" s="711"/>
      <c r="PLU2" s="711"/>
      <c r="PLV2" s="711"/>
      <c r="PLW2" s="711"/>
      <c r="PLX2" s="711"/>
      <c r="PLY2" s="711"/>
      <c r="PLZ2" s="711"/>
      <c r="PMA2" s="711"/>
      <c r="PMB2" s="711"/>
      <c r="PMC2" s="711"/>
      <c r="PMD2" s="711"/>
      <c r="PME2" s="711"/>
      <c r="PMF2" s="711"/>
      <c r="PMG2" s="711"/>
      <c r="PMH2" s="711"/>
      <c r="PMI2" s="711"/>
      <c r="PMJ2" s="711"/>
      <c r="PMK2" s="711"/>
      <c r="PML2" s="711"/>
      <c r="PMM2" s="711"/>
      <c r="PMN2" s="711"/>
      <c r="PMO2" s="711"/>
      <c r="PMP2" s="711"/>
      <c r="PMQ2" s="711"/>
      <c r="PMR2" s="711"/>
      <c r="PMS2" s="711"/>
      <c r="PMT2" s="711"/>
      <c r="PMU2" s="711"/>
      <c r="PMV2" s="711"/>
      <c r="PMW2" s="711"/>
      <c r="PMX2" s="711"/>
      <c r="PMY2" s="711"/>
      <c r="PMZ2" s="711"/>
      <c r="PNA2" s="711"/>
      <c r="PNB2" s="711"/>
      <c r="PNC2" s="711"/>
      <c r="PND2" s="711"/>
      <c r="PNE2" s="711"/>
      <c r="PNF2" s="711"/>
      <c r="PNG2" s="711"/>
      <c r="PNH2" s="711"/>
      <c r="PNI2" s="711"/>
      <c r="PNJ2" s="711"/>
      <c r="PNK2" s="711"/>
      <c r="PNL2" s="711"/>
      <c r="PNM2" s="711"/>
      <c r="PNN2" s="711"/>
      <c r="PNO2" s="711"/>
      <c r="PNP2" s="711"/>
      <c r="PNQ2" s="711"/>
      <c r="PNR2" s="711"/>
      <c r="PNS2" s="711"/>
      <c r="PNT2" s="711"/>
      <c r="PNU2" s="711"/>
      <c r="PNV2" s="711"/>
      <c r="PNW2" s="711"/>
      <c r="PNX2" s="711"/>
      <c r="PNY2" s="711"/>
      <c r="PNZ2" s="711"/>
      <c r="POA2" s="711"/>
      <c r="POB2" s="711"/>
      <c r="POC2" s="711"/>
      <c r="POD2" s="711"/>
      <c r="POE2" s="711"/>
      <c r="POF2" s="711"/>
      <c r="POG2" s="711"/>
      <c r="POH2" s="711"/>
      <c r="POI2" s="711"/>
      <c r="POJ2" s="711"/>
      <c r="POK2" s="711"/>
      <c r="POL2" s="711"/>
      <c r="POM2" s="711"/>
      <c r="PON2" s="711"/>
      <c r="POO2" s="711"/>
      <c r="POP2" s="711"/>
      <c r="POQ2" s="711"/>
      <c r="POR2" s="711"/>
      <c r="POS2" s="711"/>
      <c r="POT2" s="711"/>
      <c r="POU2" s="711"/>
      <c r="POV2" s="711"/>
      <c r="POW2" s="711"/>
      <c r="POX2" s="711"/>
      <c r="POY2" s="711"/>
      <c r="POZ2" s="711"/>
      <c r="PPA2" s="711"/>
      <c r="PPB2" s="711"/>
      <c r="PPC2" s="711"/>
      <c r="PPD2" s="711"/>
      <c r="PPE2" s="711"/>
      <c r="PPF2" s="711"/>
      <c r="PPG2" s="711"/>
      <c r="PPH2" s="711"/>
      <c r="PPI2" s="711"/>
      <c r="PPJ2" s="711"/>
      <c r="PPK2" s="711"/>
      <c r="PPL2" s="711"/>
      <c r="PPM2" s="711"/>
      <c r="PPN2" s="711"/>
      <c r="PPO2" s="711"/>
      <c r="PPP2" s="711"/>
      <c r="PPQ2" s="711"/>
      <c r="PPR2" s="711"/>
      <c r="PPS2" s="711"/>
      <c r="PPT2" s="711"/>
      <c r="PPU2" s="711"/>
      <c r="PPV2" s="711"/>
      <c r="PPW2" s="711"/>
      <c r="PPX2" s="711"/>
      <c r="PPY2" s="711"/>
      <c r="PPZ2" s="711"/>
      <c r="PQA2" s="711"/>
      <c r="PQB2" s="711"/>
      <c r="PQC2" s="711"/>
      <c r="PQD2" s="711"/>
      <c r="PQE2" s="711"/>
      <c r="PQF2" s="711"/>
      <c r="PQG2" s="711"/>
      <c r="PQH2" s="711"/>
      <c r="PQI2" s="711"/>
      <c r="PQJ2" s="711"/>
      <c r="PQK2" s="711"/>
      <c r="PQL2" s="711"/>
      <c r="PQM2" s="711"/>
      <c r="PQN2" s="711"/>
      <c r="PQO2" s="711"/>
      <c r="PQP2" s="711"/>
      <c r="PQQ2" s="711"/>
      <c r="PQR2" s="711"/>
      <c r="PQS2" s="711"/>
      <c r="PQT2" s="711"/>
      <c r="PQU2" s="711"/>
      <c r="PQV2" s="711"/>
      <c r="PQW2" s="711"/>
      <c r="PQX2" s="711"/>
      <c r="PQY2" s="711"/>
      <c r="PQZ2" s="711"/>
      <c r="PRA2" s="711"/>
      <c r="PRB2" s="711"/>
      <c r="PRC2" s="711"/>
      <c r="PRD2" s="711"/>
      <c r="PRE2" s="711"/>
      <c r="PRF2" s="711"/>
      <c r="PRG2" s="711"/>
      <c r="PRH2" s="711"/>
      <c r="PRI2" s="711"/>
      <c r="PRJ2" s="711"/>
      <c r="PRK2" s="711"/>
      <c r="PRL2" s="711"/>
      <c r="PRM2" s="711"/>
      <c r="PRN2" s="711"/>
      <c r="PRO2" s="711"/>
      <c r="PRP2" s="711"/>
      <c r="PRQ2" s="711"/>
      <c r="PRR2" s="711"/>
      <c r="PRS2" s="711"/>
      <c r="PRT2" s="711"/>
      <c r="PRU2" s="711"/>
      <c r="PRV2" s="711"/>
      <c r="PRW2" s="711"/>
      <c r="PRX2" s="711"/>
      <c r="PRY2" s="711"/>
      <c r="PRZ2" s="711"/>
      <c r="PSA2" s="711"/>
      <c r="PSB2" s="711"/>
      <c r="PSC2" s="711"/>
      <c r="PSD2" s="711"/>
      <c r="PSE2" s="711"/>
      <c r="PSF2" s="711"/>
      <c r="PSG2" s="711"/>
      <c r="PSH2" s="711"/>
      <c r="PSI2" s="711"/>
      <c r="PSJ2" s="711"/>
      <c r="PSK2" s="711"/>
      <c r="PSL2" s="711"/>
      <c r="PSM2" s="711"/>
      <c r="PSN2" s="711"/>
      <c r="PSO2" s="711"/>
      <c r="PSP2" s="711"/>
      <c r="PSQ2" s="711"/>
      <c r="PSR2" s="711"/>
      <c r="PSS2" s="711"/>
      <c r="PST2" s="711"/>
      <c r="PSU2" s="711"/>
      <c r="PSV2" s="711"/>
      <c r="PSW2" s="711"/>
      <c r="PSX2" s="711"/>
      <c r="PSY2" s="711"/>
      <c r="PSZ2" s="711"/>
      <c r="PTA2" s="711"/>
      <c r="PTB2" s="711"/>
      <c r="PTC2" s="711"/>
      <c r="PTD2" s="711"/>
      <c r="PTE2" s="711"/>
      <c r="PTF2" s="711"/>
      <c r="PTG2" s="711"/>
      <c r="PTH2" s="711"/>
      <c r="PTI2" s="711"/>
      <c r="PTJ2" s="711"/>
      <c r="PTK2" s="711"/>
      <c r="PTL2" s="711"/>
      <c r="PTM2" s="711"/>
      <c r="PTN2" s="711"/>
      <c r="PTO2" s="711"/>
      <c r="PTP2" s="711"/>
      <c r="PTQ2" s="711"/>
      <c r="PTR2" s="711"/>
      <c r="PTS2" s="711"/>
      <c r="PTT2" s="711"/>
      <c r="PTU2" s="711"/>
      <c r="PTV2" s="711"/>
      <c r="PTW2" s="711"/>
      <c r="PTX2" s="711"/>
      <c r="PTY2" s="711"/>
      <c r="PTZ2" s="711"/>
      <c r="PUA2" s="711"/>
      <c r="PUB2" s="711"/>
      <c r="PUC2" s="711"/>
      <c r="PUD2" s="711"/>
      <c r="PUE2" s="711"/>
      <c r="PUF2" s="711"/>
      <c r="PUG2" s="711"/>
      <c r="PUH2" s="711"/>
      <c r="PUI2" s="711"/>
      <c r="PUJ2" s="711"/>
      <c r="PUK2" s="711"/>
      <c r="PUL2" s="711"/>
      <c r="PUM2" s="711"/>
      <c r="PUN2" s="711"/>
      <c r="PUO2" s="711"/>
      <c r="PUP2" s="711"/>
      <c r="PUQ2" s="711"/>
      <c r="PUR2" s="711"/>
      <c r="PUS2" s="711"/>
      <c r="PUT2" s="711"/>
      <c r="PUU2" s="711"/>
      <c r="PUV2" s="711"/>
      <c r="PUW2" s="711"/>
      <c r="PUX2" s="711"/>
      <c r="PUY2" s="711"/>
      <c r="PUZ2" s="711"/>
      <c r="PVA2" s="711"/>
      <c r="PVB2" s="711"/>
      <c r="PVC2" s="711"/>
      <c r="PVD2" s="711"/>
      <c r="PVE2" s="711"/>
      <c r="PVF2" s="711"/>
      <c r="PVG2" s="711"/>
      <c r="PVH2" s="711"/>
      <c r="PVI2" s="711"/>
      <c r="PVJ2" s="711"/>
      <c r="PVK2" s="711"/>
      <c r="PVL2" s="711"/>
      <c r="PVM2" s="711"/>
      <c r="PVN2" s="711"/>
      <c r="PVO2" s="711"/>
      <c r="PVP2" s="711"/>
      <c r="PVQ2" s="711"/>
      <c r="PVR2" s="711"/>
      <c r="PVS2" s="711"/>
      <c r="PVT2" s="711"/>
      <c r="PVU2" s="711"/>
      <c r="PVV2" s="711"/>
      <c r="PVW2" s="711"/>
      <c r="PVX2" s="711"/>
      <c r="PVY2" s="711"/>
      <c r="PVZ2" s="711"/>
      <c r="PWA2" s="711"/>
      <c r="PWB2" s="711"/>
      <c r="PWC2" s="711"/>
      <c r="PWD2" s="711"/>
      <c r="PWE2" s="711"/>
      <c r="PWF2" s="711"/>
      <c r="PWG2" s="711"/>
      <c r="PWH2" s="711"/>
      <c r="PWI2" s="711"/>
      <c r="PWJ2" s="711"/>
      <c r="PWK2" s="711"/>
      <c r="PWL2" s="711"/>
      <c r="PWM2" s="711"/>
      <c r="PWN2" s="711"/>
      <c r="PWO2" s="711"/>
      <c r="PWP2" s="711"/>
      <c r="PWQ2" s="711"/>
      <c r="PWR2" s="711"/>
      <c r="PWS2" s="711"/>
      <c r="PWT2" s="711"/>
      <c r="PWU2" s="711"/>
      <c r="PWV2" s="711"/>
      <c r="PWW2" s="711"/>
      <c r="PWX2" s="711"/>
      <c r="PWY2" s="711"/>
      <c r="PWZ2" s="711"/>
      <c r="PXA2" s="711"/>
      <c r="PXB2" s="711"/>
      <c r="PXC2" s="711"/>
      <c r="PXD2" s="711"/>
      <c r="PXE2" s="711"/>
      <c r="PXF2" s="711"/>
      <c r="PXG2" s="711"/>
      <c r="PXH2" s="711"/>
      <c r="PXI2" s="711"/>
      <c r="PXJ2" s="711"/>
      <c r="PXK2" s="711"/>
      <c r="PXL2" s="711"/>
      <c r="PXM2" s="711"/>
      <c r="PXN2" s="711"/>
      <c r="PXO2" s="711"/>
      <c r="PXP2" s="711"/>
      <c r="PXQ2" s="711"/>
      <c r="PXR2" s="711"/>
      <c r="PXS2" s="711"/>
      <c r="PXT2" s="711"/>
      <c r="PXU2" s="711"/>
      <c r="PXV2" s="711"/>
      <c r="PXW2" s="711"/>
      <c r="PXX2" s="711"/>
      <c r="PXY2" s="711"/>
      <c r="PXZ2" s="711"/>
      <c r="PYA2" s="711"/>
      <c r="PYB2" s="711"/>
      <c r="PYC2" s="711"/>
      <c r="PYD2" s="711"/>
      <c r="PYE2" s="711"/>
      <c r="PYF2" s="711"/>
      <c r="PYG2" s="711"/>
      <c r="PYH2" s="711"/>
      <c r="PYI2" s="711"/>
      <c r="PYJ2" s="711"/>
      <c r="PYK2" s="711"/>
      <c r="PYL2" s="711"/>
      <c r="PYM2" s="711"/>
      <c r="PYN2" s="711"/>
      <c r="PYO2" s="711"/>
      <c r="PYP2" s="711"/>
      <c r="PYQ2" s="711"/>
      <c r="PYR2" s="711"/>
      <c r="PYS2" s="711"/>
      <c r="PYT2" s="711"/>
      <c r="PYU2" s="711"/>
      <c r="PYV2" s="711"/>
      <c r="PYW2" s="711"/>
      <c r="PYX2" s="711"/>
      <c r="PYY2" s="711"/>
      <c r="PYZ2" s="711"/>
      <c r="PZA2" s="711"/>
      <c r="PZB2" s="711"/>
      <c r="PZC2" s="711"/>
      <c r="PZD2" s="711"/>
      <c r="PZE2" s="711"/>
      <c r="PZF2" s="711"/>
      <c r="PZG2" s="711"/>
      <c r="PZH2" s="711"/>
      <c r="PZI2" s="711"/>
      <c r="PZJ2" s="711"/>
      <c r="PZK2" s="711"/>
      <c r="PZL2" s="711"/>
      <c r="PZM2" s="711"/>
      <c r="PZN2" s="711"/>
      <c r="PZO2" s="711"/>
      <c r="PZP2" s="711"/>
      <c r="PZQ2" s="711"/>
      <c r="PZR2" s="711"/>
      <c r="PZS2" s="711"/>
      <c r="PZT2" s="711"/>
      <c r="PZU2" s="711"/>
      <c r="PZV2" s="711"/>
      <c r="PZW2" s="711"/>
      <c r="PZX2" s="711"/>
      <c r="PZY2" s="711"/>
      <c r="PZZ2" s="711"/>
      <c r="QAA2" s="711"/>
      <c r="QAB2" s="711"/>
      <c r="QAC2" s="711"/>
      <c r="QAD2" s="711"/>
      <c r="QAE2" s="711"/>
      <c r="QAF2" s="711"/>
      <c r="QAG2" s="711"/>
      <c r="QAH2" s="711"/>
      <c r="QAI2" s="711"/>
      <c r="QAJ2" s="711"/>
      <c r="QAK2" s="711"/>
      <c r="QAL2" s="711"/>
      <c r="QAM2" s="711"/>
      <c r="QAN2" s="711"/>
      <c r="QAO2" s="711"/>
      <c r="QAP2" s="711"/>
      <c r="QAQ2" s="711"/>
      <c r="QAR2" s="711"/>
      <c r="QAS2" s="711"/>
      <c r="QAT2" s="711"/>
      <c r="QAU2" s="711"/>
      <c r="QAV2" s="711"/>
      <c r="QAW2" s="711"/>
      <c r="QAX2" s="711"/>
      <c r="QAY2" s="711"/>
      <c r="QAZ2" s="711"/>
      <c r="QBA2" s="711"/>
      <c r="QBB2" s="711"/>
      <c r="QBC2" s="711"/>
      <c r="QBD2" s="711"/>
      <c r="QBE2" s="711"/>
      <c r="QBF2" s="711"/>
      <c r="QBG2" s="711"/>
      <c r="QBH2" s="711"/>
      <c r="QBI2" s="711"/>
      <c r="QBJ2" s="711"/>
      <c r="QBK2" s="711"/>
      <c r="QBL2" s="711"/>
      <c r="QBM2" s="711"/>
      <c r="QBN2" s="711"/>
      <c r="QBO2" s="711"/>
      <c r="QBP2" s="711"/>
      <c r="QBQ2" s="711"/>
      <c r="QBR2" s="711"/>
      <c r="QBS2" s="711"/>
      <c r="QBT2" s="711"/>
      <c r="QBU2" s="711"/>
      <c r="QBV2" s="711"/>
      <c r="QBW2" s="711"/>
      <c r="QBX2" s="711"/>
      <c r="QBY2" s="711"/>
      <c r="QBZ2" s="711"/>
      <c r="QCA2" s="711"/>
      <c r="QCB2" s="711"/>
      <c r="QCC2" s="711"/>
      <c r="QCD2" s="711"/>
      <c r="QCE2" s="711"/>
      <c r="QCF2" s="711"/>
      <c r="QCG2" s="711"/>
      <c r="QCH2" s="711"/>
      <c r="QCI2" s="711"/>
      <c r="QCJ2" s="711"/>
      <c r="QCK2" s="711"/>
      <c r="QCL2" s="711"/>
      <c r="QCM2" s="711"/>
      <c r="QCN2" s="711"/>
      <c r="QCO2" s="711"/>
      <c r="QCP2" s="711"/>
      <c r="QCQ2" s="711"/>
      <c r="QCR2" s="711"/>
      <c r="QCS2" s="711"/>
      <c r="QCT2" s="711"/>
      <c r="QCU2" s="711"/>
      <c r="QCV2" s="711"/>
      <c r="QCW2" s="711"/>
      <c r="QCX2" s="711"/>
      <c r="QCY2" s="711"/>
      <c r="QCZ2" s="711"/>
      <c r="QDA2" s="711"/>
      <c r="QDB2" s="711"/>
      <c r="QDC2" s="711"/>
      <c r="QDD2" s="711"/>
      <c r="QDE2" s="711"/>
      <c r="QDF2" s="711"/>
      <c r="QDG2" s="711"/>
      <c r="QDH2" s="711"/>
      <c r="QDI2" s="711"/>
      <c r="QDJ2" s="711"/>
      <c r="QDK2" s="711"/>
      <c r="QDL2" s="711"/>
      <c r="QDM2" s="711"/>
      <c r="QDN2" s="711"/>
      <c r="QDO2" s="711"/>
      <c r="QDP2" s="711"/>
      <c r="QDQ2" s="711"/>
      <c r="QDR2" s="711"/>
      <c r="QDS2" s="711"/>
      <c r="QDT2" s="711"/>
      <c r="QDU2" s="711"/>
      <c r="QDV2" s="711"/>
      <c r="QDW2" s="711"/>
      <c r="QDX2" s="711"/>
      <c r="QDY2" s="711"/>
      <c r="QDZ2" s="711"/>
      <c r="QEA2" s="711"/>
      <c r="QEB2" s="711"/>
      <c r="QEC2" s="711"/>
      <c r="QED2" s="711"/>
      <c r="QEE2" s="711"/>
      <c r="QEF2" s="711"/>
      <c r="QEG2" s="711"/>
      <c r="QEH2" s="711"/>
      <c r="QEI2" s="711"/>
      <c r="QEJ2" s="711"/>
      <c r="QEK2" s="711"/>
      <c r="QEL2" s="711"/>
      <c r="QEM2" s="711"/>
      <c r="QEN2" s="711"/>
      <c r="QEO2" s="711"/>
      <c r="QEP2" s="711"/>
      <c r="QEQ2" s="711"/>
      <c r="QER2" s="711"/>
      <c r="QES2" s="711"/>
      <c r="QET2" s="711"/>
      <c r="QEU2" s="711"/>
      <c r="QEV2" s="711"/>
      <c r="QEW2" s="711"/>
      <c r="QEX2" s="711"/>
      <c r="QEY2" s="711"/>
      <c r="QEZ2" s="711"/>
      <c r="QFA2" s="711"/>
      <c r="QFB2" s="711"/>
      <c r="QFC2" s="711"/>
      <c r="QFD2" s="711"/>
      <c r="QFE2" s="711"/>
      <c r="QFF2" s="711"/>
      <c r="QFG2" s="711"/>
      <c r="QFH2" s="711"/>
      <c r="QFI2" s="711"/>
      <c r="QFJ2" s="711"/>
      <c r="QFK2" s="711"/>
      <c r="QFL2" s="711"/>
      <c r="QFM2" s="711"/>
      <c r="QFN2" s="711"/>
      <c r="QFO2" s="711"/>
      <c r="QFP2" s="711"/>
      <c r="QFQ2" s="711"/>
      <c r="QFR2" s="711"/>
      <c r="QFS2" s="711"/>
      <c r="QFT2" s="711"/>
      <c r="QFU2" s="711"/>
      <c r="QFV2" s="711"/>
      <c r="QFW2" s="711"/>
      <c r="QFX2" s="711"/>
      <c r="QFY2" s="711"/>
      <c r="QFZ2" s="711"/>
      <c r="QGA2" s="711"/>
      <c r="QGB2" s="711"/>
      <c r="QGC2" s="711"/>
      <c r="QGD2" s="711"/>
      <c r="QGE2" s="711"/>
      <c r="QGF2" s="711"/>
      <c r="QGG2" s="711"/>
      <c r="QGH2" s="711"/>
      <c r="QGI2" s="711"/>
      <c r="QGJ2" s="711"/>
      <c r="QGK2" s="711"/>
      <c r="QGL2" s="711"/>
      <c r="QGM2" s="711"/>
      <c r="QGN2" s="711"/>
      <c r="QGO2" s="711"/>
      <c r="QGP2" s="711"/>
      <c r="QGQ2" s="711"/>
      <c r="QGR2" s="711"/>
      <c r="QGS2" s="711"/>
      <c r="QGT2" s="711"/>
      <c r="QGU2" s="711"/>
      <c r="QGV2" s="711"/>
      <c r="QGW2" s="711"/>
      <c r="QGX2" s="711"/>
      <c r="QGY2" s="711"/>
      <c r="QGZ2" s="711"/>
      <c r="QHA2" s="711"/>
      <c r="QHB2" s="711"/>
      <c r="QHC2" s="711"/>
      <c r="QHD2" s="711"/>
      <c r="QHE2" s="711"/>
      <c r="QHF2" s="711"/>
      <c r="QHG2" s="711"/>
      <c r="QHH2" s="711"/>
      <c r="QHI2" s="711"/>
      <c r="QHJ2" s="711"/>
      <c r="QHK2" s="711"/>
      <c r="QHL2" s="711"/>
      <c r="QHM2" s="711"/>
      <c r="QHN2" s="711"/>
      <c r="QHO2" s="711"/>
      <c r="QHP2" s="711"/>
      <c r="QHQ2" s="711"/>
      <c r="QHR2" s="711"/>
      <c r="QHS2" s="711"/>
      <c r="QHT2" s="711"/>
      <c r="QHU2" s="711"/>
      <c r="QHV2" s="711"/>
      <c r="QHW2" s="711"/>
      <c r="QHX2" s="711"/>
      <c r="QHY2" s="711"/>
      <c r="QHZ2" s="711"/>
      <c r="QIA2" s="711"/>
      <c r="QIB2" s="711"/>
      <c r="QIC2" s="711"/>
      <c r="QID2" s="711"/>
      <c r="QIE2" s="711"/>
      <c r="QIF2" s="711"/>
      <c r="QIG2" s="711"/>
      <c r="QIH2" s="711"/>
      <c r="QII2" s="711"/>
      <c r="QIJ2" s="711"/>
      <c r="QIK2" s="711"/>
      <c r="QIL2" s="711"/>
      <c r="QIM2" s="711"/>
      <c r="QIN2" s="711"/>
      <c r="QIO2" s="711"/>
      <c r="QIP2" s="711"/>
      <c r="QIQ2" s="711"/>
      <c r="QIR2" s="711"/>
      <c r="QIS2" s="711"/>
      <c r="QIT2" s="711"/>
      <c r="QIU2" s="711"/>
      <c r="QIV2" s="711"/>
      <c r="QIW2" s="711"/>
      <c r="QIX2" s="711"/>
      <c r="QIY2" s="711"/>
      <c r="QIZ2" s="711"/>
      <c r="QJA2" s="711"/>
      <c r="QJB2" s="711"/>
      <c r="QJC2" s="711"/>
      <c r="QJD2" s="711"/>
      <c r="QJE2" s="711"/>
      <c r="QJF2" s="711"/>
      <c r="QJG2" s="711"/>
      <c r="QJH2" s="711"/>
      <c r="QJI2" s="711"/>
      <c r="QJJ2" s="711"/>
      <c r="QJK2" s="711"/>
      <c r="QJL2" s="711"/>
      <c r="QJM2" s="711"/>
      <c r="QJN2" s="711"/>
      <c r="QJO2" s="711"/>
      <c r="QJP2" s="711"/>
      <c r="QJQ2" s="711"/>
      <c r="QJR2" s="711"/>
      <c r="QJS2" s="711"/>
      <c r="QJT2" s="711"/>
      <c r="QJU2" s="711"/>
      <c r="QJV2" s="711"/>
      <c r="QJW2" s="711"/>
      <c r="QJX2" s="711"/>
      <c r="QJY2" s="711"/>
      <c r="QJZ2" s="711"/>
      <c r="QKA2" s="711"/>
      <c r="QKB2" s="711"/>
      <c r="QKC2" s="711"/>
      <c r="QKD2" s="711"/>
      <c r="QKE2" s="711"/>
      <c r="QKF2" s="711"/>
      <c r="QKG2" s="711"/>
      <c r="QKH2" s="711"/>
      <c r="QKI2" s="711"/>
      <c r="QKJ2" s="711"/>
      <c r="QKK2" s="711"/>
      <c r="QKL2" s="711"/>
      <c r="QKM2" s="711"/>
      <c r="QKN2" s="711"/>
      <c r="QKO2" s="711"/>
      <c r="QKP2" s="711"/>
      <c r="QKQ2" s="711"/>
      <c r="QKR2" s="711"/>
      <c r="QKS2" s="711"/>
      <c r="QKT2" s="711"/>
      <c r="QKU2" s="711"/>
      <c r="QKV2" s="711"/>
      <c r="QKW2" s="711"/>
      <c r="QKX2" s="711"/>
      <c r="QKY2" s="711"/>
      <c r="QKZ2" s="711"/>
      <c r="QLA2" s="711"/>
      <c r="QLB2" s="711"/>
      <c r="QLC2" s="711"/>
      <c r="QLD2" s="711"/>
      <c r="QLE2" s="711"/>
      <c r="QLF2" s="711"/>
      <c r="QLG2" s="711"/>
      <c r="QLH2" s="711"/>
      <c r="QLI2" s="711"/>
      <c r="QLJ2" s="711"/>
      <c r="QLK2" s="711"/>
      <c r="QLL2" s="711"/>
      <c r="QLM2" s="711"/>
      <c r="QLN2" s="711"/>
      <c r="QLO2" s="711"/>
      <c r="QLP2" s="711"/>
      <c r="QLQ2" s="711"/>
      <c r="QLR2" s="711"/>
      <c r="QLS2" s="711"/>
      <c r="QLT2" s="711"/>
      <c r="QLU2" s="711"/>
      <c r="QLV2" s="711"/>
      <c r="QLW2" s="711"/>
      <c r="QLX2" s="711"/>
      <c r="QLY2" s="711"/>
      <c r="QLZ2" s="711"/>
      <c r="QMA2" s="711"/>
      <c r="QMB2" s="711"/>
      <c r="QMC2" s="711"/>
      <c r="QMD2" s="711"/>
      <c r="QME2" s="711"/>
      <c r="QMF2" s="711"/>
      <c r="QMG2" s="711"/>
      <c r="QMH2" s="711"/>
      <c r="QMI2" s="711"/>
      <c r="QMJ2" s="711"/>
      <c r="QMK2" s="711"/>
      <c r="QML2" s="711"/>
      <c r="QMM2" s="711"/>
      <c r="QMN2" s="711"/>
      <c r="QMO2" s="711"/>
      <c r="QMP2" s="711"/>
      <c r="QMQ2" s="711"/>
      <c r="QMR2" s="711"/>
      <c r="QMS2" s="711"/>
      <c r="QMT2" s="711"/>
      <c r="QMU2" s="711"/>
      <c r="QMV2" s="711"/>
      <c r="QMW2" s="711"/>
      <c r="QMX2" s="711"/>
      <c r="QMY2" s="711"/>
      <c r="QMZ2" s="711"/>
      <c r="QNA2" s="711"/>
      <c r="QNB2" s="711"/>
      <c r="QNC2" s="711"/>
      <c r="QND2" s="711"/>
      <c r="QNE2" s="711"/>
      <c r="QNF2" s="711"/>
      <c r="QNG2" s="711"/>
      <c r="QNH2" s="711"/>
      <c r="QNI2" s="711"/>
      <c r="QNJ2" s="711"/>
      <c r="QNK2" s="711"/>
      <c r="QNL2" s="711"/>
      <c r="QNM2" s="711"/>
      <c r="QNN2" s="711"/>
      <c r="QNO2" s="711"/>
      <c r="QNP2" s="711"/>
      <c r="QNQ2" s="711"/>
      <c r="QNR2" s="711"/>
      <c r="QNS2" s="711"/>
      <c r="QNT2" s="711"/>
      <c r="QNU2" s="711"/>
      <c r="QNV2" s="711"/>
      <c r="QNW2" s="711"/>
      <c r="QNX2" s="711"/>
      <c r="QNY2" s="711"/>
      <c r="QNZ2" s="711"/>
      <c r="QOA2" s="711"/>
      <c r="QOB2" s="711"/>
      <c r="QOC2" s="711"/>
      <c r="QOD2" s="711"/>
      <c r="QOE2" s="711"/>
      <c r="QOF2" s="711"/>
      <c r="QOG2" s="711"/>
      <c r="QOH2" s="711"/>
      <c r="QOI2" s="711"/>
      <c r="QOJ2" s="711"/>
      <c r="QOK2" s="711"/>
      <c r="QOL2" s="711"/>
      <c r="QOM2" s="711"/>
      <c r="QON2" s="711"/>
      <c r="QOO2" s="711"/>
      <c r="QOP2" s="711"/>
      <c r="QOQ2" s="711"/>
      <c r="QOR2" s="711"/>
      <c r="QOS2" s="711"/>
      <c r="QOT2" s="711"/>
      <c r="QOU2" s="711"/>
      <c r="QOV2" s="711"/>
      <c r="QOW2" s="711"/>
      <c r="QOX2" s="711"/>
      <c r="QOY2" s="711"/>
      <c r="QOZ2" s="711"/>
      <c r="QPA2" s="711"/>
      <c r="QPB2" s="711"/>
      <c r="QPC2" s="711"/>
      <c r="QPD2" s="711"/>
      <c r="QPE2" s="711"/>
      <c r="QPF2" s="711"/>
      <c r="QPG2" s="711"/>
      <c r="QPH2" s="711"/>
      <c r="QPI2" s="711"/>
      <c r="QPJ2" s="711"/>
      <c r="QPK2" s="711"/>
      <c r="QPL2" s="711"/>
      <c r="QPM2" s="711"/>
      <c r="QPN2" s="711"/>
      <c r="QPO2" s="711"/>
      <c r="QPP2" s="711"/>
      <c r="QPQ2" s="711"/>
      <c r="QPR2" s="711"/>
      <c r="QPS2" s="711"/>
      <c r="QPT2" s="711"/>
      <c r="QPU2" s="711"/>
      <c r="QPV2" s="711"/>
      <c r="QPW2" s="711"/>
      <c r="QPX2" s="711"/>
      <c r="QPY2" s="711"/>
      <c r="QPZ2" s="711"/>
      <c r="QQA2" s="711"/>
      <c r="QQB2" s="711"/>
      <c r="QQC2" s="711"/>
      <c r="QQD2" s="711"/>
      <c r="QQE2" s="711"/>
      <c r="QQF2" s="711"/>
      <c r="QQG2" s="711"/>
      <c r="QQH2" s="711"/>
      <c r="QQI2" s="711"/>
      <c r="QQJ2" s="711"/>
      <c r="QQK2" s="711"/>
      <c r="QQL2" s="711"/>
      <c r="QQM2" s="711"/>
      <c r="QQN2" s="711"/>
      <c r="QQO2" s="711"/>
      <c r="QQP2" s="711"/>
      <c r="QQQ2" s="711"/>
      <c r="QQR2" s="711"/>
      <c r="QQS2" s="711"/>
      <c r="QQT2" s="711"/>
      <c r="QQU2" s="711"/>
      <c r="QQV2" s="711"/>
      <c r="QQW2" s="711"/>
      <c r="QQX2" s="711"/>
      <c r="QQY2" s="711"/>
      <c r="QQZ2" s="711"/>
      <c r="QRA2" s="711"/>
      <c r="QRB2" s="711"/>
      <c r="QRC2" s="711"/>
      <c r="QRD2" s="711"/>
      <c r="QRE2" s="711"/>
      <c r="QRF2" s="711"/>
      <c r="QRG2" s="711"/>
      <c r="QRH2" s="711"/>
      <c r="QRI2" s="711"/>
      <c r="QRJ2" s="711"/>
      <c r="QRK2" s="711"/>
      <c r="QRL2" s="711"/>
      <c r="QRM2" s="711"/>
      <c r="QRN2" s="711"/>
      <c r="QRO2" s="711"/>
      <c r="QRP2" s="711"/>
      <c r="QRQ2" s="711"/>
      <c r="QRR2" s="711"/>
      <c r="QRS2" s="711"/>
      <c r="QRT2" s="711"/>
      <c r="QRU2" s="711"/>
      <c r="QRV2" s="711"/>
      <c r="QRW2" s="711"/>
      <c r="QRX2" s="711"/>
      <c r="QRY2" s="711"/>
      <c r="QRZ2" s="711"/>
      <c r="QSA2" s="711"/>
      <c r="QSB2" s="711"/>
      <c r="QSC2" s="711"/>
      <c r="QSD2" s="711"/>
      <c r="QSE2" s="711"/>
      <c r="QSF2" s="711"/>
      <c r="QSG2" s="711"/>
      <c r="QSH2" s="711"/>
      <c r="QSI2" s="711"/>
      <c r="QSJ2" s="711"/>
      <c r="QSK2" s="711"/>
      <c r="QSL2" s="711"/>
      <c r="QSM2" s="711"/>
      <c r="QSN2" s="711"/>
      <c r="QSO2" s="711"/>
      <c r="QSP2" s="711"/>
      <c r="QSQ2" s="711"/>
      <c r="QSR2" s="711"/>
      <c r="QSS2" s="711"/>
      <c r="QST2" s="711"/>
      <c r="QSU2" s="711"/>
      <c r="QSV2" s="711"/>
      <c r="QSW2" s="711"/>
      <c r="QSX2" s="711"/>
      <c r="QSY2" s="711"/>
      <c r="QSZ2" s="711"/>
      <c r="QTA2" s="711"/>
      <c r="QTB2" s="711"/>
      <c r="QTC2" s="711"/>
      <c r="QTD2" s="711"/>
      <c r="QTE2" s="711"/>
      <c r="QTF2" s="711"/>
      <c r="QTG2" s="711"/>
      <c r="QTH2" s="711"/>
      <c r="QTI2" s="711"/>
      <c r="QTJ2" s="711"/>
      <c r="QTK2" s="711"/>
      <c r="QTL2" s="711"/>
      <c r="QTM2" s="711"/>
      <c r="QTN2" s="711"/>
      <c r="QTO2" s="711"/>
      <c r="QTP2" s="711"/>
      <c r="QTQ2" s="711"/>
      <c r="QTR2" s="711"/>
      <c r="QTS2" s="711"/>
      <c r="QTT2" s="711"/>
      <c r="QTU2" s="711"/>
      <c r="QTV2" s="711"/>
      <c r="QTW2" s="711"/>
      <c r="QTX2" s="711"/>
      <c r="QTY2" s="711"/>
      <c r="QTZ2" s="711"/>
      <c r="QUA2" s="711"/>
      <c r="QUB2" s="711"/>
      <c r="QUC2" s="711"/>
      <c r="QUD2" s="711"/>
      <c r="QUE2" s="711"/>
      <c r="QUF2" s="711"/>
      <c r="QUG2" s="711"/>
      <c r="QUH2" s="711"/>
      <c r="QUI2" s="711"/>
      <c r="QUJ2" s="711"/>
      <c r="QUK2" s="711"/>
      <c r="QUL2" s="711"/>
      <c r="QUM2" s="711"/>
      <c r="QUN2" s="711"/>
      <c r="QUO2" s="711"/>
      <c r="QUP2" s="711"/>
      <c r="QUQ2" s="711"/>
      <c r="QUR2" s="711"/>
      <c r="QUS2" s="711"/>
      <c r="QUT2" s="711"/>
      <c r="QUU2" s="711"/>
      <c r="QUV2" s="711"/>
      <c r="QUW2" s="711"/>
      <c r="QUX2" s="711"/>
      <c r="QUY2" s="711"/>
      <c r="QUZ2" s="711"/>
      <c r="QVA2" s="711"/>
      <c r="QVB2" s="711"/>
      <c r="QVC2" s="711"/>
      <c r="QVD2" s="711"/>
      <c r="QVE2" s="711"/>
      <c r="QVF2" s="711"/>
      <c r="QVG2" s="711"/>
      <c r="QVH2" s="711"/>
      <c r="QVI2" s="711"/>
      <c r="QVJ2" s="711"/>
      <c r="QVK2" s="711"/>
      <c r="QVL2" s="711"/>
      <c r="QVM2" s="711"/>
      <c r="QVN2" s="711"/>
      <c r="QVO2" s="711"/>
      <c r="QVP2" s="711"/>
      <c r="QVQ2" s="711"/>
      <c r="QVR2" s="711"/>
      <c r="QVS2" s="711"/>
      <c r="QVT2" s="711"/>
      <c r="QVU2" s="711"/>
      <c r="QVV2" s="711"/>
      <c r="QVW2" s="711"/>
      <c r="QVX2" s="711"/>
      <c r="QVY2" s="711"/>
      <c r="QVZ2" s="711"/>
      <c r="QWA2" s="711"/>
      <c r="QWB2" s="711"/>
      <c r="QWC2" s="711"/>
      <c r="QWD2" s="711"/>
      <c r="QWE2" s="711"/>
      <c r="QWF2" s="711"/>
      <c r="QWG2" s="711"/>
      <c r="QWH2" s="711"/>
      <c r="QWI2" s="711"/>
      <c r="QWJ2" s="711"/>
      <c r="QWK2" s="711"/>
      <c r="QWL2" s="711"/>
      <c r="QWM2" s="711"/>
      <c r="QWN2" s="711"/>
      <c r="QWO2" s="711"/>
      <c r="QWP2" s="711"/>
      <c r="QWQ2" s="711"/>
      <c r="QWR2" s="711"/>
      <c r="QWS2" s="711"/>
      <c r="QWT2" s="711"/>
      <c r="QWU2" s="711"/>
      <c r="QWV2" s="711"/>
      <c r="QWW2" s="711"/>
      <c r="QWX2" s="711"/>
      <c r="QWY2" s="711"/>
      <c r="QWZ2" s="711"/>
      <c r="QXA2" s="711"/>
      <c r="QXB2" s="711"/>
      <c r="QXC2" s="711"/>
      <c r="QXD2" s="711"/>
      <c r="QXE2" s="711"/>
      <c r="QXF2" s="711"/>
      <c r="QXG2" s="711"/>
      <c r="QXH2" s="711"/>
      <c r="QXI2" s="711"/>
      <c r="QXJ2" s="711"/>
      <c r="QXK2" s="711"/>
      <c r="QXL2" s="711"/>
      <c r="QXM2" s="711"/>
      <c r="QXN2" s="711"/>
      <c r="QXO2" s="711"/>
      <c r="QXP2" s="711"/>
      <c r="QXQ2" s="711"/>
      <c r="QXR2" s="711"/>
      <c r="QXS2" s="711"/>
      <c r="QXT2" s="711"/>
      <c r="QXU2" s="711"/>
      <c r="QXV2" s="711"/>
      <c r="QXW2" s="711"/>
      <c r="QXX2" s="711"/>
      <c r="QXY2" s="711"/>
      <c r="QXZ2" s="711"/>
      <c r="QYA2" s="711"/>
      <c r="QYB2" s="711"/>
      <c r="QYC2" s="711"/>
      <c r="QYD2" s="711"/>
      <c r="QYE2" s="711"/>
      <c r="QYF2" s="711"/>
      <c r="QYG2" s="711"/>
      <c r="QYH2" s="711"/>
      <c r="QYI2" s="711"/>
      <c r="QYJ2" s="711"/>
      <c r="QYK2" s="711"/>
      <c r="QYL2" s="711"/>
      <c r="QYM2" s="711"/>
      <c r="QYN2" s="711"/>
      <c r="QYO2" s="711"/>
      <c r="QYP2" s="711"/>
      <c r="QYQ2" s="711"/>
      <c r="QYR2" s="711"/>
      <c r="QYS2" s="711"/>
      <c r="QYT2" s="711"/>
      <c r="QYU2" s="711"/>
      <c r="QYV2" s="711"/>
      <c r="QYW2" s="711"/>
      <c r="QYX2" s="711"/>
      <c r="QYY2" s="711"/>
      <c r="QYZ2" s="711"/>
      <c r="QZA2" s="711"/>
      <c r="QZB2" s="711"/>
      <c r="QZC2" s="711"/>
      <c r="QZD2" s="711"/>
      <c r="QZE2" s="711"/>
      <c r="QZF2" s="711"/>
      <c r="QZG2" s="711"/>
      <c r="QZH2" s="711"/>
      <c r="QZI2" s="711"/>
      <c r="QZJ2" s="711"/>
      <c r="QZK2" s="711"/>
      <c r="QZL2" s="711"/>
      <c r="QZM2" s="711"/>
      <c r="QZN2" s="711"/>
      <c r="QZO2" s="711"/>
      <c r="QZP2" s="711"/>
      <c r="QZQ2" s="711"/>
      <c r="QZR2" s="711"/>
      <c r="QZS2" s="711"/>
      <c r="QZT2" s="711"/>
      <c r="QZU2" s="711"/>
      <c r="QZV2" s="711"/>
      <c r="QZW2" s="711"/>
      <c r="QZX2" s="711"/>
      <c r="QZY2" s="711"/>
      <c r="QZZ2" s="711"/>
      <c r="RAA2" s="711"/>
      <c r="RAB2" s="711"/>
      <c r="RAC2" s="711"/>
      <c r="RAD2" s="711"/>
      <c r="RAE2" s="711"/>
      <c r="RAF2" s="711"/>
      <c r="RAG2" s="711"/>
      <c r="RAH2" s="711"/>
      <c r="RAI2" s="711"/>
      <c r="RAJ2" s="711"/>
      <c r="RAK2" s="711"/>
      <c r="RAL2" s="711"/>
      <c r="RAM2" s="711"/>
      <c r="RAN2" s="711"/>
      <c r="RAO2" s="711"/>
      <c r="RAP2" s="711"/>
      <c r="RAQ2" s="711"/>
      <c r="RAR2" s="711"/>
      <c r="RAS2" s="711"/>
      <c r="RAT2" s="711"/>
      <c r="RAU2" s="711"/>
      <c r="RAV2" s="711"/>
      <c r="RAW2" s="711"/>
      <c r="RAX2" s="711"/>
      <c r="RAY2" s="711"/>
      <c r="RAZ2" s="711"/>
      <c r="RBA2" s="711"/>
      <c r="RBB2" s="711"/>
      <c r="RBC2" s="711"/>
      <c r="RBD2" s="711"/>
      <c r="RBE2" s="711"/>
      <c r="RBF2" s="711"/>
      <c r="RBG2" s="711"/>
      <c r="RBH2" s="711"/>
      <c r="RBI2" s="711"/>
      <c r="RBJ2" s="711"/>
      <c r="RBK2" s="711"/>
      <c r="RBL2" s="711"/>
      <c r="RBM2" s="711"/>
      <c r="RBN2" s="711"/>
      <c r="RBO2" s="711"/>
      <c r="RBP2" s="711"/>
      <c r="RBQ2" s="711"/>
      <c r="RBR2" s="711"/>
      <c r="RBS2" s="711"/>
      <c r="RBT2" s="711"/>
      <c r="RBU2" s="711"/>
      <c r="RBV2" s="711"/>
      <c r="RBW2" s="711"/>
      <c r="RBX2" s="711"/>
      <c r="RBY2" s="711"/>
      <c r="RBZ2" s="711"/>
      <c r="RCA2" s="711"/>
      <c r="RCB2" s="711"/>
      <c r="RCC2" s="711"/>
      <c r="RCD2" s="711"/>
      <c r="RCE2" s="711"/>
      <c r="RCF2" s="711"/>
      <c r="RCG2" s="711"/>
      <c r="RCH2" s="711"/>
      <c r="RCI2" s="711"/>
      <c r="RCJ2" s="711"/>
      <c r="RCK2" s="711"/>
      <c r="RCL2" s="711"/>
      <c r="RCM2" s="711"/>
      <c r="RCN2" s="711"/>
      <c r="RCO2" s="711"/>
      <c r="RCP2" s="711"/>
      <c r="RCQ2" s="711"/>
      <c r="RCR2" s="711"/>
      <c r="RCS2" s="711"/>
      <c r="RCT2" s="711"/>
      <c r="RCU2" s="711"/>
      <c r="RCV2" s="711"/>
      <c r="RCW2" s="711"/>
      <c r="RCX2" s="711"/>
      <c r="RCY2" s="711"/>
      <c r="RCZ2" s="711"/>
      <c r="RDA2" s="711"/>
      <c r="RDB2" s="711"/>
      <c r="RDC2" s="711"/>
      <c r="RDD2" s="711"/>
      <c r="RDE2" s="711"/>
      <c r="RDF2" s="711"/>
      <c r="RDG2" s="711"/>
      <c r="RDH2" s="711"/>
      <c r="RDI2" s="711"/>
      <c r="RDJ2" s="711"/>
      <c r="RDK2" s="711"/>
      <c r="RDL2" s="711"/>
      <c r="RDM2" s="711"/>
      <c r="RDN2" s="711"/>
      <c r="RDO2" s="711"/>
      <c r="RDP2" s="711"/>
      <c r="RDQ2" s="711"/>
      <c r="RDR2" s="711"/>
      <c r="RDS2" s="711"/>
      <c r="RDT2" s="711"/>
      <c r="RDU2" s="711"/>
      <c r="RDV2" s="711"/>
      <c r="RDW2" s="711"/>
      <c r="RDX2" s="711"/>
      <c r="RDY2" s="711"/>
      <c r="RDZ2" s="711"/>
      <c r="REA2" s="711"/>
      <c r="REB2" s="711"/>
      <c r="REC2" s="711"/>
      <c r="RED2" s="711"/>
      <c r="REE2" s="711"/>
      <c r="REF2" s="711"/>
      <c r="REG2" s="711"/>
      <c r="REH2" s="711"/>
      <c r="REI2" s="711"/>
      <c r="REJ2" s="711"/>
      <c r="REK2" s="711"/>
      <c r="REL2" s="711"/>
      <c r="REM2" s="711"/>
      <c r="REN2" s="711"/>
      <c r="REO2" s="711"/>
      <c r="REP2" s="711"/>
      <c r="REQ2" s="711"/>
      <c r="RER2" s="711"/>
      <c r="RES2" s="711"/>
      <c r="RET2" s="711"/>
      <c r="REU2" s="711"/>
      <c r="REV2" s="711"/>
      <c r="REW2" s="711"/>
      <c r="REX2" s="711"/>
      <c r="REY2" s="711"/>
      <c r="REZ2" s="711"/>
      <c r="RFA2" s="711"/>
      <c r="RFB2" s="711"/>
      <c r="RFC2" s="711"/>
      <c r="RFD2" s="711"/>
      <c r="RFE2" s="711"/>
      <c r="RFF2" s="711"/>
      <c r="RFG2" s="711"/>
      <c r="RFH2" s="711"/>
      <c r="RFI2" s="711"/>
      <c r="RFJ2" s="711"/>
      <c r="RFK2" s="711"/>
      <c r="RFL2" s="711"/>
      <c r="RFM2" s="711"/>
      <c r="RFN2" s="711"/>
      <c r="RFO2" s="711"/>
      <c r="RFP2" s="711"/>
      <c r="RFQ2" s="711"/>
      <c r="RFR2" s="711"/>
      <c r="RFS2" s="711"/>
      <c r="RFT2" s="711"/>
      <c r="RFU2" s="711"/>
      <c r="RFV2" s="711"/>
      <c r="RFW2" s="711"/>
      <c r="RFX2" s="711"/>
      <c r="RFY2" s="711"/>
      <c r="RFZ2" s="711"/>
      <c r="RGA2" s="711"/>
      <c r="RGB2" s="711"/>
      <c r="RGC2" s="711"/>
      <c r="RGD2" s="711"/>
      <c r="RGE2" s="711"/>
      <c r="RGF2" s="711"/>
      <c r="RGG2" s="711"/>
      <c r="RGH2" s="711"/>
      <c r="RGI2" s="711"/>
      <c r="RGJ2" s="711"/>
      <c r="RGK2" s="711"/>
      <c r="RGL2" s="711"/>
      <c r="RGM2" s="711"/>
      <c r="RGN2" s="711"/>
      <c r="RGO2" s="711"/>
      <c r="RGP2" s="711"/>
      <c r="RGQ2" s="711"/>
      <c r="RGR2" s="711"/>
      <c r="RGS2" s="711"/>
      <c r="RGT2" s="711"/>
      <c r="RGU2" s="711"/>
      <c r="RGV2" s="711"/>
      <c r="RGW2" s="711"/>
      <c r="RGX2" s="711"/>
      <c r="RGY2" s="711"/>
      <c r="RGZ2" s="711"/>
      <c r="RHA2" s="711"/>
      <c r="RHB2" s="711"/>
      <c r="RHC2" s="711"/>
      <c r="RHD2" s="711"/>
      <c r="RHE2" s="711"/>
      <c r="RHF2" s="711"/>
      <c r="RHG2" s="711"/>
      <c r="RHH2" s="711"/>
      <c r="RHI2" s="711"/>
      <c r="RHJ2" s="711"/>
      <c r="RHK2" s="711"/>
      <c r="RHL2" s="711"/>
      <c r="RHM2" s="711"/>
      <c r="RHN2" s="711"/>
      <c r="RHO2" s="711"/>
      <c r="RHP2" s="711"/>
      <c r="RHQ2" s="711"/>
      <c r="RHR2" s="711"/>
      <c r="RHS2" s="711"/>
      <c r="RHT2" s="711"/>
      <c r="RHU2" s="711"/>
      <c r="RHV2" s="711"/>
      <c r="RHW2" s="711"/>
      <c r="RHX2" s="711"/>
      <c r="RHY2" s="711"/>
      <c r="RHZ2" s="711"/>
      <c r="RIA2" s="711"/>
      <c r="RIB2" s="711"/>
      <c r="RIC2" s="711"/>
      <c r="RID2" s="711"/>
      <c r="RIE2" s="711"/>
      <c r="RIF2" s="711"/>
      <c r="RIG2" s="711"/>
      <c r="RIH2" s="711"/>
      <c r="RII2" s="711"/>
      <c r="RIJ2" s="711"/>
      <c r="RIK2" s="711"/>
      <c r="RIL2" s="711"/>
      <c r="RIM2" s="711"/>
      <c r="RIN2" s="711"/>
      <c r="RIO2" s="711"/>
      <c r="RIP2" s="711"/>
      <c r="RIQ2" s="711"/>
      <c r="RIR2" s="711"/>
      <c r="RIS2" s="711"/>
      <c r="RIT2" s="711"/>
      <c r="RIU2" s="711"/>
      <c r="RIV2" s="711"/>
      <c r="RIW2" s="711"/>
      <c r="RIX2" s="711"/>
      <c r="RIY2" s="711"/>
      <c r="RIZ2" s="711"/>
      <c r="RJA2" s="711"/>
      <c r="RJB2" s="711"/>
      <c r="RJC2" s="711"/>
      <c r="RJD2" s="711"/>
      <c r="RJE2" s="711"/>
      <c r="RJF2" s="711"/>
      <c r="RJG2" s="711"/>
      <c r="RJH2" s="711"/>
      <c r="RJI2" s="711"/>
      <c r="RJJ2" s="711"/>
      <c r="RJK2" s="711"/>
      <c r="RJL2" s="711"/>
      <c r="RJM2" s="711"/>
      <c r="RJN2" s="711"/>
      <c r="RJO2" s="711"/>
      <c r="RJP2" s="711"/>
      <c r="RJQ2" s="711"/>
      <c r="RJR2" s="711"/>
      <c r="RJS2" s="711"/>
      <c r="RJT2" s="711"/>
      <c r="RJU2" s="711"/>
      <c r="RJV2" s="711"/>
      <c r="RJW2" s="711"/>
      <c r="RJX2" s="711"/>
      <c r="RJY2" s="711"/>
      <c r="RJZ2" s="711"/>
      <c r="RKA2" s="711"/>
      <c r="RKB2" s="711"/>
      <c r="RKC2" s="711"/>
      <c r="RKD2" s="711"/>
      <c r="RKE2" s="711"/>
      <c r="RKF2" s="711"/>
      <c r="RKG2" s="711"/>
      <c r="RKH2" s="711"/>
      <c r="RKI2" s="711"/>
      <c r="RKJ2" s="711"/>
      <c r="RKK2" s="711"/>
      <c r="RKL2" s="711"/>
      <c r="RKM2" s="711"/>
      <c r="RKN2" s="711"/>
      <c r="RKO2" s="711"/>
      <c r="RKP2" s="711"/>
      <c r="RKQ2" s="711"/>
      <c r="RKR2" s="711"/>
      <c r="RKS2" s="711"/>
      <c r="RKT2" s="711"/>
      <c r="RKU2" s="711"/>
      <c r="RKV2" s="711"/>
      <c r="RKW2" s="711"/>
      <c r="RKX2" s="711"/>
      <c r="RKY2" s="711"/>
      <c r="RKZ2" s="711"/>
      <c r="RLA2" s="711"/>
      <c r="RLB2" s="711"/>
      <c r="RLC2" s="711"/>
      <c r="RLD2" s="711"/>
      <c r="RLE2" s="711"/>
      <c r="RLF2" s="711"/>
      <c r="RLG2" s="711"/>
      <c r="RLH2" s="711"/>
      <c r="RLI2" s="711"/>
      <c r="RLJ2" s="711"/>
      <c r="RLK2" s="711"/>
      <c r="RLL2" s="711"/>
      <c r="RLM2" s="711"/>
      <c r="RLN2" s="711"/>
      <c r="RLO2" s="711"/>
      <c r="RLP2" s="711"/>
      <c r="RLQ2" s="711"/>
      <c r="RLR2" s="711"/>
      <c r="RLS2" s="711"/>
      <c r="RLT2" s="711"/>
      <c r="RLU2" s="711"/>
      <c r="RLV2" s="711"/>
      <c r="RLW2" s="711"/>
      <c r="RLX2" s="711"/>
      <c r="RLY2" s="711"/>
      <c r="RLZ2" s="711"/>
      <c r="RMA2" s="711"/>
      <c r="RMB2" s="711"/>
      <c r="RMC2" s="711"/>
      <c r="RMD2" s="711"/>
      <c r="RME2" s="711"/>
      <c r="RMF2" s="711"/>
      <c r="RMG2" s="711"/>
      <c r="RMH2" s="711"/>
      <c r="RMI2" s="711"/>
      <c r="RMJ2" s="711"/>
      <c r="RMK2" s="711"/>
      <c r="RML2" s="711"/>
      <c r="RMM2" s="711"/>
      <c r="RMN2" s="711"/>
      <c r="RMO2" s="711"/>
      <c r="RMP2" s="711"/>
      <c r="RMQ2" s="711"/>
      <c r="RMR2" s="711"/>
      <c r="RMS2" s="711"/>
      <c r="RMT2" s="711"/>
      <c r="RMU2" s="711"/>
      <c r="RMV2" s="711"/>
      <c r="RMW2" s="711"/>
      <c r="RMX2" s="711"/>
      <c r="RMY2" s="711"/>
      <c r="RMZ2" s="711"/>
      <c r="RNA2" s="711"/>
      <c r="RNB2" s="711"/>
      <c r="RNC2" s="711"/>
      <c r="RND2" s="711"/>
      <c r="RNE2" s="711"/>
      <c r="RNF2" s="711"/>
      <c r="RNG2" s="711"/>
      <c r="RNH2" s="711"/>
      <c r="RNI2" s="711"/>
      <c r="RNJ2" s="711"/>
      <c r="RNK2" s="711"/>
      <c r="RNL2" s="711"/>
      <c r="RNM2" s="711"/>
      <c r="RNN2" s="711"/>
      <c r="RNO2" s="711"/>
      <c r="RNP2" s="711"/>
      <c r="RNQ2" s="711"/>
      <c r="RNR2" s="711"/>
      <c r="RNS2" s="711"/>
      <c r="RNT2" s="711"/>
      <c r="RNU2" s="711"/>
      <c r="RNV2" s="711"/>
      <c r="RNW2" s="711"/>
      <c r="RNX2" s="711"/>
      <c r="RNY2" s="711"/>
      <c r="RNZ2" s="711"/>
      <c r="ROA2" s="711"/>
      <c r="ROB2" s="711"/>
      <c r="ROC2" s="711"/>
      <c r="ROD2" s="711"/>
      <c r="ROE2" s="711"/>
      <c r="ROF2" s="711"/>
      <c r="ROG2" s="711"/>
      <c r="ROH2" s="711"/>
      <c r="ROI2" s="711"/>
      <c r="ROJ2" s="711"/>
      <c r="ROK2" s="711"/>
      <c r="ROL2" s="711"/>
      <c r="ROM2" s="711"/>
      <c r="RON2" s="711"/>
      <c r="ROO2" s="711"/>
      <c r="ROP2" s="711"/>
      <c r="ROQ2" s="711"/>
      <c r="ROR2" s="711"/>
      <c r="ROS2" s="711"/>
      <c r="ROT2" s="711"/>
      <c r="ROU2" s="711"/>
      <c r="ROV2" s="711"/>
      <c r="ROW2" s="711"/>
      <c r="ROX2" s="711"/>
      <c r="ROY2" s="711"/>
      <c r="ROZ2" s="711"/>
      <c r="RPA2" s="711"/>
      <c r="RPB2" s="711"/>
      <c r="RPC2" s="711"/>
      <c r="RPD2" s="711"/>
      <c r="RPE2" s="711"/>
      <c r="RPF2" s="711"/>
      <c r="RPG2" s="711"/>
      <c r="RPH2" s="711"/>
      <c r="RPI2" s="711"/>
      <c r="RPJ2" s="711"/>
      <c r="RPK2" s="711"/>
      <c r="RPL2" s="711"/>
      <c r="RPM2" s="711"/>
      <c r="RPN2" s="711"/>
      <c r="RPO2" s="711"/>
      <c r="RPP2" s="711"/>
      <c r="RPQ2" s="711"/>
      <c r="RPR2" s="711"/>
      <c r="RPS2" s="711"/>
      <c r="RPT2" s="711"/>
      <c r="RPU2" s="711"/>
      <c r="RPV2" s="711"/>
      <c r="RPW2" s="711"/>
      <c r="RPX2" s="711"/>
      <c r="RPY2" s="711"/>
      <c r="RPZ2" s="711"/>
      <c r="RQA2" s="711"/>
      <c r="RQB2" s="711"/>
      <c r="RQC2" s="711"/>
      <c r="RQD2" s="711"/>
      <c r="RQE2" s="711"/>
      <c r="RQF2" s="711"/>
      <c r="RQG2" s="711"/>
      <c r="RQH2" s="711"/>
      <c r="RQI2" s="711"/>
      <c r="RQJ2" s="711"/>
      <c r="RQK2" s="711"/>
      <c r="RQL2" s="711"/>
      <c r="RQM2" s="711"/>
      <c r="RQN2" s="711"/>
      <c r="RQO2" s="711"/>
      <c r="RQP2" s="711"/>
      <c r="RQQ2" s="711"/>
      <c r="RQR2" s="711"/>
      <c r="RQS2" s="711"/>
      <c r="RQT2" s="711"/>
      <c r="RQU2" s="711"/>
      <c r="RQV2" s="711"/>
      <c r="RQW2" s="711"/>
      <c r="RQX2" s="711"/>
      <c r="RQY2" s="711"/>
      <c r="RQZ2" s="711"/>
      <c r="RRA2" s="711"/>
      <c r="RRB2" s="711"/>
      <c r="RRC2" s="711"/>
      <c r="RRD2" s="711"/>
      <c r="RRE2" s="711"/>
      <c r="RRF2" s="711"/>
      <c r="RRG2" s="711"/>
      <c r="RRH2" s="711"/>
      <c r="RRI2" s="711"/>
      <c r="RRJ2" s="711"/>
      <c r="RRK2" s="711"/>
      <c r="RRL2" s="711"/>
      <c r="RRM2" s="711"/>
      <c r="RRN2" s="711"/>
      <c r="RRO2" s="711"/>
      <c r="RRP2" s="711"/>
      <c r="RRQ2" s="711"/>
      <c r="RRR2" s="711"/>
      <c r="RRS2" s="711"/>
      <c r="RRT2" s="711"/>
      <c r="RRU2" s="711"/>
      <c r="RRV2" s="711"/>
      <c r="RRW2" s="711"/>
      <c r="RRX2" s="711"/>
      <c r="RRY2" s="711"/>
      <c r="RRZ2" s="711"/>
      <c r="RSA2" s="711"/>
      <c r="RSB2" s="711"/>
      <c r="RSC2" s="711"/>
      <c r="RSD2" s="711"/>
      <c r="RSE2" s="711"/>
      <c r="RSF2" s="711"/>
      <c r="RSG2" s="711"/>
      <c r="RSH2" s="711"/>
      <c r="RSI2" s="711"/>
      <c r="RSJ2" s="711"/>
      <c r="RSK2" s="711"/>
      <c r="RSL2" s="711"/>
      <c r="RSM2" s="711"/>
      <c r="RSN2" s="711"/>
      <c r="RSO2" s="711"/>
      <c r="RSP2" s="711"/>
      <c r="RSQ2" s="711"/>
      <c r="RSR2" s="711"/>
      <c r="RSS2" s="711"/>
      <c r="RST2" s="711"/>
      <c r="RSU2" s="711"/>
      <c r="RSV2" s="711"/>
      <c r="RSW2" s="711"/>
      <c r="RSX2" s="711"/>
      <c r="RSY2" s="711"/>
      <c r="RSZ2" s="711"/>
      <c r="RTA2" s="711"/>
      <c r="RTB2" s="711"/>
      <c r="RTC2" s="711"/>
      <c r="RTD2" s="711"/>
      <c r="RTE2" s="711"/>
      <c r="RTF2" s="711"/>
      <c r="RTG2" s="711"/>
      <c r="RTH2" s="711"/>
      <c r="RTI2" s="711"/>
      <c r="RTJ2" s="711"/>
      <c r="RTK2" s="711"/>
      <c r="RTL2" s="711"/>
      <c r="RTM2" s="711"/>
      <c r="RTN2" s="711"/>
      <c r="RTO2" s="711"/>
      <c r="RTP2" s="711"/>
      <c r="RTQ2" s="711"/>
      <c r="RTR2" s="711"/>
      <c r="RTS2" s="711"/>
      <c r="RTT2" s="711"/>
      <c r="RTU2" s="711"/>
      <c r="RTV2" s="711"/>
      <c r="RTW2" s="711"/>
      <c r="RTX2" s="711"/>
      <c r="RTY2" s="711"/>
      <c r="RTZ2" s="711"/>
      <c r="RUA2" s="711"/>
      <c r="RUB2" s="711"/>
      <c r="RUC2" s="711"/>
      <c r="RUD2" s="711"/>
      <c r="RUE2" s="711"/>
      <c r="RUF2" s="711"/>
      <c r="RUG2" s="711"/>
      <c r="RUH2" s="711"/>
      <c r="RUI2" s="711"/>
      <c r="RUJ2" s="711"/>
      <c r="RUK2" s="711"/>
      <c r="RUL2" s="711"/>
      <c r="RUM2" s="711"/>
      <c r="RUN2" s="711"/>
      <c r="RUO2" s="711"/>
      <c r="RUP2" s="711"/>
      <c r="RUQ2" s="711"/>
      <c r="RUR2" s="711"/>
      <c r="RUS2" s="711"/>
      <c r="RUT2" s="711"/>
      <c r="RUU2" s="711"/>
      <c r="RUV2" s="711"/>
      <c r="RUW2" s="711"/>
      <c r="RUX2" s="711"/>
      <c r="RUY2" s="711"/>
      <c r="RUZ2" s="711"/>
      <c r="RVA2" s="711"/>
      <c r="RVB2" s="711"/>
      <c r="RVC2" s="711"/>
      <c r="RVD2" s="711"/>
      <c r="RVE2" s="711"/>
      <c r="RVF2" s="711"/>
      <c r="RVG2" s="711"/>
      <c r="RVH2" s="711"/>
      <c r="RVI2" s="711"/>
      <c r="RVJ2" s="711"/>
      <c r="RVK2" s="711"/>
      <c r="RVL2" s="711"/>
      <c r="RVM2" s="711"/>
      <c r="RVN2" s="711"/>
      <c r="RVO2" s="711"/>
      <c r="RVP2" s="711"/>
      <c r="RVQ2" s="711"/>
      <c r="RVR2" s="711"/>
      <c r="RVS2" s="711"/>
      <c r="RVT2" s="711"/>
      <c r="RVU2" s="711"/>
      <c r="RVV2" s="711"/>
      <c r="RVW2" s="711"/>
      <c r="RVX2" s="711"/>
      <c r="RVY2" s="711"/>
      <c r="RVZ2" s="711"/>
      <c r="RWA2" s="711"/>
      <c r="RWB2" s="711"/>
      <c r="RWC2" s="711"/>
      <c r="RWD2" s="711"/>
      <c r="RWE2" s="711"/>
      <c r="RWF2" s="711"/>
      <c r="RWG2" s="711"/>
      <c r="RWH2" s="711"/>
      <c r="RWI2" s="711"/>
      <c r="RWJ2" s="711"/>
      <c r="RWK2" s="711"/>
      <c r="RWL2" s="711"/>
      <c r="RWM2" s="711"/>
      <c r="RWN2" s="711"/>
      <c r="RWO2" s="711"/>
      <c r="RWP2" s="711"/>
      <c r="RWQ2" s="711"/>
      <c r="RWR2" s="711"/>
      <c r="RWS2" s="711"/>
      <c r="RWT2" s="711"/>
      <c r="RWU2" s="711"/>
      <c r="RWV2" s="711"/>
      <c r="RWW2" s="711"/>
      <c r="RWX2" s="711"/>
      <c r="RWY2" s="711"/>
      <c r="RWZ2" s="711"/>
      <c r="RXA2" s="711"/>
      <c r="RXB2" s="711"/>
      <c r="RXC2" s="711"/>
      <c r="RXD2" s="711"/>
      <c r="RXE2" s="711"/>
      <c r="RXF2" s="711"/>
      <c r="RXG2" s="711"/>
      <c r="RXH2" s="711"/>
      <c r="RXI2" s="711"/>
      <c r="RXJ2" s="711"/>
      <c r="RXK2" s="711"/>
      <c r="RXL2" s="711"/>
      <c r="RXM2" s="711"/>
      <c r="RXN2" s="711"/>
      <c r="RXO2" s="711"/>
      <c r="RXP2" s="711"/>
      <c r="RXQ2" s="711"/>
      <c r="RXR2" s="711"/>
      <c r="RXS2" s="711"/>
      <c r="RXT2" s="711"/>
      <c r="RXU2" s="711"/>
      <c r="RXV2" s="711"/>
      <c r="RXW2" s="711"/>
      <c r="RXX2" s="711"/>
      <c r="RXY2" s="711"/>
      <c r="RXZ2" s="711"/>
      <c r="RYA2" s="711"/>
      <c r="RYB2" s="711"/>
      <c r="RYC2" s="711"/>
      <c r="RYD2" s="711"/>
      <c r="RYE2" s="711"/>
      <c r="RYF2" s="711"/>
      <c r="RYG2" s="711"/>
      <c r="RYH2" s="711"/>
      <c r="RYI2" s="711"/>
      <c r="RYJ2" s="711"/>
      <c r="RYK2" s="711"/>
      <c r="RYL2" s="711"/>
      <c r="RYM2" s="711"/>
      <c r="RYN2" s="711"/>
      <c r="RYO2" s="711"/>
      <c r="RYP2" s="711"/>
      <c r="RYQ2" s="711"/>
      <c r="RYR2" s="711"/>
      <c r="RYS2" s="711"/>
      <c r="RYT2" s="711"/>
      <c r="RYU2" s="711"/>
      <c r="RYV2" s="711"/>
      <c r="RYW2" s="711"/>
      <c r="RYX2" s="711"/>
      <c r="RYY2" s="711"/>
      <c r="RYZ2" s="711"/>
      <c r="RZA2" s="711"/>
      <c r="RZB2" s="711"/>
      <c r="RZC2" s="711"/>
      <c r="RZD2" s="711"/>
      <c r="RZE2" s="711"/>
      <c r="RZF2" s="711"/>
      <c r="RZG2" s="711"/>
      <c r="RZH2" s="711"/>
      <c r="RZI2" s="711"/>
      <c r="RZJ2" s="711"/>
      <c r="RZK2" s="711"/>
      <c r="RZL2" s="711"/>
      <c r="RZM2" s="711"/>
      <c r="RZN2" s="711"/>
      <c r="RZO2" s="711"/>
      <c r="RZP2" s="711"/>
      <c r="RZQ2" s="711"/>
      <c r="RZR2" s="711"/>
      <c r="RZS2" s="711"/>
      <c r="RZT2" s="711"/>
      <c r="RZU2" s="711"/>
      <c r="RZV2" s="711"/>
      <c r="RZW2" s="711"/>
      <c r="RZX2" s="711"/>
      <c r="RZY2" s="711"/>
      <c r="RZZ2" s="711"/>
      <c r="SAA2" s="711"/>
      <c r="SAB2" s="711"/>
      <c r="SAC2" s="711"/>
      <c r="SAD2" s="711"/>
      <c r="SAE2" s="711"/>
      <c r="SAF2" s="711"/>
      <c r="SAG2" s="711"/>
      <c r="SAH2" s="711"/>
      <c r="SAI2" s="711"/>
      <c r="SAJ2" s="711"/>
      <c r="SAK2" s="711"/>
      <c r="SAL2" s="711"/>
      <c r="SAM2" s="711"/>
      <c r="SAN2" s="711"/>
      <c r="SAO2" s="711"/>
      <c r="SAP2" s="711"/>
      <c r="SAQ2" s="711"/>
      <c r="SAR2" s="711"/>
      <c r="SAS2" s="711"/>
      <c r="SAT2" s="711"/>
      <c r="SAU2" s="711"/>
      <c r="SAV2" s="711"/>
      <c r="SAW2" s="711"/>
      <c r="SAX2" s="711"/>
      <c r="SAY2" s="711"/>
      <c r="SAZ2" s="711"/>
      <c r="SBA2" s="711"/>
      <c r="SBB2" s="711"/>
      <c r="SBC2" s="711"/>
      <c r="SBD2" s="711"/>
      <c r="SBE2" s="711"/>
      <c r="SBF2" s="711"/>
      <c r="SBG2" s="711"/>
      <c r="SBH2" s="711"/>
      <c r="SBI2" s="711"/>
      <c r="SBJ2" s="711"/>
      <c r="SBK2" s="711"/>
      <c r="SBL2" s="711"/>
      <c r="SBM2" s="711"/>
      <c r="SBN2" s="711"/>
      <c r="SBO2" s="711"/>
      <c r="SBP2" s="711"/>
      <c r="SBQ2" s="711"/>
      <c r="SBR2" s="711"/>
      <c r="SBS2" s="711"/>
      <c r="SBT2" s="711"/>
      <c r="SBU2" s="711"/>
      <c r="SBV2" s="711"/>
      <c r="SBW2" s="711"/>
      <c r="SBX2" s="711"/>
      <c r="SBY2" s="711"/>
      <c r="SBZ2" s="711"/>
      <c r="SCA2" s="711"/>
      <c r="SCB2" s="711"/>
      <c r="SCC2" s="711"/>
      <c r="SCD2" s="711"/>
      <c r="SCE2" s="711"/>
      <c r="SCF2" s="711"/>
      <c r="SCG2" s="711"/>
      <c r="SCH2" s="711"/>
      <c r="SCI2" s="711"/>
      <c r="SCJ2" s="711"/>
      <c r="SCK2" s="711"/>
      <c r="SCL2" s="711"/>
      <c r="SCM2" s="711"/>
      <c r="SCN2" s="711"/>
      <c r="SCO2" s="711"/>
      <c r="SCP2" s="711"/>
      <c r="SCQ2" s="711"/>
      <c r="SCR2" s="711"/>
      <c r="SCS2" s="711"/>
      <c r="SCT2" s="711"/>
      <c r="SCU2" s="711"/>
      <c r="SCV2" s="711"/>
      <c r="SCW2" s="711"/>
      <c r="SCX2" s="711"/>
      <c r="SCY2" s="711"/>
      <c r="SCZ2" s="711"/>
      <c r="SDA2" s="711"/>
      <c r="SDB2" s="711"/>
      <c r="SDC2" s="711"/>
      <c r="SDD2" s="711"/>
      <c r="SDE2" s="711"/>
      <c r="SDF2" s="711"/>
      <c r="SDG2" s="711"/>
      <c r="SDH2" s="711"/>
      <c r="SDI2" s="711"/>
      <c r="SDJ2" s="711"/>
      <c r="SDK2" s="711"/>
      <c r="SDL2" s="711"/>
      <c r="SDM2" s="711"/>
      <c r="SDN2" s="711"/>
      <c r="SDO2" s="711"/>
      <c r="SDP2" s="711"/>
      <c r="SDQ2" s="711"/>
      <c r="SDR2" s="711"/>
      <c r="SDS2" s="711"/>
      <c r="SDT2" s="711"/>
      <c r="SDU2" s="711"/>
      <c r="SDV2" s="711"/>
      <c r="SDW2" s="711"/>
      <c r="SDX2" s="711"/>
      <c r="SDY2" s="711"/>
      <c r="SDZ2" s="711"/>
      <c r="SEA2" s="711"/>
      <c r="SEB2" s="711"/>
      <c r="SEC2" s="711"/>
      <c r="SED2" s="711"/>
      <c r="SEE2" s="711"/>
      <c r="SEF2" s="711"/>
      <c r="SEG2" s="711"/>
      <c r="SEH2" s="711"/>
      <c r="SEI2" s="711"/>
      <c r="SEJ2" s="711"/>
      <c r="SEK2" s="711"/>
      <c r="SEL2" s="711"/>
      <c r="SEM2" s="711"/>
      <c r="SEN2" s="711"/>
      <c r="SEO2" s="711"/>
      <c r="SEP2" s="711"/>
      <c r="SEQ2" s="711"/>
      <c r="SER2" s="711"/>
      <c r="SES2" s="711"/>
      <c r="SET2" s="711"/>
      <c r="SEU2" s="711"/>
      <c r="SEV2" s="711"/>
      <c r="SEW2" s="711"/>
      <c r="SEX2" s="711"/>
      <c r="SEY2" s="711"/>
      <c r="SEZ2" s="711"/>
      <c r="SFA2" s="711"/>
      <c r="SFB2" s="711"/>
      <c r="SFC2" s="711"/>
      <c r="SFD2" s="711"/>
      <c r="SFE2" s="711"/>
      <c r="SFF2" s="711"/>
      <c r="SFG2" s="711"/>
      <c r="SFH2" s="711"/>
      <c r="SFI2" s="711"/>
      <c r="SFJ2" s="711"/>
      <c r="SFK2" s="711"/>
      <c r="SFL2" s="711"/>
      <c r="SFM2" s="711"/>
      <c r="SFN2" s="711"/>
      <c r="SFO2" s="711"/>
      <c r="SFP2" s="711"/>
      <c r="SFQ2" s="711"/>
      <c r="SFR2" s="711"/>
      <c r="SFS2" s="711"/>
      <c r="SFT2" s="711"/>
      <c r="SFU2" s="711"/>
      <c r="SFV2" s="711"/>
      <c r="SFW2" s="711"/>
      <c r="SFX2" s="711"/>
      <c r="SFY2" s="711"/>
      <c r="SFZ2" s="711"/>
      <c r="SGA2" s="711"/>
      <c r="SGB2" s="711"/>
      <c r="SGC2" s="711"/>
      <c r="SGD2" s="711"/>
      <c r="SGE2" s="711"/>
      <c r="SGF2" s="711"/>
      <c r="SGG2" s="711"/>
      <c r="SGH2" s="711"/>
      <c r="SGI2" s="711"/>
      <c r="SGJ2" s="711"/>
      <c r="SGK2" s="711"/>
      <c r="SGL2" s="711"/>
      <c r="SGM2" s="711"/>
      <c r="SGN2" s="711"/>
      <c r="SGO2" s="711"/>
      <c r="SGP2" s="711"/>
      <c r="SGQ2" s="711"/>
      <c r="SGR2" s="711"/>
      <c r="SGS2" s="711"/>
      <c r="SGT2" s="711"/>
      <c r="SGU2" s="711"/>
      <c r="SGV2" s="711"/>
      <c r="SGW2" s="711"/>
      <c r="SGX2" s="711"/>
      <c r="SGY2" s="711"/>
      <c r="SGZ2" s="711"/>
      <c r="SHA2" s="711"/>
      <c r="SHB2" s="711"/>
      <c r="SHC2" s="711"/>
      <c r="SHD2" s="711"/>
      <c r="SHE2" s="711"/>
      <c r="SHF2" s="711"/>
      <c r="SHG2" s="711"/>
      <c r="SHH2" s="711"/>
      <c r="SHI2" s="711"/>
      <c r="SHJ2" s="711"/>
      <c r="SHK2" s="711"/>
      <c r="SHL2" s="711"/>
      <c r="SHM2" s="711"/>
      <c r="SHN2" s="711"/>
      <c r="SHO2" s="711"/>
      <c r="SHP2" s="711"/>
      <c r="SHQ2" s="711"/>
      <c r="SHR2" s="711"/>
      <c r="SHS2" s="711"/>
      <c r="SHT2" s="711"/>
      <c r="SHU2" s="711"/>
      <c r="SHV2" s="711"/>
      <c r="SHW2" s="711"/>
      <c r="SHX2" s="711"/>
      <c r="SHY2" s="711"/>
      <c r="SHZ2" s="711"/>
      <c r="SIA2" s="711"/>
      <c r="SIB2" s="711"/>
      <c r="SIC2" s="711"/>
      <c r="SID2" s="711"/>
      <c r="SIE2" s="711"/>
      <c r="SIF2" s="711"/>
      <c r="SIG2" s="711"/>
      <c r="SIH2" s="711"/>
      <c r="SII2" s="711"/>
      <c r="SIJ2" s="711"/>
      <c r="SIK2" s="711"/>
      <c r="SIL2" s="711"/>
      <c r="SIM2" s="711"/>
      <c r="SIN2" s="711"/>
      <c r="SIO2" s="711"/>
      <c r="SIP2" s="711"/>
      <c r="SIQ2" s="711"/>
      <c r="SIR2" s="711"/>
      <c r="SIS2" s="711"/>
      <c r="SIT2" s="711"/>
      <c r="SIU2" s="711"/>
      <c r="SIV2" s="711"/>
      <c r="SIW2" s="711"/>
      <c r="SIX2" s="711"/>
      <c r="SIY2" s="711"/>
      <c r="SIZ2" s="711"/>
      <c r="SJA2" s="711"/>
      <c r="SJB2" s="711"/>
      <c r="SJC2" s="711"/>
      <c r="SJD2" s="711"/>
      <c r="SJE2" s="711"/>
      <c r="SJF2" s="711"/>
      <c r="SJG2" s="711"/>
      <c r="SJH2" s="711"/>
      <c r="SJI2" s="711"/>
      <c r="SJJ2" s="711"/>
      <c r="SJK2" s="711"/>
      <c r="SJL2" s="711"/>
      <c r="SJM2" s="711"/>
      <c r="SJN2" s="711"/>
      <c r="SJO2" s="711"/>
      <c r="SJP2" s="711"/>
      <c r="SJQ2" s="711"/>
      <c r="SJR2" s="711"/>
      <c r="SJS2" s="711"/>
      <c r="SJT2" s="711"/>
      <c r="SJU2" s="711"/>
      <c r="SJV2" s="711"/>
      <c r="SJW2" s="711"/>
      <c r="SJX2" s="711"/>
      <c r="SJY2" s="711"/>
      <c r="SJZ2" s="711"/>
      <c r="SKA2" s="711"/>
      <c r="SKB2" s="711"/>
      <c r="SKC2" s="711"/>
      <c r="SKD2" s="711"/>
      <c r="SKE2" s="711"/>
      <c r="SKF2" s="711"/>
      <c r="SKG2" s="711"/>
      <c r="SKH2" s="711"/>
      <c r="SKI2" s="711"/>
      <c r="SKJ2" s="711"/>
      <c r="SKK2" s="711"/>
      <c r="SKL2" s="711"/>
      <c r="SKM2" s="711"/>
      <c r="SKN2" s="711"/>
      <c r="SKO2" s="711"/>
      <c r="SKP2" s="711"/>
      <c r="SKQ2" s="711"/>
      <c r="SKR2" s="711"/>
      <c r="SKS2" s="711"/>
      <c r="SKT2" s="711"/>
      <c r="SKU2" s="711"/>
      <c r="SKV2" s="711"/>
      <c r="SKW2" s="711"/>
      <c r="SKX2" s="711"/>
      <c r="SKY2" s="711"/>
      <c r="SKZ2" s="711"/>
      <c r="SLA2" s="711"/>
      <c r="SLB2" s="711"/>
      <c r="SLC2" s="711"/>
      <c r="SLD2" s="711"/>
      <c r="SLE2" s="711"/>
      <c r="SLF2" s="711"/>
      <c r="SLG2" s="711"/>
      <c r="SLH2" s="711"/>
      <c r="SLI2" s="711"/>
      <c r="SLJ2" s="711"/>
      <c r="SLK2" s="711"/>
      <c r="SLL2" s="711"/>
      <c r="SLM2" s="711"/>
      <c r="SLN2" s="711"/>
      <c r="SLO2" s="711"/>
      <c r="SLP2" s="711"/>
      <c r="SLQ2" s="711"/>
      <c r="SLR2" s="711"/>
      <c r="SLS2" s="711"/>
      <c r="SLT2" s="711"/>
      <c r="SLU2" s="711"/>
      <c r="SLV2" s="711"/>
      <c r="SLW2" s="711"/>
      <c r="SLX2" s="711"/>
      <c r="SLY2" s="711"/>
      <c r="SLZ2" s="711"/>
      <c r="SMA2" s="711"/>
      <c r="SMB2" s="711"/>
      <c r="SMC2" s="711"/>
      <c r="SMD2" s="711"/>
      <c r="SME2" s="711"/>
      <c r="SMF2" s="711"/>
      <c r="SMG2" s="711"/>
      <c r="SMH2" s="711"/>
      <c r="SMI2" s="711"/>
      <c r="SMJ2" s="711"/>
      <c r="SMK2" s="711"/>
      <c r="SML2" s="711"/>
      <c r="SMM2" s="711"/>
      <c r="SMN2" s="711"/>
      <c r="SMO2" s="711"/>
      <c r="SMP2" s="711"/>
      <c r="SMQ2" s="711"/>
      <c r="SMR2" s="711"/>
      <c r="SMS2" s="711"/>
      <c r="SMT2" s="711"/>
      <c r="SMU2" s="711"/>
      <c r="SMV2" s="711"/>
      <c r="SMW2" s="711"/>
      <c r="SMX2" s="711"/>
      <c r="SMY2" s="711"/>
      <c r="SMZ2" s="711"/>
      <c r="SNA2" s="711"/>
      <c r="SNB2" s="711"/>
      <c r="SNC2" s="711"/>
      <c r="SND2" s="711"/>
      <c r="SNE2" s="711"/>
      <c r="SNF2" s="711"/>
      <c r="SNG2" s="711"/>
      <c r="SNH2" s="711"/>
      <c r="SNI2" s="711"/>
      <c r="SNJ2" s="711"/>
      <c r="SNK2" s="711"/>
      <c r="SNL2" s="711"/>
      <c r="SNM2" s="711"/>
      <c r="SNN2" s="711"/>
      <c r="SNO2" s="711"/>
      <c r="SNP2" s="711"/>
      <c r="SNQ2" s="711"/>
      <c r="SNR2" s="711"/>
      <c r="SNS2" s="711"/>
      <c r="SNT2" s="711"/>
      <c r="SNU2" s="711"/>
      <c r="SNV2" s="711"/>
      <c r="SNW2" s="711"/>
      <c r="SNX2" s="711"/>
      <c r="SNY2" s="711"/>
      <c r="SNZ2" s="711"/>
      <c r="SOA2" s="711"/>
      <c r="SOB2" s="711"/>
      <c r="SOC2" s="711"/>
      <c r="SOD2" s="711"/>
      <c r="SOE2" s="711"/>
      <c r="SOF2" s="711"/>
      <c r="SOG2" s="711"/>
      <c r="SOH2" s="711"/>
      <c r="SOI2" s="711"/>
      <c r="SOJ2" s="711"/>
      <c r="SOK2" s="711"/>
      <c r="SOL2" s="711"/>
      <c r="SOM2" s="711"/>
      <c r="SON2" s="711"/>
      <c r="SOO2" s="711"/>
      <c r="SOP2" s="711"/>
      <c r="SOQ2" s="711"/>
      <c r="SOR2" s="711"/>
      <c r="SOS2" s="711"/>
      <c r="SOT2" s="711"/>
      <c r="SOU2" s="711"/>
      <c r="SOV2" s="711"/>
      <c r="SOW2" s="711"/>
      <c r="SOX2" s="711"/>
      <c r="SOY2" s="711"/>
      <c r="SOZ2" s="711"/>
      <c r="SPA2" s="711"/>
      <c r="SPB2" s="711"/>
      <c r="SPC2" s="711"/>
      <c r="SPD2" s="711"/>
      <c r="SPE2" s="711"/>
      <c r="SPF2" s="711"/>
      <c r="SPG2" s="711"/>
      <c r="SPH2" s="711"/>
      <c r="SPI2" s="711"/>
      <c r="SPJ2" s="711"/>
      <c r="SPK2" s="711"/>
      <c r="SPL2" s="711"/>
      <c r="SPM2" s="711"/>
      <c r="SPN2" s="711"/>
      <c r="SPO2" s="711"/>
      <c r="SPP2" s="711"/>
      <c r="SPQ2" s="711"/>
      <c r="SPR2" s="711"/>
      <c r="SPS2" s="711"/>
      <c r="SPT2" s="711"/>
      <c r="SPU2" s="711"/>
      <c r="SPV2" s="711"/>
      <c r="SPW2" s="711"/>
      <c r="SPX2" s="711"/>
      <c r="SPY2" s="711"/>
      <c r="SPZ2" s="711"/>
      <c r="SQA2" s="711"/>
      <c r="SQB2" s="711"/>
      <c r="SQC2" s="711"/>
      <c r="SQD2" s="711"/>
      <c r="SQE2" s="711"/>
      <c r="SQF2" s="711"/>
      <c r="SQG2" s="711"/>
      <c r="SQH2" s="711"/>
      <c r="SQI2" s="711"/>
      <c r="SQJ2" s="711"/>
      <c r="SQK2" s="711"/>
      <c r="SQL2" s="711"/>
      <c r="SQM2" s="711"/>
      <c r="SQN2" s="711"/>
      <c r="SQO2" s="711"/>
      <c r="SQP2" s="711"/>
      <c r="SQQ2" s="711"/>
      <c r="SQR2" s="711"/>
      <c r="SQS2" s="711"/>
      <c r="SQT2" s="711"/>
      <c r="SQU2" s="711"/>
      <c r="SQV2" s="711"/>
      <c r="SQW2" s="711"/>
      <c r="SQX2" s="711"/>
      <c r="SQY2" s="711"/>
      <c r="SQZ2" s="711"/>
      <c r="SRA2" s="711"/>
      <c r="SRB2" s="711"/>
      <c r="SRC2" s="711"/>
      <c r="SRD2" s="711"/>
      <c r="SRE2" s="711"/>
      <c r="SRF2" s="711"/>
      <c r="SRG2" s="711"/>
      <c r="SRH2" s="711"/>
      <c r="SRI2" s="711"/>
      <c r="SRJ2" s="711"/>
      <c r="SRK2" s="711"/>
      <c r="SRL2" s="711"/>
      <c r="SRM2" s="711"/>
      <c r="SRN2" s="711"/>
      <c r="SRO2" s="711"/>
      <c r="SRP2" s="711"/>
      <c r="SRQ2" s="711"/>
      <c r="SRR2" s="711"/>
      <c r="SRS2" s="711"/>
      <c r="SRT2" s="711"/>
      <c r="SRU2" s="711"/>
      <c r="SRV2" s="711"/>
      <c r="SRW2" s="711"/>
      <c r="SRX2" s="711"/>
      <c r="SRY2" s="711"/>
      <c r="SRZ2" s="711"/>
      <c r="SSA2" s="711"/>
      <c r="SSB2" s="711"/>
      <c r="SSC2" s="711"/>
      <c r="SSD2" s="711"/>
      <c r="SSE2" s="711"/>
      <c r="SSF2" s="711"/>
      <c r="SSG2" s="711"/>
      <c r="SSH2" s="711"/>
      <c r="SSI2" s="711"/>
      <c r="SSJ2" s="711"/>
      <c r="SSK2" s="711"/>
      <c r="SSL2" s="711"/>
      <c r="SSM2" s="711"/>
      <c r="SSN2" s="711"/>
      <c r="SSO2" s="711"/>
      <c r="SSP2" s="711"/>
      <c r="SSQ2" s="711"/>
      <c r="SSR2" s="711"/>
      <c r="SSS2" s="711"/>
      <c r="SST2" s="711"/>
      <c r="SSU2" s="711"/>
      <c r="SSV2" s="711"/>
      <c r="SSW2" s="711"/>
      <c r="SSX2" s="711"/>
      <c r="SSY2" s="711"/>
      <c r="SSZ2" s="711"/>
      <c r="STA2" s="711"/>
      <c r="STB2" s="711"/>
      <c r="STC2" s="711"/>
      <c r="STD2" s="711"/>
      <c r="STE2" s="711"/>
      <c r="STF2" s="711"/>
      <c r="STG2" s="711"/>
      <c r="STH2" s="711"/>
      <c r="STI2" s="711"/>
      <c r="STJ2" s="711"/>
      <c r="STK2" s="711"/>
      <c r="STL2" s="711"/>
      <c r="STM2" s="711"/>
      <c r="STN2" s="711"/>
      <c r="STO2" s="711"/>
      <c r="STP2" s="711"/>
      <c r="STQ2" s="711"/>
      <c r="STR2" s="711"/>
      <c r="STS2" s="711"/>
      <c r="STT2" s="711"/>
      <c r="STU2" s="711"/>
      <c r="STV2" s="711"/>
      <c r="STW2" s="711"/>
      <c r="STX2" s="711"/>
      <c r="STY2" s="711"/>
      <c r="STZ2" s="711"/>
      <c r="SUA2" s="711"/>
      <c r="SUB2" s="711"/>
      <c r="SUC2" s="711"/>
      <c r="SUD2" s="711"/>
      <c r="SUE2" s="711"/>
      <c r="SUF2" s="711"/>
      <c r="SUG2" s="711"/>
      <c r="SUH2" s="711"/>
      <c r="SUI2" s="711"/>
      <c r="SUJ2" s="711"/>
      <c r="SUK2" s="711"/>
      <c r="SUL2" s="711"/>
      <c r="SUM2" s="711"/>
      <c r="SUN2" s="711"/>
      <c r="SUO2" s="711"/>
      <c r="SUP2" s="711"/>
      <c r="SUQ2" s="711"/>
      <c r="SUR2" s="711"/>
      <c r="SUS2" s="711"/>
      <c r="SUT2" s="711"/>
      <c r="SUU2" s="711"/>
      <c r="SUV2" s="711"/>
      <c r="SUW2" s="711"/>
      <c r="SUX2" s="711"/>
      <c r="SUY2" s="711"/>
      <c r="SUZ2" s="711"/>
      <c r="SVA2" s="711"/>
      <c r="SVB2" s="711"/>
      <c r="SVC2" s="711"/>
      <c r="SVD2" s="711"/>
      <c r="SVE2" s="711"/>
      <c r="SVF2" s="711"/>
      <c r="SVG2" s="711"/>
      <c r="SVH2" s="711"/>
      <c r="SVI2" s="711"/>
      <c r="SVJ2" s="711"/>
      <c r="SVK2" s="711"/>
      <c r="SVL2" s="711"/>
      <c r="SVM2" s="711"/>
      <c r="SVN2" s="711"/>
      <c r="SVO2" s="711"/>
      <c r="SVP2" s="711"/>
      <c r="SVQ2" s="711"/>
      <c r="SVR2" s="711"/>
      <c r="SVS2" s="711"/>
      <c r="SVT2" s="711"/>
      <c r="SVU2" s="711"/>
      <c r="SVV2" s="711"/>
      <c r="SVW2" s="711"/>
      <c r="SVX2" s="711"/>
      <c r="SVY2" s="711"/>
      <c r="SVZ2" s="711"/>
      <c r="SWA2" s="711"/>
      <c r="SWB2" s="711"/>
      <c r="SWC2" s="711"/>
      <c r="SWD2" s="711"/>
      <c r="SWE2" s="711"/>
      <c r="SWF2" s="711"/>
      <c r="SWG2" s="711"/>
      <c r="SWH2" s="711"/>
      <c r="SWI2" s="711"/>
      <c r="SWJ2" s="711"/>
      <c r="SWK2" s="711"/>
      <c r="SWL2" s="711"/>
      <c r="SWM2" s="711"/>
      <c r="SWN2" s="711"/>
      <c r="SWO2" s="711"/>
      <c r="SWP2" s="711"/>
      <c r="SWQ2" s="711"/>
      <c r="SWR2" s="711"/>
      <c r="SWS2" s="711"/>
      <c r="SWT2" s="711"/>
      <c r="SWU2" s="711"/>
      <c r="SWV2" s="711"/>
      <c r="SWW2" s="711"/>
      <c r="SWX2" s="711"/>
      <c r="SWY2" s="711"/>
      <c r="SWZ2" s="711"/>
      <c r="SXA2" s="711"/>
      <c r="SXB2" s="711"/>
      <c r="SXC2" s="711"/>
      <c r="SXD2" s="711"/>
      <c r="SXE2" s="711"/>
      <c r="SXF2" s="711"/>
      <c r="SXG2" s="711"/>
      <c r="SXH2" s="711"/>
      <c r="SXI2" s="711"/>
      <c r="SXJ2" s="711"/>
      <c r="SXK2" s="711"/>
      <c r="SXL2" s="711"/>
      <c r="SXM2" s="711"/>
      <c r="SXN2" s="711"/>
      <c r="SXO2" s="711"/>
      <c r="SXP2" s="711"/>
      <c r="SXQ2" s="711"/>
      <c r="SXR2" s="711"/>
      <c r="SXS2" s="711"/>
      <c r="SXT2" s="711"/>
      <c r="SXU2" s="711"/>
      <c r="SXV2" s="711"/>
      <c r="SXW2" s="711"/>
      <c r="SXX2" s="711"/>
      <c r="SXY2" s="711"/>
      <c r="SXZ2" s="711"/>
      <c r="SYA2" s="711"/>
      <c r="SYB2" s="711"/>
      <c r="SYC2" s="711"/>
      <c r="SYD2" s="711"/>
      <c r="SYE2" s="711"/>
      <c r="SYF2" s="711"/>
      <c r="SYG2" s="711"/>
      <c r="SYH2" s="711"/>
      <c r="SYI2" s="711"/>
      <c r="SYJ2" s="711"/>
      <c r="SYK2" s="711"/>
      <c r="SYL2" s="711"/>
      <c r="SYM2" s="711"/>
      <c r="SYN2" s="711"/>
      <c r="SYO2" s="711"/>
      <c r="SYP2" s="711"/>
      <c r="SYQ2" s="711"/>
      <c r="SYR2" s="711"/>
      <c r="SYS2" s="711"/>
      <c r="SYT2" s="711"/>
      <c r="SYU2" s="711"/>
      <c r="SYV2" s="711"/>
      <c r="SYW2" s="711"/>
      <c r="SYX2" s="711"/>
      <c r="SYY2" s="711"/>
      <c r="SYZ2" s="711"/>
      <c r="SZA2" s="711"/>
      <c r="SZB2" s="711"/>
      <c r="SZC2" s="711"/>
      <c r="SZD2" s="711"/>
      <c r="SZE2" s="711"/>
      <c r="SZF2" s="711"/>
      <c r="SZG2" s="711"/>
      <c r="SZH2" s="711"/>
      <c r="SZI2" s="711"/>
      <c r="SZJ2" s="711"/>
      <c r="SZK2" s="711"/>
      <c r="SZL2" s="711"/>
      <c r="SZM2" s="711"/>
      <c r="SZN2" s="711"/>
      <c r="SZO2" s="711"/>
      <c r="SZP2" s="711"/>
      <c r="SZQ2" s="711"/>
      <c r="SZR2" s="711"/>
      <c r="SZS2" s="711"/>
      <c r="SZT2" s="711"/>
      <c r="SZU2" s="711"/>
      <c r="SZV2" s="711"/>
      <c r="SZW2" s="711"/>
      <c r="SZX2" s="711"/>
      <c r="SZY2" s="711"/>
      <c r="SZZ2" s="711"/>
      <c r="TAA2" s="711"/>
      <c r="TAB2" s="711"/>
      <c r="TAC2" s="711"/>
      <c r="TAD2" s="711"/>
      <c r="TAE2" s="711"/>
      <c r="TAF2" s="711"/>
      <c r="TAG2" s="711"/>
      <c r="TAH2" s="711"/>
      <c r="TAI2" s="711"/>
      <c r="TAJ2" s="711"/>
      <c r="TAK2" s="711"/>
      <c r="TAL2" s="711"/>
      <c r="TAM2" s="711"/>
      <c r="TAN2" s="711"/>
      <c r="TAO2" s="711"/>
      <c r="TAP2" s="711"/>
      <c r="TAQ2" s="711"/>
      <c r="TAR2" s="711"/>
      <c r="TAS2" s="711"/>
      <c r="TAT2" s="711"/>
      <c r="TAU2" s="711"/>
      <c r="TAV2" s="711"/>
      <c r="TAW2" s="711"/>
      <c r="TAX2" s="711"/>
      <c r="TAY2" s="711"/>
      <c r="TAZ2" s="711"/>
      <c r="TBA2" s="711"/>
      <c r="TBB2" s="711"/>
      <c r="TBC2" s="711"/>
      <c r="TBD2" s="711"/>
      <c r="TBE2" s="711"/>
      <c r="TBF2" s="711"/>
      <c r="TBG2" s="711"/>
      <c r="TBH2" s="711"/>
      <c r="TBI2" s="711"/>
      <c r="TBJ2" s="711"/>
      <c r="TBK2" s="711"/>
      <c r="TBL2" s="711"/>
      <c r="TBM2" s="711"/>
      <c r="TBN2" s="711"/>
      <c r="TBO2" s="711"/>
      <c r="TBP2" s="711"/>
      <c r="TBQ2" s="711"/>
      <c r="TBR2" s="711"/>
      <c r="TBS2" s="711"/>
      <c r="TBT2" s="711"/>
      <c r="TBU2" s="711"/>
      <c r="TBV2" s="711"/>
      <c r="TBW2" s="711"/>
      <c r="TBX2" s="711"/>
      <c r="TBY2" s="711"/>
      <c r="TBZ2" s="711"/>
      <c r="TCA2" s="711"/>
      <c r="TCB2" s="711"/>
      <c r="TCC2" s="711"/>
      <c r="TCD2" s="711"/>
      <c r="TCE2" s="711"/>
      <c r="TCF2" s="711"/>
      <c r="TCG2" s="711"/>
      <c r="TCH2" s="711"/>
      <c r="TCI2" s="711"/>
      <c r="TCJ2" s="711"/>
      <c r="TCK2" s="711"/>
      <c r="TCL2" s="711"/>
      <c r="TCM2" s="711"/>
      <c r="TCN2" s="711"/>
      <c r="TCO2" s="711"/>
      <c r="TCP2" s="711"/>
      <c r="TCQ2" s="711"/>
      <c r="TCR2" s="711"/>
      <c r="TCS2" s="711"/>
      <c r="TCT2" s="711"/>
      <c r="TCU2" s="711"/>
      <c r="TCV2" s="711"/>
      <c r="TCW2" s="711"/>
      <c r="TCX2" s="711"/>
      <c r="TCY2" s="711"/>
      <c r="TCZ2" s="711"/>
      <c r="TDA2" s="711"/>
      <c r="TDB2" s="711"/>
      <c r="TDC2" s="711"/>
      <c r="TDD2" s="711"/>
      <c r="TDE2" s="711"/>
      <c r="TDF2" s="711"/>
      <c r="TDG2" s="711"/>
      <c r="TDH2" s="711"/>
      <c r="TDI2" s="711"/>
      <c r="TDJ2" s="711"/>
      <c r="TDK2" s="711"/>
      <c r="TDL2" s="711"/>
      <c r="TDM2" s="711"/>
      <c r="TDN2" s="711"/>
      <c r="TDO2" s="711"/>
      <c r="TDP2" s="711"/>
      <c r="TDQ2" s="711"/>
      <c r="TDR2" s="711"/>
      <c r="TDS2" s="711"/>
      <c r="TDT2" s="711"/>
      <c r="TDU2" s="711"/>
      <c r="TDV2" s="711"/>
      <c r="TDW2" s="711"/>
      <c r="TDX2" s="711"/>
      <c r="TDY2" s="711"/>
      <c r="TDZ2" s="711"/>
      <c r="TEA2" s="711"/>
      <c r="TEB2" s="711"/>
      <c r="TEC2" s="711"/>
      <c r="TED2" s="711"/>
      <c r="TEE2" s="711"/>
      <c r="TEF2" s="711"/>
      <c r="TEG2" s="711"/>
      <c r="TEH2" s="711"/>
      <c r="TEI2" s="711"/>
      <c r="TEJ2" s="711"/>
      <c r="TEK2" s="711"/>
      <c r="TEL2" s="711"/>
      <c r="TEM2" s="711"/>
      <c r="TEN2" s="711"/>
      <c r="TEO2" s="711"/>
      <c r="TEP2" s="711"/>
      <c r="TEQ2" s="711"/>
      <c r="TER2" s="711"/>
      <c r="TES2" s="711"/>
      <c r="TET2" s="711"/>
      <c r="TEU2" s="711"/>
      <c r="TEV2" s="711"/>
      <c r="TEW2" s="711"/>
      <c r="TEX2" s="711"/>
      <c r="TEY2" s="711"/>
      <c r="TEZ2" s="711"/>
      <c r="TFA2" s="711"/>
      <c r="TFB2" s="711"/>
      <c r="TFC2" s="711"/>
      <c r="TFD2" s="711"/>
      <c r="TFE2" s="711"/>
      <c r="TFF2" s="711"/>
      <c r="TFG2" s="711"/>
      <c r="TFH2" s="711"/>
      <c r="TFI2" s="711"/>
      <c r="TFJ2" s="711"/>
      <c r="TFK2" s="711"/>
      <c r="TFL2" s="711"/>
      <c r="TFM2" s="711"/>
      <c r="TFN2" s="711"/>
      <c r="TFO2" s="711"/>
      <c r="TFP2" s="711"/>
      <c r="TFQ2" s="711"/>
      <c r="TFR2" s="711"/>
      <c r="TFS2" s="711"/>
      <c r="TFT2" s="711"/>
      <c r="TFU2" s="711"/>
      <c r="TFV2" s="711"/>
      <c r="TFW2" s="711"/>
      <c r="TFX2" s="711"/>
      <c r="TFY2" s="711"/>
      <c r="TFZ2" s="711"/>
      <c r="TGA2" s="711"/>
      <c r="TGB2" s="711"/>
      <c r="TGC2" s="711"/>
      <c r="TGD2" s="711"/>
      <c r="TGE2" s="711"/>
      <c r="TGF2" s="711"/>
      <c r="TGG2" s="711"/>
      <c r="TGH2" s="711"/>
      <c r="TGI2" s="711"/>
      <c r="TGJ2" s="711"/>
      <c r="TGK2" s="711"/>
      <c r="TGL2" s="711"/>
      <c r="TGM2" s="711"/>
      <c r="TGN2" s="711"/>
      <c r="TGO2" s="711"/>
      <c r="TGP2" s="711"/>
      <c r="TGQ2" s="711"/>
      <c r="TGR2" s="711"/>
      <c r="TGS2" s="711"/>
      <c r="TGT2" s="711"/>
      <c r="TGU2" s="711"/>
      <c r="TGV2" s="711"/>
      <c r="TGW2" s="711"/>
      <c r="TGX2" s="711"/>
      <c r="TGY2" s="711"/>
      <c r="TGZ2" s="711"/>
      <c r="THA2" s="711"/>
      <c r="THB2" s="711"/>
      <c r="THC2" s="711"/>
      <c r="THD2" s="711"/>
      <c r="THE2" s="711"/>
      <c r="THF2" s="711"/>
      <c r="THG2" s="711"/>
      <c r="THH2" s="711"/>
      <c r="THI2" s="711"/>
      <c r="THJ2" s="711"/>
      <c r="THK2" s="711"/>
      <c r="THL2" s="711"/>
      <c r="THM2" s="711"/>
      <c r="THN2" s="711"/>
      <c r="THO2" s="711"/>
      <c r="THP2" s="711"/>
      <c r="THQ2" s="711"/>
      <c r="THR2" s="711"/>
      <c r="THS2" s="711"/>
      <c r="THT2" s="711"/>
      <c r="THU2" s="711"/>
      <c r="THV2" s="711"/>
      <c r="THW2" s="711"/>
      <c r="THX2" s="711"/>
      <c r="THY2" s="711"/>
      <c r="THZ2" s="711"/>
      <c r="TIA2" s="711"/>
      <c r="TIB2" s="711"/>
      <c r="TIC2" s="711"/>
      <c r="TID2" s="711"/>
      <c r="TIE2" s="711"/>
      <c r="TIF2" s="711"/>
      <c r="TIG2" s="711"/>
      <c r="TIH2" s="711"/>
      <c r="TII2" s="711"/>
      <c r="TIJ2" s="711"/>
      <c r="TIK2" s="711"/>
      <c r="TIL2" s="711"/>
      <c r="TIM2" s="711"/>
      <c r="TIN2" s="711"/>
      <c r="TIO2" s="711"/>
      <c r="TIP2" s="711"/>
      <c r="TIQ2" s="711"/>
      <c r="TIR2" s="711"/>
      <c r="TIS2" s="711"/>
      <c r="TIT2" s="711"/>
      <c r="TIU2" s="711"/>
      <c r="TIV2" s="711"/>
      <c r="TIW2" s="711"/>
      <c r="TIX2" s="711"/>
      <c r="TIY2" s="711"/>
      <c r="TIZ2" s="711"/>
      <c r="TJA2" s="711"/>
      <c r="TJB2" s="711"/>
      <c r="TJC2" s="711"/>
      <c r="TJD2" s="711"/>
      <c r="TJE2" s="711"/>
      <c r="TJF2" s="711"/>
      <c r="TJG2" s="711"/>
      <c r="TJH2" s="711"/>
      <c r="TJI2" s="711"/>
      <c r="TJJ2" s="711"/>
      <c r="TJK2" s="711"/>
      <c r="TJL2" s="711"/>
      <c r="TJM2" s="711"/>
      <c r="TJN2" s="711"/>
      <c r="TJO2" s="711"/>
      <c r="TJP2" s="711"/>
      <c r="TJQ2" s="711"/>
      <c r="TJR2" s="711"/>
      <c r="TJS2" s="711"/>
      <c r="TJT2" s="711"/>
      <c r="TJU2" s="711"/>
      <c r="TJV2" s="711"/>
      <c r="TJW2" s="711"/>
      <c r="TJX2" s="711"/>
      <c r="TJY2" s="711"/>
      <c r="TJZ2" s="711"/>
      <c r="TKA2" s="711"/>
      <c r="TKB2" s="711"/>
      <c r="TKC2" s="711"/>
      <c r="TKD2" s="711"/>
      <c r="TKE2" s="711"/>
      <c r="TKF2" s="711"/>
      <c r="TKG2" s="711"/>
      <c r="TKH2" s="711"/>
      <c r="TKI2" s="711"/>
      <c r="TKJ2" s="711"/>
      <c r="TKK2" s="711"/>
      <c r="TKL2" s="711"/>
      <c r="TKM2" s="711"/>
      <c r="TKN2" s="711"/>
      <c r="TKO2" s="711"/>
      <c r="TKP2" s="711"/>
      <c r="TKQ2" s="711"/>
      <c r="TKR2" s="711"/>
      <c r="TKS2" s="711"/>
      <c r="TKT2" s="711"/>
      <c r="TKU2" s="711"/>
      <c r="TKV2" s="711"/>
      <c r="TKW2" s="711"/>
      <c r="TKX2" s="711"/>
      <c r="TKY2" s="711"/>
      <c r="TKZ2" s="711"/>
      <c r="TLA2" s="711"/>
      <c r="TLB2" s="711"/>
      <c r="TLC2" s="711"/>
      <c r="TLD2" s="711"/>
      <c r="TLE2" s="711"/>
      <c r="TLF2" s="711"/>
      <c r="TLG2" s="711"/>
      <c r="TLH2" s="711"/>
      <c r="TLI2" s="711"/>
      <c r="TLJ2" s="711"/>
      <c r="TLK2" s="711"/>
      <c r="TLL2" s="711"/>
      <c r="TLM2" s="711"/>
      <c r="TLN2" s="711"/>
      <c r="TLO2" s="711"/>
      <c r="TLP2" s="711"/>
      <c r="TLQ2" s="711"/>
      <c r="TLR2" s="711"/>
      <c r="TLS2" s="711"/>
      <c r="TLT2" s="711"/>
      <c r="TLU2" s="711"/>
      <c r="TLV2" s="711"/>
      <c r="TLW2" s="711"/>
      <c r="TLX2" s="711"/>
      <c r="TLY2" s="711"/>
      <c r="TLZ2" s="711"/>
      <c r="TMA2" s="711"/>
      <c r="TMB2" s="711"/>
      <c r="TMC2" s="711"/>
      <c r="TMD2" s="711"/>
      <c r="TME2" s="711"/>
      <c r="TMF2" s="711"/>
      <c r="TMG2" s="711"/>
      <c r="TMH2" s="711"/>
      <c r="TMI2" s="711"/>
      <c r="TMJ2" s="711"/>
      <c r="TMK2" s="711"/>
      <c r="TML2" s="711"/>
      <c r="TMM2" s="711"/>
      <c r="TMN2" s="711"/>
      <c r="TMO2" s="711"/>
      <c r="TMP2" s="711"/>
      <c r="TMQ2" s="711"/>
      <c r="TMR2" s="711"/>
      <c r="TMS2" s="711"/>
      <c r="TMT2" s="711"/>
      <c r="TMU2" s="711"/>
      <c r="TMV2" s="711"/>
      <c r="TMW2" s="711"/>
      <c r="TMX2" s="711"/>
      <c r="TMY2" s="711"/>
      <c r="TMZ2" s="711"/>
      <c r="TNA2" s="711"/>
      <c r="TNB2" s="711"/>
      <c r="TNC2" s="711"/>
      <c r="TND2" s="711"/>
      <c r="TNE2" s="711"/>
      <c r="TNF2" s="711"/>
      <c r="TNG2" s="711"/>
      <c r="TNH2" s="711"/>
      <c r="TNI2" s="711"/>
      <c r="TNJ2" s="711"/>
      <c r="TNK2" s="711"/>
      <c r="TNL2" s="711"/>
      <c r="TNM2" s="711"/>
      <c r="TNN2" s="711"/>
      <c r="TNO2" s="711"/>
      <c r="TNP2" s="711"/>
      <c r="TNQ2" s="711"/>
      <c r="TNR2" s="711"/>
      <c r="TNS2" s="711"/>
      <c r="TNT2" s="711"/>
      <c r="TNU2" s="711"/>
      <c r="TNV2" s="711"/>
      <c r="TNW2" s="711"/>
      <c r="TNX2" s="711"/>
      <c r="TNY2" s="711"/>
      <c r="TNZ2" s="711"/>
      <c r="TOA2" s="711"/>
      <c r="TOB2" s="711"/>
      <c r="TOC2" s="711"/>
      <c r="TOD2" s="711"/>
      <c r="TOE2" s="711"/>
      <c r="TOF2" s="711"/>
      <c r="TOG2" s="711"/>
      <c r="TOH2" s="711"/>
      <c r="TOI2" s="711"/>
      <c r="TOJ2" s="711"/>
      <c r="TOK2" s="711"/>
      <c r="TOL2" s="711"/>
      <c r="TOM2" s="711"/>
      <c r="TON2" s="711"/>
      <c r="TOO2" s="711"/>
      <c r="TOP2" s="711"/>
      <c r="TOQ2" s="711"/>
      <c r="TOR2" s="711"/>
      <c r="TOS2" s="711"/>
      <c r="TOT2" s="711"/>
      <c r="TOU2" s="711"/>
      <c r="TOV2" s="711"/>
      <c r="TOW2" s="711"/>
      <c r="TOX2" s="711"/>
      <c r="TOY2" s="711"/>
      <c r="TOZ2" s="711"/>
      <c r="TPA2" s="711"/>
      <c r="TPB2" s="711"/>
      <c r="TPC2" s="711"/>
      <c r="TPD2" s="711"/>
      <c r="TPE2" s="711"/>
      <c r="TPF2" s="711"/>
      <c r="TPG2" s="711"/>
      <c r="TPH2" s="711"/>
      <c r="TPI2" s="711"/>
      <c r="TPJ2" s="711"/>
      <c r="TPK2" s="711"/>
      <c r="TPL2" s="711"/>
      <c r="TPM2" s="711"/>
      <c r="TPN2" s="711"/>
      <c r="TPO2" s="711"/>
      <c r="TPP2" s="711"/>
      <c r="TPQ2" s="711"/>
      <c r="TPR2" s="711"/>
      <c r="TPS2" s="711"/>
      <c r="TPT2" s="711"/>
      <c r="TPU2" s="711"/>
      <c r="TPV2" s="711"/>
      <c r="TPW2" s="711"/>
      <c r="TPX2" s="711"/>
      <c r="TPY2" s="711"/>
      <c r="TPZ2" s="711"/>
      <c r="TQA2" s="711"/>
      <c r="TQB2" s="711"/>
      <c r="TQC2" s="711"/>
      <c r="TQD2" s="711"/>
      <c r="TQE2" s="711"/>
      <c r="TQF2" s="711"/>
      <c r="TQG2" s="711"/>
      <c r="TQH2" s="711"/>
      <c r="TQI2" s="711"/>
      <c r="TQJ2" s="711"/>
      <c r="TQK2" s="711"/>
      <c r="TQL2" s="711"/>
      <c r="TQM2" s="711"/>
      <c r="TQN2" s="711"/>
      <c r="TQO2" s="711"/>
      <c r="TQP2" s="711"/>
      <c r="TQQ2" s="711"/>
      <c r="TQR2" s="711"/>
      <c r="TQS2" s="711"/>
      <c r="TQT2" s="711"/>
      <c r="TQU2" s="711"/>
      <c r="TQV2" s="711"/>
      <c r="TQW2" s="711"/>
      <c r="TQX2" s="711"/>
      <c r="TQY2" s="711"/>
      <c r="TQZ2" s="711"/>
      <c r="TRA2" s="711"/>
      <c r="TRB2" s="711"/>
      <c r="TRC2" s="711"/>
      <c r="TRD2" s="711"/>
      <c r="TRE2" s="711"/>
      <c r="TRF2" s="711"/>
      <c r="TRG2" s="711"/>
      <c r="TRH2" s="711"/>
      <c r="TRI2" s="711"/>
      <c r="TRJ2" s="711"/>
      <c r="TRK2" s="711"/>
      <c r="TRL2" s="711"/>
      <c r="TRM2" s="711"/>
      <c r="TRN2" s="711"/>
      <c r="TRO2" s="711"/>
      <c r="TRP2" s="711"/>
      <c r="TRQ2" s="711"/>
      <c r="TRR2" s="711"/>
      <c r="TRS2" s="711"/>
      <c r="TRT2" s="711"/>
      <c r="TRU2" s="711"/>
      <c r="TRV2" s="711"/>
      <c r="TRW2" s="711"/>
      <c r="TRX2" s="711"/>
      <c r="TRY2" s="711"/>
      <c r="TRZ2" s="711"/>
      <c r="TSA2" s="711"/>
      <c r="TSB2" s="711"/>
      <c r="TSC2" s="711"/>
      <c r="TSD2" s="711"/>
      <c r="TSE2" s="711"/>
      <c r="TSF2" s="711"/>
      <c r="TSG2" s="711"/>
      <c r="TSH2" s="711"/>
      <c r="TSI2" s="711"/>
      <c r="TSJ2" s="711"/>
      <c r="TSK2" s="711"/>
      <c r="TSL2" s="711"/>
      <c r="TSM2" s="711"/>
      <c r="TSN2" s="711"/>
      <c r="TSO2" s="711"/>
      <c r="TSP2" s="711"/>
      <c r="TSQ2" s="711"/>
      <c r="TSR2" s="711"/>
      <c r="TSS2" s="711"/>
      <c r="TST2" s="711"/>
      <c r="TSU2" s="711"/>
      <c r="TSV2" s="711"/>
      <c r="TSW2" s="711"/>
      <c r="TSX2" s="711"/>
      <c r="TSY2" s="711"/>
      <c r="TSZ2" s="711"/>
      <c r="TTA2" s="711"/>
      <c r="TTB2" s="711"/>
      <c r="TTC2" s="711"/>
      <c r="TTD2" s="711"/>
      <c r="TTE2" s="711"/>
      <c r="TTF2" s="711"/>
      <c r="TTG2" s="711"/>
      <c r="TTH2" s="711"/>
      <c r="TTI2" s="711"/>
      <c r="TTJ2" s="711"/>
      <c r="TTK2" s="711"/>
      <c r="TTL2" s="711"/>
      <c r="TTM2" s="711"/>
      <c r="TTN2" s="711"/>
      <c r="TTO2" s="711"/>
      <c r="TTP2" s="711"/>
      <c r="TTQ2" s="711"/>
      <c r="TTR2" s="711"/>
      <c r="TTS2" s="711"/>
      <c r="TTT2" s="711"/>
      <c r="TTU2" s="711"/>
      <c r="TTV2" s="711"/>
      <c r="TTW2" s="711"/>
      <c r="TTX2" s="711"/>
      <c r="TTY2" s="711"/>
      <c r="TTZ2" s="711"/>
      <c r="TUA2" s="711"/>
      <c r="TUB2" s="711"/>
      <c r="TUC2" s="711"/>
      <c r="TUD2" s="711"/>
      <c r="TUE2" s="711"/>
      <c r="TUF2" s="711"/>
      <c r="TUG2" s="711"/>
      <c r="TUH2" s="711"/>
      <c r="TUI2" s="711"/>
      <c r="TUJ2" s="711"/>
      <c r="TUK2" s="711"/>
      <c r="TUL2" s="711"/>
      <c r="TUM2" s="711"/>
      <c r="TUN2" s="711"/>
      <c r="TUO2" s="711"/>
      <c r="TUP2" s="711"/>
      <c r="TUQ2" s="711"/>
      <c r="TUR2" s="711"/>
      <c r="TUS2" s="711"/>
      <c r="TUT2" s="711"/>
      <c r="TUU2" s="711"/>
      <c r="TUV2" s="711"/>
      <c r="TUW2" s="711"/>
      <c r="TUX2" s="711"/>
      <c r="TUY2" s="711"/>
      <c r="TUZ2" s="711"/>
      <c r="TVA2" s="711"/>
      <c r="TVB2" s="711"/>
      <c r="TVC2" s="711"/>
      <c r="TVD2" s="711"/>
      <c r="TVE2" s="711"/>
      <c r="TVF2" s="711"/>
      <c r="TVG2" s="711"/>
      <c r="TVH2" s="711"/>
      <c r="TVI2" s="711"/>
      <c r="TVJ2" s="711"/>
      <c r="TVK2" s="711"/>
      <c r="TVL2" s="711"/>
      <c r="TVM2" s="711"/>
      <c r="TVN2" s="711"/>
      <c r="TVO2" s="711"/>
      <c r="TVP2" s="711"/>
      <c r="TVQ2" s="711"/>
      <c r="TVR2" s="711"/>
      <c r="TVS2" s="711"/>
      <c r="TVT2" s="711"/>
      <c r="TVU2" s="711"/>
      <c r="TVV2" s="711"/>
      <c r="TVW2" s="711"/>
      <c r="TVX2" s="711"/>
      <c r="TVY2" s="711"/>
      <c r="TVZ2" s="711"/>
      <c r="TWA2" s="711"/>
      <c r="TWB2" s="711"/>
      <c r="TWC2" s="711"/>
      <c r="TWD2" s="711"/>
      <c r="TWE2" s="711"/>
      <c r="TWF2" s="711"/>
      <c r="TWG2" s="711"/>
      <c r="TWH2" s="711"/>
      <c r="TWI2" s="711"/>
      <c r="TWJ2" s="711"/>
      <c r="TWK2" s="711"/>
      <c r="TWL2" s="711"/>
      <c r="TWM2" s="711"/>
      <c r="TWN2" s="711"/>
      <c r="TWO2" s="711"/>
      <c r="TWP2" s="711"/>
      <c r="TWQ2" s="711"/>
      <c r="TWR2" s="711"/>
      <c r="TWS2" s="711"/>
      <c r="TWT2" s="711"/>
      <c r="TWU2" s="711"/>
      <c r="TWV2" s="711"/>
      <c r="TWW2" s="711"/>
      <c r="TWX2" s="711"/>
      <c r="TWY2" s="711"/>
      <c r="TWZ2" s="711"/>
      <c r="TXA2" s="711"/>
      <c r="TXB2" s="711"/>
      <c r="TXC2" s="711"/>
      <c r="TXD2" s="711"/>
      <c r="TXE2" s="711"/>
      <c r="TXF2" s="711"/>
      <c r="TXG2" s="711"/>
      <c r="TXH2" s="711"/>
      <c r="TXI2" s="711"/>
      <c r="TXJ2" s="711"/>
      <c r="TXK2" s="711"/>
      <c r="TXL2" s="711"/>
      <c r="TXM2" s="711"/>
      <c r="TXN2" s="711"/>
      <c r="TXO2" s="711"/>
      <c r="TXP2" s="711"/>
      <c r="TXQ2" s="711"/>
      <c r="TXR2" s="711"/>
      <c r="TXS2" s="711"/>
      <c r="TXT2" s="711"/>
      <c r="TXU2" s="711"/>
      <c r="TXV2" s="711"/>
      <c r="TXW2" s="711"/>
      <c r="TXX2" s="711"/>
      <c r="TXY2" s="711"/>
      <c r="TXZ2" s="711"/>
      <c r="TYA2" s="711"/>
      <c r="TYB2" s="711"/>
      <c r="TYC2" s="711"/>
      <c r="TYD2" s="711"/>
      <c r="TYE2" s="711"/>
      <c r="TYF2" s="711"/>
      <c r="TYG2" s="711"/>
      <c r="TYH2" s="711"/>
      <c r="TYI2" s="711"/>
      <c r="TYJ2" s="711"/>
      <c r="TYK2" s="711"/>
      <c r="TYL2" s="711"/>
      <c r="TYM2" s="711"/>
      <c r="TYN2" s="711"/>
      <c r="TYO2" s="711"/>
      <c r="TYP2" s="711"/>
      <c r="TYQ2" s="711"/>
      <c r="TYR2" s="711"/>
      <c r="TYS2" s="711"/>
      <c r="TYT2" s="711"/>
      <c r="TYU2" s="711"/>
      <c r="TYV2" s="711"/>
      <c r="TYW2" s="711"/>
      <c r="TYX2" s="711"/>
      <c r="TYY2" s="711"/>
      <c r="TYZ2" s="711"/>
      <c r="TZA2" s="711"/>
      <c r="TZB2" s="711"/>
      <c r="TZC2" s="711"/>
      <c r="TZD2" s="711"/>
      <c r="TZE2" s="711"/>
      <c r="TZF2" s="711"/>
      <c r="TZG2" s="711"/>
      <c r="TZH2" s="711"/>
      <c r="TZI2" s="711"/>
      <c r="TZJ2" s="711"/>
      <c r="TZK2" s="711"/>
      <c r="TZL2" s="711"/>
      <c r="TZM2" s="711"/>
      <c r="TZN2" s="711"/>
      <c r="TZO2" s="711"/>
      <c r="TZP2" s="711"/>
      <c r="TZQ2" s="711"/>
      <c r="TZR2" s="711"/>
      <c r="TZS2" s="711"/>
      <c r="TZT2" s="711"/>
      <c r="TZU2" s="711"/>
      <c r="TZV2" s="711"/>
      <c r="TZW2" s="711"/>
      <c r="TZX2" s="711"/>
      <c r="TZY2" s="711"/>
      <c r="TZZ2" s="711"/>
      <c r="UAA2" s="711"/>
      <c r="UAB2" s="711"/>
      <c r="UAC2" s="711"/>
      <c r="UAD2" s="711"/>
      <c r="UAE2" s="711"/>
      <c r="UAF2" s="711"/>
      <c r="UAG2" s="711"/>
      <c r="UAH2" s="711"/>
      <c r="UAI2" s="711"/>
      <c r="UAJ2" s="711"/>
      <c r="UAK2" s="711"/>
      <c r="UAL2" s="711"/>
      <c r="UAM2" s="711"/>
      <c r="UAN2" s="711"/>
      <c r="UAO2" s="711"/>
      <c r="UAP2" s="711"/>
      <c r="UAQ2" s="711"/>
      <c r="UAR2" s="711"/>
      <c r="UAS2" s="711"/>
      <c r="UAT2" s="711"/>
      <c r="UAU2" s="711"/>
      <c r="UAV2" s="711"/>
      <c r="UAW2" s="711"/>
      <c r="UAX2" s="711"/>
      <c r="UAY2" s="711"/>
      <c r="UAZ2" s="711"/>
      <c r="UBA2" s="711"/>
      <c r="UBB2" s="711"/>
      <c r="UBC2" s="711"/>
      <c r="UBD2" s="711"/>
      <c r="UBE2" s="711"/>
      <c r="UBF2" s="711"/>
      <c r="UBG2" s="711"/>
      <c r="UBH2" s="711"/>
      <c r="UBI2" s="711"/>
      <c r="UBJ2" s="711"/>
      <c r="UBK2" s="711"/>
      <c r="UBL2" s="711"/>
      <c r="UBM2" s="711"/>
      <c r="UBN2" s="711"/>
      <c r="UBO2" s="711"/>
      <c r="UBP2" s="711"/>
      <c r="UBQ2" s="711"/>
      <c r="UBR2" s="711"/>
      <c r="UBS2" s="711"/>
      <c r="UBT2" s="711"/>
      <c r="UBU2" s="711"/>
      <c r="UBV2" s="711"/>
      <c r="UBW2" s="711"/>
      <c r="UBX2" s="711"/>
      <c r="UBY2" s="711"/>
      <c r="UBZ2" s="711"/>
      <c r="UCA2" s="711"/>
      <c r="UCB2" s="711"/>
      <c r="UCC2" s="711"/>
      <c r="UCD2" s="711"/>
      <c r="UCE2" s="711"/>
      <c r="UCF2" s="711"/>
      <c r="UCG2" s="711"/>
      <c r="UCH2" s="711"/>
      <c r="UCI2" s="711"/>
      <c r="UCJ2" s="711"/>
      <c r="UCK2" s="711"/>
      <c r="UCL2" s="711"/>
      <c r="UCM2" s="711"/>
      <c r="UCN2" s="711"/>
      <c r="UCO2" s="711"/>
      <c r="UCP2" s="711"/>
      <c r="UCQ2" s="711"/>
      <c r="UCR2" s="711"/>
      <c r="UCS2" s="711"/>
      <c r="UCT2" s="711"/>
      <c r="UCU2" s="711"/>
      <c r="UCV2" s="711"/>
      <c r="UCW2" s="711"/>
      <c r="UCX2" s="711"/>
      <c r="UCY2" s="711"/>
      <c r="UCZ2" s="711"/>
      <c r="UDA2" s="711"/>
      <c r="UDB2" s="711"/>
      <c r="UDC2" s="711"/>
      <c r="UDD2" s="711"/>
      <c r="UDE2" s="711"/>
      <c r="UDF2" s="711"/>
      <c r="UDG2" s="711"/>
      <c r="UDH2" s="711"/>
      <c r="UDI2" s="711"/>
      <c r="UDJ2" s="711"/>
      <c r="UDK2" s="711"/>
      <c r="UDL2" s="711"/>
      <c r="UDM2" s="711"/>
      <c r="UDN2" s="711"/>
      <c r="UDO2" s="711"/>
      <c r="UDP2" s="711"/>
      <c r="UDQ2" s="711"/>
      <c r="UDR2" s="711"/>
      <c r="UDS2" s="711"/>
      <c r="UDT2" s="711"/>
      <c r="UDU2" s="711"/>
      <c r="UDV2" s="711"/>
      <c r="UDW2" s="711"/>
      <c r="UDX2" s="711"/>
      <c r="UDY2" s="711"/>
      <c r="UDZ2" s="711"/>
      <c r="UEA2" s="711"/>
      <c r="UEB2" s="711"/>
      <c r="UEC2" s="711"/>
      <c r="UED2" s="711"/>
      <c r="UEE2" s="711"/>
      <c r="UEF2" s="711"/>
      <c r="UEG2" s="711"/>
      <c r="UEH2" s="711"/>
      <c r="UEI2" s="711"/>
      <c r="UEJ2" s="711"/>
      <c r="UEK2" s="711"/>
      <c r="UEL2" s="711"/>
      <c r="UEM2" s="711"/>
      <c r="UEN2" s="711"/>
      <c r="UEO2" s="711"/>
      <c r="UEP2" s="711"/>
      <c r="UEQ2" s="711"/>
      <c r="UER2" s="711"/>
      <c r="UES2" s="711"/>
      <c r="UET2" s="711"/>
      <c r="UEU2" s="711"/>
      <c r="UEV2" s="711"/>
      <c r="UEW2" s="711"/>
      <c r="UEX2" s="711"/>
      <c r="UEY2" s="711"/>
      <c r="UEZ2" s="711"/>
      <c r="UFA2" s="711"/>
      <c r="UFB2" s="711"/>
      <c r="UFC2" s="711"/>
      <c r="UFD2" s="711"/>
      <c r="UFE2" s="711"/>
      <c r="UFF2" s="711"/>
      <c r="UFG2" s="711"/>
      <c r="UFH2" s="711"/>
      <c r="UFI2" s="711"/>
      <c r="UFJ2" s="711"/>
      <c r="UFK2" s="711"/>
      <c r="UFL2" s="711"/>
      <c r="UFM2" s="711"/>
      <c r="UFN2" s="711"/>
      <c r="UFO2" s="711"/>
      <c r="UFP2" s="711"/>
      <c r="UFQ2" s="711"/>
      <c r="UFR2" s="711"/>
      <c r="UFS2" s="711"/>
      <c r="UFT2" s="711"/>
      <c r="UFU2" s="711"/>
      <c r="UFV2" s="711"/>
      <c r="UFW2" s="711"/>
      <c r="UFX2" s="711"/>
      <c r="UFY2" s="711"/>
      <c r="UFZ2" s="711"/>
      <c r="UGA2" s="711"/>
      <c r="UGB2" s="711"/>
      <c r="UGC2" s="711"/>
      <c r="UGD2" s="711"/>
      <c r="UGE2" s="711"/>
      <c r="UGF2" s="711"/>
      <c r="UGG2" s="711"/>
      <c r="UGH2" s="711"/>
      <c r="UGI2" s="711"/>
      <c r="UGJ2" s="711"/>
      <c r="UGK2" s="711"/>
      <c r="UGL2" s="711"/>
      <c r="UGM2" s="711"/>
      <c r="UGN2" s="711"/>
      <c r="UGO2" s="711"/>
      <c r="UGP2" s="711"/>
      <c r="UGQ2" s="711"/>
      <c r="UGR2" s="711"/>
      <c r="UGS2" s="711"/>
      <c r="UGT2" s="711"/>
      <c r="UGU2" s="711"/>
      <c r="UGV2" s="711"/>
      <c r="UGW2" s="711"/>
      <c r="UGX2" s="711"/>
      <c r="UGY2" s="711"/>
      <c r="UGZ2" s="711"/>
      <c r="UHA2" s="711"/>
      <c r="UHB2" s="711"/>
      <c r="UHC2" s="711"/>
      <c r="UHD2" s="711"/>
      <c r="UHE2" s="711"/>
      <c r="UHF2" s="711"/>
      <c r="UHG2" s="711"/>
      <c r="UHH2" s="711"/>
      <c r="UHI2" s="711"/>
      <c r="UHJ2" s="711"/>
      <c r="UHK2" s="711"/>
      <c r="UHL2" s="711"/>
      <c r="UHM2" s="711"/>
      <c r="UHN2" s="711"/>
      <c r="UHO2" s="711"/>
      <c r="UHP2" s="711"/>
      <c r="UHQ2" s="711"/>
      <c r="UHR2" s="711"/>
      <c r="UHS2" s="711"/>
      <c r="UHT2" s="711"/>
      <c r="UHU2" s="711"/>
      <c r="UHV2" s="711"/>
      <c r="UHW2" s="711"/>
      <c r="UHX2" s="711"/>
      <c r="UHY2" s="711"/>
      <c r="UHZ2" s="711"/>
      <c r="UIA2" s="711"/>
      <c r="UIB2" s="711"/>
      <c r="UIC2" s="711"/>
      <c r="UID2" s="711"/>
      <c r="UIE2" s="711"/>
      <c r="UIF2" s="711"/>
      <c r="UIG2" s="711"/>
      <c r="UIH2" s="711"/>
      <c r="UII2" s="711"/>
      <c r="UIJ2" s="711"/>
      <c r="UIK2" s="711"/>
      <c r="UIL2" s="711"/>
      <c r="UIM2" s="711"/>
      <c r="UIN2" s="711"/>
      <c r="UIO2" s="711"/>
      <c r="UIP2" s="711"/>
      <c r="UIQ2" s="711"/>
      <c r="UIR2" s="711"/>
      <c r="UIS2" s="711"/>
      <c r="UIT2" s="711"/>
      <c r="UIU2" s="711"/>
      <c r="UIV2" s="711"/>
      <c r="UIW2" s="711"/>
      <c r="UIX2" s="711"/>
      <c r="UIY2" s="711"/>
      <c r="UIZ2" s="711"/>
      <c r="UJA2" s="711"/>
      <c r="UJB2" s="711"/>
      <c r="UJC2" s="711"/>
      <c r="UJD2" s="711"/>
      <c r="UJE2" s="711"/>
      <c r="UJF2" s="711"/>
      <c r="UJG2" s="711"/>
      <c r="UJH2" s="711"/>
      <c r="UJI2" s="711"/>
      <c r="UJJ2" s="711"/>
      <c r="UJK2" s="711"/>
      <c r="UJL2" s="711"/>
      <c r="UJM2" s="711"/>
      <c r="UJN2" s="711"/>
      <c r="UJO2" s="711"/>
      <c r="UJP2" s="711"/>
      <c r="UJQ2" s="711"/>
      <c r="UJR2" s="711"/>
      <c r="UJS2" s="711"/>
      <c r="UJT2" s="711"/>
      <c r="UJU2" s="711"/>
      <c r="UJV2" s="711"/>
      <c r="UJW2" s="711"/>
      <c r="UJX2" s="711"/>
      <c r="UJY2" s="711"/>
      <c r="UJZ2" s="711"/>
      <c r="UKA2" s="711"/>
      <c r="UKB2" s="711"/>
      <c r="UKC2" s="711"/>
      <c r="UKD2" s="711"/>
      <c r="UKE2" s="711"/>
      <c r="UKF2" s="711"/>
      <c r="UKG2" s="711"/>
      <c r="UKH2" s="711"/>
      <c r="UKI2" s="711"/>
      <c r="UKJ2" s="711"/>
      <c r="UKK2" s="711"/>
      <c r="UKL2" s="711"/>
      <c r="UKM2" s="711"/>
      <c r="UKN2" s="711"/>
      <c r="UKO2" s="711"/>
      <c r="UKP2" s="711"/>
      <c r="UKQ2" s="711"/>
      <c r="UKR2" s="711"/>
      <c r="UKS2" s="711"/>
      <c r="UKT2" s="711"/>
      <c r="UKU2" s="711"/>
      <c r="UKV2" s="711"/>
      <c r="UKW2" s="711"/>
      <c r="UKX2" s="711"/>
      <c r="UKY2" s="711"/>
      <c r="UKZ2" s="711"/>
      <c r="ULA2" s="711"/>
      <c r="ULB2" s="711"/>
      <c r="ULC2" s="711"/>
      <c r="ULD2" s="711"/>
      <c r="ULE2" s="711"/>
      <c r="ULF2" s="711"/>
      <c r="ULG2" s="711"/>
      <c r="ULH2" s="711"/>
      <c r="ULI2" s="711"/>
      <c r="ULJ2" s="711"/>
      <c r="ULK2" s="711"/>
      <c r="ULL2" s="711"/>
      <c r="ULM2" s="711"/>
      <c r="ULN2" s="711"/>
      <c r="ULO2" s="711"/>
      <c r="ULP2" s="711"/>
      <c r="ULQ2" s="711"/>
      <c r="ULR2" s="711"/>
      <c r="ULS2" s="711"/>
      <c r="ULT2" s="711"/>
      <c r="ULU2" s="711"/>
      <c r="ULV2" s="711"/>
      <c r="ULW2" s="711"/>
      <c r="ULX2" s="711"/>
      <c r="ULY2" s="711"/>
      <c r="ULZ2" s="711"/>
      <c r="UMA2" s="711"/>
      <c r="UMB2" s="711"/>
      <c r="UMC2" s="711"/>
      <c r="UMD2" s="711"/>
      <c r="UME2" s="711"/>
      <c r="UMF2" s="711"/>
      <c r="UMG2" s="711"/>
      <c r="UMH2" s="711"/>
      <c r="UMI2" s="711"/>
      <c r="UMJ2" s="711"/>
      <c r="UMK2" s="711"/>
      <c r="UML2" s="711"/>
      <c r="UMM2" s="711"/>
      <c r="UMN2" s="711"/>
      <c r="UMO2" s="711"/>
      <c r="UMP2" s="711"/>
      <c r="UMQ2" s="711"/>
      <c r="UMR2" s="711"/>
      <c r="UMS2" s="711"/>
      <c r="UMT2" s="711"/>
      <c r="UMU2" s="711"/>
      <c r="UMV2" s="711"/>
      <c r="UMW2" s="711"/>
      <c r="UMX2" s="711"/>
      <c r="UMY2" s="711"/>
      <c r="UMZ2" s="711"/>
      <c r="UNA2" s="711"/>
      <c r="UNB2" s="711"/>
      <c r="UNC2" s="711"/>
      <c r="UND2" s="711"/>
      <c r="UNE2" s="711"/>
      <c r="UNF2" s="711"/>
      <c r="UNG2" s="711"/>
      <c r="UNH2" s="711"/>
      <c r="UNI2" s="711"/>
      <c r="UNJ2" s="711"/>
      <c r="UNK2" s="711"/>
      <c r="UNL2" s="711"/>
      <c r="UNM2" s="711"/>
      <c r="UNN2" s="711"/>
      <c r="UNO2" s="711"/>
      <c r="UNP2" s="711"/>
      <c r="UNQ2" s="711"/>
      <c r="UNR2" s="711"/>
      <c r="UNS2" s="711"/>
      <c r="UNT2" s="711"/>
      <c r="UNU2" s="711"/>
      <c r="UNV2" s="711"/>
      <c r="UNW2" s="711"/>
      <c r="UNX2" s="711"/>
      <c r="UNY2" s="711"/>
      <c r="UNZ2" s="711"/>
      <c r="UOA2" s="711"/>
      <c r="UOB2" s="711"/>
      <c r="UOC2" s="711"/>
      <c r="UOD2" s="711"/>
      <c r="UOE2" s="711"/>
      <c r="UOF2" s="711"/>
      <c r="UOG2" s="711"/>
      <c r="UOH2" s="711"/>
      <c r="UOI2" s="711"/>
      <c r="UOJ2" s="711"/>
      <c r="UOK2" s="711"/>
      <c r="UOL2" s="711"/>
      <c r="UOM2" s="711"/>
      <c r="UON2" s="711"/>
      <c r="UOO2" s="711"/>
      <c r="UOP2" s="711"/>
      <c r="UOQ2" s="711"/>
      <c r="UOR2" s="711"/>
      <c r="UOS2" s="711"/>
      <c r="UOT2" s="711"/>
      <c r="UOU2" s="711"/>
      <c r="UOV2" s="711"/>
      <c r="UOW2" s="711"/>
      <c r="UOX2" s="711"/>
      <c r="UOY2" s="711"/>
      <c r="UOZ2" s="711"/>
      <c r="UPA2" s="711"/>
      <c r="UPB2" s="711"/>
      <c r="UPC2" s="711"/>
      <c r="UPD2" s="711"/>
      <c r="UPE2" s="711"/>
      <c r="UPF2" s="711"/>
      <c r="UPG2" s="711"/>
      <c r="UPH2" s="711"/>
      <c r="UPI2" s="711"/>
      <c r="UPJ2" s="711"/>
      <c r="UPK2" s="711"/>
      <c r="UPL2" s="711"/>
      <c r="UPM2" s="711"/>
      <c r="UPN2" s="711"/>
      <c r="UPO2" s="711"/>
      <c r="UPP2" s="711"/>
      <c r="UPQ2" s="711"/>
      <c r="UPR2" s="711"/>
      <c r="UPS2" s="711"/>
      <c r="UPT2" s="711"/>
      <c r="UPU2" s="711"/>
      <c r="UPV2" s="711"/>
      <c r="UPW2" s="711"/>
      <c r="UPX2" s="711"/>
      <c r="UPY2" s="711"/>
      <c r="UPZ2" s="711"/>
      <c r="UQA2" s="711"/>
      <c r="UQB2" s="711"/>
      <c r="UQC2" s="711"/>
      <c r="UQD2" s="711"/>
      <c r="UQE2" s="711"/>
      <c r="UQF2" s="711"/>
      <c r="UQG2" s="711"/>
      <c r="UQH2" s="711"/>
      <c r="UQI2" s="711"/>
      <c r="UQJ2" s="711"/>
      <c r="UQK2" s="711"/>
      <c r="UQL2" s="711"/>
      <c r="UQM2" s="711"/>
      <c r="UQN2" s="711"/>
      <c r="UQO2" s="711"/>
      <c r="UQP2" s="711"/>
      <c r="UQQ2" s="711"/>
      <c r="UQR2" s="711"/>
      <c r="UQS2" s="711"/>
      <c r="UQT2" s="711"/>
      <c r="UQU2" s="711"/>
      <c r="UQV2" s="711"/>
      <c r="UQW2" s="711"/>
      <c r="UQX2" s="711"/>
      <c r="UQY2" s="711"/>
      <c r="UQZ2" s="711"/>
      <c r="URA2" s="711"/>
      <c r="URB2" s="711"/>
      <c r="URC2" s="711"/>
      <c r="URD2" s="711"/>
      <c r="URE2" s="711"/>
      <c r="URF2" s="711"/>
      <c r="URG2" s="711"/>
      <c r="URH2" s="711"/>
      <c r="URI2" s="711"/>
      <c r="URJ2" s="711"/>
      <c r="URK2" s="711"/>
      <c r="URL2" s="711"/>
      <c r="URM2" s="711"/>
      <c r="URN2" s="711"/>
      <c r="URO2" s="711"/>
      <c r="URP2" s="711"/>
      <c r="URQ2" s="711"/>
      <c r="URR2" s="711"/>
      <c r="URS2" s="711"/>
      <c r="URT2" s="711"/>
      <c r="URU2" s="711"/>
      <c r="URV2" s="711"/>
      <c r="URW2" s="711"/>
      <c r="URX2" s="711"/>
      <c r="URY2" s="711"/>
      <c r="URZ2" s="711"/>
      <c r="USA2" s="711"/>
      <c r="USB2" s="711"/>
      <c r="USC2" s="711"/>
      <c r="USD2" s="711"/>
      <c r="USE2" s="711"/>
      <c r="USF2" s="711"/>
      <c r="USG2" s="711"/>
      <c r="USH2" s="711"/>
      <c r="USI2" s="711"/>
      <c r="USJ2" s="711"/>
      <c r="USK2" s="711"/>
      <c r="USL2" s="711"/>
      <c r="USM2" s="711"/>
      <c r="USN2" s="711"/>
      <c r="USO2" s="711"/>
      <c r="USP2" s="711"/>
      <c r="USQ2" s="711"/>
      <c r="USR2" s="711"/>
      <c r="USS2" s="711"/>
      <c r="UST2" s="711"/>
      <c r="USU2" s="711"/>
      <c r="USV2" s="711"/>
      <c r="USW2" s="711"/>
      <c r="USX2" s="711"/>
      <c r="USY2" s="711"/>
      <c r="USZ2" s="711"/>
      <c r="UTA2" s="711"/>
      <c r="UTB2" s="711"/>
      <c r="UTC2" s="711"/>
      <c r="UTD2" s="711"/>
      <c r="UTE2" s="711"/>
      <c r="UTF2" s="711"/>
      <c r="UTG2" s="711"/>
      <c r="UTH2" s="711"/>
      <c r="UTI2" s="711"/>
      <c r="UTJ2" s="711"/>
      <c r="UTK2" s="711"/>
      <c r="UTL2" s="711"/>
      <c r="UTM2" s="711"/>
      <c r="UTN2" s="711"/>
      <c r="UTO2" s="711"/>
      <c r="UTP2" s="711"/>
      <c r="UTQ2" s="711"/>
      <c r="UTR2" s="711"/>
      <c r="UTS2" s="711"/>
      <c r="UTT2" s="711"/>
      <c r="UTU2" s="711"/>
      <c r="UTV2" s="711"/>
      <c r="UTW2" s="711"/>
      <c r="UTX2" s="711"/>
      <c r="UTY2" s="711"/>
      <c r="UTZ2" s="711"/>
      <c r="UUA2" s="711"/>
      <c r="UUB2" s="711"/>
      <c r="UUC2" s="711"/>
      <c r="UUD2" s="711"/>
      <c r="UUE2" s="711"/>
      <c r="UUF2" s="711"/>
      <c r="UUG2" s="711"/>
      <c r="UUH2" s="711"/>
      <c r="UUI2" s="711"/>
      <c r="UUJ2" s="711"/>
      <c r="UUK2" s="711"/>
      <c r="UUL2" s="711"/>
      <c r="UUM2" s="711"/>
      <c r="UUN2" s="711"/>
      <c r="UUO2" s="711"/>
      <c r="UUP2" s="711"/>
      <c r="UUQ2" s="711"/>
      <c r="UUR2" s="711"/>
      <c r="UUS2" s="711"/>
      <c r="UUT2" s="711"/>
      <c r="UUU2" s="711"/>
      <c r="UUV2" s="711"/>
      <c r="UUW2" s="711"/>
      <c r="UUX2" s="711"/>
      <c r="UUY2" s="711"/>
      <c r="UUZ2" s="711"/>
      <c r="UVA2" s="711"/>
      <c r="UVB2" s="711"/>
      <c r="UVC2" s="711"/>
      <c r="UVD2" s="711"/>
      <c r="UVE2" s="711"/>
      <c r="UVF2" s="711"/>
      <c r="UVG2" s="711"/>
      <c r="UVH2" s="711"/>
      <c r="UVI2" s="711"/>
      <c r="UVJ2" s="711"/>
      <c r="UVK2" s="711"/>
      <c r="UVL2" s="711"/>
      <c r="UVM2" s="711"/>
      <c r="UVN2" s="711"/>
      <c r="UVO2" s="711"/>
      <c r="UVP2" s="711"/>
      <c r="UVQ2" s="711"/>
      <c r="UVR2" s="711"/>
      <c r="UVS2" s="711"/>
      <c r="UVT2" s="711"/>
      <c r="UVU2" s="711"/>
      <c r="UVV2" s="711"/>
      <c r="UVW2" s="711"/>
      <c r="UVX2" s="711"/>
      <c r="UVY2" s="711"/>
      <c r="UVZ2" s="711"/>
      <c r="UWA2" s="711"/>
      <c r="UWB2" s="711"/>
      <c r="UWC2" s="711"/>
      <c r="UWD2" s="711"/>
      <c r="UWE2" s="711"/>
      <c r="UWF2" s="711"/>
      <c r="UWG2" s="711"/>
      <c r="UWH2" s="711"/>
      <c r="UWI2" s="711"/>
      <c r="UWJ2" s="711"/>
      <c r="UWK2" s="711"/>
      <c r="UWL2" s="711"/>
      <c r="UWM2" s="711"/>
      <c r="UWN2" s="711"/>
      <c r="UWO2" s="711"/>
      <c r="UWP2" s="711"/>
      <c r="UWQ2" s="711"/>
      <c r="UWR2" s="711"/>
      <c r="UWS2" s="711"/>
      <c r="UWT2" s="711"/>
      <c r="UWU2" s="711"/>
      <c r="UWV2" s="711"/>
      <c r="UWW2" s="711"/>
      <c r="UWX2" s="711"/>
      <c r="UWY2" s="711"/>
      <c r="UWZ2" s="711"/>
      <c r="UXA2" s="711"/>
      <c r="UXB2" s="711"/>
      <c r="UXC2" s="711"/>
      <c r="UXD2" s="711"/>
      <c r="UXE2" s="711"/>
      <c r="UXF2" s="711"/>
      <c r="UXG2" s="711"/>
      <c r="UXH2" s="711"/>
      <c r="UXI2" s="711"/>
      <c r="UXJ2" s="711"/>
      <c r="UXK2" s="711"/>
      <c r="UXL2" s="711"/>
      <c r="UXM2" s="711"/>
      <c r="UXN2" s="711"/>
      <c r="UXO2" s="711"/>
      <c r="UXP2" s="711"/>
      <c r="UXQ2" s="711"/>
      <c r="UXR2" s="711"/>
      <c r="UXS2" s="711"/>
      <c r="UXT2" s="711"/>
      <c r="UXU2" s="711"/>
      <c r="UXV2" s="711"/>
      <c r="UXW2" s="711"/>
      <c r="UXX2" s="711"/>
      <c r="UXY2" s="711"/>
      <c r="UXZ2" s="711"/>
      <c r="UYA2" s="711"/>
      <c r="UYB2" s="711"/>
      <c r="UYC2" s="711"/>
      <c r="UYD2" s="711"/>
      <c r="UYE2" s="711"/>
      <c r="UYF2" s="711"/>
      <c r="UYG2" s="711"/>
      <c r="UYH2" s="711"/>
      <c r="UYI2" s="711"/>
      <c r="UYJ2" s="711"/>
      <c r="UYK2" s="711"/>
      <c r="UYL2" s="711"/>
      <c r="UYM2" s="711"/>
      <c r="UYN2" s="711"/>
      <c r="UYO2" s="711"/>
      <c r="UYP2" s="711"/>
      <c r="UYQ2" s="711"/>
      <c r="UYR2" s="711"/>
      <c r="UYS2" s="711"/>
      <c r="UYT2" s="711"/>
      <c r="UYU2" s="711"/>
      <c r="UYV2" s="711"/>
      <c r="UYW2" s="711"/>
      <c r="UYX2" s="711"/>
      <c r="UYY2" s="711"/>
      <c r="UYZ2" s="711"/>
      <c r="UZA2" s="711"/>
      <c r="UZB2" s="711"/>
      <c r="UZC2" s="711"/>
      <c r="UZD2" s="711"/>
      <c r="UZE2" s="711"/>
      <c r="UZF2" s="711"/>
      <c r="UZG2" s="711"/>
      <c r="UZH2" s="711"/>
      <c r="UZI2" s="711"/>
      <c r="UZJ2" s="711"/>
      <c r="UZK2" s="711"/>
      <c r="UZL2" s="711"/>
      <c r="UZM2" s="711"/>
      <c r="UZN2" s="711"/>
      <c r="UZO2" s="711"/>
      <c r="UZP2" s="711"/>
      <c r="UZQ2" s="711"/>
      <c r="UZR2" s="711"/>
      <c r="UZS2" s="711"/>
      <c r="UZT2" s="711"/>
      <c r="UZU2" s="711"/>
      <c r="UZV2" s="711"/>
      <c r="UZW2" s="711"/>
      <c r="UZX2" s="711"/>
      <c r="UZY2" s="711"/>
      <c r="UZZ2" s="711"/>
      <c r="VAA2" s="711"/>
      <c r="VAB2" s="711"/>
      <c r="VAC2" s="711"/>
      <c r="VAD2" s="711"/>
      <c r="VAE2" s="711"/>
      <c r="VAF2" s="711"/>
      <c r="VAG2" s="711"/>
      <c r="VAH2" s="711"/>
      <c r="VAI2" s="711"/>
      <c r="VAJ2" s="711"/>
      <c r="VAK2" s="711"/>
      <c r="VAL2" s="711"/>
      <c r="VAM2" s="711"/>
      <c r="VAN2" s="711"/>
      <c r="VAO2" s="711"/>
      <c r="VAP2" s="711"/>
      <c r="VAQ2" s="711"/>
      <c r="VAR2" s="711"/>
      <c r="VAS2" s="711"/>
      <c r="VAT2" s="711"/>
      <c r="VAU2" s="711"/>
      <c r="VAV2" s="711"/>
      <c r="VAW2" s="711"/>
      <c r="VAX2" s="711"/>
      <c r="VAY2" s="711"/>
      <c r="VAZ2" s="711"/>
      <c r="VBA2" s="711"/>
      <c r="VBB2" s="711"/>
      <c r="VBC2" s="711"/>
      <c r="VBD2" s="711"/>
      <c r="VBE2" s="711"/>
      <c r="VBF2" s="711"/>
      <c r="VBG2" s="711"/>
      <c r="VBH2" s="711"/>
      <c r="VBI2" s="711"/>
      <c r="VBJ2" s="711"/>
      <c r="VBK2" s="711"/>
      <c r="VBL2" s="711"/>
      <c r="VBM2" s="711"/>
      <c r="VBN2" s="711"/>
      <c r="VBO2" s="711"/>
      <c r="VBP2" s="711"/>
      <c r="VBQ2" s="711"/>
      <c r="VBR2" s="711"/>
      <c r="VBS2" s="711"/>
      <c r="VBT2" s="711"/>
      <c r="VBU2" s="711"/>
      <c r="VBV2" s="711"/>
      <c r="VBW2" s="711"/>
      <c r="VBX2" s="711"/>
      <c r="VBY2" s="711"/>
      <c r="VBZ2" s="711"/>
      <c r="VCA2" s="711"/>
      <c r="VCB2" s="711"/>
      <c r="VCC2" s="711"/>
      <c r="VCD2" s="711"/>
      <c r="VCE2" s="711"/>
      <c r="VCF2" s="711"/>
      <c r="VCG2" s="711"/>
      <c r="VCH2" s="711"/>
      <c r="VCI2" s="711"/>
      <c r="VCJ2" s="711"/>
      <c r="VCK2" s="711"/>
      <c r="VCL2" s="711"/>
      <c r="VCM2" s="711"/>
      <c r="VCN2" s="711"/>
      <c r="VCO2" s="711"/>
      <c r="VCP2" s="711"/>
      <c r="VCQ2" s="711"/>
      <c r="VCR2" s="711"/>
      <c r="VCS2" s="711"/>
      <c r="VCT2" s="711"/>
      <c r="VCU2" s="711"/>
      <c r="VCV2" s="711"/>
      <c r="VCW2" s="711"/>
      <c r="VCX2" s="711"/>
      <c r="VCY2" s="711"/>
      <c r="VCZ2" s="711"/>
      <c r="VDA2" s="711"/>
      <c r="VDB2" s="711"/>
      <c r="VDC2" s="711"/>
      <c r="VDD2" s="711"/>
      <c r="VDE2" s="711"/>
      <c r="VDF2" s="711"/>
      <c r="VDG2" s="711"/>
      <c r="VDH2" s="711"/>
      <c r="VDI2" s="711"/>
      <c r="VDJ2" s="711"/>
      <c r="VDK2" s="711"/>
      <c r="VDL2" s="711"/>
      <c r="VDM2" s="711"/>
      <c r="VDN2" s="711"/>
      <c r="VDO2" s="711"/>
      <c r="VDP2" s="711"/>
      <c r="VDQ2" s="711"/>
      <c r="VDR2" s="711"/>
      <c r="VDS2" s="711"/>
      <c r="VDT2" s="711"/>
      <c r="VDU2" s="711"/>
      <c r="VDV2" s="711"/>
      <c r="VDW2" s="711"/>
      <c r="VDX2" s="711"/>
      <c r="VDY2" s="711"/>
      <c r="VDZ2" s="711"/>
      <c r="VEA2" s="711"/>
      <c r="VEB2" s="711"/>
      <c r="VEC2" s="711"/>
      <c r="VED2" s="711"/>
      <c r="VEE2" s="711"/>
      <c r="VEF2" s="711"/>
      <c r="VEG2" s="711"/>
      <c r="VEH2" s="711"/>
      <c r="VEI2" s="711"/>
      <c r="VEJ2" s="711"/>
      <c r="VEK2" s="711"/>
      <c r="VEL2" s="711"/>
      <c r="VEM2" s="711"/>
      <c r="VEN2" s="711"/>
      <c r="VEO2" s="711"/>
      <c r="VEP2" s="711"/>
      <c r="VEQ2" s="711"/>
      <c r="VER2" s="711"/>
      <c r="VES2" s="711"/>
      <c r="VET2" s="711"/>
      <c r="VEU2" s="711"/>
      <c r="VEV2" s="711"/>
      <c r="VEW2" s="711"/>
      <c r="VEX2" s="711"/>
      <c r="VEY2" s="711"/>
      <c r="VEZ2" s="711"/>
      <c r="VFA2" s="711"/>
      <c r="VFB2" s="711"/>
      <c r="VFC2" s="711"/>
      <c r="VFD2" s="711"/>
      <c r="VFE2" s="711"/>
      <c r="VFF2" s="711"/>
      <c r="VFG2" s="711"/>
      <c r="VFH2" s="711"/>
      <c r="VFI2" s="711"/>
      <c r="VFJ2" s="711"/>
      <c r="VFK2" s="711"/>
      <c r="VFL2" s="711"/>
      <c r="VFM2" s="711"/>
      <c r="VFN2" s="711"/>
      <c r="VFO2" s="711"/>
      <c r="VFP2" s="711"/>
      <c r="VFQ2" s="711"/>
      <c r="VFR2" s="711"/>
      <c r="VFS2" s="711"/>
      <c r="VFT2" s="711"/>
      <c r="VFU2" s="711"/>
      <c r="VFV2" s="711"/>
      <c r="VFW2" s="711"/>
      <c r="VFX2" s="711"/>
      <c r="VFY2" s="711"/>
      <c r="VFZ2" s="711"/>
      <c r="VGA2" s="711"/>
      <c r="VGB2" s="711"/>
      <c r="VGC2" s="711"/>
      <c r="VGD2" s="711"/>
      <c r="VGE2" s="711"/>
      <c r="VGF2" s="711"/>
      <c r="VGG2" s="711"/>
      <c r="VGH2" s="711"/>
      <c r="VGI2" s="711"/>
      <c r="VGJ2" s="711"/>
      <c r="VGK2" s="711"/>
      <c r="VGL2" s="711"/>
      <c r="VGM2" s="711"/>
      <c r="VGN2" s="711"/>
      <c r="VGO2" s="711"/>
      <c r="VGP2" s="711"/>
      <c r="VGQ2" s="711"/>
      <c r="VGR2" s="711"/>
      <c r="VGS2" s="711"/>
      <c r="VGT2" s="711"/>
      <c r="VGU2" s="711"/>
      <c r="VGV2" s="711"/>
      <c r="VGW2" s="711"/>
      <c r="VGX2" s="711"/>
      <c r="VGY2" s="711"/>
      <c r="VGZ2" s="711"/>
      <c r="VHA2" s="711"/>
      <c r="VHB2" s="711"/>
      <c r="VHC2" s="711"/>
      <c r="VHD2" s="711"/>
      <c r="VHE2" s="711"/>
      <c r="VHF2" s="711"/>
      <c r="VHG2" s="711"/>
      <c r="VHH2" s="711"/>
      <c r="VHI2" s="711"/>
      <c r="VHJ2" s="711"/>
      <c r="VHK2" s="711"/>
      <c r="VHL2" s="711"/>
      <c r="VHM2" s="711"/>
      <c r="VHN2" s="711"/>
      <c r="VHO2" s="711"/>
      <c r="VHP2" s="711"/>
      <c r="VHQ2" s="711"/>
      <c r="VHR2" s="711"/>
      <c r="VHS2" s="711"/>
      <c r="VHT2" s="711"/>
      <c r="VHU2" s="711"/>
      <c r="VHV2" s="711"/>
      <c r="VHW2" s="711"/>
      <c r="VHX2" s="711"/>
      <c r="VHY2" s="711"/>
      <c r="VHZ2" s="711"/>
      <c r="VIA2" s="711"/>
      <c r="VIB2" s="711"/>
      <c r="VIC2" s="711"/>
      <c r="VID2" s="711"/>
      <c r="VIE2" s="711"/>
      <c r="VIF2" s="711"/>
      <c r="VIG2" s="711"/>
      <c r="VIH2" s="711"/>
      <c r="VII2" s="711"/>
      <c r="VIJ2" s="711"/>
      <c r="VIK2" s="711"/>
      <c r="VIL2" s="711"/>
      <c r="VIM2" s="711"/>
      <c r="VIN2" s="711"/>
      <c r="VIO2" s="711"/>
      <c r="VIP2" s="711"/>
      <c r="VIQ2" s="711"/>
      <c r="VIR2" s="711"/>
      <c r="VIS2" s="711"/>
      <c r="VIT2" s="711"/>
      <c r="VIU2" s="711"/>
      <c r="VIV2" s="711"/>
      <c r="VIW2" s="711"/>
      <c r="VIX2" s="711"/>
      <c r="VIY2" s="711"/>
      <c r="VIZ2" s="711"/>
      <c r="VJA2" s="711"/>
      <c r="VJB2" s="711"/>
      <c r="VJC2" s="711"/>
      <c r="VJD2" s="711"/>
      <c r="VJE2" s="711"/>
      <c r="VJF2" s="711"/>
      <c r="VJG2" s="711"/>
      <c r="VJH2" s="711"/>
      <c r="VJI2" s="711"/>
      <c r="VJJ2" s="711"/>
      <c r="VJK2" s="711"/>
      <c r="VJL2" s="711"/>
      <c r="VJM2" s="711"/>
      <c r="VJN2" s="711"/>
      <c r="VJO2" s="711"/>
      <c r="VJP2" s="711"/>
      <c r="VJQ2" s="711"/>
      <c r="VJR2" s="711"/>
      <c r="VJS2" s="711"/>
      <c r="VJT2" s="711"/>
      <c r="VJU2" s="711"/>
      <c r="VJV2" s="711"/>
      <c r="VJW2" s="711"/>
      <c r="VJX2" s="711"/>
      <c r="VJY2" s="711"/>
      <c r="VJZ2" s="711"/>
      <c r="VKA2" s="711"/>
      <c r="VKB2" s="711"/>
      <c r="VKC2" s="711"/>
      <c r="VKD2" s="711"/>
      <c r="VKE2" s="711"/>
      <c r="VKF2" s="711"/>
      <c r="VKG2" s="711"/>
      <c r="VKH2" s="711"/>
      <c r="VKI2" s="711"/>
      <c r="VKJ2" s="711"/>
      <c r="VKK2" s="711"/>
      <c r="VKL2" s="711"/>
      <c r="VKM2" s="711"/>
      <c r="VKN2" s="711"/>
      <c r="VKO2" s="711"/>
      <c r="VKP2" s="711"/>
      <c r="VKQ2" s="711"/>
      <c r="VKR2" s="711"/>
      <c r="VKS2" s="711"/>
      <c r="VKT2" s="711"/>
      <c r="VKU2" s="711"/>
      <c r="VKV2" s="711"/>
      <c r="VKW2" s="711"/>
      <c r="VKX2" s="711"/>
      <c r="VKY2" s="711"/>
      <c r="VKZ2" s="711"/>
      <c r="VLA2" s="711"/>
      <c r="VLB2" s="711"/>
      <c r="VLC2" s="711"/>
      <c r="VLD2" s="711"/>
      <c r="VLE2" s="711"/>
      <c r="VLF2" s="711"/>
      <c r="VLG2" s="711"/>
      <c r="VLH2" s="711"/>
      <c r="VLI2" s="711"/>
      <c r="VLJ2" s="711"/>
      <c r="VLK2" s="711"/>
      <c r="VLL2" s="711"/>
      <c r="VLM2" s="711"/>
      <c r="VLN2" s="711"/>
      <c r="VLO2" s="711"/>
      <c r="VLP2" s="711"/>
      <c r="VLQ2" s="711"/>
      <c r="VLR2" s="711"/>
      <c r="VLS2" s="711"/>
      <c r="VLT2" s="711"/>
      <c r="VLU2" s="711"/>
      <c r="VLV2" s="711"/>
      <c r="VLW2" s="711"/>
      <c r="VLX2" s="711"/>
      <c r="VLY2" s="711"/>
      <c r="VLZ2" s="711"/>
      <c r="VMA2" s="711"/>
      <c r="VMB2" s="711"/>
      <c r="VMC2" s="711"/>
      <c r="VMD2" s="711"/>
      <c r="VME2" s="711"/>
      <c r="VMF2" s="711"/>
      <c r="VMG2" s="711"/>
      <c r="VMH2" s="711"/>
      <c r="VMI2" s="711"/>
      <c r="VMJ2" s="711"/>
      <c r="VMK2" s="711"/>
      <c r="VML2" s="711"/>
      <c r="VMM2" s="711"/>
      <c r="VMN2" s="711"/>
      <c r="VMO2" s="711"/>
      <c r="VMP2" s="711"/>
      <c r="VMQ2" s="711"/>
      <c r="VMR2" s="711"/>
      <c r="VMS2" s="711"/>
      <c r="VMT2" s="711"/>
      <c r="VMU2" s="711"/>
      <c r="VMV2" s="711"/>
      <c r="VMW2" s="711"/>
      <c r="VMX2" s="711"/>
      <c r="VMY2" s="711"/>
      <c r="VMZ2" s="711"/>
      <c r="VNA2" s="711"/>
      <c r="VNB2" s="711"/>
      <c r="VNC2" s="711"/>
      <c r="VND2" s="711"/>
      <c r="VNE2" s="711"/>
      <c r="VNF2" s="711"/>
      <c r="VNG2" s="711"/>
      <c r="VNH2" s="711"/>
      <c r="VNI2" s="711"/>
      <c r="VNJ2" s="711"/>
      <c r="VNK2" s="711"/>
      <c r="VNL2" s="711"/>
      <c r="VNM2" s="711"/>
      <c r="VNN2" s="711"/>
      <c r="VNO2" s="711"/>
      <c r="VNP2" s="711"/>
      <c r="VNQ2" s="711"/>
      <c r="VNR2" s="711"/>
      <c r="VNS2" s="711"/>
      <c r="VNT2" s="711"/>
      <c r="VNU2" s="711"/>
      <c r="VNV2" s="711"/>
      <c r="VNW2" s="711"/>
      <c r="VNX2" s="711"/>
      <c r="VNY2" s="711"/>
      <c r="VNZ2" s="711"/>
      <c r="VOA2" s="711"/>
      <c r="VOB2" s="711"/>
      <c r="VOC2" s="711"/>
      <c r="VOD2" s="711"/>
      <c r="VOE2" s="711"/>
      <c r="VOF2" s="711"/>
      <c r="VOG2" s="711"/>
      <c r="VOH2" s="711"/>
      <c r="VOI2" s="711"/>
      <c r="VOJ2" s="711"/>
      <c r="VOK2" s="711"/>
      <c r="VOL2" s="711"/>
      <c r="VOM2" s="711"/>
      <c r="VON2" s="711"/>
      <c r="VOO2" s="711"/>
      <c r="VOP2" s="711"/>
      <c r="VOQ2" s="711"/>
      <c r="VOR2" s="711"/>
      <c r="VOS2" s="711"/>
      <c r="VOT2" s="711"/>
      <c r="VOU2" s="711"/>
      <c r="VOV2" s="711"/>
      <c r="VOW2" s="711"/>
      <c r="VOX2" s="711"/>
      <c r="VOY2" s="711"/>
      <c r="VOZ2" s="711"/>
      <c r="VPA2" s="711"/>
      <c r="VPB2" s="711"/>
      <c r="VPC2" s="711"/>
      <c r="VPD2" s="711"/>
      <c r="VPE2" s="711"/>
      <c r="VPF2" s="711"/>
      <c r="VPG2" s="711"/>
      <c r="VPH2" s="711"/>
      <c r="VPI2" s="711"/>
      <c r="VPJ2" s="711"/>
      <c r="VPK2" s="711"/>
      <c r="VPL2" s="711"/>
      <c r="VPM2" s="711"/>
      <c r="VPN2" s="711"/>
      <c r="VPO2" s="711"/>
      <c r="VPP2" s="711"/>
      <c r="VPQ2" s="711"/>
      <c r="VPR2" s="711"/>
      <c r="VPS2" s="711"/>
      <c r="VPT2" s="711"/>
      <c r="VPU2" s="711"/>
      <c r="VPV2" s="711"/>
      <c r="VPW2" s="711"/>
      <c r="VPX2" s="711"/>
      <c r="VPY2" s="711"/>
      <c r="VPZ2" s="711"/>
      <c r="VQA2" s="711"/>
      <c r="VQB2" s="711"/>
      <c r="VQC2" s="711"/>
      <c r="VQD2" s="711"/>
      <c r="VQE2" s="711"/>
      <c r="VQF2" s="711"/>
      <c r="VQG2" s="711"/>
      <c r="VQH2" s="711"/>
      <c r="VQI2" s="711"/>
      <c r="VQJ2" s="711"/>
      <c r="VQK2" s="711"/>
      <c r="VQL2" s="711"/>
      <c r="VQM2" s="711"/>
      <c r="VQN2" s="711"/>
      <c r="VQO2" s="711"/>
      <c r="VQP2" s="711"/>
      <c r="VQQ2" s="711"/>
      <c r="VQR2" s="711"/>
      <c r="VQS2" s="711"/>
      <c r="VQT2" s="711"/>
      <c r="VQU2" s="711"/>
      <c r="VQV2" s="711"/>
      <c r="VQW2" s="711"/>
      <c r="VQX2" s="711"/>
      <c r="VQY2" s="711"/>
      <c r="VQZ2" s="711"/>
      <c r="VRA2" s="711"/>
      <c r="VRB2" s="711"/>
      <c r="VRC2" s="711"/>
      <c r="VRD2" s="711"/>
      <c r="VRE2" s="711"/>
      <c r="VRF2" s="711"/>
      <c r="VRG2" s="711"/>
      <c r="VRH2" s="711"/>
      <c r="VRI2" s="711"/>
      <c r="VRJ2" s="711"/>
      <c r="VRK2" s="711"/>
      <c r="VRL2" s="711"/>
      <c r="VRM2" s="711"/>
      <c r="VRN2" s="711"/>
      <c r="VRO2" s="711"/>
      <c r="VRP2" s="711"/>
      <c r="VRQ2" s="711"/>
      <c r="VRR2" s="711"/>
      <c r="VRS2" s="711"/>
      <c r="VRT2" s="711"/>
      <c r="VRU2" s="711"/>
      <c r="VRV2" s="711"/>
      <c r="VRW2" s="711"/>
      <c r="VRX2" s="711"/>
      <c r="VRY2" s="711"/>
      <c r="VRZ2" s="711"/>
      <c r="VSA2" s="711"/>
      <c r="VSB2" s="711"/>
      <c r="VSC2" s="711"/>
      <c r="VSD2" s="711"/>
      <c r="VSE2" s="711"/>
      <c r="VSF2" s="711"/>
      <c r="VSG2" s="711"/>
      <c r="VSH2" s="711"/>
      <c r="VSI2" s="711"/>
      <c r="VSJ2" s="711"/>
      <c r="VSK2" s="711"/>
      <c r="VSL2" s="711"/>
      <c r="VSM2" s="711"/>
      <c r="VSN2" s="711"/>
      <c r="VSO2" s="711"/>
      <c r="VSP2" s="711"/>
      <c r="VSQ2" s="711"/>
      <c r="VSR2" s="711"/>
      <c r="VSS2" s="711"/>
      <c r="VST2" s="711"/>
      <c r="VSU2" s="711"/>
      <c r="VSV2" s="711"/>
      <c r="VSW2" s="711"/>
      <c r="VSX2" s="711"/>
      <c r="VSY2" s="711"/>
      <c r="VSZ2" s="711"/>
      <c r="VTA2" s="711"/>
      <c r="VTB2" s="711"/>
      <c r="VTC2" s="711"/>
      <c r="VTD2" s="711"/>
      <c r="VTE2" s="711"/>
      <c r="VTF2" s="711"/>
      <c r="VTG2" s="711"/>
      <c r="VTH2" s="711"/>
      <c r="VTI2" s="711"/>
      <c r="VTJ2" s="711"/>
      <c r="VTK2" s="711"/>
      <c r="VTL2" s="711"/>
      <c r="VTM2" s="711"/>
      <c r="VTN2" s="711"/>
      <c r="VTO2" s="711"/>
      <c r="VTP2" s="711"/>
      <c r="VTQ2" s="711"/>
      <c r="VTR2" s="711"/>
      <c r="VTS2" s="711"/>
      <c r="VTT2" s="711"/>
      <c r="VTU2" s="711"/>
      <c r="VTV2" s="711"/>
      <c r="VTW2" s="711"/>
      <c r="VTX2" s="711"/>
      <c r="VTY2" s="711"/>
      <c r="VTZ2" s="711"/>
      <c r="VUA2" s="711"/>
      <c r="VUB2" s="711"/>
      <c r="VUC2" s="711"/>
      <c r="VUD2" s="711"/>
      <c r="VUE2" s="711"/>
      <c r="VUF2" s="711"/>
      <c r="VUG2" s="711"/>
      <c r="VUH2" s="711"/>
      <c r="VUI2" s="711"/>
      <c r="VUJ2" s="711"/>
      <c r="VUK2" s="711"/>
      <c r="VUL2" s="711"/>
      <c r="VUM2" s="711"/>
      <c r="VUN2" s="711"/>
      <c r="VUO2" s="711"/>
      <c r="VUP2" s="711"/>
      <c r="VUQ2" s="711"/>
      <c r="VUR2" s="711"/>
      <c r="VUS2" s="711"/>
      <c r="VUT2" s="711"/>
      <c r="VUU2" s="711"/>
      <c r="VUV2" s="711"/>
      <c r="VUW2" s="711"/>
      <c r="VUX2" s="711"/>
      <c r="VUY2" s="711"/>
      <c r="VUZ2" s="711"/>
      <c r="VVA2" s="711"/>
      <c r="VVB2" s="711"/>
      <c r="VVC2" s="711"/>
      <c r="VVD2" s="711"/>
      <c r="VVE2" s="711"/>
      <c r="VVF2" s="711"/>
      <c r="VVG2" s="711"/>
      <c r="VVH2" s="711"/>
      <c r="VVI2" s="711"/>
      <c r="VVJ2" s="711"/>
      <c r="VVK2" s="711"/>
      <c r="VVL2" s="711"/>
      <c r="VVM2" s="711"/>
      <c r="VVN2" s="711"/>
      <c r="VVO2" s="711"/>
      <c r="VVP2" s="711"/>
      <c r="VVQ2" s="711"/>
      <c r="VVR2" s="711"/>
      <c r="VVS2" s="711"/>
      <c r="VVT2" s="711"/>
      <c r="VVU2" s="711"/>
      <c r="VVV2" s="711"/>
      <c r="VVW2" s="711"/>
      <c r="VVX2" s="711"/>
      <c r="VVY2" s="711"/>
      <c r="VVZ2" s="711"/>
      <c r="VWA2" s="711"/>
      <c r="VWB2" s="711"/>
      <c r="VWC2" s="711"/>
      <c r="VWD2" s="711"/>
      <c r="VWE2" s="711"/>
      <c r="VWF2" s="711"/>
      <c r="VWG2" s="711"/>
      <c r="VWH2" s="711"/>
      <c r="VWI2" s="711"/>
      <c r="VWJ2" s="711"/>
      <c r="VWK2" s="711"/>
      <c r="VWL2" s="711"/>
      <c r="VWM2" s="711"/>
      <c r="VWN2" s="711"/>
      <c r="VWO2" s="711"/>
      <c r="VWP2" s="711"/>
      <c r="VWQ2" s="711"/>
      <c r="VWR2" s="711"/>
      <c r="VWS2" s="711"/>
      <c r="VWT2" s="711"/>
      <c r="VWU2" s="711"/>
      <c r="VWV2" s="711"/>
      <c r="VWW2" s="711"/>
      <c r="VWX2" s="711"/>
      <c r="VWY2" s="711"/>
      <c r="VWZ2" s="711"/>
      <c r="VXA2" s="711"/>
      <c r="VXB2" s="711"/>
      <c r="VXC2" s="711"/>
      <c r="VXD2" s="711"/>
      <c r="VXE2" s="711"/>
      <c r="VXF2" s="711"/>
      <c r="VXG2" s="711"/>
      <c r="VXH2" s="711"/>
      <c r="VXI2" s="711"/>
      <c r="VXJ2" s="711"/>
      <c r="VXK2" s="711"/>
      <c r="VXL2" s="711"/>
      <c r="VXM2" s="711"/>
      <c r="VXN2" s="711"/>
      <c r="VXO2" s="711"/>
      <c r="VXP2" s="711"/>
      <c r="VXQ2" s="711"/>
      <c r="VXR2" s="711"/>
      <c r="VXS2" s="711"/>
      <c r="VXT2" s="711"/>
      <c r="VXU2" s="711"/>
      <c r="VXV2" s="711"/>
      <c r="VXW2" s="711"/>
      <c r="VXX2" s="711"/>
      <c r="VXY2" s="711"/>
      <c r="VXZ2" s="711"/>
      <c r="VYA2" s="711"/>
      <c r="VYB2" s="711"/>
      <c r="VYC2" s="711"/>
      <c r="VYD2" s="711"/>
      <c r="VYE2" s="711"/>
      <c r="VYF2" s="711"/>
      <c r="VYG2" s="711"/>
      <c r="VYH2" s="711"/>
      <c r="VYI2" s="711"/>
      <c r="VYJ2" s="711"/>
      <c r="VYK2" s="711"/>
      <c r="VYL2" s="711"/>
      <c r="VYM2" s="711"/>
      <c r="VYN2" s="711"/>
      <c r="VYO2" s="711"/>
      <c r="VYP2" s="711"/>
      <c r="VYQ2" s="711"/>
      <c r="VYR2" s="711"/>
      <c r="VYS2" s="711"/>
      <c r="VYT2" s="711"/>
      <c r="VYU2" s="711"/>
      <c r="VYV2" s="711"/>
      <c r="VYW2" s="711"/>
      <c r="VYX2" s="711"/>
      <c r="VYY2" s="711"/>
      <c r="VYZ2" s="711"/>
      <c r="VZA2" s="711"/>
      <c r="VZB2" s="711"/>
      <c r="VZC2" s="711"/>
      <c r="VZD2" s="711"/>
      <c r="VZE2" s="711"/>
      <c r="VZF2" s="711"/>
      <c r="VZG2" s="711"/>
      <c r="VZH2" s="711"/>
      <c r="VZI2" s="711"/>
      <c r="VZJ2" s="711"/>
      <c r="VZK2" s="711"/>
      <c r="VZL2" s="711"/>
      <c r="VZM2" s="711"/>
      <c r="VZN2" s="711"/>
      <c r="VZO2" s="711"/>
      <c r="VZP2" s="711"/>
      <c r="VZQ2" s="711"/>
      <c r="VZR2" s="711"/>
      <c r="VZS2" s="711"/>
      <c r="VZT2" s="711"/>
      <c r="VZU2" s="711"/>
      <c r="VZV2" s="711"/>
      <c r="VZW2" s="711"/>
      <c r="VZX2" s="711"/>
      <c r="VZY2" s="711"/>
      <c r="VZZ2" s="711"/>
      <c r="WAA2" s="711"/>
      <c r="WAB2" s="711"/>
      <c r="WAC2" s="711"/>
      <c r="WAD2" s="711"/>
      <c r="WAE2" s="711"/>
      <c r="WAF2" s="711"/>
      <c r="WAG2" s="711"/>
      <c r="WAH2" s="711"/>
      <c r="WAI2" s="711"/>
      <c r="WAJ2" s="711"/>
      <c r="WAK2" s="711"/>
      <c r="WAL2" s="711"/>
      <c r="WAM2" s="711"/>
      <c r="WAN2" s="711"/>
      <c r="WAO2" s="711"/>
      <c r="WAP2" s="711"/>
      <c r="WAQ2" s="711"/>
      <c r="WAR2" s="711"/>
      <c r="WAS2" s="711"/>
      <c r="WAT2" s="711"/>
      <c r="WAU2" s="711"/>
      <c r="WAV2" s="711"/>
      <c r="WAW2" s="711"/>
      <c r="WAX2" s="711"/>
      <c r="WAY2" s="711"/>
      <c r="WAZ2" s="711"/>
      <c r="WBA2" s="711"/>
      <c r="WBB2" s="711"/>
      <c r="WBC2" s="711"/>
      <c r="WBD2" s="711"/>
      <c r="WBE2" s="711"/>
      <c r="WBF2" s="711"/>
      <c r="WBG2" s="711"/>
      <c r="WBH2" s="711"/>
      <c r="WBI2" s="711"/>
      <c r="WBJ2" s="711"/>
      <c r="WBK2" s="711"/>
      <c r="WBL2" s="711"/>
      <c r="WBM2" s="711"/>
      <c r="WBN2" s="711"/>
      <c r="WBO2" s="711"/>
      <c r="WBP2" s="711"/>
      <c r="WBQ2" s="711"/>
      <c r="WBR2" s="711"/>
      <c r="WBS2" s="711"/>
      <c r="WBT2" s="711"/>
      <c r="WBU2" s="711"/>
      <c r="WBV2" s="711"/>
      <c r="WBW2" s="711"/>
      <c r="WBX2" s="711"/>
      <c r="WBY2" s="711"/>
      <c r="WBZ2" s="711"/>
      <c r="WCA2" s="711"/>
      <c r="WCB2" s="711"/>
      <c r="WCC2" s="711"/>
      <c r="WCD2" s="711"/>
      <c r="WCE2" s="711"/>
      <c r="WCF2" s="711"/>
      <c r="WCG2" s="711"/>
      <c r="WCH2" s="711"/>
      <c r="WCI2" s="711"/>
      <c r="WCJ2" s="711"/>
      <c r="WCK2" s="711"/>
      <c r="WCL2" s="711"/>
      <c r="WCM2" s="711"/>
      <c r="WCN2" s="711"/>
      <c r="WCO2" s="711"/>
      <c r="WCP2" s="711"/>
      <c r="WCQ2" s="711"/>
      <c r="WCR2" s="711"/>
      <c r="WCS2" s="711"/>
      <c r="WCT2" s="711"/>
      <c r="WCU2" s="711"/>
      <c r="WCV2" s="711"/>
      <c r="WCW2" s="711"/>
      <c r="WCX2" s="711"/>
      <c r="WCY2" s="711"/>
      <c r="WCZ2" s="711"/>
      <c r="WDA2" s="711"/>
      <c r="WDB2" s="711"/>
      <c r="WDC2" s="711"/>
      <c r="WDD2" s="711"/>
      <c r="WDE2" s="711"/>
      <c r="WDF2" s="711"/>
      <c r="WDG2" s="711"/>
      <c r="WDH2" s="711"/>
      <c r="WDI2" s="711"/>
      <c r="WDJ2" s="711"/>
      <c r="WDK2" s="711"/>
      <c r="WDL2" s="711"/>
      <c r="WDM2" s="711"/>
      <c r="WDN2" s="711"/>
      <c r="WDO2" s="711"/>
      <c r="WDP2" s="711"/>
      <c r="WDQ2" s="711"/>
      <c r="WDR2" s="711"/>
      <c r="WDS2" s="711"/>
      <c r="WDT2" s="711"/>
      <c r="WDU2" s="711"/>
      <c r="WDV2" s="711"/>
      <c r="WDW2" s="711"/>
      <c r="WDX2" s="711"/>
      <c r="WDY2" s="711"/>
      <c r="WDZ2" s="711"/>
      <c r="WEA2" s="711"/>
      <c r="WEB2" s="711"/>
      <c r="WEC2" s="711"/>
      <c r="WED2" s="711"/>
      <c r="WEE2" s="711"/>
      <c r="WEF2" s="711"/>
      <c r="WEG2" s="711"/>
      <c r="WEH2" s="711"/>
      <c r="WEI2" s="711"/>
      <c r="WEJ2" s="711"/>
      <c r="WEK2" s="711"/>
      <c r="WEL2" s="711"/>
      <c r="WEM2" s="711"/>
      <c r="WEN2" s="711"/>
      <c r="WEO2" s="711"/>
      <c r="WEP2" s="711"/>
      <c r="WEQ2" s="711"/>
      <c r="WER2" s="711"/>
      <c r="WES2" s="711"/>
      <c r="WET2" s="711"/>
      <c r="WEU2" s="711"/>
      <c r="WEV2" s="711"/>
      <c r="WEW2" s="711"/>
      <c r="WEX2" s="711"/>
      <c r="WEY2" s="711"/>
      <c r="WEZ2" s="711"/>
      <c r="WFA2" s="711"/>
      <c r="WFB2" s="711"/>
      <c r="WFC2" s="711"/>
      <c r="WFD2" s="711"/>
      <c r="WFE2" s="711"/>
      <c r="WFF2" s="711"/>
      <c r="WFG2" s="711"/>
      <c r="WFH2" s="711"/>
      <c r="WFI2" s="711"/>
      <c r="WFJ2" s="711"/>
      <c r="WFK2" s="711"/>
      <c r="WFL2" s="711"/>
      <c r="WFM2" s="711"/>
      <c r="WFN2" s="711"/>
      <c r="WFO2" s="711"/>
      <c r="WFP2" s="711"/>
      <c r="WFQ2" s="711"/>
      <c r="WFR2" s="711"/>
      <c r="WFS2" s="711"/>
      <c r="WFT2" s="711"/>
      <c r="WFU2" s="711"/>
      <c r="WFV2" s="711"/>
      <c r="WFW2" s="711"/>
      <c r="WFX2" s="711"/>
      <c r="WFY2" s="711"/>
      <c r="WFZ2" s="711"/>
      <c r="WGA2" s="711"/>
      <c r="WGB2" s="711"/>
      <c r="WGC2" s="711"/>
      <c r="WGD2" s="711"/>
      <c r="WGE2" s="711"/>
      <c r="WGF2" s="711"/>
      <c r="WGG2" s="711"/>
      <c r="WGH2" s="711"/>
      <c r="WGI2" s="711"/>
      <c r="WGJ2" s="711"/>
      <c r="WGK2" s="711"/>
      <c r="WGL2" s="711"/>
      <c r="WGM2" s="711"/>
      <c r="WGN2" s="711"/>
      <c r="WGO2" s="711"/>
      <c r="WGP2" s="711"/>
      <c r="WGQ2" s="711"/>
      <c r="WGR2" s="711"/>
      <c r="WGS2" s="711"/>
      <c r="WGT2" s="711"/>
      <c r="WGU2" s="711"/>
      <c r="WGV2" s="711"/>
      <c r="WGW2" s="711"/>
      <c r="WGX2" s="711"/>
      <c r="WGY2" s="711"/>
      <c r="WGZ2" s="711"/>
      <c r="WHA2" s="711"/>
      <c r="WHB2" s="711"/>
      <c r="WHC2" s="711"/>
      <c r="WHD2" s="711"/>
      <c r="WHE2" s="711"/>
      <c r="WHF2" s="711"/>
      <c r="WHG2" s="711"/>
      <c r="WHH2" s="711"/>
      <c r="WHI2" s="711"/>
      <c r="WHJ2" s="711"/>
      <c r="WHK2" s="711"/>
      <c r="WHL2" s="711"/>
      <c r="WHM2" s="711"/>
      <c r="WHN2" s="711"/>
      <c r="WHO2" s="711"/>
      <c r="WHP2" s="711"/>
      <c r="WHQ2" s="711"/>
      <c r="WHR2" s="711"/>
      <c r="WHS2" s="711"/>
      <c r="WHT2" s="711"/>
      <c r="WHU2" s="711"/>
      <c r="WHV2" s="711"/>
      <c r="WHW2" s="711"/>
      <c r="WHX2" s="711"/>
      <c r="WHY2" s="711"/>
      <c r="WHZ2" s="711"/>
      <c r="WIA2" s="711"/>
      <c r="WIB2" s="711"/>
      <c r="WIC2" s="711"/>
      <c r="WID2" s="711"/>
      <c r="WIE2" s="711"/>
      <c r="WIF2" s="711"/>
      <c r="WIG2" s="711"/>
      <c r="WIH2" s="711"/>
      <c r="WII2" s="711"/>
      <c r="WIJ2" s="711"/>
      <c r="WIK2" s="711"/>
      <c r="WIL2" s="711"/>
      <c r="WIM2" s="711"/>
      <c r="WIN2" s="711"/>
      <c r="WIO2" s="711"/>
      <c r="WIP2" s="711"/>
      <c r="WIQ2" s="711"/>
      <c r="WIR2" s="711"/>
      <c r="WIS2" s="711"/>
      <c r="WIT2" s="711"/>
      <c r="WIU2" s="711"/>
      <c r="WIV2" s="711"/>
      <c r="WIW2" s="711"/>
      <c r="WIX2" s="711"/>
      <c r="WIY2" s="711"/>
      <c r="WIZ2" s="711"/>
      <c r="WJA2" s="711"/>
      <c r="WJB2" s="711"/>
      <c r="WJC2" s="711"/>
      <c r="WJD2" s="711"/>
      <c r="WJE2" s="711"/>
      <c r="WJF2" s="711"/>
      <c r="WJG2" s="711"/>
      <c r="WJH2" s="711"/>
      <c r="WJI2" s="711"/>
      <c r="WJJ2" s="711"/>
      <c r="WJK2" s="711"/>
      <c r="WJL2" s="711"/>
      <c r="WJM2" s="711"/>
      <c r="WJN2" s="711"/>
      <c r="WJO2" s="711"/>
      <c r="WJP2" s="711"/>
      <c r="WJQ2" s="711"/>
      <c r="WJR2" s="711"/>
      <c r="WJS2" s="711"/>
      <c r="WJT2" s="711"/>
      <c r="WJU2" s="711"/>
      <c r="WJV2" s="711"/>
      <c r="WJW2" s="711"/>
      <c r="WJX2" s="711"/>
      <c r="WJY2" s="711"/>
      <c r="WJZ2" s="711"/>
      <c r="WKA2" s="711"/>
      <c r="WKB2" s="711"/>
      <c r="WKC2" s="711"/>
      <c r="WKD2" s="711"/>
      <c r="WKE2" s="711"/>
      <c r="WKF2" s="711"/>
      <c r="WKG2" s="711"/>
      <c r="WKH2" s="711"/>
      <c r="WKI2" s="711"/>
      <c r="WKJ2" s="711"/>
      <c r="WKK2" s="711"/>
      <c r="WKL2" s="711"/>
      <c r="WKM2" s="711"/>
      <c r="WKN2" s="711"/>
      <c r="WKO2" s="711"/>
      <c r="WKP2" s="711"/>
      <c r="WKQ2" s="711"/>
      <c r="WKR2" s="711"/>
      <c r="WKS2" s="711"/>
      <c r="WKT2" s="711"/>
      <c r="WKU2" s="711"/>
      <c r="WKV2" s="711"/>
      <c r="WKW2" s="711"/>
      <c r="WKX2" s="711"/>
      <c r="WKY2" s="711"/>
      <c r="WKZ2" s="711"/>
      <c r="WLA2" s="711"/>
      <c r="WLB2" s="711"/>
      <c r="WLC2" s="711"/>
      <c r="WLD2" s="711"/>
      <c r="WLE2" s="711"/>
      <c r="WLF2" s="711"/>
      <c r="WLG2" s="711"/>
      <c r="WLH2" s="711"/>
      <c r="WLI2" s="711"/>
      <c r="WLJ2" s="711"/>
      <c r="WLK2" s="711"/>
      <c r="WLL2" s="711"/>
      <c r="WLM2" s="711"/>
      <c r="WLN2" s="711"/>
      <c r="WLO2" s="711"/>
      <c r="WLP2" s="711"/>
      <c r="WLQ2" s="711"/>
      <c r="WLR2" s="711"/>
      <c r="WLS2" s="711"/>
      <c r="WLT2" s="711"/>
      <c r="WLU2" s="711"/>
      <c r="WLV2" s="711"/>
      <c r="WLW2" s="711"/>
      <c r="WLX2" s="711"/>
      <c r="WLY2" s="711"/>
      <c r="WLZ2" s="711"/>
      <c r="WMA2" s="711"/>
      <c r="WMB2" s="711"/>
      <c r="WMC2" s="711"/>
      <c r="WMD2" s="711"/>
      <c r="WME2" s="711"/>
      <c r="WMF2" s="711"/>
      <c r="WMG2" s="711"/>
      <c r="WMH2" s="711"/>
      <c r="WMI2" s="711"/>
      <c r="WMJ2" s="711"/>
      <c r="WMK2" s="711"/>
      <c r="WML2" s="711"/>
      <c r="WMM2" s="711"/>
      <c r="WMN2" s="711"/>
      <c r="WMO2" s="711"/>
      <c r="WMP2" s="711"/>
      <c r="WMQ2" s="711"/>
      <c r="WMR2" s="711"/>
      <c r="WMS2" s="711"/>
      <c r="WMT2" s="711"/>
      <c r="WMU2" s="711"/>
      <c r="WMV2" s="711"/>
      <c r="WMW2" s="711"/>
      <c r="WMX2" s="711"/>
      <c r="WMY2" s="711"/>
      <c r="WMZ2" s="711"/>
      <c r="WNA2" s="711"/>
      <c r="WNB2" s="711"/>
      <c r="WNC2" s="711"/>
      <c r="WND2" s="711"/>
      <c r="WNE2" s="711"/>
      <c r="WNF2" s="711"/>
      <c r="WNG2" s="711"/>
      <c r="WNH2" s="711"/>
      <c r="WNI2" s="711"/>
      <c r="WNJ2" s="711"/>
      <c r="WNK2" s="711"/>
      <c r="WNL2" s="711"/>
      <c r="WNM2" s="711"/>
      <c r="WNN2" s="711"/>
      <c r="WNO2" s="711"/>
      <c r="WNP2" s="711"/>
      <c r="WNQ2" s="711"/>
      <c r="WNR2" s="711"/>
      <c r="WNS2" s="711"/>
      <c r="WNT2" s="711"/>
      <c r="WNU2" s="711"/>
      <c r="WNV2" s="711"/>
      <c r="WNW2" s="711"/>
      <c r="WNX2" s="711"/>
      <c r="WNY2" s="711"/>
      <c r="WNZ2" s="711"/>
      <c r="WOA2" s="711"/>
      <c r="WOB2" s="711"/>
      <c r="WOC2" s="711"/>
      <c r="WOD2" s="711"/>
      <c r="WOE2" s="711"/>
      <c r="WOF2" s="711"/>
      <c r="WOG2" s="711"/>
      <c r="WOH2" s="711"/>
      <c r="WOI2" s="711"/>
      <c r="WOJ2" s="711"/>
      <c r="WOK2" s="711"/>
      <c r="WOL2" s="711"/>
      <c r="WOM2" s="711"/>
      <c r="WON2" s="711"/>
      <c r="WOO2" s="711"/>
      <c r="WOP2" s="711"/>
      <c r="WOQ2" s="711"/>
      <c r="WOR2" s="711"/>
      <c r="WOS2" s="711"/>
      <c r="WOT2" s="711"/>
      <c r="WOU2" s="711"/>
      <c r="WOV2" s="711"/>
      <c r="WOW2" s="711"/>
      <c r="WOX2" s="711"/>
      <c r="WOY2" s="711"/>
      <c r="WOZ2" s="711"/>
      <c r="WPA2" s="711"/>
      <c r="WPB2" s="711"/>
      <c r="WPC2" s="711"/>
      <c r="WPD2" s="711"/>
      <c r="WPE2" s="711"/>
      <c r="WPF2" s="711"/>
      <c r="WPG2" s="711"/>
      <c r="WPH2" s="711"/>
      <c r="WPI2" s="711"/>
      <c r="WPJ2" s="711"/>
      <c r="WPK2" s="711"/>
      <c r="WPL2" s="711"/>
      <c r="WPM2" s="711"/>
      <c r="WPN2" s="711"/>
      <c r="WPO2" s="711"/>
      <c r="WPP2" s="711"/>
      <c r="WPQ2" s="711"/>
      <c r="WPR2" s="711"/>
      <c r="WPS2" s="711"/>
      <c r="WPT2" s="711"/>
      <c r="WPU2" s="711"/>
      <c r="WPV2" s="711"/>
      <c r="WPW2" s="711"/>
      <c r="WPX2" s="711"/>
      <c r="WPY2" s="711"/>
      <c r="WPZ2" s="711"/>
      <c r="WQA2" s="711"/>
      <c r="WQB2" s="711"/>
      <c r="WQC2" s="711"/>
      <c r="WQD2" s="711"/>
      <c r="WQE2" s="711"/>
      <c r="WQF2" s="711"/>
      <c r="WQG2" s="711"/>
      <c r="WQH2" s="711"/>
      <c r="WQI2" s="711"/>
      <c r="WQJ2" s="711"/>
      <c r="WQK2" s="711"/>
      <c r="WQL2" s="711"/>
      <c r="WQM2" s="711"/>
      <c r="WQN2" s="711"/>
      <c r="WQO2" s="711"/>
      <c r="WQP2" s="711"/>
      <c r="WQQ2" s="711"/>
      <c r="WQR2" s="711"/>
      <c r="WQS2" s="711"/>
      <c r="WQT2" s="711"/>
      <c r="WQU2" s="711"/>
      <c r="WQV2" s="711"/>
      <c r="WQW2" s="711"/>
      <c r="WQX2" s="711"/>
      <c r="WQY2" s="711"/>
      <c r="WQZ2" s="711"/>
      <c r="WRA2" s="711"/>
      <c r="WRB2" s="711"/>
      <c r="WRC2" s="711"/>
      <c r="WRD2" s="711"/>
      <c r="WRE2" s="711"/>
      <c r="WRF2" s="711"/>
      <c r="WRG2" s="711"/>
      <c r="WRH2" s="711"/>
      <c r="WRI2" s="711"/>
      <c r="WRJ2" s="711"/>
      <c r="WRK2" s="711"/>
      <c r="WRL2" s="711"/>
      <c r="WRM2" s="711"/>
      <c r="WRN2" s="711"/>
      <c r="WRO2" s="711"/>
      <c r="WRP2" s="711"/>
      <c r="WRQ2" s="711"/>
      <c r="WRR2" s="711"/>
      <c r="WRS2" s="711"/>
      <c r="WRT2" s="711"/>
      <c r="WRU2" s="711"/>
      <c r="WRV2" s="711"/>
      <c r="WRW2" s="711"/>
      <c r="WRX2" s="711"/>
      <c r="WRY2" s="711"/>
      <c r="WRZ2" s="711"/>
      <c r="WSA2" s="711"/>
      <c r="WSB2" s="711"/>
      <c r="WSC2" s="711"/>
      <c r="WSD2" s="711"/>
      <c r="WSE2" s="711"/>
      <c r="WSF2" s="711"/>
      <c r="WSG2" s="711"/>
      <c r="WSH2" s="711"/>
      <c r="WSI2" s="711"/>
      <c r="WSJ2" s="711"/>
      <c r="WSK2" s="711"/>
      <c r="WSL2" s="711"/>
      <c r="WSM2" s="711"/>
      <c r="WSN2" s="711"/>
      <c r="WSO2" s="711"/>
      <c r="WSP2" s="711"/>
      <c r="WSQ2" s="711"/>
      <c r="WSR2" s="711"/>
      <c r="WSS2" s="711"/>
      <c r="WST2" s="711"/>
      <c r="WSU2" s="711"/>
      <c r="WSV2" s="711"/>
      <c r="WSW2" s="711"/>
      <c r="WSX2" s="711"/>
      <c r="WSY2" s="711"/>
      <c r="WSZ2" s="711"/>
      <c r="WTA2" s="711"/>
      <c r="WTB2" s="711"/>
      <c r="WTC2" s="711"/>
      <c r="WTD2" s="711"/>
      <c r="WTE2" s="711"/>
      <c r="WTF2" s="711"/>
      <c r="WTG2" s="711"/>
      <c r="WTH2" s="711"/>
      <c r="WTI2" s="711"/>
      <c r="WTJ2" s="711"/>
      <c r="WTK2" s="711"/>
      <c r="WTL2" s="711"/>
      <c r="WTM2" s="711"/>
      <c r="WTN2" s="711"/>
      <c r="WTO2" s="711"/>
      <c r="WTP2" s="711"/>
      <c r="WTQ2" s="711"/>
      <c r="WTR2" s="711"/>
      <c r="WTS2" s="711"/>
      <c r="WTT2" s="711"/>
      <c r="WTU2" s="711"/>
      <c r="WTV2" s="711"/>
      <c r="WTW2" s="711"/>
      <c r="WTX2" s="711"/>
      <c r="WTY2" s="711"/>
      <c r="WTZ2" s="711"/>
      <c r="WUA2" s="711"/>
      <c r="WUB2" s="711"/>
      <c r="WUC2" s="711"/>
      <c r="WUD2" s="711"/>
      <c r="WUE2" s="711"/>
      <c r="WUF2" s="711"/>
      <c r="WUG2" s="711"/>
      <c r="WUH2" s="711"/>
      <c r="WUI2" s="711"/>
      <c r="WUJ2" s="711"/>
      <c r="WUK2" s="711"/>
      <c r="WUL2" s="711"/>
      <c r="WUM2" s="711"/>
      <c r="WUN2" s="711"/>
      <c r="WUO2" s="711"/>
      <c r="WUP2" s="711"/>
      <c r="WUQ2" s="711"/>
      <c r="WUR2" s="711"/>
      <c r="WUS2" s="711"/>
      <c r="WUT2" s="711"/>
      <c r="WUU2" s="711"/>
      <c r="WUV2" s="711"/>
      <c r="WUW2" s="711"/>
      <c r="WUX2" s="711"/>
      <c r="WUY2" s="711"/>
      <c r="WUZ2" s="711"/>
      <c r="WVA2" s="711"/>
      <c r="WVB2" s="711"/>
      <c r="WVC2" s="711"/>
      <c r="WVD2" s="711"/>
      <c r="WVE2" s="711"/>
      <c r="WVF2" s="711"/>
      <c r="WVG2" s="711"/>
      <c r="WVH2" s="711"/>
      <c r="WVI2" s="711"/>
      <c r="WVJ2" s="711"/>
      <c r="WVK2" s="711"/>
      <c r="WVL2" s="711"/>
      <c r="WVM2" s="711"/>
      <c r="WVN2" s="711"/>
      <c r="WVO2" s="711"/>
      <c r="WVP2" s="711"/>
      <c r="WVQ2" s="711"/>
      <c r="WVR2" s="711"/>
      <c r="WVS2" s="711"/>
      <c r="WVT2" s="711"/>
      <c r="WVU2" s="711"/>
      <c r="WVV2" s="711"/>
      <c r="WVW2" s="711"/>
      <c r="WVX2" s="711"/>
      <c r="WVY2" s="711"/>
      <c r="WVZ2" s="711"/>
      <c r="WWA2" s="711"/>
      <c r="WWB2" s="711"/>
      <c r="WWC2" s="711"/>
      <c r="WWD2" s="711"/>
      <c r="WWE2" s="711"/>
      <c r="WWF2" s="711"/>
      <c r="WWG2" s="711"/>
      <c r="WWH2" s="711"/>
      <c r="WWI2" s="711"/>
      <c r="WWJ2" s="711"/>
      <c r="WWK2" s="711"/>
      <c r="WWL2" s="711"/>
      <c r="WWM2" s="711"/>
      <c r="WWN2" s="711"/>
      <c r="WWO2" s="711"/>
      <c r="WWP2" s="711"/>
      <c r="WWQ2" s="711"/>
      <c r="WWR2" s="711"/>
      <c r="WWS2" s="711"/>
      <c r="WWT2" s="711"/>
      <c r="WWU2" s="711"/>
      <c r="WWV2" s="711"/>
      <c r="WWW2" s="711"/>
      <c r="WWX2" s="711"/>
      <c r="WWY2" s="711"/>
      <c r="WWZ2" s="711"/>
      <c r="WXA2" s="711"/>
      <c r="WXB2" s="711"/>
      <c r="WXC2" s="711"/>
      <c r="WXD2" s="711"/>
      <c r="WXE2" s="711"/>
      <c r="WXF2" s="711"/>
      <c r="WXG2" s="711"/>
      <c r="WXH2" s="711"/>
      <c r="WXI2" s="711"/>
      <c r="WXJ2" s="711"/>
      <c r="WXK2" s="711"/>
      <c r="WXL2" s="711"/>
      <c r="WXM2" s="711"/>
      <c r="WXN2" s="711"/>
      <c r="WXO2" s="711"/>
      <c r="WXP2" s="711"/>
      <c r="WXQ2" s="711"/>
      <c r="WXR2" s="711"/>
      <c r="WXS2" s="711"/>
      <c r="WXT2" s="711"/>
      <c r="WXU2" s="711"/>
      <c r="WXV2" s="711"/>
      <c r="WXW2" s="711"/>
      <c r="WXX2" s="711"/>
      <c r="WXY2" s="711"/>
      <c r="WXZ2" s="711"/>
      <c r="WYA2" s="711"/>
      <c r="WYB2" s="711"/>
      <c r="WYC2" s="711"/>
      <c r="WYD2" s="711"/>
      <c r="WYE2" s="711"/>
      <c r="WYF2" s="711"/>
      <c r="WYG2" s="711"/>
      <c r="WYH2" s="711"/>
      <c r="WYI2" s="711"/>
      <c r="WYJ2" s="711"/>
      <c r="WYK2" s="711"/>
      <c r="WYL2" s="711"/>
      <c r="WYM2" s="711"/>
      <c r="WYN2" s="711"/>
      <c r="WYO2" s="711"/>
      <c r="WYP2" s="711"/>
      <c r="WYQ2" s="711"/>
      <c r="WYR2" s="711"/>
      <c r="WYS2" s="711"/>
      <c r="WYT2" s="711"/>
      <c r="WYU2" s="711"/>
      <c r="WYV2" s="711"/>
      <c r="WYW2" s="711"/>
      <c r="WYX2" s="711"/>
      <c r="WYY2" s="711"/>
      <c r="WYZ2" s="711"/>
      <c r="WZA2" s="711"/>
      <c r="WZB2" s="711"/>
      <c r="WZC2" s="711"/>
      <c r="WZD2" s="711"/>
      <c r="WZE2" s="711"/>
      <c r="WZF2" s="711"/>
      <c r="WZG2" s="711"/>
      <c r="WZH2" s="711"/>
      <c r="WZI2" s="711"/>
      <c r="WZJ2" s="711"/>
      <c r="WZK2" s="711"/>
      <c r="WZL2" s="711"/>
      <c r="WZM2" s="711"/>
      <c r="WZN2" s="711"/>
      <c r="WZO2" s="711"/>
      <c r="WZP2" s="711"/>
      <c r="WZQ2" s="711"/>
      <c r="WZR2" s="711"/>
      <c r="WZS2" s="711"/>
      <c r="WZT2" s="711"/>
      <c r="WZU2" s="711"/>
      <c r="WZV2" s="711"/>
      <c r="WZW2" s="711"/>
      <c r="WZX2" s="711"/>
      <c r="WZY2" s="711"/>
      <c r="WZZ2" s="711"/>
      <c r="XAA2" s="711"/>
      <c r="XAB2" s="711"/>
      <c r="XAC2" s="711"/>
      <c r="XAD2" s="711"/>
      <c r="XAE2" s="711"/>
      <c r="XAF2" s="711"/>
      <c r="XAG2" s="711"/>
      <c r="XAH2" s="711"/>
      <c r="XAI2" s="711"/>
      <c r="XAJ2" s="711"/>
      <c r="XAK2" s="711"/>
      <c r="XAL2" s="711"/>
      <c r="XAM2" s="711"/>
      <c r="XAN2" s="711"/>
      <c r="XAO2" s="711"/>
      <c r="XAP2" s="711"/>
      <c r="XAQ2" s="711"/>
      <c r="XAR2" s="711"/>
      <c r="XAS2" s="711"/>
      <c r="XAT2" s="711"/>
      <c r="XAU2" s="711"/>
      <c r="XAV2" s="711"/>
      <c r="XAW2" s="711"/>
      <c r="XAX2" s="711"/>
      <c r="XAY2" s="711"/>
      <c r="XAZ2" s="711"/>
      <c r="XBA2" s="711"/>
      <c r="XBB2" s="711"/>
      <c r="XBC2" s="711"/>
      <c r="XBD2" s="711"/>
      <c r="XBE2" s="711"/>
      <c r="XBF2" s="711"/>
      <c r="XBG2" s="711"/>
      <c r="XBH2" s="711"/>
      <c r="XBI2" s="711"/>
      <c r="XBJ2" s="711"/>
      <c r="XBK2" s="711"/>
      <c r="XBL2" s="711"/>
      <c r="XBM2" s="711"/>
      <c r="XBN2" s="711"/>
      <c r="XBO2" s="711"/>
      <c r="XBP2" s="711"/>
      <c r="XBQ2" s="711"/>
      <c r="XBR2" s="711"/>
      <c r="XBS2" s="711"/>
      <c r="XBT2" s="711"/>
      <c r="XBU2" s="711"/>
      <c r="XBV2" s="711"/>
      <c r="XBW2" s="711"/>
      <c r="XBX2" s="711"/>
      <c r="XBY2" s="711"/>
      <c r="XBZ2" s="711"/>
      <c r="XCA2" s="711"/>
      <c r="XCB2" s="711"/>
      <c r="XCC2" s="711"/>
      <c r="XCD2" s="711"/>
      <c r="XCE2" s="711"/>
      <c r="XCF2" s="711"/>
      <c r="XCG2" s="711"/>
      <c r="XCH2" s="711"/>
      <c r="XCI2" s="711"/>
      <c r="XCJ2" s="711"/>
      <c r="XCK2" s="711"/>
      <c r="XCL2" s="711"/>
      <c r="XCM2" s="711"/>
      <c r="XCN2" s="711"/>
      <c r="XCO2" s="711"/>
      <c r="XCP2" s="711"/>
      <c r="XCQ2" s="711"/>
      <c r="XCR2" s="711"/>
      <c r="XCS2" s="711"/>
      <c r="XCT2" s="711"/>
      <c r="XCU2" s="711"/>
      <c r="XCV2" s="711"/>
      <c r="XCW2" s="711"/>
      <c r="XCX2" s="711"/>
      <c r="XCY2" s="711"/>
      <c r="XCZ2" s="711"/>
      <c r="XDA2" s="711"/>
      <c r="XDB2" s="711"/>
      <c r="XDC2" s="711"/>
      <c r="XDD2" s="711"/>
      <c r="XDE2" s="711"/>
      <c r="XDF2" s="711"/>
      <c r="XDG2" s="711"/>
      <c r="XDH2" s="711"/>
      <c r="XDI2" s="711"/>
      <c r="XDJ2" s="711"/>
      <c r="XDK2" s="711"/>
      <c r="XDL2" s="711"/>
      <c r="XDM2" s="711"/>
      <c r="XDN2" s="711"/>
      <c r="XDO2" s="711"/>
      <c r="XDP2" s="711"/>
      <c r="XDQ2" s="711"/>
      <c r="XDR2" s="711"/>
      <c r="XDS2" s="711"/>
      <c r="XDT2" s="711"/>
      <c r="XDU2" s="711"/>
      <c r="XDV2" s="711"/>
      <c r="XDW2" s="711"/>
      <c r="XDX2" s="711"/>
      <c r="XDY2" s="711"/>
      <c r="XDZ2" s="711"/>
      <c r="XEA2" s="711"/>
      <c r="XEB2" s="711"/>
      <c r="XEC2" s="711"/>
      <c r="XED2" s="711"/>
    </row>
    <row r="3" spans="1:16358" s="520" customFormat="1" ht="12.75" customHeight="1">
      <c r="A3" s="246"/>
      <c r="B3" s="246"/>
      <c r="C3" s="247"/>
      <c r="D3" s="283"/>
      <c r="E3" s="249"/>
      <c r="F3" s="252">
        <f xml:space="preserve"> Check!F3</f>
        <v>5</v>
      </c>
      <c r="G3" s="253" t="s">
        <v>1040</v>
      </c>
      <c r="H3" s="284"/>
    </row>
    <row r="4" spans="1:16358" s="465" customFormat="1" ht="12.75" customHeight="1">
      <c r="A4" s="246"/>
      <c r="B4" s="246"/>
      <c r="C4" s="247"/>
      <c r="D4" s="282"/>
      <c r="E4" s="248"/>
      <c r="F4" s="438"/>
      <c r="G4" s="438"/>
      <c r="H4" s="439"/>
    </row>
    <row r="5" spans="1:16358" s="245" customFormat="1" ht="15" customHeight="1">
      <c r="A5" s="386" t="s">
        <v>1085</v>
      </c>
      <c r="B5" s="386"/>
      <c r="C5" s="387"/>
      <c r="D5" s="386"/>
      <c r="E5" s="386"/>
      <c r="F5" s="386"/>
      <c r="G5" s="386"/>
      <c r="H5" s="386"/>
      <c r="I5" s="386"/>
      <c r="J5" s="386"/>
      <c r="K5" s="386"/>
      <c r="L5" s="386"/>
      <c r="M5" s="386"/>
      <c r="N5" s="386"/>
      <c r="O5" s="386"/>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c r="JT5" s="242"/>
      <c r="JU5" s="242"/>
      <c r="JV5" s="242"/>
      <c r="JW5" s="242"/>
      <c r="JX5" s="242"/>
      <c r="JY5" s="242"/>
      <c r="JZ5" s="242"/>
      <c r="KA5" s="242"/>
      <c r="KB5" s="242"/>
      <c r="KC5" s="242"/>
      <c r="KD5" s="242"/>
      <c r="KE5" s="242"/>
      <c r="KF5" s="242"/>
      <c r="KG5" s="242"/>
      <c r="KH5" s="242"/>
      <c r="KI5" s="242"/>
      <c r="KJ5" s="242"/>
      <c r="KK5" s="242"/>
      <c r="KL5" s="242"/>
      <c r="KM5" s="242"/>
      <c r="KN5" s="242"/>
      <c r="KO5" s="242"/>
      <c r="KP5" s="242"/>
      <c r="KQ5" s="242"/>
      <c r="KR5" s="242"/>
      <c r="KS5" s="242"/>
      <c r="KT5" s="242"/>
      <c r="KU5" s="242"/>
      <c r="KV5" s="242"/>
      <c r="KW5" s="242"/>
      <c r="KX5" s="242"/>
      <c r="KY5" s="242"/>
      <c r="KZ5" s="242"/>
      <c r="LA5" s="242"/>
      <c r="LB5" s="242"/>
      <c r="LC5" s="242"/>
      <c r="LD5" s="242"/>
      <c r="LE5" s="242"/>
      <c r="LF5" s="242"/>
      <c r="LG5" s="242"/>
      <c r="LH5" s="242"/>
      <c r="LI5" s="242"/>
      <c r="LJ5" s="242"/>
      <c r="LK5" s="242"/>
      <c r="LL5" s="242"/>
      <c r="LM5" s="242"/>
      <c r="LN5" s="242"/>
      <c r="LO5" s="242"/>
      <c r="LP5" s="242"/>
      <c r="LQ5" s="242"/>
      <c r="LR5" s="242"/>
      <c r="LS5" s="242"/>
      <c r="LT5" s="242"/>
      <c r="LU5" s="242"/>
      <c r="LV5" s="242"/>
      <c r="LW5" s="242"/>
      <c r="LX5" s="242"/>
      <c r="LY5" s="242"/>
      <c r="LZ5" s="242"/>
      <c r="MA5" s="242"/>
      <c r="MB5" s="242"/>
      <c r="MC5" s="242"/>
      <c r="MD5" s="242"/>
      <c r="ME5" s="242"/>
      <c r="MF5" s="242"/>
      <c r="MG5" s="242"/>
      <c r="MH5" s="242"/>
      <c r="MI5" s="242"/>
      <c r="MJ5" s="242"/>
      <c r="MK5" s="242"/>
      <c r="ML5" s="242"/>
      <c r="MM5" s="242"/>
      <c r="MN5" s="242"/>
      <c r="MO5" s="242"/>
      <c r="MP5" s="242"/>
      <c r="MQ5" s="242"/>
      <c r="MR5" s="242"/>
      <c r="MS5" s="242"/>
      <c r="MT5" s="242"/>
      <c r="MU5" s="242"/>
      <c r="MV5" s="242"/>
      <c r="MW5" s="242"/>
      <c r="MX5" s="242"/>
      <c r="MY5" s="242"/>
      <c r="MZ5" s="242"/>
      <c r="NA5" s="242"/>
      <c r="NB5" s="242"/>
      <c r="NC5" s="242"/>
      <c r="ND5" s="242"/>
      <c r="NE5" s="242"/>
      <c r="NF5" s="242"/>
      <c r="NG5" s="242"/>
      <c r="NH5" s="242"/>
      <c r="NI5" s="242"/>
      <c r="NJ5" s="242"/>
      <c r="NK5" s="242"/>
      <c r="NL5" s="242"/>
      <c r="NM5" s="242"/>
      <c r="NN5" s="242"/>
      <c r="NO5" s="242"/>
      <c r="NP5" s="242"/>
      <c r="NQ5" s="242"/>
      <c r="NR5" s="242"/>
      <c r="NS5" s="242"/>
      <c r="NT5" s="242"/>
      <c r="NU5" s="242"/>
      <c r="NV5" s="242"/>
      <c r="NW5" s="242"/>
      <c r="NX5" s="242"/>
      <c r="NY5" s="242"/>
      <c r="NZ5" s="242"/>
      <c r="OA5" s="242"/>
      <c r="OB5" s="242"/>
      <c r="OC5" s="242"/>
      <c r="OD5" s="242"/>
      <c r="OE5" s="242"/>
      <c r="OF5" s="242"/>
      <c r="OG5" s="242"/>
      <c r="OH5" s="242"/>
      <c r="OI5" s="242"/>
      <c r="OJ5" s="242"/>
      <c r="OK5" s="242"/>
      <c r="OL5" s="242"/>
      <c r="OM5" s="242"/>
      <c r="ON5" s="242"/>
      <c r="OO5" s="242"/>
      <c r="OP5" s="242"/>
      <c r="OQ5" s="242"/>
      <c r="OR5" s="242"/>
      <c r="OS5" s="242"/>
      <c r="OT5" s="242"/>
      <c r="OU5" s="242"/>
      <c r="OV5" s="242"/>
      <c r="OW5" s="242"/>
      <c r="OX5" s="242"/>
      <c r="OY5" s="242"/>
      <c r="OZ5" s="242"/>
      <c r="PA5" s="242"/>
      <c r="PB5" s="242"/>
      <c r="PC5" s="242"/>
      <c r="PD5" s="242"/>
      <c r="PE5" s="242"/>
      <c r="PF5" s="242"/>
      <c r="PG5" s="242"/>
      <c r="PH5" s="242"/>
      <c r="PI5" s="242"/>
      <c r="PJ5" s="242"/>
      <c r="PK5" s="242"/>
      <c r="PL5" s="242"/>
      <c r="PM5" s="242"/>
      <c r="PN5" s="242"/>
      <c r="PO5" s="242"/>
      <c r="PP5" s="242"/>
      <c r="PQ5" s="242"/>
      <c r="PR5" s="242"/>
      <c r="PS5" s="242"/>
      <c r="PT5" s="242"/>
      <c r="PU5" s="242"/>
      <c r="PV5" s="242"/>
      <c r="PW5" s="242"/>
      <c r="PX5" s="242"/>
      <c r="PY5" s="242"/>
      <c r="PZ5" s="242"/>
      <c r="QA5" s="242"/>
      <c r="QB5" s="242"/>
      <c r="QC5" s="242"/>
      <c r="QD5" s="242"/>
      <c r="QE5" s="242"/>
      <c r="QF5" s="242"/>
      <c r="QG5" s="242"/>
      <c r="QH5" s="242"/>
      <c r="QI5" s="242"/>
      <c r="QJ5" s="242"/>
      <c r="QK5" s="242"/>
      <c r="QL5" s="242"/>
      <c r="QM5" s="242"/>
      <c r="QN5" s="242"/>
      <c r="QO5" s="242"/>
      <c r="QP5" s="242"/>
      <c r="QQ5" s="242"/>
      <c r="QR5" s="242"/>
      <c r="QS5" s="242"/>
      <c r="QT5" s="242"/>
      <c r="QU5" s="242"/>
      <c r="QV5" s="242"/>
      <c r="QW5" s="242"/>
      <c r="QX5" s="242"/>
      <c r="QY5" s="242"/>
      <c r="QZ5" s="242"/>
      <c r="RA5" s="242"/>
      <c r="RB5" s="242"/>
      <c r="RC5" s="242"/>
      <c r="RD5" s="242"/>
      <c r="RE5" s="242"/>
      <c r="RF5" s="242"/>
      <c r="RG5" s="242"/>
      <c r="RH5" s="242"/>
      <c r="RI5" s="242"/>
      <c r="RJ5" s="242"/>
      <c r="RK5" s="242"/>
      <c r="RL5" s="242"/>
      <c r="RM5" s="242"/>
      <c r="RN5" s="242"/>
      <c r="RO5" s="242"/>
      <c r="RP5" s="242"/>
      <c r="RQ5" s="242"/>
      <c r="RR5" s="242"/>
      <c r="RS5" s="242"/>
      <c r="RT5" s="242"/>
      <c r="RU5" s="242"/>
      <c r="RV5" s="242"/>
      <c r="RW5" s="242"/>
      <c r="RX5" s="242"/>
      <c r="RY5" s="242"/>
      <c r="RZ5" s="242"/>
      <c r="SA5" s="242"/>
      <c r="SB5" s="242"/>
      <c r="SC5" s="242"/>
      <c r="SD5" s="242"/>
      <c r="SE5" s="242"/>
      <c r="SF5" s="242"/>
      <c r="SG5" s="242"/>
      <c r="SH5" s="242"/>
      <c r="SI5" s="242"/>
      <c r="SJ5" s="242"/>
      <c r="SK5" s="242"/>
      <c r="SL5" s="242"/>
      <c r="SM5" s="242"/>
      <c r="SN5" s="242"/>
      <c r="SO5" s="242"/>
      <c r="SP5" s="242"/>
      <c r="SQ5" s="242"/>
      <c r="SR5" s="242"/>
      <c r="SS5" s="242"/>
      <c r="ST5" s="242"/>
      <c r="SU5" s="242"/>
      <c r="SV5" s="242"/>
      <c r="SW5" s="242"/>
      <c r="SX5" s="242"/>
      <c r="SY5" s="242"/>
      <c r="SZ5" s="242"/>
      <c r="TA5" s="242"/>
      <c r="TB5" s="242"/>
      <c r="TC5" s="242"/>
      <c r="TD5" s="242"/>
      <c r="TE5" s="242"/>
      <c r="TF5" s="242"/>
      <c r="TG5" s="242"/>
      <c r="TH5" s="242"/>
      <c r="TI5" s="242"/>
      <c r="TJ5" s="242"/>
      <c r="TK5" s="242"/>
      <c r="TL5" s="242"/>
      <c r="TM5" s="242"/>
      <c r="TN5" s="242"/>
      <c r="TO5" s="242"/>
      <c r="TP5" s="242"/>
      <c r="TQ5" s="242"/>
      <c r="TR5" s="242"/>
      <c r="TS5" s="242"/>
      <c r="TT5" s="242"/>
      <c r="TU5" s="242"/>
      <c r="TV5" s="242"/>
      <c r="TW5" s="242"/>
      <c r="TX5" s="242"/>
      <c r="TY5" s="242"/>
      <c r="TZ5" s="242"/>
      <c r="UA5" s="242"/>
      <c r="UB5" s="242"/>
      <c r="UC5" s="242"/>
      <c r="UD5" s="242"/>
      <c r="UE5" s="242"/>
      <c r="UF5" s="242"/>
      <c r="UG5" s="242"/>
      <c r="UH5" s="242"/>
      <c r="UI5" s="242"/>
      <c r="UJ5" s="242"/>
      <c r="UK5" s="242"/>
      <c r="UL5" s="242"/>
      <c r="UM5" s="242"/>
      <c r="UN5" s="242"/>
      <c r="UO5" s="242"/>
      <c r="UP5" s="242"/>
      <c r="UQ5" s="242"/>
      <c r="UR5" s="242"/>
      <c r="US5" s="242"/>
      <c r="UT5" s="242"/>
      <c r="UU5" s="242"/>
      <c r="UV5" s="242"/>
      <c r="UW5" s="242"/>
      <c r="UX5" s="242"/>
      <c r="UY5" s="242"/>
      <c r="UZ5" s="242"/>
      <c r="VA5" s="242"/>
      <c r="VB5" s="242"/>
      <c r="VC5" s="242"/>
      <c r="VD5" s="242"/>
      <c r="VE5" s="242"/>
      <c r="VF5" s="242"/>
      <c r="VG5" s="242"/>
      <c r="VH5" s="242"/>
      <c r="VI5" s="242"/>
      <c r="VJ5" s="242"/>
      <c r="VK5" s="242"/>
      <c r="VL5" s="242"/>
      <c r="VM5" s="242"/>
      <c r="VN5" s="242"/>
      <c r="VO5" s="242"/>
      <c r="VP5" s="242"/>
      <c r="VQ5" s="242"/>
      <c r="VR5" s="242"/>
      <c r="VS5" s="242"/>
      <c r="VT5" s="242"/>
      <c r="VU5" s="242"/>
      <c r="VV5" s="242"/>
      <c r="VW5" s="242"/>
      <c r="VX5" s="242"/>
      <c r="VY5" s="242"/>
      <c r="VZ5" s="242"/>
      <c r="WA5" s="242"/>
      <c r="WB5" s="242"/>
      <c r="WC5" s="242"/>
      <c r="WD5" s="242"/>
      <c r="WE5" s="242"/>
      <c r="WF5" s="242"/>
      <c r="WG5" s="242"/>
      <c r="WH5" s="242"/>
      <c r="WI5" s="242"/>
      <c r="WJ5" s="242"/>
      <c r="WK5" s="242"/>
      <c r="WL5" s="242"/>
      <c r="WM5" s="242"/>
      <c r="WN5" s="242"/>
      <c r="WO5" s="242"/>
      <c r="WP5" s="242"/>
      <c r="WQ5" s="242"/>
      <c r="WR5" s="242"/>
      <c r="WS5" s="242"/>
      <c r="WT5" s="242"/>
      <c r="WU5" s="242"/>
      <c r="WV5" s="242"/>
      <c r="WW5" s="242"/>
      <c r="WX5" s="242"/>
      <c r="WY5" s="242"/>
      <c r="WZ5" s="242"/>
      <c r="XA5" s="242"/>
      <c r="XB5" s="242"/>
      <c r="XC5" s="242"/>
      <c r="XD5" s="242"/>
      <c r="XE5" s="242"/>
      <c r="XF5" s="242"/>
      <c r="XG5" s="242"/>
      <c r="XH5" s="242"/>
      <c r="XI5" s="242"/>
      <c r="XJ5" s="242"/>
      <c r="XK5" s="242"/>
      <c r="XL5" s="242"/>
      <c r="XM5" s="242"/>
      <c r="XN5" s="242"/>
      <c r="XO5" s="242"/>
      <c r="XP5" s="242"/>
      <c r="XQ5" s="242"/>
      <c r="XR5" s="242"/>
      <c r="XS5" s="242"/>
      <c r="XT5" s="242"/>
      <c r="XU5" s="242"/>
      <c r="XV5" s="242"/>
      <c r="XW5" s="242"/>
      <c r="XX5" s="242"/>
      <c r="XY5" s="242"/>
      <c r="XZ5" s="242"/>
      <c r="YA5" s="242"/>
      <c r="YB5" s="242"/>
      <c r="YC5" s="242"/>
      <c r="YD5" s="242"/>
      <c r="YE5" s="242"/>
      <c r="YF5" s="242"/>
      <c r="YG5" s="242"/>
      <c r="YH5" s="242"/>
      <c r="YI5" s="242"/>
      <c r="YJ5" s="242"/>
      <c r="YK5" s="242"/>
      <c r="YL5" s="242"/>
      <c r="YM5" s="242"/>
      <c r="YN5" s="242"/>
      <c r="YO5" s="242"/>
      <c r="YP5" s="242"/>
      <c r="YQ5" s="242"/>
      <c r="YR5" s="242"/>
      <c r="YS5" s="242"/>
      <c r="YT5" s="242"/>
      <c r="YU5" s="242"/>
      <c r="YV5" s="242"/>
      <c r="YW5" s="242"/>
      <c r="YX5" s="242"/>
      <c r="YY5" s="242"/>
      <c r="YZ5" s="242"/>
      <c r="ZA5" s="242"/>
      <c r="ZB5" s="242"/>
      <c r="ZC5" s="242"/>
      <c r="ZD5" s="242"/>
      <c r="ZE5" s="242"/>
      <c r="ZF5" s="242"/>
      <c r="ZG5" s="242"/>
      <c r="ZH5" s="242"/>
      <c r="ZI5" s="242"/>
      <c r="ZJ5" s="242"/>
      <c r="ZK5" s="242"/>
      <c r="ZL5" s="242"/>
      <c r="ZM5" s="242"/>
      <c r="ZN5" s="242"/>
      <c r="ZO5" s="242"/>
      <c r="ZP5" s="242"/>
      <c r="ZQ5" s="242"/>
      <c r="ZR5" s="242"/>
      <c r="ZS5" s="242"/>
      <c r="ZT5" s="242"/>
      <c r="ZU5" s="242"/>
      <c r="ZV5" s="242"/>
      <c r="ZW5" s="242"/>
      <c r="ZX5" s="242"/>
      <c r="ZY5" s="242"/>
      <c r="ZZ5" s="242"/>
      <c r="AAA5" s="242"/>
      <c r="AAB5" s="242"/>
      <c r="AAC5" s="242"/>
      <c r="AAD5" s="242"/>
      <c r="AAE5" s="242"/>
      <c r="AAF5" s="242"/>
      <c r="AAG5" s="242"/>
      <c r="AAH5" s="242"/>
      <c r="AAI5" s="242"/>
      <c r="AAJ5" s="242"/>
      <c r="AAK5" s="242"/>
      <c r="AAL5" s="242"/>
      <c r="AAM5" s="242"/>
      <c r="AAN5" s="242"/>
      <c r="AAO5" s="242"/>
      <c r="AAP5" s="242"/>
      <c r="AAQ5" s="242"/>
      <c r="AAR5" s="242"/>
      <c r="AAS5" s="242"/>
      <c r="AAT5" s="242"/>
      <c r="AAU5" s="242"/>
      <c r="AAV5" s="242"/>
      <c r="AAW5" s="242"/>
      <c r="AAX5" s="242"/>
      <c r="AAY5" s="242"/>
      <c r="AAZ5" s="242"/>
      <c r="ABA5" s="242"/>
      <c r="ABB5" s="242"/>
      <c r="ABC5" s="242"/>
      <c r="ABD5" s="242"/>
      <c r="ABE5" s="242"/>
      <c r="ABF5" s="242"/>
      <c r="ABG5" s="242"/>
      <c r="ABH5" s="242"/>
      <c r="ABI5" s="242"/>
      <c r="ABJ5" s="242"/>
      <c r="ABK5" s="242"/>
      <c r="ABL5" s="242"/>
      <c r="ABM5" s="242"/>
      <c r="ABN5" s="242"/>
      <c r="ABO5" s="242"/>
      <c r="ABP5" s="242"/>
      <c r="ABQ5" s="242"/>
      <c r="ABR5" s="242"/>
      <c r="ABS5" s="242"/>
      <c r="ABT5" s="242"/>
      <c r="ABU5" s="242"/>
      <c r="ABV5" s="242"/>
      <c r="ABW5" s="242"/>
      <c r="ABX5" s="242"/>
      <c r="ABY5" s="242"/>
      <c r="ABZ5" s="242"/>
      <c r="ACA5" s="242"/>
      <c r="ACB5" s="242"/>
      <c r="ACC5" s="242"/>
      <c r="ACD5" s="242"/>
      <c r="ACE5" s="242"/>
      <c r="ACF5" s="242"/>
      <c r="ACG5" s="242"/>
      <c r="ACH5" s="242"/>
      <c r="ACI5" s="242"/>
      <c r="ACJ5" s="242"/>
      <c r="ACK5" s="242"/>
      <c r="ACL5" s="242"/>
      <c r="ACM5" s="242"/>
      <c r="ACN5" s="242"/>
      <c r="ACO5" s="242"/>
      <c r="ACP5" s="242"/>
      <c r="ACQ5" s="242"/>
      <c r="ACR5" s="242"/>
      <c r="ACS5" s="242"/>
      <c r="ACT5" s="242"/>
      <c r="ACU5" s="242"/>
      <c r="ACV5" s="242"/>
      <c r="ACW5" s="242"/>
      <c r="ACX5" s="242"/>
      <c r="ACY5" s="242"/>
      <c r="ACZ5" s="242"/>
      <c r="ADA5" s="242"/>
      <c r="ADB5" s="242"/>
      <c r="ADC5" s="242"/>
      <c r="ADD5" s="242"/>
      <c r="ADE5" s="242"/>
      <c r="ADF5" s="242"/>
      <c r="ADG5" s="242"/>
      <c r="ADH5" s="242"/>
      <c r="ADI5" s="242"/>
      <c r="ADJ5" s="242"/>
      <c r="ADK5" s="242"/>
      <c r="ADL5" s="242"/>
      <c r="ADM5" s="242"/>
      <c r="ADN5" s="242"/>
      <c r="ADO5" s="242"/>
      <c r="ADP5" s="242"/>
      <c r="ADQ5" s="242"/>
      <c r="ADR5" s="242"/>
      <c r="ADS5" s="242"/>
      <c r="ADT5" s="242"/>
      <c r="ADU5" s="242"/>
      <c r="ADV5" s="242"/>
      <c r="ADW5" s="242"/>
      <c r="ADX5" s="242"/>
      <c r="ADY5" s="242"/>
      <c r="ADZ5" s="242"/>
      <c r="AEA5" s="242"/>
      <c r="AEB5" s="242"/>
      <c r="AEC5" s="242"/>
      <c r="AED5" s="242"/>
      <c r="AEE5" s="242"/>
      <c r="AEF5" s="242"/>
      <c r="AEG5" s="242"/>
      <c r="AEH5" s="242"/>
      <c r="AEI5" s="242"/>
      <c r="AEJ5" s="242"/>
      <c r="AEK5" s="242"/>
      <c r="AEL5" s="242"/>
      <c r="AEM5" s="242"/>
      <c r="AEN5" s="242"/>
      <c r="AEO5" s="242"/>
      <c r="AEP5" s="242"/>
      <c r="AEQ5" s="242"/>
      <c r="AER5" s="242"/>
      <c r="AES5" s="242"/>
      <c r="AET5" s="242"/>
      <c r="AEU5" s="242"/>
      <c r="AEV5" s="242"/>
      <c r="AEW5" s="242"/>
      <c r="AEX5" s="242"/>
      <c r="AEY5" s="242"/>
      <c r="AEZ5" s="242"/>
      <c r="AFA5" s="242"/>
      <c r="AFB5" s="242"/>
      <c r="AFC5" s="242"/>
      <c r="AFD5" s="242"/>
      <c r="AFE5" s="242"/>
      <c r="AFF5" s="242"/>
      <c r="AFG5" s="242"/>
      <c r="AFH5" s="242"/>
      <c r="AFI5" s="242"/>
      <c r="AFJ5" s="242"/>
      <c r="AFK5" s="242"/>
      <c r="AFL5" s="242"/>
      <c r="AFM5" s="242"/>
      <c r="AFN5" s="242"/>
      <c r="AFO5" s="242"/>
      <c r="AFP5" s="242"/>
      <c r="AFQ5" s="242"/>
      <c r="AFR5" s="242"/>
      <c r="AFS5" s="242"/>
      <c r="AFT5" s="242"/>
      <c r="AFU5" s="242"/>
      <c r="AFV5" s="242"/>
      <c r="AFW5" s="242"/>
      <c r="AFX5" s="242"/>
      <c r="AFY5" s="242"/>
      <c r="AFZ5" s="242"/>
      <c r="AGA5" s="242"/>
      <c r="AGB5" s="242"/>
      <c r="AGC5" s="242"/>
      <c r="AGD5" s="242"/>
      <c r="AGE5" s="242"/>
      <c r="AGF5" s="242"/>
      <c r="AGG5" s="242"/>
      <c r="AGH5" s="242"/>
      <c r="AGI5" s="242"/>
      <c r="AGJ5" s="242"/>
      <c r="AGK5" s="242"/>
      <c r="AGL5" s="242"/>
      <c r="AGM5" s="242"/>
      <c r="AGN5" s="242"/>
      <c r="AGO5" s="242"/>
      <c r="AGP5" s="242"/>
      <c r="AGQ5" s="242"/>
      <c r="AGR5" s="242"/>
      <c r="AGS5" s="242"/>
      <c r="AGT5" s="242"/>
      <c r="AGU5" s="242"/>
      <c r="AGV5" s="242"/>
      <c r="AGW5" s="242"/>
      <c r="AGX5" s="242"/>
      <c r="AGY5" s="242"/>
      <c r="AGZ5" s="242"/>
      <c r="AHA5" s="242"/>
      <c r="AHB5" s="242"/>
      <c r="AHC5" s="242"/>
      <c r="AHD5" s="242"/>
      <c r="AHE5" s="242"/>
      <c r="AHF5" s="242"/>
      <c r="AHG5" s="242"/>
      <c r="AHH5" s="242"/>
      <c r="AHI5" s="242"/>
      <c r="AHJ5" s="242"/>
      <c r="AHK5" s="242"/>
      <c r="AHL5" s="242"/>
      <c r="AHM5" s="242"/>
      <c r="AHN5" s="242"/>
      <c r="AHO5" s="242"/>
      <c r="AHP5" s="242"/>
      <c r="AHQ5" s="242"/>
      <c r="AHR5" s="242"/>
      <c r="AHS5" s="242"/>
      <c r="AHT5" s="242"/>
      <c r="AHU5" s="242"/>
      <c r="AHV5" s="242"/>
      <c r="AHW5" s="242"/>
      <c r="AHX5" s="242"/>
      <c r="AHY5" s="242"/>
      <c r="AHZ5" s="242"/>
      <c r="AIA5" s="242"/>
      <c r="AIB5" s="242"/>
      <c r="AIC5" s="242"/>
      <c r="AID5" s="242"/>
      <c r="AIE5" s="242"/>
      <c r="AIF5" s="242"/>
      <c r="AIG5" s="242"/>
      <c r="AIH5" s="242"/>
      <c r="AII5" s="242"/>
      <c r="AIJ5" s="242"/>
      <c r="AIK5" s="242"/>
      <c r="AIL5" s="242"/>
      <c r="AIM5" s="242"/>
      <c r="AIN5" s="242"/>
      <c r="AIO5" s="242"/>
      <c r="AIP5" s="242"/>
      <c r="AIQ5" s="242"/>
      <c r="AIR5" s="242"/>
      <c r="AIS5" s="242"/>
      <c r="AIT5" s="242"/>
      <c r="AIU5" s="242"/>
      <c r="AIV5" s="242"/>
      <c r="AIW5" s="242"/>
      <c r="AIX5" s="242"/>
      <c r="AIY5" s="242"/>
      <c r="AIZ5" s="242"/>
      <c r="AJA5" s="242"/>
      <c r="AJB5" s="242"/>
      <c r="AJC5" s="242"/>
      <c r="AJD5" s="242"/>
      <c r="AJE5" s="242"/>
      <c r="AJF5" s="242"/>
      <c r="AJG5" s="242"/>
      <c r="AJH5" s="242"/>
      <c r="AJI5" s="242"/>
      <c r="AJJ5" s="242"/>
      <c r="AJK5" s="242"/>
      <c r="AJL5" s="242"/>
      <c r="AJM5" s="242"/>
      <c r="AJN5" s="242"/>
      <c r="AJO5" s="242"/>
      <c r="AJP5" s="242"/>
      <c r="AJQ5" s="242"/>
      <c r="AJR5" s="242"/>
      <c r="AJS5" s="242"/>
      <c r="AJT5" s="242"/>
      <c r="AJU5" s="242"/>
      <c r="AJV5" s="242"/>
      <c r="AJW5" s="242"/>
      <c r="AJX5" s="242"/>
      <c r="AJY5" s="242"/>
      <c r="AJZ5" s="242"/>
      <c r="AKA5" s="242"/>
      <c r="AKB5" s="242"/>
      <c r="AKC5" s="242"/>
      <c r="AKD5" s="242"/>
      <c r="AKE5" s="242"/>
      <c r="AKF5" s="242"/>
      <c r="AKG5" s="242"/>
      <c r="AKH5" s="242"/>
      <c r="AKI5" s="242"/>
      <c r="AKJ5" s="242"/>
      <c r="AKK5" s="242"/>
      <c r="AKL5" s="242"/>
      <c r="AKM5" s="242"/>
      <c r="AKN5" s="242"/>
      <c r="AKO5" s="242"/>
      <c r="AKP5" s="242"/>
      <c r="AKQ5" s="242"/>
      <c r="AKR5" s="242"/>
      <c r="AKS5" s="242"/>
      <c r="AKT5" s="242"/>
      <c r="AKU5" s="242"/>
      <c r="AKV5" s="242"/>
      <c r="AKW5" s="242"/>
      <c r="AKX5" s="242"/>
      <c r="AKY5" s="242"/>
      <c r="AKZ5" s="242"/>
      <c r="ALA5" s="242"/>
      <c r="ALB5" s="242"/>
      <c r="ALC5" s="242"/>
      <c r="ALD5" s="242"/>
      <c r="ALE5" s="242"/>
      <c r="ALF5" s="242"/>
      <c r="ALG5" s="242"/>
      <c r="ALH5" s="242"/>
      <c r="ALI5" s="242"/>
      <c r="ALJ5" s="242"/>
      <c r="ALK5" s="242"/>
      <c r="ALL5" s="242"/>
      <c r="ALM5" s="242"/>
      <c r="ALN5" s="242"/>
      <c r="ALO5" s="242"/>
      <c r="ALP5" s="242"/>
      <c r="ALQ5" s="242"/>
      <c r="ALR5" s="242"/>
      <c r="ALS5" s="242"/>
      <c r="ALT5" s="242"/>
      <c r="ALU5" s="242"/>
      <c r="ALV5" s="242"/>
      <c r="ALW5" s="242"/>
      <c r="ALX5" s="242"/>
      <c r="ALY5" s="242"/>
      <c r="ALZ5" s="242"/>
      <c r="AMA5" s="242"/>
      <c r="AMB5" s="242"/>
      <c r="AMC5" s="242"/>
      <c r="AMD5" s="242"/>
      <c r="AME5" s="242"/>
      <c r="AMF5" s="242"/>
      <c r="AMG5" s="242"/>
      <c r="AMH5" s="242"/>
      <c r="AMI5" s="242"/>
      <c r="AMJ5" s="242"/>
      <c r="AMK5" s="242"/>
      <c r="AML5" s="242"/>
      <c r="AMM5" s="242"/>
      <c r="AMN5" s="242"/>
      <c r="AMO5" s="242"/>
      <c r="AMP5" s="242"/>
      <c r="AMQ5" s="242"/>
      <c r="AMR5" s="242"/>
      <c r="AMS5" s="242"/>
      <c r="AMT5" s="242"/>
      <c r="AMU5" s="242"/>
      <c r="AMV5" s="242"/>
      <c r="AMW5" s="242"/>
      <c r="AMX5" s="242"/>
      <c r="AMY5" s="242"/>
      <c r="AMZ5" s="242"/>
      <c r="ANA5" s="242"/>
      <c r="ANB5" s="242"/>
      <c r="ANC5" s="242"/>
      <c r="AND5" s="242"/>
      <c r="ANE5" s="242"/>
      <c r="ANF5" s="242"/>
      <c r="ANG5" s="242"/>
      <c r="ANH5" s="242"/>
      <c r="ANI5" s="242"/>
      <c r="ANJ5" s="242"/>
      <c r="ANK5" s="242"/>
      <c r="ANL5" s="242"/>
      <c r="ANM5" s="242"/>
      <c r="ANN5" s="242"/>
      <c r="ANO5" s="242"/>
      <c r="ANP5" s="242"/>
      <c r="ANQ5" s="242"/>
      <c r="ANR5" s="242"/>
      <c r="ANS5" s="242"/>
      <c r="ANT5" s="242"/>
      <c r="ANU5" s="242"/>
      <c r="ANV5" s="242"/>
      <c r="ANW5" s="242"/>
      <c r="ANX5" s="242"/>
      <c r="ANY5" s="242"/>
      <c r="ANZ5" s="242"/>
      <c r="AOA5" s="242"/>
      <c r="AOB5" s="242"/>
      <c r="AOC5" s="242"/>
      <c r="AOD5" s="242"/>
      <c r="AOE5" s="242"/>
      <c r="AOF5" s="242"/>
      <c r="AOG5" s="242"/>
      <c r="AOH5" s="242"/>
      <c r="AOI5" s="242"/>
      <c r="AOJ5" s="242"/>
      <c r="AOK5" s="242"/>
      <c r="AOL5" s="242"/>
      <c r="AOM5" s="242"/>
      <c r="AON5" s="242"/>
      <c r="AOO5" s="242"/>
      <c r="AOP5" s="242"/>
      <c r="AOQ5" s="242"/>
      <c r="AOR5" s="242"/>
      <c r="AOS5" s="242"/>
      <c r="AOT5" s="242"/>
      <c r="AOU5" s="242"/>
      <c r="AOV5" s="242"/>
      <c r="AOW5" s="242"/>
      <c r="AOX5" s="242"/>
      <c r="AOY5" s="242"/>
      <c r="AOZ5" s="242"/>
      <c r="APA5" s="242"/>
      <c r="APB5" s="242"/>
      <c r="APC5" s="242"/>
      <c r="APD5" s="242"/>
      <c r="APE5" s="242"/>
      <c r="APF5" s="242"/>
      <c r="APG5" s="242"/>
      <c r="APH5" s="242"/>
      <c r="API5" s="242"/>
      <c r="APJ5" s="242"/>
      <c r="APK5" s="242"/>
      <c r="APL5" s="242"/>
      <c r="APM5" s="242"/>
      <c r="APN5" s="242"/>
      <c r="APO5" s="242"/>
      <c r="APP5" s="242"/>
      <c r="APQ5" s="242"/>
      <c r="APR5" s="242"/>
      <c r="APS5" s="242"/>
      <c r="APT5" s="242"/>
      <c r="APU5" s="242"/>
      <c r="APV5" s="242"/>
      <c r="APW5" s="242"/>
      <c r="APX5" s="242"/>
      <c r="APY5" s="242"/>
      <c r="APZ5" s="242"/>
      <c r="AQA5" s="242"/>
      <c r="AQB5" s="242"/>
      <c r="AQC5" s="242"/>
      <c r="AQD5" s="242"/>
      <c r="AQE5" s="242"/>
      <c r="AQF5" s="242"/>
      <c r="AQG5" s="242"/>
      <c r="AQH5" s="242"/>
      <c r="AQI5" s="242"/>
      <c r="AQJ5" s="242"/>
      <c r="AQK5" s="242"/>
      <c r="AQL5" s="242"/>
      <c r="AQM5" s="242"/>
      <c r="AQN5" s="242"/>
      <c r="AQO5" s="242"/>
      <c r="AQP5" s="242"/>
      <c r="AQQ5" s="242"/>
      <c r="AQR5" s="242"/>
      <c r="AQS5" s="242"/>
      <c r="AQT5" s="242"/>
      <c r="AQU5" s="242"/>
      <c r="AQV5" s="242"/>
      <c r="AQW5" s="242"/>
      <c r="AQX5" s="242"/>
      <c r="AQY5" s="242"/>
      <c r="AQZ5" s="242"/>
      <c r="ARA5" s="242"/>
      <c r="ARB5" s="242"/>
      <c r="ARC5" s="242"/>
      <c r="ARD5" s="242"/>
      <c r="ARE5" s="242"/>
      <c r="ARF5" s="242"/>
      <c r="ARG5" s="242"/>
      <c r="ARH5" s="242"/>
      <c r="ARI5" s="242"/>
      <c r="ARJ5" s="242"/>
      <c r="ARK5" s="242"/>
      <c r="ARL5" s="242"/>
      <c r="ARM5" s="242"/>
      <c r="ARN5" s="242"/>
      <c r="ARO5" s="242"/>
      <c r="ARP5" s="242"/>
      <c r="ARQ5" s="242"/>
      <c r="ARR5" s="242"/>
      <c r="ARS5" s="242"/>
      <c r="ART5" s="242"/>
      <c r="ARU5" s="242"/>
      <c r="ARV5" s="242"/>
      <c r="ARW5" s="242"/>
      <c r="ARX5" s="242"/>
      <c r="ARY5" s="242"/>
      <c r="ARZ5" s="242"/>
      <c r="ASA5" s="242"/>
      <c r="ASB5" s="242"/>
      <c r="ASC5" s="242"/>
      <c r="ASD5" s="242"/>
      <c r="ASE5" s="242"/>
      <c r="ASF5" s="242"/>
      <c r="ASG5" s="242"/>
      <c r="ASH5" s="242"/>
      <c r="ASI5" s="242"/>
      <c r="ASJ5" s="242"/>
      <c r="ASK5" s="242"/>
      <c r="ASL5" s="242"/>
      <c r="ASM5" s="242"/>
      <c r="ASN5" s="242"/>
      <c r="ASO5" s="242"/>
      <c r="ASP5" s="242"/>
      <c r="ASQ5" s="242"/>
      <c r="ASR5" s="242"/>
      <c r="ASS5" s="242"/>
      <c r="AST5" s="242"/>
      <c r="ASU5" s="242"/>
      <c r="ASV5" s="242"/>
      <c r="ASW5" s="242"/>
      <c r="ASX5" s="242"/>
      <c r="ASY5" s="242"/>
      <c r="ASZ5" s="242"/>
      <c r="ATA5" s="242"/>
      <c r="ATB5" s="242"/>
      <c r="ATC5" s="242"/>
      <c r="ATD5" s="242"/>
      <c r="ATE5" s="242"/>
      <c r="ATF5" s="242"/>
      <c r="ATG5" s="242"/>
      <c r="ATH5" s="242"/>
      <c r="ATI5" s="242"/>
      <c r="ATJ5" s="242"/>
      <c r="ATK5" s="242"/>
      <c r="ATL5" s="242"/>
      <c r="ATM5" s="242"/>
      <c r="ATN5" s="242"/>
      <c r="ATO5" s="242"/>
      <c r="ATP5" s="242"/>
      <c r="ATQ5" s="242"/>
      <c r="ATR5" s="242"/>
      <c r="ATS5" s="242"/>
      <c r="ATT5" s="242"/>
      <c r="ATU5" s="242"/>
      <c r="ATV5" s="242"/>
      <c r="ATW5" s="242"/>
      <c r="ATX5" s="242"/>
      <c r="ATY5" s="242"/>
      <c r="ATZ5" s="242"/>
      <c r="AUA5" s="242"/>
      <c r="AUB5" s="242"/>
      <c r="AUC5" s="242"/>
      <c r="AUD5" s="242"/>
      <c r="AUE5" s="242"/>
      <c r="AUF5" s="242"/>
      <c r="AUG5" s="242"/>
      <c r="AUH5" s="242"/>
      <c r="AUI5" s="242"/>
      <c r="AUJ5" s="242"/>
      <c r="AUK5" s="242"/>
      <c r="AUL5" s="242"/>
      <c r="AUM5" s="242"/>
      <c r="AUN5" s="242"/>
      <c r="AUO5" s="242"/>
      <c r="AUP5" s="242"/>
      <c r="AUQ5" s="242"/>
      <c r="AUR5" s="242"/>
      <c r="AUS5" s="242"/>
      <c r="AUT5" s="242"/>
      <c r="AUU5" s="242"/>
      <c r="AUV5" s="242"/>
      <c r="AUW5" s="242"/>
      <c r="AUX5" s="242"/>
      <c r="AUY5" s="242"/>
      <c r="AUZ5" s="242"/>
      <c r="AVA5" s="242"/>
      <c r="AVB5" s="242"/>
      <c r="AVC5" s="242"/>
      <c r="AVD5" s="242"/>
      <c r="AVE5" s="242"/>
      <c r="AVF5" s="242"/>
      <c r="AVG5" s="242"/>
      <c r="AVH5" s="242"/>
      <c r="AVI5" s="242"/>
      <c r="AVJ5" s="242"/>
      <c r="AVK5" s="242"/>
      <c r="AVL5" s="242"/>
      <c r="AVM5" s="242"/>
      <c r="AVN5" s="242"/>
      <c r="AVO5" s="242"/>
      <c r="AVP5" s="242"/>
      <c r="AVQ5" s="242"/>
      <c r="AVR5" s="242"/>
      <c r="AVS5" s="242"/>
      <c r="AVT5" s="242"/>
      <c r="AVU5" s="242"/>
      <c r="AVV5" s="242"/>
      <c r="AVW5" s="242"/>
      <c r="AVX5" s="242"/>
      <c r="AVY5" s="242"/>
      <c r="AVZ5" s="242"/>
      <c r="AWA5" s="242"/>
      <c r="AWB5" s="242"/>
      <c r="AWC5" s="242"/>
      <c r="AWD5" s="242"/>
      <c r="AWE5" s="242"/>
      <c r="AWF5" s="242"/>
      <c r="AWG5" s="242"/>
      <c r="AWH5" s="242"/>
      <c r="AWI5" s="242"/>
      <c r="AWJ5" s="242"/>
      <c r="AWK5" s="242"/>
      <c r="AWL5" s="242"/>
      <c r="AWM5" s="242"/>
      <c r="AWN5" s="242"/>
      <c r="AWO5" s="242"/>
      <c r="AWP5" s="242"/>
      <c r="AWQ5" s="242"/>
      <c r="AWR5" s="242"/>
      <c r="AWS5" s="242"/>
      <c r="AWT5" s="242"/>
      <c r="AWU5" s="242"/>
      <c r="AWV5" s="242"/>
      <c r="AWW5" s="242"/>
      <c r="AWX5" s="242"/>
      <c r="AWY5" s="242"/>
      <c r="AWZ5" s="242"/>
      <c r="AXA5" s="242"/>
      <c r="AXB5" s="242"/>
      <c r="AXC5" s="242"/>
      <c r="AXD5" s="242"/>
      <c r="AXE5" s="242"/>
      <c r="AXF5" s="242"/>
      <c r="AXG5" s="242"/>
      <c r="AXH5" s="242"/>
      <c r="AXI5" s="242"/>
      <c r="AXJ5" s="242"/>
      <c r="AXK5" s="242"/>
      <c r="AXL5" s="242"/>
      <c r="AXM5" s="242"/>
      <c r="AXN5" s="242"/>
      <c r="AXO5" s="242"/>
      <c r="AXP5" s="242"/>
      <c r="AXQ5" s="242"/>
      <c r="AXR5" s="242"/>
      <c r="AXS5" s="242"/>
      <c r="AXT5" s="242"/>
      <c r="AXU5" s="242"/>
      <c r="AXV5" s="242"/>
      <c r="AXW5" s="242"/>
      <c r="AXX5" s="242"/>
      <c r="AXY5" s="242"/>
      <c r="AXZ5" s="242"/>
      <c r="AYA5" s="242"/>
      <c r="AYB5" s="242"/>
      <c r="AYC5" s="242"/>
      <c r="AYD5" s="242"/>
      <c r="AYE5" s="242"/>
      <c r="AYF5" s="242"/>
      <c r="AYG5" s="242"/>
      <c r="AYH5" s="242"/>
      <c r="AYI5" s="242"/>
      <c r="AYJ5" s="242"/>
      <c r="AYK5" s="242"/>
      <c r="AYL5" s="242"/>
      <c r="AYM5" s="242"/>
      <c r="AYN5" s="242"/>
      <c r="AYO5" s="242"/>
      <c r="AYP5" s="242"/>
      <c r="AYQ5" s="242"/>
      <c r="AYR5" s="242"/>
      <c r="AYS5" s="242"/>
      <c r="AYT5" s="242"/>
      <c r="AYU5" s="242"/>
      <c r="AYV5" s="242"/>
      <c r="AYW5" s="242"/>
      <c r="AYX5" s="242"/>
      <c r="AYY5" s="242"/>
      <c r="AYZ5" s="242"/>
      <c r="AZA5" s="242"/>
      <c r="AZB5" s="242"/>
      <c r="AZC5" s="242"/>
      <c r="AZD5" s="242"/>
      <c r="AZE5" s="242"/>
      <c r="AZF5" s="242"/>
      <c r="AZG5" s="242"/>
      <c r="AZH5" s="242"/>
      <c r="AZI5" s="242"/>
      <c r="AZJ5" s="242"/>
      <c r="AZK5" s="242"/>
      <c r="AZL5" s="242"/>
      <c r="AZM5" s="242"/>
      <c r="AZN5" s="242"/>
      <c r="AZO5" s="242"/>
      <c r="AZP5" s="242"/>
      <c r="AZQ5" s="242"/>
      <c r="AZR5" s="242"/>
      <c r="AZS5" s="242"/>
      <c r="AZT5" s="242"/>
      <c r="AZU5" s="242"/>
      <c r="AZV5" s="242"/>
      <c r="AZW5" s="242"/>
      <c r="AZX5" s="242"/>
      <c r="AZY5" s="242"/>
      <c r="AZZ5" s="242"/>
      <c r="BAA5" s="242"/>
      <c r="BAB5" s="242"/>
      <c r="BAC5" s="242"/>
      <c r="BAD5" s="242"/>
      <c r="BAE5" s="242"/>
      <c r="BAF5" s="242"/>
      <c r="BAG5" s="242"/>
      <c r="BAH5" s="242"/>
      <c r="BAI5" s="242"/>
      <c r="BAJ5" s="242"/>
      <c r="BAK5" s="242"/>
      <c r="BAL5" s="242"/>
      <c r="BAM5" s="242"/>
      <c r="BAN5" s="242"/>
      <c r="BAO5" s="242"/>
      <c r="BAP5" s="242"/>
      <c r="BAQ5" s="242"/>
      <c r="BAR5" s="242"/>
      <c r="BAS5" s="242"/>
      <c r="BAT5" s="242"/>
      <c r="BAU5" s="242"/>
      <c r="BAV5" s="242"/>
      <c r="BAW5" s="242"/>
      <c r="BAX5" s="242"/>
      <c r="BAY5" s="242"/>
      <c r="BAZ5" s="242"/>
      <c r="BBA5" s="242"/>
      <c r="BBB5" s="242"/>
      <c r="BBC5" s="242"/>
      <c r="BBD5" s="242"/>
      <c r="BBE5" s="242"/>
      <c r="BBF5" s="242"/>
      <c r="BBG5" s="242"/>
      <c r="BBH5" s="242"/>
      <c r="BBI5" s="242"/>
      <c r="BBJ5" s="242"/>
      <c r="BBK5" s="242"/>
      <c r="BBL5" s="242"/>
      <c r="BBM5" s="242"/>
      <c r="BBN5" s="242"/>
      <c r="BBO5" s="242"/>
      <c r="BBP5" s="242"/>
      <c r="BBQ5" s="242"/>
      <c r="BBR5" s="242"/>
      <c r="BBS5" s="242"/>
      <c r="BBT5" s="242"/>
      <c r="BBU5" s="242"/>
      <c r="BBV5" s="242"/>
      <c r="BBW5" s="242"/>
      <c r="BBX5" s="242"/>
      <c r="BBY5" s="242"/>
      <c r="BBZ5" s="242"/>
      <c r="BCA5" s="242"/>
      <c r="BCB5" s="242"/>
      <c r="BCC5" s="242"/>
      <c r="BCD5" s="242"/>
      <c r="BCE5" s="242"/>
      <c r="BCF5" s="242"/>
      <c r="BCG5" s="242"/>
      <c r="BCH5" s="242"/>
      <c r="BCI5" s="242"/>
      <c r="BCJ5" s="242"/>
      <c r="BCK5" s="242"/>
      <c r="BCL5" s="242"/>
      <c r="BCM5" s="242"/>
      <c r="BCN5" s="242"/>
      <c r="BCO5" s="242"/>
      <c r="BCP5" s="242"/>
      <c r="BCQ5" s="242"/>
      <c r="BCR5" s="242"/>
      <c r="BCS5" s="242"/>
      <c r="BCT5" s="242"/>
      <c r="BCU5" s="242"/>
      <c r="BCV5" s="242"/>
      <c r="BCW5" s="242"/>
      <c r="BCX5" s="242"/>
      <c r="BCY5" s="242"/>
      <c r="BCZ5" s="242"/>
      <c r="BDA5" s="242"/>
      <c r="BDB5" s="242"/>
      <c r="BDC5" s="242"/>
      <c r="BDD5" s="242"/>
      <c r="BDE5" s="242"/>
      <c r="BDF5" s="242"/>
      <c r="BDG5" s="242"/>
      <c r="BDH5" s="242"/>
      <c r="BDI5" s="242"/>
      <c r="BDJ5" s="242"/>
      <c r="BDK5" s="242"/>
      <c r="BDL5" s="242"/>
      <c r="BDM5" s="242"/>
      <c r="BDN5" s="242"/>
      <c r="BDO5" s="242"/>
      <c r="BDP5" s="242"/>
      <c r="BDQ5" s="242"/>
      <c r="BDR5" s="242"/>
      <c r="BDS5" s="242"/>
      <c r="BDT5" s="242"/>
      <c r="BDU5" s="242"/>
      <c r="BDV5" s="242"/>
      <c r="BDW5" s="242"/>
      <c r="BDX5" s="242"/>
      <c r="BDY5" s="242"/>
      <c r="BDZ5" s="242"/>
      <c r="BEA5" s="242"/>
      <c r="BEB5" s="242"/>
      <c r="BEC5" s="242"/>
      <c r="BED5" s="242"/>
      <c r="BEE5" s="242"/>
      <c r="BEF5" s="242"/>
      <c r="BEG5" s="242"/>
      <c r="BEH5" s="242"/>
      <c r="BEI5" s="242"/>
      <c r="BEJ5" s="242"/>
      <c r="BEK5" s="242"/>
      <c r="BEL5" s="242"/>
      <c r="BEM5" s="242"/>
      <c r="BEN5" s="242"/>
      <c r="BEO5" s="242"/>
      <c r="BEP5" s="242"/>
      <c r="BEQ5" s="242"/>
      <c r="BER5" s="242"/>
      <c r="BES5" s="242"/>
      <c r="BET5" s="242"/>
      <c r="BEU5" s="242"/>
      <c r="BEV5" s="242"/>
      <c r="BEW5" s="242"/>
      <c r="BEX5" s="242"/>
      <c r="BEY5" s="242"/>
      <c r="BEZ5" s="242"/>
      <c r="BFA5" s="242"/>
      <c r="BFB5" s="242"/>
      <c r="BFC5" s="242"/>
      <c r="BFD5" s="242"/>
      <c r="BFE5" s="242"/>
      <c r="BFF5" s="242"/>
      <c r="BFG5" s="242"/>
      <c r="BFH5" s="242"/>
      <c r="BFI5" s="242"/>
      <c r="BFJ5" s="242"/>
      <c r="BFK5" s="242"/>
      <c r="BFL5" s="242"/>
      <c r="BFM5" s="242"/>
      <c r="BFN5" s="242"/>
      <c r="BFO5" s="242"/>
      <c r="BFP5" s="242"/>
      <c r="BFQ5" s="242"/>
      <c r="BFR5" s="242"/>
      <c r="BFS5" s="242"/>
      <c r="BFT5" s="242"/>
      <c r="BFU5" s="242"/>
      <c r="BFV5" s="242"/>
      <c r="BFW5" s="242"/>
      <c r="BFX5" s="242"/>
      <c r="BFY5" s="242"/>
      <c r="BFZ5" s="242"/>
      <c r="BGA5" s="242"/>
      <c r="BGB5" s="242"/>
      <c r="BGC5" s="242"/>
      <c r="BGD5" s="242"/>
      <c r="BGE5" s="242"/>
      <c r="BGF5" s="242"/>
      <c r="BGG5" s="242"/>
      <c r="BGH5" s="242"/>
      <c r="BGI5" s="242"/>
      <c r="BGJ5" s="242"/>
      <c r="BGK5" s="242"/>
      <c r="BGL5" s="242"/>
      <c r="BGM5" s="242"/>
      <c r="BGN5" s="242"/>
      <c r="BGO5" s="242"/>
      <c r="BGP5" s="242"/>
      <c r="BGQ5" s="242"/>
      <c r="BGR5" s="242"/>
      <c r="BGS5" s="242"/>
      <c r="BGT5" s="242"/>
      <c r="BGU5" s="242"/>
      <c r="BGV5" s="242"/>
      <c r="BGW5" s="242"/>
      <c r="BGX5" s="242"/>
      <c r="BGY5" s="242"/>
      <c r="BGZ5" s="242"/>
      <c r="BHA5" s="242"/>
      <c r="BHB5" s="242"/>
      <c r="BHC5" s="242"/>
      <c r="BHD5" s="242"/>
      <c r="BHE5" s="242"/>
      <c r="BHF5" s="242"/>
      <c r="BHG5" s="242"/>
      <c r="BHH5" s="242"/>
      <c r="BHI5" s="242"/>
      <c r="BHJ5" s="242"/>
      <c r="BHK5" s="242"/>
      <c r="BHL5" s="242"/>
      <c r="BHM5" s="242"/>
      <c r="BHN5" s="242"/>
      <c r="BHO5" s="242"/>
      <c r="BHP5" s="242"/>
      <c r="BHQ5" s="242"/>
      <c r="BHR5" s="242"/>
      <c r="BHS5" s="242"/>
      <c r="BHT5" s="242"/>
      <c r="BHU5" s="242"/>
      <c r="BHV5" s="242"/>
      <c r="BHW5" s="242"/>
      <c r="BHX5" s="242"/>
      <c r="BHY5" s="242"/>
      <c r="BHZ5" s="242"/>
      <c r="BIA5" s="242"/>
      <c r="BIB5" s="242"/>
      <c r="BIC5" s="242"/>
      <c r="BID5" s="242"/>
      <c r="BIE5" s="242"/>
      <c r="BIF5" s="242"/>
      <c r="BIG5" s="242"/>
      <c r="BIH5" s="242"/>
      <c r="BII5" s="242"/>
      <c r="BIJ5" s="242"/>
      <c r="BIK5" s="242"/>
      <c r="BIL5" s="242"/>
      <c r="BIM5" s="242"/>
      <c r="BIN5" s="242"/>
      <c r="BIO5" s="242"/>
      <c r="BIP5" s="242"/>
      <c r="BIQ5" s="242"/>
      <c r="BIR5" s="242"/>
      <c r="BIS5" s="242"/>
      <c r="BIT5" s="242"/>
      <c r="BIU5" s="242"/>
      <c r="BIV5" s="242"/>
      <c r="BIW5" s="242"/>
      <c r="BIX5" s="242"/>
      <c r="BIY5" s="242"/>
      <c r="BIZ5" s="242"/>
      <c r="BJA5" s="242"/>
      <c r="BJB5" s="242"/>
      <c r="BJC5" s="242"/>
      <c r="BJD5" s="242"/>
      <c r="BJE5" s="242"/>
      <c r="BJF5" s="242"/>
      <c r="BJG5" s="242"/>
      <c r="BJH5" s="242"/>
      <c r="BJI5" s="242"/>
      <c r="BJJ5" s="242"/>
      <c r="BJK5" s="242"/>
      <c r="BJL5" s="242"/>
      <c r="BJM5" s="242"/>
      <c r="BJN5" s="242"/>
      <c r="BJO5" s="242"/>
      <c r="BJP5" s="242"/>
      <c r="BJQ5" s="242"/>
      <c r="BJR5" s="242"/>
      <c r="BJS5" s="242"/>
      <c r="BJT5" s="242"/>
      <c r="BJU5" s="242"/>
      <c r="BJV5" s="242"/>
      <c r="BJW5" s="242"/>
      <c r="BJX5" s="242"/>
      <c r="BJY5" s="242"/>
      <c r="BJZ5" s="242"/>
      <c r="BKA5" s="242"/>
      <c r="BKB5" s="242"/>
      <c r="BKC5" s="242"/>
      <c r="BKD5" s="242"/>
      <c r="BKE5" s="242"/>
      <c r="BKF5" s="242"/>
      <c r="BKG5" s="242"/>
      <c r="BKH5" s="242"/>
      <c r="BKI5" s="242"/>
      <c r="BKJ5" s="242"/>
      <c r="BKK5" s="242"/>
      <c r="BKL5" s="242"/>
      <c r="BKM5" s="242"/>
      <c r="BKN5" s="242"/>
      <c r="BKO5" s="242"/>
      <c r="BKP5" s="242"/>
      <c r="BKQ5" s="242"/>
      <c r="BKR5" s="242"/>
      <c r="BKS5" s="242"/>
      <c r="BKT5" s="242"/>
      <c r="BKU5" s="242"/>
      <c r="BKV5" s="242"/>
      <c r="BKW5" s="242"/>
      <c r="BKX5" s="242"/>
      <c r="BKY5" s="242"/>
      <c r="BKZ5" s="242"/>
      <c r="BLA5" s="242"/>
      <c r="BLB5" s="242"/>
      <c r="BLC5" s="242"/>
      <c r="BLD5" s="242"/>
      <c r="BLE5" s="242"/>
      <c r="BLF5" s="242"/>
      <c r="BLG5" s="242"/>
      <c r="BLH5" s="242"/>
      <c r="BLI5" s="242"/>
      <c r="BLJ5" s="242"/>
      <c r="BLK5" s="242"/>
      <c r="BLL5" s="242"/>
      <c r="BLM5" s="242"/>
      <c r="BLN5" s="242"/>
      <c r="BLO5" s="242"/>
      <c r="BLP5" s="242"/>
      <c r="BLQ5" s="242"/>
      <c r="BLR5" s="242"/>
      <c r="BLS5" s="242"/>
      <c r="BLT5" s="242"/>
      <c r="BLU5" s="242"/>
      <c r="BLV5" s="242"/>
      <c r="BLW5" s="242"/>
      <c r="BLX5" s="242"/>
      <c r="BLY5" s="242"/>
      <c r="BLZ5" s="242"/>
      <c r="BMA5" s="242"/>
      <c r="BMB5" s="242"/>
      <c r="BMC5" s="242"/>
      <c r="BMD5" s="242"/>
      <c r="BME5" s="242"/>
      <c r="BMF5" s="242"/>
      <c r="BMG5" s="242"/>
      <c r="BMH5" s="242"/>
      <c r="BMI5" s="242"/>
      <c r="BMJ5" s="242"/>
      <c r="BMK5" s="242"/>
      <c r="BML5" s="242"/>
      <c r="BMM5" s="242"/>
      <c r="BMN5" s="242"/>
      <c r="BMO5" s="242"/>
      <c r="BMP5" s="242"/>
      <c r="BMQ5" s="242"/>
      <c r="BMR5" s="242"/>
      <c r="BMS5" s="242"/>
      <c r="BMT5" s="242"/>
      <c r="BMU5" s="242"/>
      <c r="BMV5" s="242"/>
      <c r="BMW5" s="242"/>
      <c r="BMX5" s="242"/>
      <c r="BMY5" s="242"/>
      <c r="BMZ5" s="242"/>
      <c r="BNA5" s="242"/>
      <c r="BNB5" s="242"/>
      <c r="BNC5" s="242"/>
      <c r="BND5" s="242"/>
      <c r="BNE5" s="242"/>
      <c r="BNF5" s="242"/>
      <c r="BNG5" s="242"/>
      <c r="BNH5" s="242"/>
      <c r="BNI5" s="242"/>
      <c r="BNJ5" s="242"/>
      <c r="BNK5" s="242"/>
      <c r="BNL5" s="242"/>
      <c r="BNM5" s="242"/>
      <c r="BNN5" s="242"/>
      <c r="BNO5" s="242"/>
      <c r="BNP5" s="242"/>
      <c r="BNQ5" s="242"/>
      <c r="BNR5" s="242"/>
      <c r="BNS5" s="242"/>
      <c r="BNT5" s="242"/>
      <c r="BNU5" s="242"/>
      <c r="BNV5" s="242"/>
      <c r="BNW5" s="242"/>
      <c r="BNX5" s="242"/>
      <c r="BNY5" s="242"/>
      <c r="BNZ5" s="242"/>
      <c r="BOA5" s="242"/>
      <c r="BOB5" s="242"/>
      <c r="BOC5" s="242"/>
      <c r="BOD5" s="242"/>
      <c r="BOE5" s="242"/>
      <c r="BOF5" s="242"/>
      <c r="BOG5" s="242"/>
      <c r="BOH5" s="242"/>
      <c r="BOI5" s="242"/>
      <c r="BOJ5" s="242"/>
      <c r="BOK5" s="242"/>
      <c r="BOL5" s="242"/>
      <c r="BOM5" s="242"/>
      <c r="BON5" s="242"/>
      <c r="BOO5" s="242"/>
      <c r="BOP5" s="242"/>
      <c r="BOQ5" s="242"/>
      <c r="BOR5" s="242"/>
      <c r="BOS5" s="242"/>
      <c r="BOT5" s="242"/>
      <c r="BOU5" s="242"/>
      <c r="BOV5" s="242"/>
      <c r="BOW5" s="242"/>
      <c r="BOX5" s="242"/>
      <c r="BOY5" s="242"/>
      <c r="BOZ5" s="242"/>
      <c r="BPA5" s="242"/>
      <c r="BPB5" s="242"/>
      <c r="BPC5" s="242"/>
      <c r="BPD5" s="242"/>
      <c r="BPE5" s="242"/>
      <c r="BPF5" s="242"/>
      <c r="BPG5" s="242"/>
      <c r="BPH5" s="242"/>
      <c r="BPI5" s="242"/>
      <c r="BPJ5" s="242"/>
      <c r="BPK5" s="242"/>
      <c r="BPL5" s="242"/>
      <c r="BPM5" s="242"/>
      <c r="BPN5" s="242"/>
      <c r="BPO5" s="242"/>
      <c r="BPP5" s="242"/>
      <c r="BPQ5" s="242"/>
      <c r="BPR5" s="242"/>
      <c r="BPS5" s="242"/>
      <c r="BPT5" s="242"/>
      <c r="BPU5" s="242"/>
      <c r="BPV5" s="242"/>
      <c r="BPW5" s="242"/>
      <c r="BPX5" s="242"/>
      <c r="BPY5" s="242"/>
      <c r="BPZ5" s="242"/>
      <c r="BQA5" s="242"/>
      <c r="BQB5" s="242"/>
      <c r="BQC5" s="242"/>
      <c r="BQD5" s="242"/>
      <c r="BQE5" s="242"/>
      <c r="BQF5" s="242"/>
      <c r="BQG5" s="242"/>
      <c r="BQH5" s="242"/>
      <c r="BQI5" s="242"/>
      <c r="BQJ5" s="242"/>
      <c r="BQK5" s="242"/>
      <c r="BQL5" s="242"/>
      <c r="BQM5" s="242"/>
      <c r="BQN5" s="242"/>
      <c r="BQO5" s="242"/>
      <c r="BQP5" s="242"/>
      <c r="BQQ5" s="242"/>
      <c r="BQR5" s="242"/>
      <c r="BQS5" s="242"/>
      <c r="BQT5" s="242"/>
      <c r="BQU5" s="242"/>
      <c r="BQV5" s="242"/>
      <c r="BQW5" s="242"/>
      <c r="BQX5" s="242"/>
      <c r="BQY5" s="242"/>
      <c r="BQZ5" s="242"/>
      <c r="BRA5" s="242"/>
      <c r="BRB5" s="242"/>
      <c r="BRC5" s="242"/>
      <c r="BRD5" s="242"/>
      <c r="BRE5" s="242"/>
      <c r="BRF5" s="242"/>
      <c r="BRG5" s="242"/>
      <c r="BRH5" s="242"/>
      <c r="BRI5" s="242"/>
      <c r="BRJ5" s="242"/>
      <c r="BRK5" s="242"/>
      <c r="BRL5" s="242"/>
      <c r="BRM5" s="242"/>
      <c r="BRN5" s="242"/>
      <c r="BRO5" s="242"/>
      <c r="BRP5" s="242"/>
      <c r="BRQ5" s="242"/>
      <c r="BRR5" s="242"/>
      <c r="BRS5" s="242"/>
      <c r="BRT5" s="242"/>
      <c r="BRU5" s="242"/>
      <c r="BRV5" s="242"/>
      <c r="BRW5" s="242"/>
      <c r="BRX5" s="242"/>
      <c r="BRY5" s="242"/>
      <c r="BRZ5" s="242"/>
      <c r="BSA5" s="242"/>
      <c r="BSB5" s="242"/>
      <c r="BSC5" s="242"/>
      <c r="BSD5" s="242"/>
      <c r="BSE5" s="242"/>
      <c r="BSF5" s="242"/>
      <c r="BSG5" s="242"/>
      <c r="BSH5" s="242"/>
      <c r="BSI5" s="242"/>
      <c r="BSJ5" s="242"/>
      <c r="BSK5" s="242"/>
      <c r="BSL5" s="242"/>
      <c r="BSM5" s="242"/>
      <c r="BSN5" s="242"/>
      <c r="BSO5" s="242"/>
      <c r="BSP5" s="242"/>
      <c r="BSQ5" s="242"/>
      <c r="BSR5" s="242"/>
      <c r="BSS5" s="242"/>
      <c r="BST5" s="242"/>
      <c r="BSU5" s="242"/>
      <c r="BSV5" s="242"/>
      <c r="BSW5" s="242"/>
      <c r="BSX5" s="242"/>
      <c r="BSY5" s="242"/>
      <c r="BSZ5" s="242"/>
      <c r="BTA5" s="242"/>
      <c r="BTB5" s="242"/>
      <c r="BTC5" s="242"/>
      <c r="BTD5" s="242"/>
      <c r="BTE5" s="242"/>
      <c r="BTF5" s="242"/>
      <c r="BTG5" s="242"/>
      <c r="BTH5" s="242"/>
      <c r="BTI5" s="242"/>
      <c r="BTJ5" s="242"/>
      <c r="BTK5" s="242"/>
      <c r="BTL5" s="242"/>
      <c r="BTM5" s="242"/>
      <c r="BTN5" s="242"/>
      <c r="BTO5" s="242"/>
      <c r="BTP5" s="242"/>
      <c r="BTQ5" s="242"/>
      <c r="BTR5" s="242"/>
      <c r="BTS5" s="242"/>
      <c r="BTT5" s="242"/>
      <c r="BTU5" s="242"/>
      <c r="BTV5" s="242"/>
      <c r="BTW5" s="242"/>
      <c r="BTX5" s="242"/>
      <c r="BTY5" s="242"/>
      <c r="BTZ5" s="242"/>
      <c r="BUA5" s="242"/>
      <c r="BUB5" s="242"/>
      <c r="BUC5" s="242"/>
      <c r="BUD5" s="242"/>
      <c r="BUE5" s="242"/>
      <c r="BUF5" s="242"/>
      <c r="BUG5" s="242"/>
      <c r="BUH5" s="242"/>
      <c r="BUI5" s="242"/>
      <c r="BUJ5" s="242"/>
      <c r="BUK5" s="242"/>
      <c r="BUL5" s="242"/>
      <c r="BUM5" s="242"/>
      <c r="BUN5" s="242"/>
      <c r="BUO5" s="242"/>
      <c r="BUP5" s="242"/>
      <c r="BUQ5" s="242"/>
      <c r="BUR5" s="242"/>
      <c r="BUS5" s="242"/>
      <c r="BUT5" s="242"/>
      <c r="BUU5" s="242"/>
      <c r="BUV5" s="242"/>
      <c r="BUW5" s="242"/>
      <c r="BUX5" s="242"/>
      <c r="BUY5" s="242"/>
      <c r="BUZ5" s="242"/>
      <c r="BVA5" s="242"/>
      <c r="BVB5" s="242"/>
      <c r="BVC5" s="242"/>
      <c r="BVD5" s="242"/>
      <c r="BVE5" s="242"/>
      <c r="BVF5" s="242"/>
      <c r="BVG5" s="242"/>
      <c r="BVH5" s="242"/>
      <c r="BVI5" s="242"/>
      <c r="BVJ5" s="242"/>
      <c r="BVK5" s="242"/>
      <c r="BVL5" s="242"/>
      <c r="BVM5" s="242"/>
      <c r="BVN5" s="242"/>
      <c r="BVO5" s="242"/>
      <c r="BVP5" s="242"/>
      <c r="BVQ5" s="242"/>
      <c r="BVR5" s="242"/>
      <c r="BVS5" s="242"/>
      <c r="BVT5" s="242"/>
      <c r="BVU5" s="242"/>
      <c r="BVV5" s="242"/>
      <c r="BVW5" s="242"/>
      <c r="BVX5" s="242"/>
      <c r="BVY5" s="242"/>
      <c r="BVZ5" s="242"/>
      <c r="BWA5" s="242"/>
      <c r="BWB5" s="242"/>
      <c r="BWC5" s="242"/>
      <c r="BWD5" s="242"/>
      <c r="BWE5" s="242"/>
      <c r="BWF5" s="242"/>
      <c r="BWG5" s="242"/>
      <c r="BWH5" s="242"/>
      <c r="BWI5" s="242"/>
      <c r="BWJ5" s="242"/>
      <c r="BWK5" s="242"/>
      <c r="BWL5" s="242"/>
      <c r="BWM5" s="242"/>
      <c r="BWN5" s="242"/>
      <c r="BWO5" s="242"/>
      <c r="BWP5" s="242"/>
      <c r="BWQ5" s="242"/>
      <c r="BWR5" s="242"/>
      <c r="BWS5" s="242"/>
      <c r="BWT5" s="242"/>
      <c r="BWU5" s="242"/>
      <c r="BWV5" s="242"/>
      <c r="BWW5" s="242"/>
      <c r="BWX5" s="242"/>
      <c r="BWY5" s="242"/>
      <c r="BWZ5" s="242"/>
      <c r="BXA5" s="242"/>
      <c r="BXB5" s="242"/>
      <c r="BXC5" s="242"/>
      <c r="BXD5" s="242"/>
      <c r="BXE5" s="242"/>
      <c r="BXF5" s="242"/>
      <c r="BXG5" s="242"/>
      <c r="BXH5" s="242"/>
      <c r="BXI5" s="242"/>
      <c r="BXJ5" s="242"/>
      <c r="BXK5" s="242"/>
      <c r="BXL5" s="242"/>
      <c r="BXM5" s="242"/>
      <c r="BXN5" s="242"/>
      <c r="BXO5" s="242"/>
      <c r="BXP5" s="242"/>
      <c r="BXQ5" s="242"/>
      <c r="BXR5" s="242"/>
      <c r="BXS5" s="242"/>
      <c r="BXT5" s="242"/>
      <c r="BXU5" s="242"/>
      <c r="BXV5" s="242"/>
      <c r="BXW5" s="242"/>
      <c r="BXX5" s="242"/>
      <c r="BXY5" s="242"/>
      <c r="BXZ5" s="242"/>
      <c r="BYA5" s="242"/>
      <c r="BYB5" s="242"/>
      <c r="BYC5" s="242"/>
      <c r="BYD5" s="242"/>
      <c r="BYE5" s="242"/>
      <c r="BYF5" s="242"/>
      <c r="BYG5" s="242"/>
      <c r="BYH5" s="242"/>
      <c r="BYI5" s="242"/>
      <c r="BYJ5" s="242"/>
      <c r="BYK5" s="242"/>
      <c r="BYL5" s="242"/>
      <c r="BYM5" s="242"/>
      <c r="BYN5" s="242"/>
      <c r="BYO5" s="242"/>
      <c r="BYP5" s="242"/>
      <c r="BYQ5" s="242"/>
      <c r="BYR5" s="242"/>
      <c r="BYS5" s="242"/>
      <c r="BYT5" s="242"/>
      <c r="BYU5" s="242"/>
      <c r="BYV5" s="242"/>
      <c r="BYW5" s="242"/>
      <c r="BYX5" s="242"/>
      <c r="BYY5" s="242"/>
      <c r="BYZ5" s="242"/>
      <c r="BZA5" s="242"/>
      <c r="BZB5" s="242"/>
      <c r="BZC5" s="242"/>
      <c r="BZD5" s="242"/>
      <c r="BZE5" s="242"/>
      <c r="BZF5" s="242"/>
      <c r="BZG5" s="242"/>
      <c r="BZH5" s="242"/>
      <c r="BZI5" s="242"/>
      <c r="BZJ5" s="242"/>
      <c r="BZK5" s="242"/>
      <c r="BZL5" s="242"/>
      <c r="BZM5" s="242"/>
      <c r="BZN5" s="242"/>
      <c r="BZO5" s="242"/>
      <c r="BZP5" s="242"/>
      <c r="BZQ5" s="242"/>
      <c r="BZR5" s="242"/>
      <c r="BZS5" s="242"/>
      <c r="BZT5" s="242"/>
      <c r="BZU5" s="242"/>
      <c r="BZV5" s="242"/>
      <c r="BZW5" s="242"/>
      <c r="BZX5" s="242"/>
      <c r="BZY5" s="242"/>
      <c r="BZZ5" s="242"/>
      <c r="CAA5" s="242"/>
      <c r="CAB5" s="242"/>
      <c r="CAC5" s="242"/>
      <c r="CAD5" s="242"/>
      <c r="CAE5" s="242"/>
      <c r="CAF5" s="242"/>
      <c r="CAG5" s="242"/>
      <c r="CAH5" s="242"/>
      <c r="CAI5" s="242"/>
      <c r="CAJ5" s="242"/>
      <c r="CAK5" s="242"/>
      <c r="CAL5" s="242"/>
      <c r="CAM5" s="242"/>
      <c r="CAN5" s="242"/>
      <c r="CAO5" s="242"/>
      <c r="CAP5" s="242"/>
      <c r="CAQ5" s="242"/>
      <c r="CAR5" s="242"/>
      <c r="CAS5" s="242"/>
      <c r="CAT5" s="242"/>
      <c r="CAU5" s="242"/>
      <c r="CAV5" s="242"/>
      <c r="CAW5" s="242"/>
      <c r="CAX5" s="242"/>
      <c r="CAY5" s="242"/>
      <c r="CAZ5" s="242"/>
      <c r="CBA5" s="242"/>
      <c r="CBB5" s="242"/>
      <c r="CBC5" s="242"/>
      <c r="CBD5" s="242"/>
      <c r="CBE5" s="242"/>
      <c r="CBF5" s="242"/>
      <c r="CBG5" s="242"/>
      <c r="CBH5" s="242"/>
      <c r="CBI5" s="242"/>
      <c r="CBJ5" s="242"/>
      <c r="CBK5" s="242"/>
      <c r="CBL5" s="242"/>
      <c r="CBM5" s="242"/>
      <c r="CBN5" s="242"/>
      <c r="CBO5" s="242"/>
      <c r="CBP5" s="242"/>
      <c r="CBQ5" s="242"/>
      <c r="CBR5" s="242"/>
      <c r="CBS5" s="242"/>
      <c r="CBT5" s="242"/>
      <c r="CBU5" s="242"/>
      <c r="CBV5" s="242"/>
      <c r="CBW5" s="242"/>
      <c r="CBX5" s="242"/>
      <c r="CBY5" s="242"/>
      <c r="CBZ5" s="242"/>
      <c r="CCA5" s="242"/>
      <c r="CCB5" s="242"/>
      <c r="CCC5" s="242"/>
      <c r="CCD5" s="242"/>
      <c r="CCE5" s="242"/>
      <c r="CCF5" s="242"/>
      <c r="CCG5" s="242"/>
      <c r="CCH5" s="242"/>
      <c r="CCI5" s="242"/>
      <c r="CCJ5" s="242"/>
      <c r="CCK5" s="242"/>
      <c r="CCL5" s="242"/>
      <c r="CCM5" s="242"/>
      <c r="CCN5" s="242"/>
      <c r="CCO5" s="242"/>
      <c r="CCP5" s="242"/>
      <c r="CCQ5" s="242"/>
      <c r="CCR5" s="242"/>
      <c r="CCS5" s="242"/>
      <c r="CCT5" s="242"/>
      <c r="CCU5" s="242"/>
      <c r="CCV5" s="242"/>
      <c r="CCW5" s="242"/>
      <c r="CCX5" s="242"/>
      <c r="CCY5" s="242"/>
      <c r="CCZ5" s="242"/>
      <c r="CDA5" s="242"/>
      <c r="CDB5" s="242"/>
      <c r="CDC5" s="242"/>
      <c r="CDD5" s="242"/>
      <c r="CDE5" s="242"/>
      <c r="CDF5" s="242"/>
      <c r="CDG5" s="242"/>
      <c r="CDH5" s="242"/>
      <c r="CDI5" s="242"/>
      <c r="CDJ5" s="242"/>
      <c r="CDK5" s="242"/>
      <c r="CDL5" s="242"/>
      <c r="CDM5" s="242"/>
      <c r="CDN5" s="242"/>
      <c r="CDO5" s="242"/>
      <c r="CDP5" s="242"/>
      <c r="CDQ5" s="242"/>
      <c r="CDR5" s="242"/>
      <c r="CDS5" s="242"/>
      <c r="CDT5" s="242"/>
      <c r="CDU5" s="242"/>
      <c r="CDV5" s="242"/>
      <c r="CDW5" s="242"/>
      <c r="CDX5" s="242"/>
      <c r="CDY5" s="242"/>
      <c r="CDZ5" s="242"/>
      <c r="CEA5" s="242"/>
      <c r="CEB5" s="242"/>
      <c r="CEC5" s="242"/>
      <c r="CED5" s="242"/>
      <c r="CEE5" s="242"/>
      <c r="CEF5" s="242"/>
      <c r="CEG5" s="242"/>
      <c r="CEH5" s="242"/>
      <c r="CEI5" s="242"/>
      <c r="CEJ5" s="242"/>
      <c r="CEK5" s="242"/>
      <c r="CEL5" s="242"/>
      <c r="CEM5" s="242"/>
      <c r="CEN5" s="242"/>
      <c r="CEO5" s="242"/>
      <c r="CEP5" s="242"/>
      <c r="CEQ5" s="242"/>
      <c r="CER5" s="242"/>
      <c r="CES5" s="242"/>
      <c r="CET5" s="242"/>
      <c r="CEU5" s="242"/>
      <c r="CEV5" s="242"/>
      <c r="CEW5" s="242"/>
      <c r="CEX5" s="242"/>
      <c r="CEY5" s="242"/>
      <c r="CEZ5" s="242"/>
      <c r="CFA5" s="242"/>
      <c r="CFB5" s="242"/>
      <c r="CFC5" s="242"/>
      <c r="CFD5" s="242"/>
      <c r="CFE5" s="242"/>
      <c r="CFF5" s="242"/>
      <c r="CFG5" s="242"/>
      <c r="CFH5" s="242"/>
      <c r="CFI5" s="242"/>
      <c r="CFJ5" s="242"/>
      <c r="CFK5" s="242"/>
      <c r="CFL5" s="242"/>
      <c r="CFM5" s="242"/>
      <c r="CFN5" s="242"/>
      <c r="CFO5" s="242"/>
      <c r="CFP5" s="242"/>
      <c r="CFQ5" s="242"/>
      <c r="CFR5" s="242"/>
      <c r="CFS5" s="242"/>
      <c r="CFT5" s="242"/>
      <c r="CFU5" s="242"/>
      <c r="CFV5" s="242"/>
      <c r="CFW5" s="242"/>
      <c r="CFX5" s="242"/>
      <c r="CFY5" s="242"/>
      <c r="CFZ5" s="242"/>
      <c r="CGA5" s="242"/>
      <c r="CGB5" s="242"/>
      <c r="CGC5" s="242"/>
      <c r="CGD5" s="242"/>
      <c r="CGE5" s="242"/>
      <c r="CGF5" s="242"/>
      <c r="CGG5" s="242"/>
      <c r="CGH5" s="242"/>
      <c r="CGI5" s="242"/>
      <c r="CGJ5" s="242"/>
      <c r="CGK5" s="242"/>
      <c r="CGL5" s="242"/>
      <c r="CGM5" s="242"/>
      <c r="CGN5" s="242"/>
      <c r="CGO5" s="242"/>
      <c r="CGP5" s="242"/>
      <c r="CGQ5" s="242"/>
      <c r="CGR5" s="242"/>
      <c r="CGS5" s="242"/>
      <c r="CGT5" s="242"/>
      <c r="CGU5" s="242"/>
      <c r="CGV5" s="242"/>
      <c r="CGW5" s="242"/>
      <c r="CGX5" s="242"/>
      <c r="CGY5" s="242"/>
      <c r="CGZ5" s="242"/>
      <c r="CHA5" s="242"/>
      <c r="CHB5" s="242"/>
      <c r="CHC5" s="242"/>
      <c r="CHD5" s="242"/>
      <c r="CHE5" s="242"/>
      <c r="CHF5" s="242"/>
      <c r="CHG5" s="242"/>
      <c r="CHH5" s="242"/>
      <c r="CHI5" s="242"/>
      <c r="CHJ5" s="242"/>
      <c r="CHK5" s="242"/>
      <c r="CHL5" s="242"/>
      <c r="CHM5" s="242"/>
      <c r="CHN5" s="242"/>
      <c r="CHO5" s="242"/>
      <c r="CHP5" s="242"/>
      <c r="CHQ5" s="242"/>
      <c r="CHR5" s="242"/>
      <c r="CHS5" s="242"/>
      <c r="CHT5" s="242"/>
      <c r="CHU5" s="242"/>
      <c r="CHV5" s="242"/>
      <c r="CHW5" s="242"/>
      <c r="CHX5" s="242"/>
      <c r="CHY5" s="242"/>
      <c r="CHZ5" s="242"/>
      <c r="CIA5" s="242"/>
      <c r="CIB5" s="242"/>
      <c r="CIC5" s="242"/>
      <c r="CID5" s="242"/>
      <c r="CIE5" s="242"/>
      <c r="CIF5" s="242"/>
      <c r="CIG5" s="242"/>
      <c r="CIH5" s="242"/>
      <c r="CII5" s="242"/>
      <c r="CIJ5" s="242"/>
      <c r="CIK5" s="242"/>
      <c r="CIL5" s="242"/>
      <c r="CIM5" s="242"/>
      <c r="CIN5" s="242"/>
      <c r="CIO5" s="242"/>
      <c r="CIP5" s="242"/>
      <c r="CIQ5" s="242"/>
      <c r="CIR5" s="242"/>
      <c r="CIS5" s="242"/>
      <c r="CIT5" s="242"/>
      <c r="CIU5" s="242"/>
      <c r="CIV5" s="242"/>
      <c r="CIW5" s="242"/>
      <c r="CIX5" s="242"/>
      <c r="CIY5" s="242"/>
      <c r="CIZ5" s="242"/>
      <c r="CJA5" s="242"/>
      <c r="CJB5" s="242"/>
      <c r="CJC5" s="242"/>
      <c r="CJD5" s="242"/>
      <c r="CJE5" s="242"/>
      <c r="CJF5" s="242"/>
      <c r="CJG5" s="242"/>
      <c r="CJH5" s="242"/>
      <c r="CJI5" s="242"/>
      <c r="CJJ5" s="242"/>
      <c r="CJK5" s="242"/>
      <c r="CJL5" s="242"/>
      <c r="CJM5" s="242"/>
      <c r="CJN5" s="242"/>
      <c r="CJO5" s="242"/>
      <c r="CJP5" s="242"/>
      <c r="CJQ5" s="242"/>
      <c r="CJR5" s="242"/>
      <c r="CJS5" s="242"/>
      <c r="CJT5" s="242"/>
      <c r="CJU5" s="242"/>
      <c r="CJV5" s="242"/>
      <c r="CJW5" s="242"/>
      <c r="CJX5" s="242"/>
      <c r="CJY5" s="242"/>
      <c r="CJZ5" s="242"/>
      <c r="CKA5" s="242"/>
      <c r="CKB5" s="242"/>
      <c r="CKC5" s="242"/>
      <c r="CKD5" s="242"/>
      <c r="CKE5" s="242"/>
      <c r="CKF5" s="242"/>
      <c r="CKG5" s="242"/>
      <c r="CKH5" s="242"/>
      <c r="CKI5" s="242"/>
      <c r="CKJ5" s="242"/>
      <c r="CKK5" s="242"/>
      <c r="CKL5" s="242"/>
      <c r="CKM5" s="242"/>
      <c r="CKN5" s="242"/>
      <c r="CKO5" s="242"/>
      <c r="CKP5" s="242"/>
      <c r="CKQ5" s="242"/>
      <c r="CKR5" s="242"/>
      <c r="CKS5" s="242"/>
      <c r="CKT5" s="242"/>
      <c r="CKU5" s="242"/>
      <c r="CKV5" s="242"/>
      <c r="CKW5" s="242"/>
      <c r="CKX5" s="242"/>
      <c r="CKY5" s="242"/>
      <c r="CKZ5" s="242"/>
      <c r="CLA5" s="242"/>
      <c r="CLB5" s="242"/>
      <c r="CLC5" s="242"/>
      <c r="CLD5" s="242"/>
      <c r="CLE5" s="242"/>
      <c r="CLF5" s="242"/>
      <c r="CLG5" s="242"/>
      <c r="CLH5" s="242"/>
      <c r="CLI5" s="242"/>
      <c r="CLJ5" s="242"/>
      <c r="CLK5" s="242"/>
      <c r="CLL5" s="242"/>
      <c r="CLM5" s="242"/>
      <c r="CLN5" s="242"/>
      <c r="CLO5" s="242"/>
      <c r="CLP5" s="242"/>
      <c r="CLQ5" s="242"/>
      <c r="CLR5" s="242"/>
      <c r="CLS5" s="242"/>
      <c r="CLT5" s="242"/>
      <c r="CLU5" s="242"/>
      <c r="CLV5" s="242"/>
      <c r="CLW5" s="242"/>
      <c r="CLX5" s="242"/>
      <c r="CLY5" s="242"/>
      <c r="CLZ5" s="242"/>
      <c r="CMA5" s="242"/>
      <c r="CMB5" s="242"/>
      <c r="CMC5" s="242"/>
      <c r="CMD5" s="242"/>
      <c r="CME5" s="242"/>
      <c r="CMF5" s="242"/>
      <c r="CMG5" s="242"/>
      <c r="CMH5" s="242"/>
      <c r="CMI5" s="242"/>
      <c r="CMJ5" s="242"/>
      <c r="CMK5" s="242"/>
      <c r="CML5" s="242"/>
      <c r="CMM5" s="242"/>
      <c r="CMN5" s="242"/>
      <c r="CMO5" s="242"/>
      <c r="CMP5" s="242"/>
      <c r="CMQ5" s="242"/>
      <c r="CMR5" s="242"/>
      <c r="CMS5" s="242"/>
      <c r="CMT5" s="242"/>
      <c r="CMU5" s="242"/>
      <c r="CMV5" s="242"/>
      <c r="CMW5" s="242"/>
      <c r="CMX5" s="242"/>
      <c r="CMY5" s="242"/>
      <c r="CMZ5" s="242"/>
      <c r="CNA5" s="242"/>
      <c r="CNB5" s="242"/>
      <c r="CNC5" s="242"/>
      <c r="CND5" s="242"/>
      <c r="CNE5" s="242"/>
      <c r="CNF5" s="242"/>
      <c r="CNG5" s="242"/>
      <c r="CNH5" s="242"/>
      <c r="CNI5" s="242"/>
      <c r="CNJ5" s="242"/>
      <c r="CNK5" s="242"/>
      <c r="CNL5" s="242"/>
      <c r="CNM5" s="242"/>
      <c r="CNN5" s="242"/>
      <c r="CNO5" s="242"/>
      <c r="CNP5" s="242"/>
      <c r="CNQ5" s="242"/>
      <c r="CNR5" s="242"/>
      <c r="CNS5" s="242"/>
      <c r="CNT5" s="242"/>
      <c r="CNU5" s="242"/>
      <c r="CNV5" s="242"/>
      <c r="CNW5" s="242"/>
      <c r="CNX5" s="242"/>
      <c r="CNY5" s="242"/>
      <c r="CNZ5" s="242"/>
      <c r="COA5" s="242"/>
      <c r="COB5" s="242"/>
      <c r="COC5" s="242"/>
      <c r="COD5" s="242"/>
      <c r="COE5" s="242"/>
      <c r="COF5" s="242"/>
      <c r="COG5" s="242"/>
      <c r="COH5" s="242"/>
      <c r="COI5" s="242"/>
      <c r="COJ5" s="242"/>
      <c r="COK5" s="242"/>
      <c r="COL5" s="242"/>
      <c r="COM5" s="242"/>
      <c r="CON5" s="242"/>
      <c r="COO5" s="242"/>
      <c r="COP5" s="242"/>
      <c r="COQ5" s="242"/>
      <c r="COR5" s="242"/>
      <c r="COS5" s="242"/>
      <c r="COT5" s="242"/>
      <c r="COU5" s="242"/>
      <c r="COV5" s="242"/>
      <c r="COW5" s="242"/>
      <c r="COX5" s="242"/>
      <c r="COY5" s="242"/>
      <c r="COZ5" s="242"/>
      <c r="CPA5" s="242"/>
      <c r="CPB5" s="242"/>
      <c r="CPC5" s="242"/>
      <c r="CPD5" s="242"/>
      <c r="CPE5" s="242"/>
      <c r="CPF5" s="242"/>
      <c r="CPG5" s="242"/>
      <c r="CPH5" s="242"/>
      <c r="CPI5" s="242"/>
      <c r="CPJ5" s="242"/>
      <c r="CPK5" s="242"/>
      <c r="CPL5" s="242"/>
      <c r="CPM5" s="242"/>
      <c r="CPN5" s="242"/>
      <c r="CPO5" s="242"/>
      <c r="CPP5" s="242"/>
      <c r="CPQ5" s="242"/>
      <c r="CPR5" s="242"/>
      <c r="CPS5" s="242"/>
      <c r="CPT5" s="242"/>
      <c r="CPU5" s="242"/>
      <c r="CPV5" s="242"/>
      <c r="CPW5" s="242"/>
      <c r="CPX5" s="242"/>
      <c r="CPY5" s="242"/>
      <c r="CPZ5" s="242"/>
      <c r="CQA5" s="242"/>
      <c r="CQB5" s="242"/>
      <c r="CQC5" s="242"/>
      <c r="CQD5" s="242"/>
      <c r="CQE5" s="242"/>
      <c r="CQF5" s="242"/>
      <c r="CQG5" s="242"/>
      <c r="CQH5" s="242"/>
      <c r="CQI5" s="242"/>
      <c r="CQJ5" s="242"/>
      <c r="CQK5" s="242"/>
      <c r="CQL5" s="242"/>
      <c r="CQM5" s="242"/>
      <c r="CQN5" s="242"/>
      <c r="CQO5" s="242"/>
      <c r="CQP5" s="242"/>
      <c r="CQQ5" s="242"/>
      <c r="CQR5" s="242"/>
      <c r="CQS5" s="242"/>
      <c r="CQT5" s="242"/>
      <c r="CQU5" s="242"/>
      <c r="CQV5" s="242"/>
      <c r="CQW5" s="242"/>
      <c r="CQX5" s="242"/>
      <c r="CQY5" s="242"/>
      <c r="CQZ5" s="242"/>
      <c r="CRA5" s="242"/>
      <c r="CRB5" s="242"/>
      <c r="CRC5" s="242"/>
      <c r="CRD5" s="242"/>
      <c r="CRE5" s="242"/>
      <c r="CRF5" s="242"/>
      <c r="CRG5" s="242"/>
      <c r="CRH5" s="242"/>
      <c r="CRI5" s="242"/>
      <c r="CRJ5" s="242"/>
      <c r="CRK5" s="242"/>
      <c r="CRL5" s="242"/>
      <c r="CRM5" s="242"/>
      <c r="CRN5" s="242"/>
      <c r="CRO5" s="242"/>
      <c r="CRP5" s="242"/>
      <c r="CRQ5" s="242"/>
      <c r="CRR5" s="242"/>
      <c r="CRS5" s="242"/>
      <c r="CRT5" s="242"/>
      <c r="CRU5" s="242"/>
      <c r="CRV5" s="242"/>
      <c r="CRW5" s="242"/>
      <c r="CRX5" s="242"/>
      <c r="CRY5" s="242"/>
      <c r="CRZ5" s="242"/>
      <c r="CSA5" s="242"/>
      <c r="CSB5" s="242"/>
      <c r="CSC5" s="242"/>
      <c r="CSD5" s="242"/>
      <c r="CSE5" s="242"/>
      <c r="CSF5" s="242"/>
      <c r="CSG5" s="242"/>
      <c r="CSH5" s="242"/>
      <c r="CSI5" s="242"/>
      <c r="CSJ5" s="242"/>
      <c r="CSK5" s="242"/>
      <c r="CSL5" s="242"/>
      <c r="CSM5" s="242"/>
      <c r="CSN5" s="242"/>
      <c r="CSO5" s="242"/>
      <c r="CSP5" s="242"/>
      <c r="CSQ5" s="242"/>
      <c r="CSR5" s="242"/>
      <c r="CSS5" s="242"/>
      <c r="CST5" s="242"/>
      <c r="CSU5" s="242"/>
      <c r="CSV5" s="242"/>
      <c r="CSW5" s="242"/>
      <c r="CSX5" s="242"/>
      <c r="CSY5" s="242"/>
      <c r="CSZ5" s="242"/>
      <c r="CTA5" s="242"/>
      <c r="CTB5" s="242"/>
      <c r="CTC5" s="242"/>
      <c r="CTD5" s="242"/>
      <c r="CTE5" s="242"/>
      <c r="CTF5" s="242"/>
      <c r="CTG5" s="242"/>
      <c r="CTH5" s="242"/>
      <c r="CTI5" s="242"/>
      <c r="CTJ5" s="242"/>
      <c r="CTK5" s="242"/>
      <c r="CTL5" s="242"/>
      <c r="CTM5" s="242"/>
      <c r="CTN5" s="242"/>
      <c r="CTO5" s="242"/>
      <c r="CTP5" s="242"/>
      <c r="CTQ5" s="242"/>
      <c r="CTR5" s="242"/>
      <c r="CTS5" s="242"/>
      <c r="CTT5" s="242"/>
      <c r="CTU5" s="242"/>
      <c r="CTV5" s="242"/>
      <c r="CTW5" s="242"/>
      <c r="CTX5" s="242"/>
      <c r="CTY5" s="242"/>
      <c r="CTZ5" s="242"/>
      <c r="CUA5" s="242"/>
      <c r="CUB5" s="242"/>
      <c r="CUC5" s="242"/>
      <c r="CUD5" s="242"/>
      <c r="CUE5" s="242"/>
      <c r="CUF5" s="242"/>
      <c r="CUG5" s="242"/>
      <c r="CUH5" s="242"/>
      <c r="CUI5" s="242"/>
      <c r="CUJ5" s="242"/>
      <c r="CUK5" s="242"/>
      <c r="CUL5" s="242"/>
      <c r="CUM5" s="242"/>
      <c r="CUN5" s="242"/>
      <c r="CUO5" s="242"/>
      <c r="CUP5" s="242"/>
      <c r="CUQ5" s="242"/>
      <c r="CUR5" s="242"/>
      <c r="CUS5" s="242"/>
      <c r="CUT5" s="242"/>
      <c r="CUU5" s="242"/>
      <c r="CUV5" s="242"/>
      <c r="CUW5" s="242"/>
      <c r="CUX5" s="242"/>
      <c r="CUY5" s="242"/>
      <c r="CUZ5" s="242"/>
      <c r="CVA5" s="242"/>
      <c r="CVB5" s="242"/>
      <c r="CVC5" s="242"/>
      <c r="CVD5" s="242"/>
      <c r="CVE5" s="242"/>
      <c r="CVF5" s="242"/>
      <c r="CVG5" s="242"/>
      <c r="CVH5" s="242"/>
      <c r="CVI5" s="242"/>
      <c r="CVJ5" s="242"/>
      <c r="CVK5" s="242"/>
      <c r="CVL5" s="242"/>
      <c r="CVM5" s="242"/>
      <c r="CVN5" s="242"/>
      <c r="CVO5" s="242"/>
      <c r="CVP5" s="242"/>
      <c r="CVQ5" s="242"/>
      <c r="CVR5" s="242"/>
      <c r="CVS5" s="242"/>
      <c r="CVT5" s="242"/>
      <c r="CVU5" s="242"/>
      <c r="CVV5" s="242"/>
      <c r="CVW5" s="242"/>
      <c r="CVX5" s="242"/>
      <c r="CVY5" s="242"/>
      <c r="CVZ5" s="242"/>
      <c r="CWA5" s="242"/>
      <c r="CWB5" s="242"/>
      <c r="CWC5" s="242"/>
      <c r="CWD5" s="242"/>
      <c r="CWE5" s="242"/>
      <c r="CWF5" s="242"/>
      <c r="CWG5" s="242"/>
      <c r="CWH5" s="242"/>
      <c r="CWI5" s="242"/>
      <c r="CWJ5" s="242"/>
      <c r="CWK5" s="242"/>
      <c r="CWL5" s="242"/>
      <c r="CWM5" s="242"/>
      <c r="CWN5" s="242"/>
      <c r="CWO5" s="242"/>
      <c r="CWP5" s="242"/>
      <c r="CWQ5" s="242"/>
      <c r="CWR5" s="242"/>
      <c r="CWS5" s="242"/>
      <c r="CWT5" s="242"/>
      <c r="CWU5" s="242"/>
      <c r="CWV5" s="242"/>
      <c r="CWW5" s="242"/>
      <c r="CWX5" s="242"/>
      <c r="CWY5" s="242"/>
      <c r="CWZ5" s="242"/>
      <c r="CXA5" s="242"/>
      <c r="CXB5" s="242"/>
      <c r="CXC5" s="242"/>
      <c r="CXD5" s="242"/>
      <c r="CXE5" s="242"/>
      <c r="CXF5" s="242"/>
      <c r="CXG5" s="242"/>
      <c r="CXH5" s="242"/>
      <c r="CXI5" s="242"/>
      <c r="CXJ5" s="242"/>
      <c r="CXK5" s="242"/>
      <c r="CXL5" s="242"/>
      <c r="CXM5" s="242"/>
      <c r="CXN5" s="242"/>
      <c r="CXO5" s="242"/>
      <c r="CXP5" s="242"/>
      <c r="CXQ5" s="242"/>
      <c r="CXR5" s="242"/>
      <c r="CXS5" s="242"/>
      <c r="CXT5" s="242"/>
      <c r="CXU5" s="242"/>
      <c r="CXV5" s="242"/>
      <c r="CXW5" s="242"/>
      <c r="CXX5" s="242"/>
      <c r="CXY5" s="242"/>
      <c r="CXZ5" s="242"/>
      <c r="CYA5" s="242"/>
      <c r="CYB5" s="242"/>
      <c r="CYC5" s="242"/>
      <c r="CYD5" s="242"/>
      <c r="CYE5" s="242"/>
      <c r="CYF5" s="242"/>
      <c r="CYG5" s="242"/>
      <c r="CYH5" s="242"/>
      <c r="CYI5" s="242"/>
      <c r="CYJ5" s="242"/>
      <c r="CYK5" s="242"/>
      <c r="CYL5" s="242"/>
      <c r="CYM5" s="242"/>
      <c r="CYN5" s="242"/>
      <c r="CYO5" s="242"/>
      <c r="CYP5" s="242"/>
      <c r="CYQ5" s="242"/>
      <c r="CYR5" s="242"/>
      <c r="CYS5" s="242"/>
      <c r="CYT5" s="242"/>
      <c r="CYU5" s="242"/>
      <c r="CYV5" s="242"/>
      <c r="CYW5" s="242"/>
      <c r="CYX5" s="242"/>
      <c r="CYY5" s="242"/>
      <c r="CYZ5" s="242"/>
      <c r="CZA5" s="242"/>
      <c r="CZB5" s="242"/>
      <c r="CZC5" s="242"/>
      <c r="CZD5" s="242"/>
      <c r="CZE5" s="242"/>
      <c r="CZF5" s="242"/>
      <c r="CZG5" s="242"/>
      <c r="CZH5" s="242"/>
      <c r="CZI5" s="242"/>
      <c r="CZJ5" s="242"/>
      <c r="CZK5" s="242"/>
      <c r="CZL5" s="242"/>
      <c r="CZM5" s="242"/>
      <c r="CZN5" s="242"/>
      <c r="CZO5" s="242"/>
      <c r="CZP5" s="242"/>
      <c r="CZQ5" s="242"/>
      <c r="CZR5" s="242"/>
      <c r="CZS5" s="242"/>
      <c r="CZT5" s="242"/>
      <c r="CZU5" s="242"/>
      <c r="CZV5" s="242"/>
      <c r="CZW5" s="242"/>
      <c r="CZX5" s="242"/>
      <c r="CZY5" s="242"/>
      <c r="CZZ5" s="242"/>
      <c r="DAA5" s="242"/>
      <c r="DAB5" s="242"/>
      <c r="DAC5" s="242"/>
      <c r="DAD5" s="242"/>
      <c r="DAE5" s="242"/>
      <c r="DAF5" s="242"/>
      <c r="DAG5" s="242"/>
      <c r="DAH5" s="242"/>
      <c r="DAI5" s="242"/>
      <c r="DAJ5" s="242"/>
      <c r="DAK5" s="242"/>
      <c r="DAL5" s="242"/>
      <c r="DAM5" s="242"/>
      <c r="DAN5" s="242"/>
      <c r="DAO5" s="242"/>
      <c r="DAP5" s="242"/>
      <c r="DAQ5" s="242"/>
      <c r="DAR5" s="242"/>
      <c r="DAS5" s="242"/>
      <c r="DAT5" s="242"/>
      <c r="DAU5" s="242"/>
      <c r="DAV5" s="242"/>
      <c r="DAW5" s="242"/>
      <c r="DAX5" s="242"/>
      <c r="DAY5" s="242"/>
      <c r="DAZ5" s="242"/>
      <c r="DBA5" s="242"/>
      <c r="DBB5" s="242"/>
      <c r="DBC5" s="242"/>
      <c r="DBD5" s="242"/>
      <c r="DBE5" s="242"/>
      <c r="DBF5" s="242"/>
      <c r="DBG5" s="242"/>
      <c r="DBH5" s="242"/>
      <c r="DBI5" s="242"/>
      <c r="DBJ5" s="242"/>
      <c r="DBK5" s="242"/>
      <c r="DBL5" s="242"/>
      <c r="DBM5" s="242"/>
      <c r="DBN5" s="242"/>
      <c r="DBO5" s="242"/>
      <c r="DBP5" s="242"/>
      <c r="DBQ5" s="242"/>
      <c r="DBR5" s="242"/>
      <c r="DBS5" s="242"/>
      <c r="DBT5" s="242"/>
      <c r="DBU5" s="242"/>
      <c r="DBV5" s="242"/>
      <c r="DBW5" s="242"/>
      <c r="DBX5" s="242"/>
      <c r="DBY5" s="242"/>
      <c r="DBZ5" s="242"/>
      <c r="DCA5" s="242"/>
      <c r="DCB5" s="242"/>
      <c r="DCC5" s="242"/>
      <c r="DCD5" s="242"/>
      <c r="DCE5" s="242"/>
      <c r="DCF5" s="242"/>
      <c r="DCG5" s="242"/>
      <c r="DCH5" s="242"/>
      <c r="DCI5" s="242"/>
      <c r="DCJ5" s="242"/>
      <c r="DCK5" s="242"/>
      <c r="DCL5" s="242"/>
      <c r="DCM5" s="242"/>
      <c r="DCN5" s="242"/>
      <c r="DCO5" s="242"/>
      <c r="DCP5" s="242"/>
      <c r="DCQ5" s="242"/>
      <c r="DCR5" s="242"/>
      <c r="DCS5" s="242"/>
      <c r="DCT5" s="242"/>
      <c r="DCU5" s="242"/>
      <c r="DCV5" s="242"/>
      <c r="DCW5" s="242"/>
      <c r="DCX5" s="242"/>
      <c r="DCY5" s="242"/>
      <c r="DCZ5" s="242"/>
      <c r="DDA5" s="242"/>
      <c r="DDB5" s="242"/>
      <c r="DDC5" s="242"/>
      <c r="DDD5" s="242"/>
      <c r="DDE5" s="242"/>
      <c r="DDF5" s="242"/>
      <c r="DDG5" s="242"/>
      <c r="DDH5" s="242"/>
      <c r="DDI5" s="242"/>
      <c r="DDJ5" s="242"/>
      <c r="DDK5" s="242"/>
      <c r="DDL5" s="242"/>
      <c r="DDM5" s="242"/>
      <c r="DDN5" s="242"/>
      <c r="DDO5" s="242"/>
      <c r="DDP5" s="242"/>
      <c r="DDQ5" s="242"/>
      <c r="DDR5" s="242"/>
      <c r="DDS5" s="242"/>
      <c r="DDT5" s="242"/>
      <c r="DDU5" s="242"/>
      <c r="DDV5" s="242"/>
      <c r="DDW5" s="242"/>
      <c r="DDX5" s="242"/>
      <c r="DDY5" s="242"/>
      <c r="DDZ5" s="242"/>
      <c r="DEA5" s="242"/>
      <c r="DEB5" s="242"/>
      <c r="DEC5" s="242"/>
      <c r="DED5" s="242"/>
      <c r="DEE5" s="242"/>
      <c r="DEF5" s="242"/>
      <c r="DEG5" s="242"/>
      <c r="DEH5" s="242"/>
      <c r="DEI5" s="242"/>
      <c r="DEJ5" s="242"/>
      <c r="DEK5" s="242"/>
      <c r="DEL5" s="242"/>
      <c r="DEM5" s="242"/>
      <c r="DEN5" s="242"/>
      <c r="DEO5" s="242"/>
      <c r="DEP5" s="242"/>
      <c r="DEQ5" s="242"/>
      <c r="DER5" s="242"/>
      <c r="DES5" s="242"/>
      <c r="DET5" s="242"/>
      <c r="DEU5" s="242"/>
      <c r="DEV5" s="242"/>
      <c r="DEW5" s="242"/>
      <c r="DEX5" s="242"/>
      <c r="DEY5" s="242"/>
      <c r="DEZ5" s="242"/>
      <c r="DFA5" s="242"/>
      <c r="DFB5" s="242"/>
      <c r="DFC5" s="242"/>
      <c r="DFD5" s="242"/>
      <c r="DFE5" s="242"/>
      <c r="DFF5" s="242"/>
      <c r="DFG5" s="242"/>
      <c r="DFH5" s="242"/>
      <c r="DFI5" s="242"/>
      <c r="DFJ5" s="242"/>
      <c r="DFK5" s="242"/>
      <c r="DFL5" s="242"/>
      <c r="DFM5" s="242"/>
      <c r="DFN5" s="242"/>
      <c r="DFO5" s="242"/>
      <c r="DFP5" s="242"/>
      <c r="DFQ5" s="242"/>
      <c r="DFR5" s="242"/>
      <c r="DFS5" s="242"/>
      <c r="DFT5" s="242"/>
      <c r="DFU5" s="242"/>
      <c r="DFV5" s="242"/>
      <c r="DFW5" s="242"/>
      <c r="DFX5" s="242"/>
      <c r="DFY5" s="242"/>
      <c r="DFZ5" s="242"/>
      <c r="DGA5" s="242"/>
      <c r="DGB5" s="242"/>
      <c r="DGC5" s="242"/>
      <c r="DGD5" s="242"/>
      <c r="DGE5" s="242"/>
      <c r="DGF5" s="242"/>
      <c r="DGG5" s="242"/>
      <c r="DGH5" s="242"/>
      <c r="DGI5" s="242"/>
      <c r="DGJ5" s="242"/>
      <c r="DGK5" s="242"/>
      <c r="DGL5" s="242"/>
      <c r="DGM5" s="242"/>
      <c r="DGN5" s="242"/>
      <c r="DGO5" s="242"/>
      <c r="DGP5" s="242"/>
      <c r="DGQ5" s="242"/>
      <c r="DGR5" s="242"/>
      <c r="DGS5" s="242"/>
      <c r="DGT5" s="242"/>
      <c r="DGU5" s="242"/>
      <c r="DGV5" s="242"/>
      <c r="DGW5" s="242"/>
      <c r="DGX5" s="242"/>
      <c r="DGY5" s="242"/>
      <c r="DGZ5" s="242"/>
      <c r="DHA5" s="242"/>
      <c r="DHB5" s="242"/>
      <c r="DHC5" s="242"/>
      <c r="DHD5" s="242"/>
      <c r="DHE5" s="242"/>
      <c r="DHF5" s="242"/>
      <c r="DHG5" s="242"/>
      <c r="DHH5" s="242"/>
      <c r="DHI5" s="242"/>
      <c r="DHJ5" s="242"/>
      <c r="DHK5" s="242"/>
      <c r="DHL5" s="242"/>
      <c r="DHM5" s="242"/>
      <c r="DHN5" s="242"/>
      <c r="DHO5" s="242"/>
      <c r="DHP5" s="242"/>
      <c r="DHQ5" s="242"/>
      <c r="DHR5" s="242"/>
      <c r="DHS5" s="242"/>
      <c r="DHT5" s="242"/>
      <c r="DHU5" s="242"/>
      <c r="DHV5" s="242"/>
      <c r="DHW5" s="242"/>
      <c r="DHX5" s="242"/>
      <c r="DHY5" s="242"/>
      <c r="DHZ5" s="242"/>
      <c r="DIA5" s="242"/>
      <c r="DIB5" s="242"/>
      <c r="DIC5" s="242"/>
      <c r="DID5" s="242"/>
      <c r="DIE5" s="242"/>
      <c r="DIF5" s="242"/>
      <c r="DIG5" s="242"/>
      <c r="DIH5" s="242"/>
      <c r="DII5" s="242"/>
      <c r="DIJ5" s="242"/>
      <c r="DIK5" s="242"/>
      <c r="DIL5" s="242"/>
      <c r="DIM5" s="242"/>
      <c r="DIN5" s="242"/>
      <c r="DIO5" s="242"/>
      <c r="DIP5" s="242"/>
      <c r="DIQ5" s="242"/>
      <c r="DIR5" s="242"/>
      <c r="DIS5" s="242"/>
      <c r="DIT5" s="242"/>
      <c r="DIU5" s="242"/>
      <c r="DIV5" s="242"/>
      <c r="DIW5" s="242"/>
      <c r="DIX5" s="242"/>
      <c r="DIY5" s="242"/>
      <c r="DIZ5" s="242"/>
      <c r="DJA5" s="242"/>
      <c r="DJB5" s="242"/>
      <c r="DJC5" s="242"/>
      <c r="DJD5" s="242"/>
      <c r="DJE5" s="242"/>
      <c r="DJF5" s="242"/>
      <c r="DJG5" s="242"/>
      <c r="DJH5" s="242"/>
      <c r="DJI5" s="242"/>
      <c r="DJJ5" s="242"/>
      <c r="DJK5" s="242"/>
      <c r="DJL5" s="242"/>
      <c r="DJM5" s="242"/>
      <c r="DJN5" s="242"/>
      <c r="DJO5" s="242"/>
      <c r="DJP5" s="242"/>
      <c r="DJQ5" s="242"/>
      <c r="DJR5" s="242"/>
      <c r="DJS5" s="242"/>
      <c r="DJT5" s="242"/>
      <c r="DJU5" s="242"/>
      <c r="DJV5" s="242"/>
      <c r="DJW5" s="242"/>
      <c r="DJX5" s="242"/>
      <c r="DJY5" s="242"/>
      <c r="DJZ5" s="242"/>
      <c r="DKA5" s="242"/>
      <c r="DKB5" s="242"/>
      <c r="DKC5" s="242"/>
      <c r="DKD5" s="242"/>
      <c r="DKE5" s="242"/>
      <c r="DKF5" s="242"/>
      <c r="DKG5" s="242"/>
      <c r="DKH5" s="242"/>
      <c r="DKI5" s="242"/>
      <c r="DKJ5" s="242"/>
      <c r="DKK5" s="242"/>
      <c r="DKL5" s="242"/>
      <c r="DKM5" s="242"/>
      <c r="DKN5" s="242"/>
      <c r="DKO5" s="242"/>
      <c r="DKP5" s="242"/>
      <c r="DKQ5" s="242"/>
      <c r="DKR5" s="242"/>
      <c r="DKS5" s="242"/>
      <c r="DKT5" s="242"/>
      <c r="DKU5" s="242"/>
      <c r="DKV5" s="242"/>
      <c r="DKW5" s="242"/>
      <c r="DKX5" s="242"/>
      <c r="DKY5" s="242"/>
      <c r="DKZ5" s="242"/>
      <c r="DLA5" s="242"/>
      <c r="DLB5" s="242"/>
      <c r="DLC5" s="242"/>
      <c r="DLD5" s="242"/>
      <c r="DLE5" s="242"/>
      <c r="DLF5" s="242"/>
      <c r="DLG5" s="242"/>
      <c r="DLH5" s="242"/>
      <c r="DLI5" s="242"/>
      <c r="DLJ5" s="242"/>
      <c r="DLK5" s="242"/>
      <c r="DLL5" s="242"/>
      <c r="DLM5" s="242"/>
      <c r="DLN5" s="242"/>
      <c r="DLO5" s="242"/>
      <c r="DLP5" s="242"/>
      <c r="DLQ5" s="242"/>
      <c r="DLR5" s="242"/>
      <c r="DLS5" s="242"/>
      <c r="DLT5" s="242"/>
      <c r="DLU5" s="242"/>
      <c r="DLV5" s="242"/>
      <c r="DLW5" s="242"/>
      <c r="DLX5" s="242"/>
      <c r="DLY5" s="242"/>
      <c r="DLZ5" s="242"/>
      <c r="DMA5" s="242"/>
      <c r="DMB5" s="242"/>
      <c r="DMC5" s="242"/>
      <c r="DMD5" s="242"/>
      <c r="DME5" s="242"/>
      <c r="DMF5" s="242"/>
      <c r="DMG5" s="242"/>
      <c r="DMH5" s="242"/>
      <c r="DMI5" s="242"/>
      <c r="DMJ5" s="242"/>
      <c r="DMK5" s="242"/>
      <c r="DML5" s="242"/>
      <c r="DMM5" s="242"/>
      <c r="DMN5" s="242"/>
      <c r="DMO5" s="242"/>
      <c r="DMP5" s="242"/>
      <c r="DMQ5" s="242"/>
      <c r="DMR5" s="242"/>
      <c r="DMS5" s="242"/>
      <c r="DMT5" s="242"/>
      <c r="DMU5" s="242"/>
      <c r="DMV5" s="242"/>
      <c r="DMW5" s="242"/>
      <c r="DMX5" s="242"/>
      <c r="DMY5" s="242"/>
      <c r="DMZ5" s="242"/>
      <c r="DNA5" s="242"/>
      <c r="DNB5" s="242"/>
      <c r="DNC5" s="242"/>
      <c r="DND5" s="242"/>
      <c r="DNE5" s="242"/>
      <c r="DNF5" s="242"/>
      <c r="DNG5" s="242"/>
      <c r="DNH5" s="242"/>
      <c r="DNI5" s="242"/>
      <c r="DNJ5" s="242"/>
      <c r="DNK5" s="242"/>
      <c r="DNL5" s="242"/>
      <c r="DNM5" s="242"/>
      <c r="DNN5" s="242"/>
      <c r="DNO5" s="242"/>
      <c r="DNP5" s="242"/>
      <c r="DNQ5" s="242"/>
      <c r="DNR5" s="242"/>
      <c r="DNS5" s="242"/>
      <c r="DNT5" s="242"/>
      <c r="DNU5" s="242"/>
      <c r="DNV5" s="242"/>
      <c r="DNW5" s="242"/>
      <c r="DNX5" s="242"/>
      <c r="DNY5" s="242"/>
      <c r="DNZ5" s="242"/>
      <c r="DOA5" s="242"/>
      <c r="DOB5" s="242"/>
      <c r="DOC5" s="242"/>
      <c r="DOD5" s="242"/>
      <c r="DOE5" s="242"/>
      <c r="DOF5" s="242"/>
      <c r="DOG5" s="242"/>
      <c r="DOH5" s="242"/>
      <c r="DOI5" s="242"/>
      <c r="DOJ5" s="242"/>
      <c r="DOK5" s="242"/>
      <c r="DOL5" s="242"/>
      <c r="DOM5" s="242"/>
      <c r="DON5" s="242"/>
      <c r="DOO5" s="242"/>
      <c r="DOP5" s="242"/>
      <c r="DOQ5" s="242"/>
      <c r="DOR5" s="242"/>
      <c r="DOS5" s="242"/>
      <c r="DOT5" s="242"/>
      <c r="DOU5" s="242"/>
      <c r="DOV5" s="242"/>
      <c r="DOW5" s="242"/>
      <c r="DOX5" s="242"/>
      <c r="DOY5" s="242"/>
      <c r="DOZ5" s="242"/>
      <c r="DPA5" s="242"/>
      <c r="DPB5" s="242"/>
      <c r="DPC5" s="242"/>
      <c r="DPD5" s="242"/>
      <c r="DPE5" s="242"/>
      <c r="DPF5" s="242"/>
      <c r="DPG5" s="242"/>
      <c r="DPH5" s="242"/>
      <c r="DPI5" s="242"/>
      <c r="DPJ5" s="242"/>
      <c r="DPK5" s="242"/>
      <c r="DPL5" s="242"/>
      <c r="DPM5" s="242"/>
      <c r="DPN5" s="242"/>
      <c r="DPO5" s="242"/>
      <c r="DPP5" s="242"/>
      <c r="DPQ5" s="242"/>
      <c r="DPR5" s="242"/>
      <c r="DPS5" s="242"/>
      <c r="DPT5" s="242"/>
      <c r="DPU5" s="242"/>
      <c r="DPV5" s="242"/>
      <c r="DPW5" s="242"/>
      <c r="DPX5" s="242"/>
      <c r="DPY5" s="242"/>
      <c r="DPZ5" s="242"/>
      <c r="DQA5" s="242"/>
      <c r="DQB5" s="242"/>
      <c r="DQC5" s="242"/>
      <c r="DQD5" s="242"/>
      <c r="DQE5" s="242"/>
      <c r="DQF5" s="242"/>
      <c r="DQG5" s="242"/>
      <c r="DQH5" s="242"/>
      <c r="DQI5" s="242"/>
      <c r="DQJ5" s="242"/>
      <c r="DQK5" s="242"/>
      <c r="DQL5" s="242"/>
      <c r="DQM5" s="242"/>
      <c r="DQN5" s="242"/>
      <c r="DQO5" s="242"/>
      <c r="DQP5" s="242"/>
      <c r="DQQ5" s="242"/>
      <c r="DQR5" s="242"/>
      <c r="DQS5" s="242"/>
      <c r="DQT5" s="242"/>
      <c r="DQU5" s="242"/>
      <c r="DQV5" s="242"/>
      <c r="DQW5" s="242"/>
      <c r="DQX5" s="242"/>
      <c r="DQY5" s="242"/>
      <c r="DQZ5" s="242"/>
      <c r="DRA5" s="242"/>
      <c r="DRB5" s="242"/>
      <c r="DRC5" s="242"/>
      <c r="DRD5" s="242"/>
      <c r="DRE5" s="242"/>
      <c r="DRF5" s="242"/>
      <c r="DRG5" s="242"/>
      <c r="DRH5" s="242"/>
      <c r="DRI5" s="242"/>
      <c r="DRJ5" s="242"/>
      <c r="DRK5" s="242"/>
      <c r="DRL5" s="242"/>
      <c r="DRM5" s="242"/>
      <c r="DRN5" s="242"/>
      <c r="DRO5" s="242"/>
      <c r="DRP5" s="242"/>
      <c r="DRQ5" s="242"/>
      <c r="DRR5" s="242"/>
      <c r="DRS5" s="242"/>
      <c r="DRT5" s="242"/>
      <c r="DRU5" s="242"/>
      <c r="DRV5" s="242"/>
      <c r="DRW5" s="242"/>
      <c r="DRX5" s="242"/>
      <c r="DRY5" s="242"/>
      <c r="DRZ5" s="242"/>
      <c r="DSA5" s="242"/>
      <c r="DSB5" s="242"/>
      <c r="DSC5" s="242"/>
      <c r="DSD5" s="242"/>
      <c r="DSE5" s="242"/>
      <c r="DSF5" s="242"/>
      <c r="DSG5" s="242"/>
      <c r="DSH5" s="242"/>
      <c r="DSI5" s="242"/>
      <c r="DSJ5" s="242"/>
      <c r="DSK5" s="242"/>
      <c r="DSL5" s="242"/>
      <c r="DSM5" s="242"/>
      <c r="DSN5" s="242"/>
      <c r="DSO5" s="242"/>
      <c r="DSP5" s="242"/>
      <c r="DSQ5" s="242"/>
      <c r="DSR5" s="242"/>
      <c r="DSS5" s="242"/>
      <c r="DST5" s="242"/>
      <c r="DSU5" s="242"/>
      <c r="DSV5" s="242"/>
      <c r="DSW5" s="242"/>
      <c r="DSX5" s="242"/>
      <c r="DSY5" s="242"/>
      <c r="DSZ5" s="242"/>
      <c r="DTA5" s="242"/>
      <c r="DTB5" s="242"/>
      <c r="DTC5" s="242"/>
      <c r="DTD5" s="242"/>
      <c r="DTE5" s="242"/>
      <c r="DTF5" s="242"/>
      <c r="DTG5" s="242"/>
      <c r="DTH5" s="242"/>
      <c r="DTI5" s="242"/>
      <c r="DTJ5" s="242"/>
      <c r="DTK5" s="242"/>
      <c r="DTL5" s="242"/>
      <c r="DTM5" s="242"/>
      <c r="DTN5" s="242"/>
      <c r="DTO5" s="242"/>
      <c r="DTP5" s="242"/>
      <c r="DTQ5" s="242"/>
      <c r="DTR5" s="242"/>
      <c r="DTS5" s="242"/>
      <c r="DTT5" s="242"/>
      <c r="DTU5" s="242"/>
      <c r="DTV5" s="242"/>
      <c r="DTW5" s="242"/>
      <c r="DTX5" s="242"/>
      <c r="DTY5" s="242"/>
      <c r="DTZ5" s="242"/>
      <c r="DUA5" s="242"/>
      <c r="DUB5" s="242"/>
      <c r="DUC5" s="242"/>
      <c r="DUD5" s="242"/>
      <c r="DUE5" s="242"/>
      <c r="DUF5" s="242"/>
      <c r="DUG5" s="242"/>
      <c r="DUH5" s="242"/>
      <c r="DUI5" s="242"/>
      <c r="DUJ5" s="242"/>
      <c r="DUK5" s="242"/>
      <c r="DUL5" s="242"/>
      <c r="DUM5" s="242"/>
      <c r="DUN5" s="242"/>
      <c r="DUO5" s="242"/>
      <c r="DUP5" s="242"/>
      <c r="DUQ5" s="242"/>
      <c r="DUR5" s="242"/>
      <c r="DUS5" s="242"/>
      <c r="DUT5" s="242"/>
      <c r="DUU5" s="242"/>
      <c r="DUV5" s="242"/>
      <c r="DUW5" s="242"/>
      <c r="DUX5" s="242"/>
      <c r="DUY5" s="242"/>
      <c r="DUZ5" s="242"/>
      <c r="DVA5" s="242"/>
      <c r="DVB5" s="242"/>
      <c r="DVC5" s="242"/>
      <c r="DVD5" s="242"/>
      <c r="DVE5" s="242"/>
      <c r="DVF5" s="242"/>
      <c r="DVG5" s="242"/>
      <c r="DVH5" s="242"/>
      <c r="DVI5" s="242"/>
      <c r="DVJ5" s="242"/>
      <c r="DVK5" s="242"/>
      <c r="DVL5" s="242"/>
      <c r="DVM5" s="242"/>
      <c r="DVN5" s="242"/>
      <c r="DVO5" s="242"/>
      <c r="DVP5" s="242"/>
      <c r="DVQ5" s="242"/>
      <c r="DVR5" s="242"/>
      <c r="DVS5" s="242"/>
      <c r="DVT5" s="242"/>
      <c r="DVU5" s="242"/>
      <c r="DVV5" s="242"/>
      <c r="DVW5" s="242"/>
      <c r="DVX5" s="242"/>
      <c r="DVY5" s="242"/>
      <c r="DVZ5" s="242"/>
      <c r="DWA5" s="242"/>
      <c r="DWB5" s="242"/>
      <c r="DWC5" s="242"/>
      <c r="DWD5" s="242"/>
      <c r="DWE5" s="242"/>
      <c r="DWF5" s="242"/>
      <c r="DWG5" s="242"/>
      <c r="DWH5" s="242"/>
      <c r="DWI5" s="242"/>
      <c r="DWJ5" s="242"/>
      <c r="DWK5" s="242"/>
      <c r="DWL5" s="242"/>
      <c r="DWM5" s="242"/>
      <c r="DWN5" s="242"/>
      <c r="DWO5" s="242"/>
      <c r="DWP5" s="242"/>
      <c r="DWQ5" s="242"/>
      <c r="DWR5" s="242"/>
      <c r="DWS5" s="242"/>
      <c r="DWT5" s="242"/>
      <c r="DWU5" s="242"/>
      <c r="DWV5" s="242"/>
      <c r="DWW5" s="242"/>
      <c r="DWX5" s="242"/>
      <c r="DWY5" s="242"/>
      <c r="DWZ5" s="242"/>
      <c r="DXA5" s="242"/>
      <c r="DXB5" s="242"/>
      <c r="DXC5" s="242"/>
      <c r="DXD5" s="242"/>
      <c r="DXE5" s="242"/>
      <c r="DXF5" s="242"/>
      <c r="DXG5" s="242"/>
      <c r="DXH5" s="242"/>
      <c r="DXI5" s="242"/>
      <c r="DXJ5" s="242"/>
      <c r="DXK5" s="242"/>
      <c r="DXL5" s="242"/>
      <c r="DXM5" s="242"/>
      <c r="DXN5" s="242"/>
      <c r="DXO5" s="242"/>
      <c r="DXP5" s="242"/>
      <c r="DXQ5" s="242"/>
      <c r="DXR5" s="242"/>
      <c r="DXS5" s="242"/>
      <c r="DXT5" s="242"/>
      <c r="DXU5" s="242"/>
      <c r="DXV5" s="242"/>
      <c r="DXW5" s="242"/>
      <c r="DXX5" s="242"/>
      <c r="DXY5" s="242"/>
      <c r="DXZ5" s="242"/>
      <c r="DYA5" s="242"/>
      <c r="DYB5" s="242"/>
      <c r="DYC5" s="242"/>
      <c r="DYD5" s="242"/>
      <c r="DYE5" s="242"/>
      <c r="DYF5" s="242"/>
      <c r="DYG5" s="242"/>
      <c r="DYH5" s="242"/>
      <c r="DYI5" s="242"/>
      <c r="DYJ5" s="242"/>
      <c r="DYK5" s="242"/>
      <c r="DYL5" s="242"/>
      <c r="DYM5" s="242"/>
      <c r="DYN5" s="242"/>
      <c r="DYO5" s="242"/>
      <c r="DYP5" s="242"/>
      <c r="DYQ5" s="242"/>
      <c r="DYR5" s="242"/>
      <c r="DYS5" s="242"/>
      <c r="DYT5" s="242"/>
      <c r="DYU5" s="242"/>
      <c r="DYV5" s="242"/>
      <c r="DYW5" s="242"/>
      <c r="DYX5" s="242"/>
      <c r="DYY5" s="242"/>
      <c r="DYZ5" s="242"/>
      <c r="DZA5" s="242"/>
      <c r="DZB5" s="242"/>
      <c r="DZC5" s="242"/>
      <c r="DZD5" s="242"/>
      <c r="DZE5" s="242"/>
      <c r="DZF5" s="242"/>
      <c r="DZG5" s="242"/>
      <c r="DZH5" s="242"/>
      <c r="DZI5" s="242"/>
      <c r="DZJ5" s="242"/>
      <c r="DZK5" s="242"/>
      <c r="DZL5" s="242"/>
      <c r="DZM5" s="242"/>
      <c r="DZN5" s="242"/>
      <c r="DZO5" s="242"/>
      <c r="DZP5" s="242"/>
      <c r="DZQ5" s="242"/>
      <c r="DZR5" s="242"/>
      <c r="DZS5" s="242"/>
      <c r="DZT5" s="242"/>
      <c r="DZU5" s="242"/>
      <c r="DZV5" s="242"/>
      <c r="DZW5" s="242"/>
      <c r="DZX5" s="242"/>
      <c r="DZY5" s="242"/>
      <c r="DZZ5" s="242"/>
      <c r="EAA5" s="242"/>
      <c r="EAB5" s="242"/>
      <c r="EAC5" s="242"/>
      <c r="EAD5" s="242"/>
      <c r="EAE5" s="242"/>
      <c r="EAF5" s="242"/>
      <c r="EAG5" s="242"/>
      <c r="EAH5" s="242"/>
      <c r="EAI5" s="242"/>
      <c r="EAJ5" s="242"/>
      <c r="EAK5" s="242"/>
      <c r="EAL5" s="242"/>
      <c r="EAM5" s="242"/>
      <c r="EAN5" s="242"/>
      <c r="EAO5" s="242"/>
      <c r="EAP5" s="242"/>
      <c r="EAQ5" s="242"/>
      <c r="EAR5" s="242"/>
      <c r="EAS5" s="242"/>
      <c r="EAT5" s="242"/>
      <c r="EAU5" s="242"/>
      <c r="EAV5" s="242"/>
      <c r="EAW5" s="242"/>
      <c r="EAX5" s="242"/>
      <c r="EAY5" s="242"/>
      <c r="EAZ5" s="242"/>
      <c r="EBA5" s="242"/>
      <c r="EBB5" s="242"/>
      <c r="EBC5" s="242"/>
      <c r="EBD5" s="242"/>
      <c r="EBE5" s="242"/>
      <c r="EBF5" s="242"/>
      <c r="EBG5" s="242"/>
      <c r="EBH5" s="242"/>
      <c r="EBI5" s="242"/>
      <c r="EBJ5" s="242"/>
      <c r="EBK5" s="242"/>
      <c r="EBL5" s="242"/>
      <c r="EBM5" s="242"/>
      <c r="EBN5" s="242"/>
      <c r="EBO5" s="242"/>
      <c r="EBP5" s="242"/>
      <c r="EBQ5" s="242"/>
      <c r="EBR5" s="242"/>
      <c r="EBS5" s="242"/>
      <c r="EBT5" s="242"/>
      <c r="EBU5" s="242"/>
      <c r="EBV5" s="242"/>
      <c r="EBW5" s="242"/>
      <c r="EBX5" s="242"/>
      <c r="EBY5" s="242"/>
      <c r="EBZ5" s="242"/>
      <c r="ECA5" s="242"/>
      <c r="ECB5" s="242"/>
      <c r="ECC5" s="242"/>
      <c r="ECD5" s="242"/>
      <c r="ECE5" s="242"/>
      <c r="ECF5" s="242"/>
      <c r="ECG5" s="242"/>
      <c r="ECH5" s="242"/>
      <c r="ECI5" s="242"/>
      <c r="ECJ5" s="242"/>
      <c r="ECK5" s="242"/>
      <c r="ECL5" s="242"/>
      <c r="ECM5" s="242"/>
      <c r="ECN5" s="242"/>
      <c r="ECO5" s="242"/>
      <c r="ECP5" s="242"/>
      <c r="ECQ5" s="242"/>
      <c r="ECR5" s="242"/>
      <c r="ECS5" s="242"/>
      <c r="ECT5" s="242"/>
      <c r="ECU5" s="242"/>
      <c r="ECV5" s="242"/>
      <c r="ECW5" s="242"/>
      <c r="ECX5" s="242"/>
      <c r="ECY5" s="242"/>
      <c r="ECZ5" s="242"/>
      <c r="EDA5" s="242"/>
      <c r="EDB5" s="242"/>
      <c r="EDC5" s="242"/>
      <c r="EDD5" s="242"/>
      <c r="EDE5" s="242"/>
      <c r="EDF5" s="242"/>
      <c r="EDG5" s="242"/>
      <c r="EDH5" s="242"/>
      <c r="EDI5" s="242"/>
      <c r="EDJ5" s="242"/>
      <c r="EDK5" s="242"/>
      <c r="EDL5" s="242"/>
      <c r="EDM5" s="242"/>
      <c r="EDN5" s="242"/>
      <c r="EDO5" s="242"/>
      <c r="EDP5" s="242"/>
      <c r="EDQ5" s="242"/>
      <c r="EDR5" s="242"/>
      <c r="EDS5" s="242"/>
      <c r="EDT5" s="242"/>
      <c r="EDU5" s="242"/>
      <c r="EDV5" s="242"/>
      <c r="EDW5" s="242"/>
      <c r="EDX5" s="242"/>
      <c r="EDY5" s="242"/>
      <c r="EDZ5" s="242"/>
      <c r="EEA5" s="242"/>
      <c r="EEB5" s="242"/>
      <c r="EEC5" s="242"/>
      <c r="EED5" s="242"/>
      <c r="EEE5" s="242"/>
      <c r="EEF5" s="242"/>
      <c r="EEG5" s="242"/>
      <c r="EEH5" s="242"/>
      <c r="EEI5" s="242"/>
      <c r="EEJ5" s="242"/>
      <c r="EEK5" s="242"/>
      <c r="EEL5" s="242"/>
      <c r="EEM5" s="242"/>
      <c r="EEN5" s="242"/>
      <c r="EEO5" s="242"/>
      <c r="EEP5" s="242"/>
      <c r="EEQ5" s="242"/>
      <c r="EER5" s="242"/>
      <c r="EES5" s="242"/>
      <c r="EET5" s="242"/>
      <c r="EEU5" s="242"/>
      <c r="EEV5" s="242"/>
      <c r="EEW5" s="242"/>
      <c r="EEX5" s="242"/>
      <c r="EEY5" s="242"/>
      <c r="EEZ5" s="242"/>
      <c r="EFA5" s="242"/>
      <c r="EFB5" s="242"/>
      <c r="EFC5" s="242"/>
      <c r="EFD5" s="242"/>
      <c r="EFE5" s="242"/>
      <c r="EFF5" s="242"/>
      <c r="EFG5" s="242"/>
      <c r="EFH5" s="242"/>
      <c r="EFI5" s="242"/>
      <c r="EFJ5" s="242"/>
      <c r="EFK5" s="242"/>
      <c r="EFL5" s="242"/>
      <c r="EFM5" s="242"/>
      <c r="EFN5" s="242"/>
      <c r="EFO5" s="242"/>
      <c r="EFP5" s="242"/>
      <c r="EFQ5" s="242"/>
      <c r="EFR5" s="242"/>
      <c r="EFS5" s="242"/>
      <c r="EFT5" s="242"/>
      <c r="EFU5" s="242"/>
      <c r="EFV5" s="242"/>
      <c r="EFW5" s="242"/>
      <c r="EFX5" s="242"/>
      <c r="EFY5" s="242"/>
      <c r="EFZ5" s="242"/>
      <c r="EGA5" s="242"/>
      <c r="EGB5" s="242"/>
      <c r="EGC5" s="242"/>
      <c r="EGD5" s="242"/>
      <c r="EGE5" s="242"/>
      <c r="EGF5" s="242"/>
      <c r="EGG5" s="242"/>
      <c r="EGH5" s="242"/>
      <c r="EGI5" s="242"/>
      <c r="EGJ5" s="242"/>
      <c r="EGK5" s="242"/>
      <c r="EGL5" s="242"/>
      <c r="EGM5" s="242"/>
      <c r="EGN5" s="242"/>
      <c r="EGO5" s="242"/>
      <c r="EGP5" s="242"/>
      <c r="EGQ5" s="242"/>
      <c r="EGR5" s="242"/>
      <c r="EGS5" s="242"/>
      <c r="EGT5" s="242"/>
      <c r="EGU5" s="242"/>
      <c r="EGV5" s="242"/>
      <c r="EGW5" s="242"/>
      <c r="EGX5" s="242"/>
      <c r="EGY5" s="242"/>
      <c r="EGZ5" s="242"/>
      <c r="EHA5" s="242"/>
      <c r="EHB5" s="242"/>
      <c r="EHC5" s="242"/>
      <c r="EHD5" s="242"/>
      <c r="EHE5" s="242"/>
      <c r="EHF5" s="242"/>
      <c r="EHG5" s="242"/>
      <c r="EHH5" s="242"/>
      <c r="EHI5" s="242"/>
      <c r="EHJ5" s="242"/>
      <c r="EHK5" s="242"/>
      <c r="EHL5" s="242"/>
      <c r="EHM5" s="242"/>
      <c r="EHN5" s="242"/>
      <c r="EHO5" s="242"/>
      <c r="EHP5" s="242"/>
      <c r="EHQ5" s="242"/>
      <c r="EHR5" s="242"/>
      <c r="EHS5" s="242"/>
      <c r="EHT5" s="242"/>
      <c r="EHU5" s="242"/>
      <c r="EHV5" s="242"/>
      <c r="EHW5" s="242"/>
      <c r="EHX5" s="242"/>
      <c r="EHY5" s="242"/>
      <c r="EHZ5" s="242"/>
      <c r="EIA5" s="242"/>
      <c r="EIB5" s="242"/>
      <c r="EIC5" s="242"/>
      <c r="EID5" s="242"/>
      <c r="EIE5" s="242"/>
      <c r="EIF5" s="242"/>
      <c r="EIG5" s="242"/>
      <c r="EIH5" s="242"/>
      <c r="EII5" s="242"/>
      <c r="EIJ5" s="242"/>
      <c r="EIK5" s="242"/>
      <c r="EIL5" s="242"/>
      <c r="EIM5" s="242"/>
      <c r="EIN5" s="242"/>
      <c r="EIO5" s="242"/>
      <c r="EIP5" s="242"/>
      <c r="EIQ5" s="242"/>
      <c r="EIR5" s="242"/>
      <c r="EIS5" s="242"/>
      <c r="EIT5" s="242"/>
      <c r="EIU5" s="242"/>
      <c r="EIV5" s="242"/>
      <c r="EIW5" s="242"/>
      <c r="EIX5" s="242"/>
      <c r="EIY5" s="242"/>
      <c r="EIZ5" s="242"/>
      <c r="EJA5" s="242"/>
      <c r="EJB5" s="242"/>
      <c r="EJC5" s="242"/>
      <c r="EJD5" s="242"/>
      <c r="EJE5" s="242"/>
      <c r="EJF5" s="242"/>
      <c r="EJG5" s="242"/>
      <c r="EJH5" s="242"/>
      <c r="EJI5" s="242"/>
      <c r="EJJ5" s="242"/>
      <c r="EJK5" s="242"/>
      <c r="EJL5" s="242"/>
      <c r="EJM5" s="242"/>
      <c r="EJN5" s="242"/>
      <c r="EJO5" s="242"/>
      <c r="EJP5" s="242"/>
      <c r="EJQ5" s="242"/>
      <c r="EJR5" s="242"/>
      <c r="EJS5" s="242"/>
      <c r="EJT5" s="242"/>
      <c r="EJU5" s="242"/>
      <c r="EJV5" s="242"/>
      <c r="EJW5" s="242"/>
      <c r="EJX5" s="242"/>
      <c r="EJY5" s="242"/>
      <c r="EJZ5" s="242"/>
      <c r="EKA5" s="242"/>
      <c r="EKB5" s="242"/>
      <c r="EKC5" s="242"/>
      <c r="EKD5" s="242"/>
      <c r="EKE5" s="242"/>
      <c r="EKF5" s="242"/>
      <c r="EKG5" s="242"/>
      <c r="EKH5" s="242"/>
      <c r="EKI5" s="242"/>
      <c r="EKJ5" s="242"/>
      <c r="EKK5" s="242"/>
      <c r="EKL5" s="242"/>
      <c r="EKM5" s="242"/>
      <c r="EKN5" s="242"/>
      <c r="EKO5" s="242"/>
      <c r="EKP5" s="242"/>
      <c r="EKQ5" s="242"/>
      <c r="EKR5" s="242"/>
      <c r="EKS5" s="242"/>
      <c r="EKT5" s="242"/>
      <c r="EKU5" s="242"/>
      <c r="EKV5" s="242"/>
      <c r="EKW5" s="242"/>
      <c r="EKX5" s="242"/>
      <c r="EKY5" s="242"/>
      <c r="EKZ5" s="242"/>
      <c r="ELA5" s="242"/>
      <c r="ELB5" s="242"/>
      <c r="ELC5" s="242"/>
      <c r="ELD5" s="242"/>
      <c r="ELE5" s="242"/>
      <c r="ELF5" s="242"/>
      <c r="ELG5" s="242"/>
      <c r="ELH5" s="242"/>
      <c r="ELI5" s="242"/>
      <c r="ELJ5" s="242"/>
      <c r="ELK5" s="242"/>
      <c r="ELL5" s="242"/>
      <c r="ELM5" s="242"/>
      <c r="ELN5" s="242"/>
      <c r="ELO5" s="242"/>
      <c r="ELP5" s="242"/>
      <c r="ELQ5" s="242"/>
      <c r="ELR5" s="242"/>
      <c r="ELS5" s="242"/>
      <c r="ELT5" s="242"/>
      <c r="ELU5" s="242"/>
      <c r="ELV5" s="242"/>
      <c r="ELW5" s="242"/>
      <c r="ELX5" s="242"/>
      <c r="ELY5" s="242"/>
      <c r="ELZ5" s="242"/>
      <c r="EMA5" s="242"/>
      <c r="EMB5" s="242"/>
      <c r="EMC5" s="242"/>
      <c r="EMD5" s="242"/>
      <c r="EME5" s="242"/>
      <c r="EMF5" s="242"/>
      <c r="EMG5" s="242"/>
      <c r="EMH5" s="242"/>
      <c r="EMI5" s="242"/>
      <c r="EMJ5" s="242"/>
      <c r="EMK5" s="242"/>
      <c r="EML5" s="242"/>
      <c r="EMM5" s="242"/>
      <c r="EMN5" s="242"/>
      <c r="EMO5" s="242"/>
      <c r="EMP5" s="242"/>
      <c r="EMQ5" s="242"/>
      <c r="EMR5" s="242"/>
      <c r="EMS5" s="242"/>
      <c r="EMT5" s="242"/>
      <c r="EMU5" s="242"/>
      <c r="EMV5" s="242"/>
      <c r="EMW5" s="242"/>
      <c r="EMX5" s="242"/>
      <c r="EMY5" s="242"/>
      <c r="EMZ5" s="242"/>
      <c r="ENA5" s="242"/>
      <c r="ENB5" s="242"/>
      <c r="ENC5" s="242"/>
      <c r="END5" s="242"/>
      <c r="ENE5" s="242"/>
      <c r="ENF5" s="242"/>
      <c r="ENG5" s="242"/>
      <c r="ENH5" s="242"/>
      <c r="ENI5" s="242"/>
      <c r="ENJ5" s="242"/>
      <c r="ENK5" s="242"/>
      <c r="ENL5" s="242"/>
      <c r="ENM5" s="242"/>
      <c r="ENN5" s="242"/>
      <c r="ENO5" s="242"/>
      <c r="ENP5" s="242"/>
      <c r="ENQ5" s="242"/>
      <c r="ENR5" s="242"/>
      <c r="ENS5" s="242"/>
      <c r="ENT5" s="242"/>
      <c r="ENU5" s="242"/>
      <c r="ENV5" s="242"/>
      <c r="ENW5" s="242"/>
      <c r="ENX5" s="242"/>
      <c r="ENY5" s="242"/>
      <c r="ENZ5" s="242"/>
      <c r="EOA5" s="242"/>
      <c r="EOB5" s="242"/>
      <c r="EOC5" s="242"/>
      <c r="EOD5" s="242"/>
      <c r="EOE5" s="242"/>
      <c r="EOF5" s="242"/>
      <c r="EOG5" s="242"/>
      <c r="EOH5" s="242"/>
      <c r="EOI5" s="242"/>
      <c r="EOJ5" s="242"/>
      <c r="EOK5" s="242"/>
      <c r="EOL5" s="242"/>
      <c r="EOM5" s="242"/>
      <c r="EON5" s="242"/>
      <c r="EOO5" s="242"/>
      <c r="EOP5" s="242"/>
      <c r="EOQ5" s="242"/>
      <c r="EOR5" s="242"/>
      <c r="EOS5" s="242"/>
      <c r="EOT5" s="242"/>
      <c r="EOU5" s="242"/>
      <c r="EOV5" s="242"/>
      <c r="EOW5" s="242"/>
      <c r="EOX5" s="242"/>
      <c r="EOY5" s="242"/>
      <c r="EOZ5" s="242"/>
      <c r="EPA5" s="242"/>
      <c r="EPB5" s="242"/>
      <c r="EPC5" s="242"/>
      <c r="EPD5" s="242"/>
      <c r="EPE5" s="242"/>
      <c r="EPF5" s="242"/>
      <c r="EPG5" s="242"/>
      <c r="EPH5" s="242"/>
      <c r="EPI5" s="242"/>
      <c r="EPJ5" s="242"/>
      <c r="EPK5" s="242"/>
      <c r="EPL5" s="242"/>
      <c r="EPM5" s="242"/>
      <c r="EPN5" s="242"/>
      <c r="EPO5" s="242"/>
      <c r="EPP5" s="242"/>
      <c r="EPQ5" s="242"/>
      <c r="EPR5" s="242"/>
      <c r="EPS5" s="242"/>
      <c r="EPT5" s="242"/>
      <c r="EPU5" s="242"/>
      <c r="EPV5" s="242"/>
      <c r="EPW5" s="242"/>
      <c r="EPX5" s="242"/>
      <c r="EPY5" s="242"/>
      <c r="EPZ5" s="242"/>
      <c r="EQA5" s="242"/>
      <c r="EQB5" s="242"/>
      <c r="EQC5" s="242"/>
      <c r="EQD5" s="242"/>
      <c r="EQE5" s="242"/>
      <c r="EQF5" s="242"/>
      <c r="EQG5" s="242"/>
      <c r="EQH5" s="242"/>
      <c r="EQI5" s="242"/>
      <c r="EQJ5" s="242"/>
      <c r="EQK5" s="242"/>
      <c r="EQL5" s="242"/>
      <c r="EQM5" s="242"/>
      <c r="EQN5" s="242"/>
      <c r="EQO5" s="242"/>
      <c r="EQP5" s="242"/>
      <c r="EQQ5" s="242"/>
      <c r="EQR5" s="242"/>
      <c r="EQS5" s="242"/>
      <c r="EQT5" s="242"/>
      <c r="EQU5" s="242"/>
      <c r="EQV5" s="242"/>
      <c r="EQW5" s="242"/>
      <c r="EQX5" s="242"/>
      <c r="EQY5" s="242"/>
      <c r="EQZ5" s="242"/>
      <c r="ERA5" s="242"/>
      <c r="ERB5" s="242"/>
      <c r="ERC5" s="242"/>
      <c r="ERD5" s="242"/>
      <c r="ERE5" s="242"/>
      <c r="ERF5" s="242"/>
      <c r="ERG5" s="242"/>
      <c r="ERH5" s="242"/>
      <c r="ERI5" s="242"/>
      <c r="ERJ5" s="242"/>
      <c r="ERK5" s="242"/>
      <c r="ERL5" s="242"/>
      <c r="ERM5" s="242"/>
      <c r="ERN5" s="242"/>
      <c r="ERO5" s="242"/>
      <c r="ERP5" s="242"/>
      <c r="ERQ5" s="242"/>
      <c r="ERR5" s="242"/>
      <c r="ERS5" s="242"/>
      <c r="ERT5" s="242"/>
      <c r="ERU5" s="242"/>
      <c r="ERV5" s="242"/>
      <c r="ERW5" s="242"/>
      <c r="ERX5" s="242"/>
      <c r="ERY5" s="242"/>
      <c r="ERZ5" s="242"/>
      <c r="ESA5" s="242"/>
      <c r="ESB5" s="242"/>
      <c r="ESC5" s="242"/>
      <c r="ESD5" s="242"/>
      <c r="ESE5" s="242"/>
      <c r="ESF5" s="242"/>
      <c r="ESG5" s="242"/>
      <c r="ESH5" s="242"/>
      <c r="ESI5" s="242"/>
      <c r="ESJ5" s="242"/>
      <c r="ESK5" s="242"/>
      <c r="ESL5" s="242"/>
      <c r="ESM5" s="242"/>
      <c r="ESN5" s="242"/>
      <c r="ESO5" s="242"/>
      <c r="ESP5" s="242"/>
      <c r="ESQ5" s="242"/>
      <c r="ESR5" s="242"/>
      <c r="ESS5" s="242"/>
      <c r="EST5" s="242"/>
      <c r="ESU5" s="242"/>
      <c r="ESV5" s="242"/>
      <c r="ESW5" s="242"/>
      <c r="ESX5" s="242"/>
      <c r="ESY5" s="242"/>
      <c r="ESZ5" s="242"/>
      <c r="ETA5" s="242"/>
      <c r="ETB5" s="242"/>
      <c r="ETC5" s="242"/>
      <c r="ETD5" s="242"/>
      <c r="ETE5" s="242"/>
      <c r="ETF5" s="242"/>
      <c r="ETG5" s="242"/>
      <c r="ETH5" s="242"/>
      <c r="ETI5" s="242"/>
      <c r="ETJ5" s="242"/>
      <c r="ETK5" s="242"/>
      <c r="ETL5" s="242"/>
      <c r="ETM5" s="242"/>
      <c r="ETN5" s="242"/>
      <c r="ETO5" s="242"/>
      <c r="ETP5" s="242"/>
      <c r="ETQ5" s="242"/>
      <c r="ETR5" s="242"/>
      <c r="ETS5" s="242"/>
      <c r="ETT5" s="242"/>
      <c r="ETU5" s="242"/>
      <c r="ETV5" s="242"/>
      <c r="ETW5" s="242"/>
      <c r="ETX5" s="242"/>
      <c r="ETY5" s="242"/>
      <c r="ETZ5" s="242"/>
      <c r="EUA5" s="242"/>
      <c r="EUB5" s="242"/>
      <c r="EUC5" s="242"/>
      <c r="EUD5" s="242"/>
      <c r="EUE5" s="242"/>
      <c r="EUF5" s="242"/>
      <c r="EUG5" s="242"/>
      <c r="EUH5" s="242"/>
      <c r="EUI5" s="242"/>
      <c r="EUJ5" s="242"/>
      <c r="EUK5" s="242"/>
      <c r="EUL5" s="242"/>
      <c r="EUM5" s="242"/>
      <c r="EUN5" s="242"/>
      <c r="EUO5" s="242"/>
      <c r="EUP5" s="242"/>
      <c r="EUQ5" s="242"/>
      <c r="EUR5" s="242"/>
      <c r="EUS5" s="242"/>
      <c r="EUT5" s="242"/>
      <c r="EUU5" s="242"/>
      <c r="EUV5" s="242"/>
      <c r="EUW5" s="242"/>
      <c r="EUX5" s="242"/>
      <c r="EUY5" s="242"/>
      <c r="EUZ5" s="242"/>
      <c r="EVA5" s="242"/>
      <c r="EVB5" s="242"/>
      <c r="EVC5" s="242"/>
      <c r="EVD5" s="242"/>
      <c r="EVE5" s="242"/>
      <c r="EVF5" s="242"/>
      <c r="EVG5" s="242"/>
      <c r="EVH5" s="242"/>
      <c r="EVI5" s="242"/>
      <c r="EVJ5" s="242"/>
      <c r="EVK5" s="242"/>
      <c r="EVL5" s="242"/>
      <c r="EVM5" s="242"/>
      <c r="EVN5" s="242"/>
      <c r="EVO5" s="242"/>
      <c r="EVP5" s="242"/>
      <c r="EVQ5" s="242"/>
      <c r="EVR5" s="242"/>
      <c r="EVS5" s="242"/>
      <c r="EVT5" s="242"/>
      <c r="EVU5" s="242"/>
      <c r="EVV5" s="242"/>
      <c r="EVW5" s="242"/>
      <c r="EVX5" s="242"/>
      <c r="EVY5" s="242"/>
      <c r="EVZ5" s="242"/>
      <c r="EWA5" s="242"/>
      <c r="EWB5" s="242"/>
      <c r="EWC5" s="242"/>
      <c r="EWD5" s="242"/>
      <c r="EWE5" s="242"/>
      <c r="EWF5" s="242"/>
      <c r="EWG5" s="242"/>
      <c r="EWH5" s="242"/>
      <c r="EWI5" s="242"/>
      <c r="EWJ5" s="242"/>
      <c r="EWK5" s="242"/>
      <c r="EWL5" s="242"/>
      <c r="EWM5" s="242"/>
      <c r="EWN5" s="242"/>
      <c r="EWO5" s="242"/>
      <c r="EWP5" s="242"/>
      <c r="EWQ5" s="242"/>
      <c r="EWR5" s="242"/>
      <c r="EWS5" s="242"/>
      <c r="EWT5" s="242"/>
      <c r="EWU5" s="242"/>
      <c r="EWV5" s="242"/>
      <c r="EWW5" s="242"/>
      <c r="EWX5" s="242"/>
      <c r="EWY5" s="242"/>
      <c r="EWZ5" s="242"/>
      <c r="EXA5" s="242"/>
      <c r="EXB5" s="242"/>
      <c r="EXC5" s="242"/>
      <c r="EXD5" s="242"/>
      <c r="EXE5" s="242"/>
      <c r="EXF5" s="242"/>
      <c r="EXG5" s="242"/>
      <c r="EXH5" s="242"/>
      <c r="EXI5" s="242"/>
      <c r="EXJ5" s="242"/>
      <c r="EXK5" s="242"/>
      <c r="EXL5" s="242"/>
      <c r="EXM5" s="242"/>
      <c r="EXN5" s="242"/>
      <c r="EXO5" s="242"/>
      <c r="EXP5" s="242"/>
      <c r="EXQ5" s="242"/>
      <c r="EXR5" s="242"/>
      <c r="EXS5" s="242"/>
      <c r="EXT5" s="242"/>
      <c r="EXU5" s="242"/>
      <c r="EXV5" s="242"/>
      <c r="EXW5" s="242"/>
      <c r="EXX5" s="242"/>
      <c r="EXY5" s="242"/>
      <c r="EXZ5" s="242"/>
      <c r="EYA5" s="242"/>
      <c r="EYB5" s="242"/>
      <c r="EYC5" s="242"/>
      <c r="EYD5" s="242"/>
      <c r="EYE5" s="242"/>
      <c r="EYF5" s="242"/>
      <c r="EYG5" s="242"/>
      <c r="EYH5" s="242"/>
      <c r="EYI5" s="242"/>
      <c r="EYJ5" s="242"/>
      <c r="EYK5" s="242"/>
      <c r="EYL5" s="242"/>
      <c r="EYM5" s="242"/>
      <c r="EYN5" s="242"/>
      <c r="EYO5" s="242"/>
      <c r="EYP5" s="242"/>
      <c r="EYQ5" s="242"/>
      <c r="EYR5" s="242"/>
      <c r="EYS5" s="242"/>
      <c r="EYT5" s="242"/>
      <c r="EYU5" s="242"/>
      <c r="EYV5" s="242"/>
      <c r="EYW5" s="242"/>
      <c r="EYX5" s="242"/>
      <c r="EYY5" s="242"/>
      <c r="EYZ5" s="242"/>
      <c r="EZA5" s="242"/>
      <c r="EZB5" s="242"/>
      <c r="EZC5" s="242"/>
      <c r="EZD5" s="242"/>
      <c r="EZE5" s="242"/>
      <c r="EZF5" s="242"/>
      <c r="EZG5" s="242"/>
      <c r="EZH5" s="242"/>
      <c r="EZI5" s="242"/>
      <c r="EZJ5" s="242"/>
      <c r="EZK5" s="242"/>
      <c r="EZL5" s="242"/>
      <c r="EZM5" s="242"/>
      <c r="EZN5" s="242"/>
      <c r="EZO5" s="242"/>
      <c r="EZP5" s="242"/>
      <c r="EZQ5" s="242"/>
      <c r="EZR5" s="242"/>
      <c r="EZS5" s="242"/>
      <c r="EZT5" s="242"/>
      <c r="EZU5" s="242"/>
      <c r="EZV5" s="242"/>
      <c r="EZW5" s="242"/>
      <c r="EZX5" s="242"/>
      <c r="EZY5" s="242"/>
      <c r="EZZ5" s="242"/>
      <c r="FAA5" s="242"/>
      <c r="FAB5" s="242"/>
      <c r="FAC5" s="242"/>
      <c r="FAD5" s="242"/>
      <c r="FAE5" s="242"/>
      <c r="FAF5" s="242"/>
      <c r="FAG5" s="242"/>
      <c r="FAH5" s="242"/>
      <c r="FAI5" s="242"/>
      <c r="FAJ5" s="242"/>
      <c r="FAK5" s="242"/>
      <c r="FAL5" s="242"/>
      <c r="FAM5" s="242"/>
      <c r="FAN5" s="242"/>
      <c r="FAO5" s="242"/>
      <c r="FAP5" s="242"/>
      <c r="FAQ5" s="242"/>
      <c r="FAR5" s="242"/>
      <c r="FAS5" s="242"/>
      <c r="FAT5" s="242"/>
      <c r="FAU5" s="242"/>
      <c r="FAV5" s="242"/>
      <c r="FAW5" s="242"/>
      <c r="FAX5" s="242"/>
      <c r="FAY5" s="242"/>
      <c r="FAZ5" s="242"/>
      <c r="FBA5" s="242"/>
      <c r="FBB5" s="242"/>
      <c r="FBC5" s="242"/>
      <c r="FBD5" s="242"/>
      <c r="FBE5" s="242"/>
      <c r="FBF5" s="242"/>
      <c r="FBG5" s="242"/>
      <c r="FBH5" s="242"/>
      <c r="FBI5" s="242"/>
      <c r="FBJ5" s="242"/>
      <c r="FBK5" s="242"/>
      <c r="FBL5" s="242"/>
      <c r="FBM5" s="242"/>
      <c r="FBN5" s="242"/>
      <c r="FBO5" s="242"/>
      <c r="FBP5" s="242"/>
      <c r="FBQ5" s="242"/>
      <c r="FBR5" s="242"/>
      <c r="FBS5" s="242"/>
      <c r="FBT5" s="242"/>
      <c r="FBU5" s="242"/>
      <c r="FBV5" s="242"/>
      <c r="FBW5" s="242"/>
      <c r="FBX5" s="242"/>
      <c r="FBY5" s="242"/>
      <c r="FBZ5" s="242"/>
      <c r="FCA5" s="242"/>
      <c r="FCB5" s="242"/>
      <c r="FCC5" s="242"/>
      <c r="FCD5" s="242"/>
      <c r="FCE5" s="242"/>
      <c r="FCF5" s="242"/>
      <c r="FCG5" s="242"/>
      <c r="FCH5" s="242"/>
      <c r="FCI5" s="242"/>
      <c r="FCJ5" s="242"/>
      <c r="FCK5" s="242"/>
      <c r="FCL5" s="242"/>
      <c r="FCM5" s="242"/>
      <c r="FCN5" s="242"/>
      <c r="FCO5" s="242"/>
      <c r="FCP5" s="242"/>
      <c r="FCQ5" s="242"/>
      <c r="FCR5" s="242"/>
      <c r="FCS5" s="242"/>
      <c r="FCT5" s="242"/>
      <c r="FCU5" s="242"/>
      <c r="FCV5" s="242"/>
      <c r="FCW5" s="242"/>
      <c r="FCX5" s="242"/>
      <c r="FCY5" s="242"/>
      <c r="FCZ5" s="242"/>
      <c r="FDA5" s="242"/>
      <c r="FDB5" s="242"/>
      <c r="FDC5" s="242"/>
      <c r="FDD5" s="242"/>
      <c r="FDE5" s="242"/>
      <c r="FDF5" s="242"/>
      <c r="FDG5" s="242"/>
      <c r="FDH5" s="242"/>
      <c r="FDI5" s="242"/>
      <c r="FDJ5" s="242"/>
      <c r="FDK5" s="242"/>
      <c r="FDL5" s="242"/>
      <c r="FDM5" s="242"/>
      <c r="FDN5" s="242"/>
      <c r="FDO5" s="242"/>
      <c r="FDP5" s="242"/>
      <c r="FDQ5" s="242"/>
      <c r="FDR5" s="242"/>
      <c r="FDS5" s="242"/>
      <c r="FDT5" s="242"/>
      <c r="FDU5" s="242"/>
      <c r="FDV5" s="242"/>
      <c r="FDW5" s="242"/>
      <c r="FDX5" s="242"/>
      <c r="FDY5" s="242"/>
      <c r="FDZ5" s="242"/>
      <c r="FEA5" s="242"/>
      <c r="FEB5" s="242"/>
      <c r="FEC5" s="242"/>
      <c r="FED5" s="242"/>
      <c r="FEE5" s="242"/>
      <c r="FEF5" s="242"/>
      <c r="FEG5" s="242"/>
      <c r="FEH5" s="242"/>
      <c r="FEI5" s="242"/>
      <c r="FEJ5" s="242"/>
      <c r="FEK5" s="242"/>
      <c r="FEL5" s="242"/>
      <c r="FEM5" s="242"/>
      <c r="FEN5" s="242"/>
      <c r="FEO5" s="242"/>
      <c r="FEP5" s="242"/>
      <c r="FEQ5" s="242"/>
      <c r="FER5" s="242"/>
      <c r="FES5" s="242"/>
      <c r="FET5" s="242"/>
      <c r="FEU5" s="242"/>
      <c r="FEV5" s="242"/>
      <c r="FEW5" s="242"/>
      <c r="FEX5" s="242"/>
      <c r="FEY5" s="242"/>
      <c r="FEZ5" s="242"/>
      <c r="FFA5" s="242"/>
      <c r="FFB5" s="242"/>
      <c r="FFC5" s="242"/>
      <c r="FFD5" s="242"/>
      <c r="FFE5" s="242"/>
      <c r="FFF5" s="242"/>
      <c r="FFG5" s="242"/>
      <c r="FFH5" s="242"/>
      <c r="FFI5" s="242"/>
      <c r="FFJ5" s="242"/>
      <c r="FFK5" s="242"/>
      <c r="FFL5" s="242"/>
      <c r="FFM5" s="242"/>
      <c r="FFN5" s="242"/>
      <c r="FFO5" s="242"/>
      <c r="FFP5" s="242"/>
      <c r="FFQ5" s="242"/>
      <c r="FFR5" s="242"/>
      <c r="FFS5" s="242"/>
      <c r="FFT5" s="242"/>
      <c r="FFU5" s="242"/>
      <c r="FFV5" s="242"/>
      <c r="FFW5" s="242"/>
      <c r="FFX5" s="242"/>
      <c r="FFY5" s="242"/>
      <c r="FFZ5" s="242"/>
      <c r="FGA5" s="242"/>
      <c r="FGB5" s="242"/>
      <c r="FGC5" s="242"/>
      <c r="FGD5" s="242"/>
      <c r="FGE5" s="242"/>
      <c r="FGF5" s="242"/>
      <c r="FGG5" s="242"/>
      <c r="FGH5" s="242"/>
      <c r="FGI5" s="242"/>
      <c r="FGJ5" s="242"/>
      <c r="FGK5" s="242"/>
      <c r="FGL5" s="242"/>
      <c r="FGM5" s="242"/>
      <c r="FGN5" s="242"/>
      <c r="FGO5" s="242"/>
      <c r="FGP5" s="242"/>
      <c r="FGQ5" s="242"/>
      <c r="FGR5" s="242"/>
      <c r="FGS5" s="242"/>
      <c r="FGT5" s="242"/>
      <c r="FGU5" s="242"/>
      <c r="FGV5" s="242"/>
      <c r="FGW5" s="242"/>
      <c r="FGX5" s="242"/>
      <c r="FGY5" s="242"/>
      <c r="FGZ5" s="242"/>
      <c r="FHA5" s="242"/>
      <c r="FHB5" s="242"/>
      <c r="FHC5" s="242"/>
      <c r="FHD5" s="242"/>
      <c r="FHE5" s="242"/>
      <c r="FHF5" s="242"/>
      <c r="FHG5" s="242"/>
      <c r="FHH5" s="242"/>
      <c r="FHI5" s="242"/>
      <c r="FHJ5" s="242"/>
      <c r="FHK5" s="242"/>
      <c r="FHL5" s="242"/>
      <c r="FHM5" s="242"/>
      <c r="FHN5" s="242"/>
      <c r="FHO5" s="242"/>
      <c r="FHP5" s="242"/>
      <c r="FHQ5" s="242"/>
      <c r="FHR5" s="242"/>
      <c r="FHS5" s="242"/>
      <c r="FHT5" s="242"/>
      <c r="FHU5" s="242"/>
      <c r="FHV5" s="242"/>
      <c r="FHW5" s="242"/>
      <c r="FHX5" s="242"/>
      <c r="FHY5" s="242"/>
      <c r="FHZ5" s="242"/>
      <c r="FIA5" s="242"/>
      <c r="FIB5" s="242"/>
      <c r="FIC5" s="242"/>
      <c r="FID5" s="242"/>
      <c r="FIE5" s="242"/>
      <c r="FIF5" s="242"/>
      <c r="FIG5" s="242"/>
      <c r="FIH5" s="242"/>
      <c r="FII5" s="242"/>
      <c r="FIJ5" s="242"/>
      <c r="FIK5" s="242"/>
      <c r="FIL5" s="242"/>
      <c r="FIM5" s="242"/>
      <c r="FIN5" s="242"/>
      <c r="FIO5" s="242"/>
      <c r="FIP5" s="242"/>
      <c r="FIQ5" s="242"/>
      <c r="FIR5" s="242"/>
      <c r="FIS5" s="242"/>
      <c r="FIT5" s="242"/>
      <c r="FIU5" s="242"/>
      <c r="FIV5" s="242"/>
      <c r="FIW5" s="242"/>
      <c r="FIX5" s="242"/>
      <c r="FIY5" s="242"/>
      <c r="FIZ5" s="242"/>
      <c r="FJA5" s="242"/>
      <c r="FJB5" s="242"/>
      <c r="FJC5" s="242"/>
      <c r="FJD5" s="242"/>
      <c r="FJE5" s="242"/>
      <c r="FJF5" s="242"/>
      <c r="FJG5" s="242"/>
      <c r="FJH5" s="242"/>
      <c r="FJI5" s="242"/>
      <c r="FJJ5" s="242"/>
      <c r="FJK5" s="242"/>
      <c r="FJL5" s="242"/>
      <c r="FJM5" s="242"/>
      <c r="FJN5" s="242"/>
      <c r="FJO5" s="242"/>
      <c r="FJP5" s="242"/>
      <c r="FJQ5" s="242"/>
      <c r="FJR5" s="242"/>
      <c r="FJS5" s="242"/>
      <c r="FJT5" s="242"/>
      <c r="FJU5" s="242"/>
      <c r="FJV5" s="242"/>
      <c r="FJW5" s="242"/>
      <c r="FJX5" s="242"/>
      <c r="FJY5" s="242"/>
      <c r="FJZ5" s="242"/>
      <c r="FKA5" s="242"/>
      <c r="FKB5" s="242"/>
      <c r="FKC5" s="242"/>
      <c r="FKD5" s="242"/>
      <c r="FKE5" s="242"/>
      <c r="FKF5" s="242"/>
      <c r="FKG5" s="242"/>
      <c r="FKH5" s="242"/>
      <c r="FKI5" s="242"/>
      <c r="FKJ5" s="242"/>
      <c r="FKK5" s="242"/>
      <c r="FKL5" s="242"/>
      <c r="FKM5" s="242"/>
      <c r="FKN5" s="242"/>
      <c r="FKO5" s="242"/>
      <c r="FKP5" s="242"/>
      <c r="FKQ5" s="242"/>
      <c r="FKR5" s="242"/>
      <c r="FKS5" s="242"/>
      <c r="FKT5" s="242"/>
      <c r="FKU5" s="242"/>
      <c r="FKV5" s="242"/>
      <c r="FKW5" s="242"/>
      <c r="FKX5" s="242"/>
      <c r="FKY5" s="242"/>
      <c r="FKZ5" s="242"/>
      <c r="FLA5" s="242"/>
      <c r="FLB5" s="242"/>
      <c r="FLC5" s="242"/>
      <c r="FLD5" s="242"/>
      <c r="FLE5" s="242"/>
      <c r="FLF5" s="242"/>
      <c r="FLG5" s="242"/>
      <c r="FLH5" s="242"/>
      <c r="FLI5" s="242"/>
      <c r="FLJ5" s="242"/>
      <c r="FLK5" s="242"/>
      <c r="FLL5" s="242"/>
      <c r="FLM5" s="242"/>
      <c r="FLN5" s="242"/>
      <c r="FLO5" s="242"/>
      <c r="FLP5" s="242"/>
      <c r="FLQ5" s="242"/>
      <c r="FLR5" s="242"/>
      <c r="FLS5" s="242"/>
      <c r="FLT5" s="242"/>
      <c r="FLU5" s="242"/>
      <c r="FLV5" s="242"/>
      <c r="FLW5" s="242"/>
      <c r="FLX5" s="242"/>
      <c r="FLY5" s="242"/>
      <c r="FLZ5" s="242"/>
      <c r="FMA5" s="242"/>
      <c r="FMB5" s="242"/>
      <c r="FMC5" s="242"/>
      <c r="FMD5" s="242"/>
      <c r="FME5" s="242"/>
      <c r="FMF5" s="242"/>
      <c r="FMG5" s="242"/>
      <c r="FMH5" s="242"/>
      <c r="FMI5" s="242"/>
      <c r="FMJ5" s="242"/>
      <c r="FMK5" s="242"/>
      <c r="FML5" s="242"/>
      <c r="FMM5" s="242"/>
      <c r="FMN5" s="242"/>
      <c r="FMO5" s="242"/>
      <c r="FMP5" s="242"/>
      <c r="FMQ5" s="242"/>
      <c r="FMR5" s="242"/>
      <c r="FMS5" s="242"/>
      <c r="FMT5" s="242"/>
      <c r="FMU5" s="242"/>
      <c r="FMV5" s="242"/>
      <c r="FMW5" s="242"/>
      <c r="FMX5" s="242"/>
      <c r="FMY5" s="242"/>
      <c r="FMZ5" s="242"/>
      <c r="FNA5" s="242"/>
      <c r="FNB5" s="242"/>
      <c r="FNC5" s="242"/>
      <c r="FND5" s="242"/>
      <c r="FNE5" s="242"/>
      <c r="FNF5" s="242"/>
      <c r="FNG5" s="242"/>
      <c r="FNH5" s="242"/>
      <c r="FNI5" s="242"/>
      <c r="FNJ5" s="242"/>
      <c r="FNK5" s="242"/>
      <c r="FNL5" s="242"/>
      <c r="FNM5" s="242"/>
      <c r="FNN5" s="242"/>
      <c r="FNO5" s="242"/>
      <c r="FNP5" s="242"/>
      <c r="FNQ5" s="242"/>
      <c r="FNR5" s="242"/>
      <c r="FNS5" s="242"/>
      <c r="FNT5" s="242"/>
      <c r="FNU5" s="242"/>
      <c r="FNV5" s="242"/>
      <c r="FNW5" s="242"/>
      <c r="FNX5" s="242"/>
      <c r="FNY5" s="242"/>
      <c r="FNZ5" s="242"/>
      <c r="FOA5" s="242"/>
      <c r="FOB5" s="242"/>
      <c r="FOC5" s="242"/>
      <c r="FOD5" s="242"/>
      <c r="FOE5" s="242"/>
      <c r="FOF5" s="242"/>
      <c r="FOG5" s="242"/>
      <c r="FOH5" s="242"/>
      <c r="FOI5" s="242"/>
      <c r="FOJ5" s="242"/>
      <c r="FOK5" s="242"/>
      <c r="FOL5" s="242"/>
      <c r="FOM5" s="242"/>
      <c r="FON5" s="242"/>
      <c r="FOO5" s="242"/>
      <c r="FOP5" s="242"/>
      <c r="FOQ5" s="242"/>
      <c r="FOR5" s="242"/>
      <c r="FOS5" s="242"/>
      <c r="FOT5" s="242"/>
      <c r="FOU5" s="242"/>
      <c r="FOV5" s="242"/>
      <c r="FOW5" s="242"/>
      <c r="FOX5" s="242"/>
      <c r="FOY5" s="242"/>
      <c r="FOZ5" s="242"/>
      <c r="FPA5" s="242"/>
      <c r="FPB5" s="242"/>
      <c r="FPC5" s="242"/>
      <c r="FPD5" s="242"/>
      <c r="FPE5" s="242"/>
      <c r="FPF5" s="242"/>
      <c r="FPG5" s="242"/>
      <c r="FPH5" s="242"/>
      <c r="FPI5" s="242"/>
      <c r="FPJ5" s="242"/>
      <c r="FPK5" s="242"/>
      <c r="FPL5" s="242"/>
      <c r="FPM5" s="242"/>
      <c r="FPN5" s="242"/>
      <c r="FPO5" s="242"/>
      <c r="FPP5" s="242"/>
      <c r="FPQ5" s="242"/>
      <c r="FPR5" s="242"/>
      <c r="FPS5" s="242"/>
      <c r="FPT5" s="242"/>
      <c r="FPU5" s="242"/>
      <c r="FPV5" s="242"/>
      <c r="FPW5" s="242"/>
      <c r="FPX5" s="242"/>
      <c r="FPY5" s="242"/>
      <c r="FPZ5" s="242"/>
      <c r="FQA5" s="242"/>
      <c r="FQB5" s="242"/>
      <c r="FQC5" s="242"/>
      <c r="FQD5" s="242"/>
      <c r="FQE5" s="242"/>
      <c r="FQF5" s="242"/>
      <c r="FQG5" s="242"/>
      <c r="FQH5" s="242"/>
      <c r="FQI5" s="242"/>
      <c r="FQJ5" s="242"/>
      <c r="FQK5" s="242"/>
      <c r="FQL5" s="242"/>
      <c r="FQM5" s="242"/>
      <c r="FQN5" s="242"/>
      <c r="FQO5" s="242"/>
      <c r="FQP5" s="242"/>
      <c r="FQQ5" s="242"/>
      <c r="FQR5" s="242"/>
      <c r="FQS5" s="242"/>
      <c r="FQT5" s="242"/>
      <c r="FQU5" s="242"/>
      <c r="FQV5" s="242"/>
      <c r="FQW5" s="242"/>
      <c r="FQX5" s="242"/>
      <c r="FQY5" s="242"/>
      <c r="FQZ5" s="242"/>
      <c r="FRA5" s="242"/>
      <c r="FRB5" s="242"/>
      <c r="FRC5" s="242"/>
      <c r="FRD5" s="242"/>
      <c r="FRE5" s="242"/>
      <c r="FRF5" s="242"/>
      <c r="FRG5" s="242"/>
      <c r="FRH5" s="242"/>
      <c r="FRI5" s="242"/>
      <c r="FRJ5" s="242"/>
      <c r="FRK5" s="242"/>
      <c r="FRL5" s="242"/>
      <c r="FRM5" s="242"/>
      <c r="FRN5" s="242"/>
      <c r="FRO5" s="242"/>
      <c r="FRP5" s="242"/>
      <c r="FRQ5" s="242"/>
      <c r="FRR5" s="242"/>
      <c r="FRS5" s="242"/>
      <c r="FRT5" s="242"/>
      <c r="FRU5" s="242"/>
      <c r="FRV5" s="242"/>
      <c r="FRW5" s="242"/>
      <c r="FRX5" s="242"/>
      <c r="FRY5" s="242"/>
      <c r="FRZ5" s="242"/>
      <c r="FSA5" s="242"/>
      <c r="FSB5" s="242"/>
      <c r="FSC5" s="242"/>
      <c r="FSD5" s="242"/>
      <c r="FSE5" s="242"/>
      <c r="FSF5" s="242"/>
      <c r="FSG5" s="242"/>
      <c r="FSH5" s="242"/>
      <c r="FSI5" s="242"/>
      <c r="FSJ5" s="242"/>
      <c r="FSK5" s="242"/>
      <c r="FSL5" s="242"/>
      <c r="FSM5" s="242"/>
      <c r="FSN5" s="242"/>
      <c r="FSO5" s="242"/>
      <c r="FSP5" s="242"/>
      <c r="FSQ5" s="242"/>
      <c r="FSR5" s="242"/>
      <c r="FSS5" s="242"/>
      <c r="FST5" s="242"/>
      <c r="FSU5" s="242"/>
      <c r="FSV5" s="242"/>
      <c r="FSW5" s="242"/>
      <c r="FSX5" s="242"/>
      <c r="FSY5" s="242"/>
      <c r="FSZ5" s="242"/>
      <c r="FTA5" s="242"/>
      <c r="FTB5" s="242"/>
      <c r="FTC5" s="242"/>
      <c r="FTD5" s="242"/>
      <c r="FTE5" s="242"/>
      <c r="FTF5" s="242"/>
      <c r="FTG5" s="242"/>
      <c r="FTH5" s="242"/>
      <c r="FTI5" s="242"/>
      <c r="FTJ5" s="242"/>
      <c r="FTK5" s="242"/>
      <c r="FTL5" s="242"/>
      <c r="FTM5" s="242"/>
      <c r="FTN5" s="242"/>
      <c r="FTO5" s="242"/>
      <c r="FTP5" s="242"/>
      <c r="FTQ5" s="242"/>
      <c r="FTR5" s="242"/>
      <c r="FTS5" s="242"/>
      <c r="FTT5" s="242"/>
      <c r="FTU5" s="242"/>
      <c r="FTV5" s="242"/>
      <c r="FTW5" s="242"/>
      <c r="FTX5" s="242"/>
      <c r="FTY5" s="242"/>
      <c r="FTZ5" s="242"/>
      <c r="FUA5" s="242"/>
      <c r="FUB5" s="242"/>
      <c r="FUC5" s="242"/>
      <c r="FUD5" s="242"/>
      <c r="FUE5" s="242"/>
      <c r="FUF5" s="242"/>
      <c r="FUG5" s="242"/>
      <c r="FUH5" s="242"/>
      <c r="FUI5" s="242"/>
      <c r="FUJ5" s="242"/>
      <c r="FUK5" s="242"/>
      <c r="FUL5" s="242"/>
      <c r="FUM5" s="242"/>
      <c r="FUN5" s="242"/>
      <c r="FUO5" s="242"/>
      <c r="FUP5" s="242"/>
      <c r="FUQ5" s="242"/>
      <c r="FUR5" s="242"/>
      <c r="FUS5" s="242"/>
      <c r="FUT5" s="242"/>
      <c r="FUU5" s="242"/>
      <c r="FUV5" s="242"/>
      <c r="FUW5" s="242"/>
      <c r="FUX5" s="242"/>
      <c r="FUY5" s="242"/>
      <c r="FUZ5" s="242"/>
      <c r="FVA5" s="242"/>
      <c r="FVB5" s="242"/>
      <c r="FVC5" s="242"/>
      <c r="FVD5" s="242"/>
      <c r="FVE5" s="242"/>
      <c r="FVF5" s="242"/>
      <c r="FVG5" s="242"/>
      <c r="FVH5" s="242"/>
      <c r="FVI5" s="242"/>
      <c r="FVJ5" s="242"/>
      <c r="FVK5" s="242"/>
      <c r="FVL5" s="242"/>
      <c r="FVM5" s="242"/>
      <c r="FVN5" s="242"/>
      <c r="FVO5" s="242"/>
      <c r="FVP5" s="242"/>
      <c r="FVQ5" s="242"/>
      <c r="FVR5" s="242"/>
      <c r="FVS5" s="242"/>
      <c r="FVT5" s="242"/>
      <c r="FVU5" s="242"/>
      <c r="FVV5" s="242"/>
      <c r="FVW5" s="242"/>
      <c r="FVX5" s="242"/>
      <c r="FVY5" s="242"/>
      <c r="FVZ5" s="242"/>
      <c r="FWA5" s="242"/>
      <c r="FWB5" s="242"/>
      <c r="FWC5" s="242"/>
      <c r="FWD5" s="242"/>
      <c r="FWE5" s="242"/>
      <c r="FWF5" s="242"/>
      <c r="FWG5" s="242"/>
      <c r="FWH5" s="242"/>
      <c r="FWI5" s="242"/>
      <c r="FWJ5" s="242"/>
      <c r="FWK5" s="242"/>
      <c r="FWL5" s="242"/>
      <c r="FWM5" s="242"/>
      <c r="FWN5" s="242"/>
      <c r="FWO5" s="242"/>
      <c r="FWP5" s="242"/>
      <c r="FWQ5" s="242"/>
      <c r="FWR5" s="242"/>
      <c r="FWS5" s="242"/>
      <c r="FWT5" s="242"/>
      <c r="FWU5" s="242"/>
      <c r="FWV5" s="242"/>
      <c r="FWW5" s="242"/>
      <c r="FWX5" s="242"/>
      <c r="FWY5" s="242"/>
      <c r="FWZ5" s="242"/>
      <c r="FXA5" s="242"/>
      <c r="FXB5" s="242"/>
      <c r="FXC5" s="242"/>
      <c r="FXD5" s="242"/>
      <c r="FXE5" s="242"/>
      <c r="FXF5" s="242"/>
      <c r="FXG5" s="242"/>
      <c r="FXH5" s="242"/>
      <c r="FXI5" s="242"/>
      <c r="FXJ5" s="242"/>
      <c r="FXK5" s="242"/>
      <c r="FXL5" s="242"/>
      <c r="FXM5" s="242"/>
      <c r="FXN5" s="242"/>
      <c r="FXO5" s="242"/>
      <c r="FXP5" s="242"/>
      <c r="FXQ5" s="242"/>
      <c r="FXR5" s="242"/>
      <c r="FXS5" s="242"/>
      <c r="FXT5" s="242"/>
      <c r="FXU5" s="242"/>
      <c r="FXV5" s="242"/>
      <c r="FXW5" s="242"/>
      <c r="FXX5" s="242"/>
      <c r="FXY5" s="242"/>
      <c r="FXZ5" s="242"/>
      <c r="FYA5" s="242"/>
      <c r="FYB5" s="242"/>
      <c r="FYC5" s="242"/>
      <c r="FYD5" s="242"/>
      <c r="FYE5" s="242"/>
      <c r="FYF5" s="242"/>
      <c r="FYG5" s="242"/>
      <c r="FYH5" s="242"/>
      <c r="FYI5" s="242"/>
      <c r="FYJ5" s="242"/>
      <c r="FYK5" s="242"/>
      <c r="FYL5" s="242"/>
      <c r="FYM5" s="242"/>
      <c r="FYN5" s="242"/>
      <c r="FYO5" s="242"/>
      <c r="FYP5" s="242"/>
      <c r="FYQ5" s="242"/>
      <c r="FYR5" s="242"/>
      <c r="FYS5" s="242"/>
      <c r="FYT5" s="242"/>
      <c r="FYU5" s="242"/>
      <c r="FYV5" s="242"/>
      <c r="FYW5" s="242"/>
      <c r="FYX5" s="242"/>
      <c r="FYY5" s="242"/>
      <c r="FYZ5" s="242"/>
      <c r="FZA5" s="242"/>
      <c r="FZB5" s="242"/>
      <c r="FZC5" s="242"/>
      <c r="FZD5" s="242"/>
      <c r="FZE5" s="242"/>
      <c r="FZF5" s="242"/>
      <c r="FZG5" s="242"/>
      <c r="FZH5" s="242"/>
      <c r="FZI5" s="242"/>
      <c r="FZJ5" s="242"/>
      <c r="FZK5" s="242"/>
      <c r="FZL5" s="242"/>
      <c r="FZM5" s="242"/>
      <c r="FZN5" s="242"/>
      <c r="FZO5" s="242"/>
      <c r="FZP5" s="242"/>
      <c r="FZQ5" s="242"/>
      <c r="FZR5" s="242"/>
      <c r="FZS5" s="242"/>
      <c r="FZT5" s="242"/>
      <c r="FZU5" s="242"/>
      <c r="FZV5" s="242"/>
      <c r="FZW5" s="242"/>
      <c r="FZX5" s="242"/>
      <c r="FZY5" s="242"/>
      <c r="FZZ5" s="242"/>
      <c r="GAA5" s="242"/>
      <c r="GAB5" s="242"/>
      <c r="GAC5" s="242"/>
      <c r="GAD5" s="242"/>
      <c r="GAE5" s="242"/>
      <c r="GAF5" s="242"/>
      <c r="GAG5" s="242"/>
      <c r="GAH5" s="242"/>
      <c r="GAI5" s="242"/>
      <c r="GAJ5" s="242"/>
      <c r="GAK5" s="242"/>
      <c r="GAL5" s="242"/>
      <c r="GAM5" s="242"/>
      <c r="GAN5" s="242"/>
      <c r="GAO5" s="242"/>
      <c r="GAP5" s="242"/>
      <c r="GAQ5" s="242"/>
      <c r="GAR5" s="242"/>
      <c r="GAS5" s="242"/>
      <c r="GAT5" s="242"/>
      <c r="GAU5" s="242"/>
      <c r="GAV5" s="242"/>
      <c r="GAW5" s="242"/>
      <c r="GAX5" s="242"/>
      <c r="GAY5" s="242"/>
      <c r="GAZ5" s="242"/>
      <c r="GBA5" s="242"/>
      <c r="GBB5" s="242"/>
      <c r="GBC5" s="242"/>
      <c r="GBD5" s="242"/>
      <c r="GBE5" s="242"/>
      <c r="GBF5" s="242"/>
      <c r="GBG5" s="242"/>
      <c r="GBH5" s="242"/>
      <c r="GBI5" s="242"/>
      <c r="GBJ5" s="242"/>
      <c r="GBK5" s="242"/>
      <c r="GBL5" s="242"/>
      <c r="GBM5" s="242"/>
      <c r="GBN5" s="242"/>
      <c r="GBO5" s="242"/>
      <c r="GBP5" s="242"/>
      <c r="GBQ5" s="242"/>
      <c r="GBR5" s="242"/>
      <c r="GBS5" s="242"/>
      <c r="GBT5" s="242"/>
      <c r="GBU5" s="242"/>
      <c r="GBV5" s="242"/>
      <c r="GBW5" s="242"/>
      <c r="GBX5" s="242"/>
      <c r="GBY5" s="242"/>
      <c r="GBZ5" s="242"/>
      <c r="GCA5" s="242"/>
      <c r="GCB5" s="242"/>
      <c r="GCC5" s="242"/>
      <c r="GCD5" s="242"/>
      <c r="GCE5" s="242"/>
      <c r="GCF5" s="242"/>
      <c r="GCG5" s="242"/>
      <c r="GCH5" s="242"/>
      <c r="GCI5" s="242"/>
      <c r="GCJ5" s="242"/>
      <c r="GCK5" s="242"/>
      <c r="GCL5" s="242"/>
      <c r="GCM5" s="242"/>
      <c r="GCN5" s="242"/>
      <c r="GCO5" s="242"/>
      <c r="GCP5" s="242"/>
      <c r="GCQ5" s="242"/>
      <c r="GCR5" s="242"/>
      <c r="GCS5" s="242"/>
      <c r="GCT5" s="242"/>
      <c r="GCU5" s="242"/>
      <c r="GCV5" s="242"/>
      <c r="GCW5" s="242"/>
      <c r="GCX5" s="242"/>
      <c r="GCY5" s="242"/>
      <c r="GCZ5" s="242"/>
      <c r="GDA5" s="242"/>
      <c r="GDB5" s="242"/>
      <c r="GDC5" s="242"/>
      <c r="GDD5" s="242"/>
      <c r="GDE5" s="242"/>
      <c r="GDF5" s="242"/>
      <c r="GDG5" s="242"/>
      <c r="GDH5" s="242"/>
      <c r="GDI5" s="242"/>
      <c r="GDJ5" s="242"/>
      <c r="GDK5" s="242"/>
      <c r="GDL5" s="242"/>
      <c r="GDM5" s="242"/>
      <c r="GDN5" s="242"/>
      <c r="GDO5" s="242"/>
      <c r="GDP5" s="242"/>
      <c r="GDQ5" s="242"/>
      <c r="GDR5" s="242"/>
      <c r="GDS5" s="242"/>
      <c r="GDT5" s="242"/>
      <c r="GDU5" s="242"/>
      <c r="GDV5" s="242"/>
      <c r="GDW5" s="242"/>
      <c r="GDX5" s="242"/>
      <c r="GDY5" s="242"/>
      <c r="GDZ5" s="242"/>
      <c r="GEA5" s="242"/>
      <c r="GEB5" s="242"/>
      <c r="GEC5" s="242"/>
      <c r="GED5" s="242"/>
      <c r="GEE5" s="242"/>
      <c r="GEF5" s="242"/>
      <c r="GEG5" s="242"/>
      <c r="GEH5" s="242"/>
      <c r="GEI5" s="242"/>
      <c r="GEJ5" s="242"/>
      <c r="GEK5" s="242"/>
      <c r="GEL5" s="242"/>
      <c r="GEM5" s="242"/>
      <c r="GEN5" s="242"/>
      <c r="GEO5" s="242"/>
      <c r="GEP5" s="242"/>
      <c r="GEQ5" s="242"/>
      <c r="GER5" s="242"/>
      <c r="GES5" s="242"/>
      <c r="GET5" s="242"/>
      <c r="GEU5" s="242"/>
      <c r="GEV5" s="242"/>
      <c r="GEW5" s="242"/>
      <c r="GEX5" s="242"/>
      <c r="GEY5" s="242"/>
      <c r="GEZ5" s="242"/>
      <c r="GFA5" s="242"/>
      <c r="GFB5" s="242"/>
      <c r="GFC5" s="242"/>
      <c r="GFD5" s="242"/>
      <c r="GFE5" s="242"/>
      <c r="GFF5" s="242"/>
      <c r="GFG5" s="242"/>
      <c r="GFH5" s="242"/>
      <c r="GFI5" s="242"/>
      <c r="GFJ5" s="242"/>
      <c r="GFK5" s="242"/>
      <c r="GFL5" s="242"/>
      <c r="GFM5" s="242"/>
      <c r="GFN5" s="242"/>
      <c r="GFO5" s="242"/>
      <c r="GFP5" s="242"/>
      <c r="GFQ5" s="242"/>
      <c r="GFR5" s="242"/>
      <c r="GFS5" s="242"/>
      <c r="GFT5" s="242"/>
      <c r="GFU5" s="242"/>
      <c r="GFV5" s="242"/>
      <c r="GFW5" s="242"/>
      <c r="GFX5" s="242"/>
      <c r="GFY5" s="242"/>
      <c r="GFZ5" s="242"/>
      <c r="GGA5" s="242"/>
      <c r="GGB5" s="242"/>
      <c r="GGC5" s="242"/>
      <c r="GGD5" s="242"/>
      <c r="GGE5" s="242"/>
      <c r="GGF5" s="242"/>
      <c r="GGG5" s="242"/>
      <c r="GGH5" s="242"/>
      <c r="GGI5" s="242"/>
      <c r="GGJ5" s="242"/>
      <c r="GGK5" s="242"/>
      <c r="GGL5" s="242"/>
      <c r="GGM5" s="242"/>
      <c r="GGN5" s="242"/>
      <c r="GGO5" s="242"/>
      <c r="GGP5" s="242"/>
      <c r="GGQ5" s="242"/>
      <c r="GGR5" s="242"/>
      <c r="GGS5" s="242"/>
      <c r="GGT5" s="242"/>
      <c r="GGU5" s="242"/>
      <c r="GGV5" s="242"/>
      <c r="GGW5" s="242"/>
      <c r="GGX5" s="242"/>
      <c r="GGY5" s="242"/>
      <c r="GGZ5" s="242"/>
      <c r="GHA5" s="242"/>
      <c r="GHB5" s="242"/>
      <c r="GHC5" s="242"/>
      <c r="GHD5" s="242"/>
      <c r="GHE5" s="242"/>
      <c r="GHF5" s="242"/>
      <c r="GHG5" s="242"/>
      <c r="GHH5" s="242"/>
      <c r="GHI5" s="242"/>
      <c r="GHJ5" s="242"/>
      <c r="GHK5" s="242"/>
      <c r="GHL5" s="242"/>
      <c r="GHM5" s="242"/>
      <c r="GHN5" s="242"/>
      <c r="GHO5" s="242"/>
      <c r="GHP5" s="242"/>
      <c r="GHQ5" s="242"/>
      <c r="GHR5" s="242"/>
      <c r="GHS5" s="242"/>
      <c r="GHT5" s="242"/>
      <c r="GHU5" s="242"/>
      <c r="GHV5" s="242"/>
      <c r="GHW5" s="242"/>
      <c r="GHX5" s="242"/>
      <c r="GHY5" s="242"/>
      <c r="GHZ5" s="242"/>
      <c r="GIA5" s="242"/>
      <c r="GIB5" s="242"/>
      <c r="GIC5" s="242"/>
      <c r="GID5" s="242"/>
      <c r="GIE5" s="242"/>
      <c r="GIF5" s="242"/>
      <c r="GIG5" s="242"/>
      <c r="GIH5" s="242"/>
      <c r="GII5" s="242"/>
      <c r="GIJ5" s="242"/>
      <c r="GIK5" s="242"/>
      <c r="GIL5" s="242"/>
      <c r="GIM5" s="242"/>
      <c r="GIN5" s="242"/>
      <c r="GIO5" s="242"/>
      <c r="GIP5" s="242"/>
      <c r="GIQ5" s="242"/>
      <c r="GIR5" s="242"/>
      <c r="GIS5" s="242"/>
      <c r="GIT5" s="242"/>
      <c r="GIU5" s="242"/>
      <c r="GIV5" s="242"/>
      <c r="GIW5" s="242"/>
      <c r="GIX5" s="242"/>
      <c r="GIY5" s="242"/>
      <c r="GIZ5" s="242"/>
      <c r="GJA5" s="242"/>
      <c r="GJB5" s="242"/>
      <c r="GJC5" s="242"/>
      <c r="GJD5" s="242"/>
      <c r="GJE5" s="242"/>
      <c r="GJF5" s="242"/>
      <c r="GJG5" s="242"/>
      <c r="GJH5" s="242"/>
      <c r="GJI5" s="242"/>
      <c r="GJJ5" s="242"/>
      <c r="GJK5" s="242"/>
      <c r="GJL5" s="242"/>
      <c r="GJM5" s="242"/>
      <c r="GJN5" s="242"/>
      <c r="GJO5" s="242"/>
      <c r="GJP5" s="242"/>
      <c r="GJQ5" s="242"/>
      <c r="GJR5" s="242"/>
      <c r="GJS5" s="242"/>
      <c r="GJT5" s="242"/>
      <c r="GJU5" s="242"/>
      <c r="GJV5" s="242"/>
      <c r="GJW5" s="242"/>
      <c r="GJX5" s="242"/>
      <c r="GJY5" s="242"/>
      <c r="GJZ5" s="242"/>
      <c r="GKA5" s="242"/>
      <c r="GKB5" s="242"/>
      <c r="GKC5" s="242"/>
      <c r="GKD5" s="242"/>
      <c r="GKE5" s="242"/>
      <c r="GKF5" s="242"/>
      <c r="GKG5" s="242"/>
      <c r="GKH5" s="242"/>
      <c r="GKI5" s="242"/>
      <c r="GKJ5" s="242"/>
      <c r="GKK5" s="242"/>
      <c r="GKL5" s="242"/>
      <c r="GKM5" s="242"/>
      <c r="GKN5" s="242"/>
      <c r="GKO5" s="242"/>
      <c r="GKP5" s="242"/>
      <c r="GKQ5" s="242"/>
      <c r="GKR5" s="242"/>
      <c r="GKS5" s="242"/>
      <c r="GKT5" s="242"/>
      <c r="GKU5" s="242"/>
      <c r="GKV5" s="242"/>
      <c r="GKW5" s="242"/>
      <c r="GKX5" s="242"/>
      <c r="GKY5" s="242"/>
      <c r="GKZ5" s="242"/>
      <c r="GLA5" s="242"/>
      <c r="GLB5" s="242"/>
      <c r="GLC5" s="242"/>
      <c r="GLD5" s="242"/>
      <c r="GLE5" s="242"/>
      <c r="GLF5" s="242"/>
      <c r="GLG5" s="242"/>
      <c r="GLH5" s="242"/>
      <c r="GLI5" s="242"/>
      <c r="GLJ5" s="242"/>
      <c r="GLK5" s="242"/>
      <c r="GLL5" s="242"/>
      <c r="GLM5" s="242"/>
      <c r="GLN5" s="242"/>
      <c r="GLO5" s="242"/>
      <c r="GLP5" s="242"/>
      <c r="GLQ5" s="242"/>
      <c r="GLR5" s="242"/>
      <c r="GLS5" s="242"/>
      <c r="GLT5" s="242"/>
      <c r="GLU5" s="242"/>
      <c r="GLV5" s="242"/>
      <c r="GLW5" s="242"/>
      <c r="GLX5" s="242"/>
      <c r="GLY5" s="242"/>
      <c r="GLZ5" s="242"/>
      <c r="GMA5" s="242"/>
      <c r="GMB5" s="242"/>
      <c r="GMC5" s="242"/>
      <c r="GMD5" s="242"/>
      <c r="GME5" s="242"/>
      <c r="GMF5" s="242"/>
      <c r="GMG5" s="242"/>
      <c r="GMH5" s="242"/>
      <c r="GMI5" s="242"/>
      <c r="GMJ5" s="242"/>
      <c r="GMK5" s="242"/>
      <c r="GML5" s="242"/>
      <c r="GMM5" s="242"/>
      <c r="GMN5" s="242"/>
      <c r="GMO5" s="242"/>
      <c r="GMP5" s="242"/>
      <c r="GMQ5" s="242"/>
      <c r="GMR5" s="242"/>
      <c r="GMS5" s="242"/>
      <c r="GMT5" s="242"/>
      <c r="GMU5" s="242"/>
      <c r="GMV5" s="242"/>
      <c r="GMW5" s="242"/>
      <c r="GMX5" s="242"/>
      <c r="GMY5" s="242"/>
      <c r="GMZ5" s="242"/>
      <c r="GNA5" s="242"/>
      <c r="GNB5" s="242"/>
      <c r="GNC5" s="242"/>
      <c r="GND5" s="242"/>
      <c r="GNE5" s="242"/>
      <c r="GNF5" s="242"/>
      <c r="GNG5" s="242"/>
      <c r="GNH5" s="242"/>
      <c r="GNI5" s="242"/>
      <c r="GNJ5" s="242"/>
      <c r="GNK5" s="242"/>
      <c r="GNL5" s="242"/>
      <c r="GNM5" s="242"/>
      <c r="GNN5" s="242"/>
      <c r="GNO5" s="242"/>
      <c r="GNP5" s="242"/>
      <c r="GNQ5" s="242"/>
      <c r="GNR5" s="242"/>
      <c r="GNS5" s="242"/>
      <c r="GNT5" s="242"/>
      <c r="GNU5" s="242"/>
      <c r="GNV5" s="242"/>
      <c r="GNW5" s="242"/>
      <c r="GNX5" s="242"/>
      <c r="GNY5" s="242"/>
      <c r="GNZ5" s="242"/>
      <c r="GOA5" s="242"/>
      <c r="GOB5" s="242"/>
      <c r="GOC5" s="242"/>
      <c r="GOD5" s="242"/>
      <c r="GOE5" s="242"/>
      <c r="GOF5" s="242"/>
      <c r="GOG5" s="242"/>
      <c r="GOH5" s="242"/>
      <c r="GOI5" s="242"/>
      <c r="GOJ5" s="242"/>
      <c r="GOK5" s="242"/>
      <c r="GOL5" s="242"/>
      <c r="GOM5" s="242"/>
      <c r="GON5" s="242"/>
      <c r="GOO5" s="242"/>
      <c r="GOP5" s="242"/>
      <c r="GOQ5" s="242"/>
      <c r="GOR5" s="242"/>
      <c r="GOS5" s="242"/>
      <c r="GOT5" s="242"/>
      <c r="GOU5" s="242"/>
      <c r="GOV5" s="242"/>
      <c r="GOW5" s="242"/>
      <c r="GOX5" s="242"/>
      <c r="GOY5" s="242"/>
      <c r="GOZ5" s="242"/>
      <c r="GPA5" s="242"/>
      <c r="GPB5" s="242"/>
      <c r="GPC5" s="242"/>
      <c r="GPD5" s="242"/>
      <c r="GPE5" s="242"/>
      <c r="GPF5" s="242"/>
      <c r="GPG5" s="242"/>
      <c r="GPH5" s="242"/>
      <c r="GPI5" s="242"/>
      <c r="GPJ5" s="242"/>
      <c r="GPK5" s="242"/>
      <c r="GPL5" s="242"/>
      <c r="GPM5" s="242"/>
      <c r="GPN5" s="242"/>
      <c r="GPO5" s="242"/>
      <c r="GPP5" s="242"/>
      <c r="GPQ5" s="242"/>
      <c r="GPR5" s="242"/>
      <c r="GPS5" s="242"/>
      <c r="GPT5" s="242"/>
      <c r="GPU5" s="242"/>
      <c r="GPV5" s="242"/>
      <c r="GPW5" s="242"/>
      <c r="GPX5" s="242"/>
      <c r="GPY5" s="242"/>
      <c r="GPZ5" s="242"/>
      <c r="GQA5" s="242"/>
      <c r="GQB5" s="242"/>
      <c r="GQC5" s="242"/>
      <c r="GQD5" s="242"/>
      <c r="GQE5" s="242"/>
      <c r="GQF5" s="242"/>
      <c r="GQG5" s="242"/>
      <c r="GQH5" s="242"/>
      <c r="GQI5" s="242"/>
      <c r="GQJ5" s="242"/>
      <c r="GQK5" s="242"/>
      <c r="GQL5" s="242"/>
      <c r="GQM5" s="242"/>
      <c r="GQN5" s="242"/>
      <c r="GQO5" s="242"/>
      <c r="GQP5" s="242"/>
      <c r="GQQ5" s="242"/>
      <c r="GQR5" s="242"/>
      <c r="GQS5" s="242"/>
      <c r="GQT5" s="242"/>
      <c r="GQU5" s="242"/>
      <c r="GQV5" s="242"/>
      <c r="GQW5" s="242"/>
      <c r="GQX5" s="242"/>
      <c r="GQY5" s="242"/>
      <c r="GQZ5" s="242"/>
      <c r="GRA5" s="242"/>
      <c r="GRB5" s="242"/>
      <c r="GRC5" s="242"/>
      <c r="GRD5" s="242"/>
      <c r="GRE5" s="242"/>
      <c r="GRF5" s="242"/>
      <c r="GRG5" s="242"/>
      <c r="GRH5" s="242"/>
      <c r="GRI5" s="242"/>
      <c r="GRJ5" s="242"/>
      <c r="GRK5" s="242"/>
      <c r="GRL5" s="242"/>
      <c r="GRM5" s="242"/>
      <c r="GRN5" s="242"/>
      <c r="GRO5" s="242"/>
      <c r="GRP5" s="242"/>
      <c r="GRQ5" s="242"/>
      <c r="GRR5" s="242"/>
      <c r="GRS5" s="242"/>
      <c r="GRT5" s="242"/>
      <c r="GRU5" s="242"/>
      <c r="GRV5" s="242"/>
      <c r="GRW5" s="242"/>
      <c r="GRX5" s="242"/>
      <c r="GRY5" s="242"/>
      <c r="GRZ5" s="242"/>
      <c r="GSA5" s="242"/>
      <c r="GSB5" s="242"/>
      <c r="GSC5" s="242"/>
      <c r="GSD5" s="242"/>
      <c r="GSE5" s="242"/>
      <c r="GSF5" s="242"/>
      <c r="GSG5" s="242"/>
      <c r="GSH5" s="242"/>
      <c r="GSI5" s="242"/>
      <c r="GSJ5" s="242"/>
      <c r="GSK5" s="242"/>
      <c r="GSL5" s="242"/>
      <c r="GSM5" s="242"/>
      <c r="GSN5" s="242"/>
      <c r="GSO5" s="242"/>
      <c r="GSP5" s="242"/>
      <c r="GSQ5" s="242"/>
      <c r="GSR5" s="242"/>
      <c r="GSS5" s="242"/>
      <c r="GST5" s="242"/>
      <c r="GSU5" s="242"/>
      <c r="GSV5" s="242"/>
      <c r="GSW5" s="242"/>
      <c r="GSX5" s="242"/>
      <c r="GSY5" s="242"/>
      <c r="GSZ5" s="242"/>
      <c r="GTA5" s="242"/>
      <c r="GTB5" s="242"/>
      <c r="GTC5" s="242"/>
      <c r="GTD5" s="242"/>
      <c r="GTE5" s="242"/>
      <c r="GTF5" s="242"/>
      <c r="GTG5" s="242"/>
      <c r="GTH5" s="242"/>
      <c r="GTI5" s="242"/>
      <c r="GTJ5" s="242"/>
      <c r="GTK5" s="242"/>
      <c r="GTL5" s="242"/>
      <c r="GTM5" s="242"/>
      <c r="GTN5" s="242"/>
      <c r="GTO5" s="242"/>
      <c r="GTP5" s="242"/>
      <c r="GTQ5" s="242"/>
      <c r="GTR5" s="242"/>
      <c r="GTS5" s="242"/>
      <c r="GTT5" s="242"/>
      <c r="GTU5" s="242"/>
      <c r="GTV5" s="242"/>
      <c r="GTW5" s="242"/>
      <c r="GTX5" s="242"/>
      <c r="GTY5" s="242"/>
      <c r="GTZ5" s="242"/>
      <c r="GUA5" s="242"/>
      <c r="GUB5" s="242"/>
      <c r="GUC5" s="242"/>
      <c r="GUD5" s="242"/>
      <c r="GUE5" s="242"/>
      <c r="GUF5" s="242"/>
      <c r="GUG5" s="242"/>
      <c r="GUH5" s="242"/>
      <c r="GUI5" s="242"/>
      <c r="GUJ5" s="242"/>
      <c r="GUK5" s="242"/>
      <c r="GUL5" s="242"/>
      <c r="GUM5" s="242"/>
      <c r="GUN5" s="242"/>
      <c r="GUO5" s="242"/>
      <c r="GUP5" s="242"/>
      <c r="GUQ5" s="242"/>
      <c r="GUR5" s="242"/>
      <c r="GUS5" s="242"/>
      <c r="GUT5" s="242"/>
      <c r="GUU5" s="242"/>
      <c r="GUV5" s="242"/>
      <c r="GUW5" s="242"/>
      <c r="GUX5" s="242"/>
      <c r="GUY5" s="242"/>
      <c r="GUZ5" s="242"/>
      <c r="GVA5" s="242"/>
      <c r="GVB5" s="242"/>
      <c r="GVC5" s="242"/>
      <c r="GVD5" s="242"/>
      <c r="GVE5" s="242"/>
      <c r="GVF5" s="242"/>
      <c r="GVG5" s="242"/>
      <c r="GVH5" s="242"/>
      <c r="GVI5" s="242"/>
      <c r="GVJ5" s="242"/>
      <c r="GVK5" s="242"/>
      <c r="GVL5" s="242"/>
      <c r="GVM5" s="242"/>
      <c r="GVN5" s="242"/>
      <c r="GVO5" s="242"/>
      <c r="GVP5" s="242"/>
      <c r="GVQ5" s="242"/>
      <c r="GVR5" s="242"/>
      <c r="GVS5" s="242"/>
      <c r="GVT5" s="242"/>
      <c r="GVU5" s="242"/>
      <c r="GVV5" s="242"/>
      <c r="GVW5" s="242"/>
      <c r="GVX5" s="242"/>
      <c r="GVY5" s="242"/>
      <c r="GVZ5" s="242"/>
      <c r="GWA5" s="242"/>
      <c r="GWB5" s="242"/>
      <c r="GWC5" s="242"/>
      <c r="GWD5" s="242"/>
      <c r="GWE5" s="242"/>
      <c r="GWF5" s="242"/>
      <c r="GWG5" s="242"/>
      <c r="GWH5" s="242"/>
      <c r="GWI5" s="242"/>
      <c r="GWJ5" s="242"/>
      <c r="GWK5" s="242"/>
      <c r="GWL5" s="242"/>
      <c r="GWM5" s="242"/>
      <c r="GWN5" s="242"/>
      <c r="GWO5" s="242"/>
      <c r="GWP5" s="242"/>
      <c r="GWQ5" s="242"/>
      <c r="GWR5" s="242"/>
      <c r="GWS5" s="242"/>
      <c r="GWT5" s="242"/>
      <c r="GWU5" s="242"/>
      <c r="GWV5" s="242"/>
      <c r="GWW5" s="242"/>
      <c r="GWX5" s="242"/>
      <c r="GWY5" s="242"/>
      <c r="GWZ5" s="242"/>
      <c r="GXA5" s="242"/>
      <c r="GXB5" s="242"/>
      <c r="GXC5" s="242"/>
      <c r="GXD5" s="242"/>
      <c r="GXE5" s="242"/>
      <c r="GXF5" s="242"/>
      <c r="GXG5" s="242"/>
      <c r="GXH5" s="242"/>
      <c r="GXI5" s="242"/>
      <c r="GXJ5" s="242"/>
      <c r="GXK5" s="242"/>
      <c r="GXL5" s="242"/>
      <c r="GXM5" s="242"/>
      <c r="GXN5" s="242"/>
      <c r="GXO5" s="242"/>
      <c r="GXP5" s="242"/>
      <c r="GXQ5" s="242"/>
      <c r="GXR5" s="242"/>
      <c r="GXS5" s="242"/>
      <c r="GXT5" s="242"/>
      <c r="GXU5" s="242"/>
      <c r="GXV5" s="242"/>
      <c r="GXW5" s="242"/>
      <c r="GXX5" s="242"/>
      <c r="GXY5" s="242"/>
      <c r="GXZ5" s="242"/>
      <c r="GYA5" s="242"/>
      <c r="GYB5" s="242"/>
      <c r="GYC5" s="242"/>
      <c r="GYD5" s="242"/>
      <c r="GYE5" s="242"/>
      <c r="GYF5" s="242"/>
      <c r="GYG5" s="242"/>
      <c r="GYH5" s="242"/>
      <c r="GYI5" s="242"/>
      <c r="GYJ5" s="242"/>
      <c r="GYK5" s="242"/>
      <c r="GYL5" s="242"/>
      <c r="GYM5" s="242"/>
      <c r="GYN5" s="242"/>
      <c r="GYO5" s="242"/>
      <c r="GYP5" s="242"/>
      <c r="GYQ5" s="242"/>
      <c r="GYR5" s="242"/>
      <c r="GYS5" s="242"/>
      <c r="GYT5" s="242"/>
      <c r="GYU5" s="242"/>
      <c r="GYV5" s="242"/>
      <c r="GYW5" s="242"/>
      <c r="GYX5" s="242"/>
      <c r="GYY5" s="242"/>
      <c r="GYZ5" s="242"/>
      <c r="GZA5" s="242"/>
      <c r="GZB5" s="242"/>
      <c r="GZC5" s="242"/>
      <c r="GZD5" s="242"/>
      <c r="GZE5" s="242"/>
      <c r="GZF5" s="242"/>
      <c r="GZG5" s="242"/>
      <c r="GZH5" s="242"/>
      <c r="GZI5" s="242"/>
      <c r="GZJ5" s="242"/>
      <c r="GZK5" s="242"/>
      <c r="GZL5" s="242"/>
      <c r="GZM5" s="242"/>
      <c r="GZN5" s="242"/>
      <c r="GZO5" s="242"/>
      <c r="GZP5" s="242"/>
      <c r="GZQ5" s="242"/>
      <c r="GZR5" s="242"/>
      <c r="GZS5" s="242"/>
      <c r="GZT5" s="242"/>
      <c r="GZU5" s="242"/>
      <c r="GZV5" s="242"/>
      <c r="GZW5" s="242"/>
      <c r="GZX5" s="242"/>
      <c r="GZY5" s="242"/>
      <c r="GZZ5" s="242"/>
      <c r="HAA5" s="242"/>
      <c r="HAB5" s="242"/>
      <c r="HAC5" s="242"/>
      <c r="HAD5" s="242"/>
      <c r="HAE5" s="242"/>
      <c r="HAF5" s="242"/>
      <c r="HAG5" s="242"/>
      <c r="HAH5" s="242"/>
      <c r="HAI5" s="242"/>
      <c r="HAJ5" s="242"/>
      <c r="HAK5" s="242"/>
      <c r="HAL5" s="242"/>
      <c r="HAM5" s="242"/>
      <c r="HAN5" s="242"/>
      <c r="HAO5" s="242"/>
      <c r="HAP5" s="242"/>
      <c r="HAQ5" s="242"/>
      <c r="HAR5" s="242"/>
      <c r="HAS5" s="242"/>
      <c r="HAT5" s="242"/>
      <c r="HAU5" s="242"/>
      <c r="HAV5" s="242"/>
      <c r="HAW5" s="242"/>
      <c r="HAX5" s="242"/>
      <c r="HAY5" s="242"/>
      <c r="HAZ5" s="242"/>
      <c r="HBA5" s="242"/>
      <c r="HBB5" s="242"/>
      <c r="HBC5" s="242"/>
      <c r="HBD5" s="242"/>
      <c r="HBE5" s="242"/>
      <c r="HBF5" s="242"/>
      <c r="HBG5" s="242"/>
      <c r="HBH5" s="242"/>
      <c r="HBI5" s="242"/>
      <c r="HBJ5" s="242"/>
      <c r="HBK5" s="242"/>
      <c r="HBL5" s="242"/>
      <c r="HBM5" s="242"/>
      <c r="HBN5" s="242"/>
      <c r="HBO5" s="242"/>
      <c r="HBP5" s="242"/>
      <c r="HBQ5" s="242"/>
      <c r="HBR5" s="242"/>
      <c r="HBS5" s="242"/>
      <c r="HBT5" s="242"/>
      <c r="HBU5" s="242"/>
      <c r="HBV5" s="242"/>
      <c r="HBW5" s="242"/>
      <c r="HBX5" s="242"/>
      <c r="HBY5" s="242"/>
      <c r="HBZ5" s="242"/>
      <c r="HCA5" s="242"/>
      <c r="HCB5" s="242"/>
      <c r="HCC5" s="242"/>
      <c r="HCD5" s="242"/>
      <c r="HCE5" s="242"/>
      <c r="HCF5" s="242"/>
      <c r="HCG5" s="242"/>
      <c r="HCH5" s="242"/>
      <c r="HCI5" s="242"/>
      <c r="HCJ5" s="242"/>
      <c r="HCK5" s="242"/>
      <c r="HCL5" s="242"/>
      <c r="HCM5" s="242"/>
      <c r="HCN5" s="242"/>
      <c r="HCO5" s="242"/>
      <c r="HCP5" s="242"/>
      <c r="HCQ5" s="242"/>
      <c r="HCR5" s="242"/>
      <c r="HCS5" s="242"/>
      <c r="HCT5" s="242"/>
      <c r="HCU5" s="242"/>
      <c r="HCV5" s="242"/>
      <c r="HCW5" s="242"/>
      <c r="HCX5" s="242"/>
      <c r="HCY5" s="242"/>
      <c r="HCZ5" s="242"/>
      <c r="HDA5" s="242"/>
      <c r="HDB5" s="242"/>
      <c r="HDC5" s="242"/>
      <c r="HDD5" s="242"/>
      <c r="HDE5" s="242"/>
      <c r="HDF5" s="242"/>
      <c r="HDG5" s="242"/>
      <c r="HDH5" s="242"/>
      <c r="HDI5" s="242"/>
      <c r="HDJ5" s="242"/>
      <c r="HDK5" s="242"/>
      <c r="HDL5" s="242"/>
      <c r="HDM5" s="242"/>
      <c r="HDN5" s="242"/>
      <c r="HDO5" s="242"/>
      <c r="HDP5" s="242"/>
      <c r="HDQ5" s="242"/>
      <c r="HDR5" s="242"/>
      <c r="HDS5" s="242"/>
      <c r="HDT5" s="242"/>
      <c r="HDU5" s="242"/>
      <c r="HDV5" s="242"/>
      <c r="HDW5" s="242"/>
      <c r="HDX5" s="242"/>
      <c r="HDY5" s="242"/>
      <c r="HDZ5" s="242"/>
      <c r="HEA5" s="242"/>
      <c r="HEB5" s="242"/>
      <c r="HEC5" s="242"/>
      <c r="HED5" s="242"/>
      <c r="HEE5" s="242"/>
      <c r="HEF5" s="242"/>
      <c r="HEG5" s="242"/>
      <c r="HEH5" s="242"/>
      <c r="HEI5" s="242"/>
      <c r="HEJ5" s="242"/>
      <c r="HEK5" s="242"/>
      <c r="HEL5" s="242"/>
      <c r="HEM5" s="242"/>
      <c r="HEN5" s="242"/>
      <c r="HEO5" s="242"/>
      <c r="HEP5" s="242"/>
      <c r="HEQ5" s="242"/>
      <c r="HER5" s="242"/>
      <c r="HES5" s="242"/>
      <c r="HET5" s="242"/>
      <c r="HEU5" s="242"/>
      <c r="HEV5" s="242"/>
      <c r="HEW5" s="242"/>
      <c r="HEX5" s="242"/>
      <c r="HEY5" s="242"/>
      <c r="HEZ5" s="242"/>
      <c r="HFA5" s="242"/>
      <c r="HFB5" s="242"/>
      <c r="HFC5" s="242"/>
      <c r="HFD5" s="242"/>
      <c r="HFE5" s="242"/>
      <c r="HFF5" s="242"/>
      <c r="HFG5" s="242"/>
      <c r="HFH5" s="242"/>
      <c r="HFI5" s="242"/>
      <c r="HFJ5" s="242"/>
      <c r="HFK5" s="242"/>
      <c r="HFL5" s="242"/>
      <c r="HFM5" s="242"/>
      <c r="HFN5" s="242"/>
      <c r="HFO5" s="242"/>
      <c r="HFP5" s="242"/>
      <c r="HFQ5" s="242"/>
      <c r="HFR5" s="242"/>
      <c r="HFS5" s="242"/>
      <c r="HFT5" s="242"/>
      <c r="HFU5" s="242"/>
      <c r="HFV5" s="242"/>
      <c r="HFW5" s="242"/>
      <c r="HFX5" s="242"/>
      <c r="HFY5" s="242"/>
      <c r="HFZ5" s="242"/>
      <c r="HGA5" s="242"/>
      <c r="HGB5" s="242"/>
      <c r="HGC5" s="242"/>
      <c r="HGD5" s="242"/>
      <c r="HGE5" s="242"/>
      <c r="HGF5" s="242"/>
      <c r="HGG5" s="242"/>
      <c r="HGH5" s="242"/>
      <c r="HGI5" s="242"/>
      <c r="HGJ5" s="242"/>
      <c r="HGK5" s="242"/>
      <c r="HGL5" s="242"/>
      <c r="HGM5" s="242"/>
      <c r="HGN5" s="242"/>
      <c r="HGO5" s="242"/>
      <c r="HGP5" s="242"/>
      <c r="HGQ5" s="242"/>
      <c r="HGR5" s="242"/>
      <c r="HGS5" s="242"/>
      <c r="HGT5" s="242"/>
      <c r="HGU5" s="242"/>
      <c r="HGV5" s="242"/>
      <c r="HGW5" s="242"/>
      <c r="HGX5" s="242"/>
      <c r="HGY5" s="242"/>
      <c r="HGZ5" s="242"/>
      <c r="HHA5" s="242"/>
      <c r="HHB5" s="242"/>
      <c r="HHC5" s="242"/>
      <c r="HHD5" s="242"/>
      <c r="HHE5" s="242"/>
      <c r="HHF5" s="242"/>
      <c r="HHG5" s="242"/>
      <c r="HHH5" s="242"/>
      <c r="HHI5" s="242"/>
      <c r="HHJ5" s="242"/>
      <c r="HHK5" s="242"/>
      <c r="HHL5" s="242"/>
      <c r="HHM5" s="242"/>
      <c r="HHN5" s="242"/>
      <c r="HHO5" s="242"/>
      <c r="HHP5" s="242"/>
      <c r="HHQ5" s="242"/>
      <c r="HHR5" s="242"/>
      <c r="HHS5" s="242"/>
      <c r="HHT5" s="242"/>
      <c r="HHU5" s="242"/>
      <c r="HHV5" s="242"/>
      <c r="HHW5" s="242"/>
      <c r="HHX5" s="242"/>
      <c r="HHY5" s="242"/>
      <c r="HHZ5" s="242"/>
      <c r="HIA5" s="242"/>
      <c r="HIB5" s="242"/>
      <c r="HIC5" s="242"/>
      <c r="HID5" s="242"/>
      <c r="HIE5" s="242"/>
      <c r="HIF5" s="242"/>
      <c r="HIG5" s="242"/>
      <c r="HIH5" s="242"/>
      <c r="HII5" s="242"/>
      <c r="HIJ5" s="242"/>
      <c r="HIK5" s="242"/>
      <c r="HIL5" s="242"/>
      <c r="HIM5" s="242"/>
      <c r="HIN5" s="242"/>
      <c r="HIO5" s="242"/>
      <c r="HIP5" s="242"/>
      <c r="HIQ5" s="242"/>
      <c r="HIR5" s="242"/>
      <c r="HIS5" s="242"/>
      <c r="HIT5" s="242"/>
      <c r="HIU5" s="242"/>
      <c r="HIV5" s="242"/>
      <c r="HIW5" s="242"/>
      <c r="HIX5" s="242"/>
      <c r="HIY5" s="242"/>
      <c r="HIZ5" s="242"/>
      <c r="HJA5" s="242"/>
      <c r="HJB5" s="242"/>
      <c r="HJC5" s="242"/>
      <c r="HJD5" s="242"/>
      <c r="HJE5" s="242"/>
      <c r="HJF5" s="242"/>
      <c r="HJG5" s="242"/>
      <c r="HJH5" s="242"/>
      <c r="HJI5" s="242"/>
      <c r="HJJ5" s="242"/>
      <c r="HJK5" s="242"/>
      <c r="HJL5" s="242"/>
      <c r="HJM5" s="242"/>
      <c r="HJN5" s="242"/>
      <c r="HJO5" s="242"/>
      <c r="HJP5" s="242"/>
      <c r="HJQ5" s="242"/>
      <c r="HJR5" s="242"/>
      <c r="HJS5" s="242"/>
      <c r="HJT5" s="242"/>
      <c r="HJU5" s="242"/>
      <c r="HJV5" s="242"/>
      <c r="HJW5" s="242"/>
      <c r="HJX5" s="242"/>
      <c r="HJY5" s="242"/>
      <c r="HJZ5" s="242"/>
      <c r="HKA5" s="242"/>
      <c r="HKB5" s="242"/>
      <c r="HKC5" s="242"/>
      <c r="HKD5" s="242"/>
      <c r="HKE5" s="242"/>
      <c r="HKF5" s="242"/>
      <c r="HKG5" s="242"/>
      <c r="HKH5" s="242"/>
      <c r="HKI5" s="242"/>
      <c r="HKJ5" s="242"/>
      <c r="HKK5" s="242"/>
      <c r="HKL5" s="242"/>
      <c r="HKM5" s="242"/>
      <c r="HKN5" s="242"/>
      <c r="HKO5" s="242"/>
      <c r="HKP5" s="242"/>
      <c r="HKQ5" s="242"/>
      <c r="HKR5" s="242"/>
      <c r="HKS5" s="242"/>
      <c r="HKT5" s="242"/>
      <c r="HKU5" s="242"/>
      <c r="HKV5" s="242"/>
      <c r="HKW5" s="242"/>
      <c r="HKX5" s="242"/>
      <c r="HKY5" s="242"/>
      <c r="HKZ5" s="242"/>
      <c r="HLA5" s="242"/>
      <c r="HLB5" s="242"/>
      <c r="HLC5" s="242"/>
      <c r="HLD5" s="242"/>
      <c r="HLE5" s="242"/>
      <c r="HLF5" s="242"/>
      <c r="HLG5" s="242"/>
      <c r="HLH5" s="242"/>
      <c r="HLI5" s="242"/>
      <c r="HLJ5" s="242"/>
      <c r="HLK5" s="242"/>
      <c r="HLL5" s="242"/>
      <c r="HLM5" s="242"/>
      <c r="HLN5" s="242"/>
      <c r="HLO5" s="242"/>
      <c r="HLP5" s="242"/>
      <c r="HLQ5" s="242"/>
      <c r="HLR5" s="242"/>
      <c r="HLS5" s="242"/>
      <c r="HLT5" s="242"/>
      <c r="HLU5" s="242"/>
      <c r="HLV5" s="242"/>
      <c r="HLW5" s="242"/>
      <c r="HLX5" s="242"/>
      <c r="HLY5" s="242"/>
      <c r="HLZ5" s="242"/>
      <c r="HMA5" s="242"/>
      <c r="HMB5" s="242"/>
      <c r="HMC5" s="242"/>
      <c r="HMD5" s="242"/>
      <c r="HME5" s="242"/>
      <c r="HMF5" s="242"/>
      <c r="HMG5" s="242"/>
      <c r="HMH5" s="242"/>
      <c r="HMI5" s="242"/>
      <c r="HMJ5" s="242"/>
      <c r="HMK5" s="242"/>
      <c r="HML5" s="242"/>
      <c r="HMM5" s="242"/>
      <c r="HMN5" s="242"/>
      <c r="HMO5" s="242"/>
      <c r="HMP5" s="242"/>
      <c r="HMQ5" s="242"/>
      <c r="HMR5" s="242"/>
      <c r="HMS5" s="242"/>
      <c r="HMT5" s="242"/>
      <c r="HMU5" s="242"/>
      <c r="HMV5" s="242"/>
      <c r="HMW5" s="242"/>
      <c r="HMX5" s="242"/>
      <c r="HMY5" s="242"/>
      <c r="HMZ5" s="242"/>
      <c r="HNA5" s="242"/>
      <c r="HNB5" s="242"/>
      <c r="HNC5" s="242"/>
      <c r="HND5" s="242"/>
      <c r="HNE5" s="242"/>
      <c r="HNF5" s="242"/>
      <c r="HNG5" s="242"/>
      <c r="HNH5" s="242"/>
      <c r="HNI5" s="242"/>
      <c r="HNJ5" s="242"/>
      <c r="HNK5" s="242"/>
      <c r="HNL5" s="242"/>
      <c r="HNM5" s="242"/>
      <c r="HNN5" s="242"/>
      <c r="HNO5" s="242"/>
      <c r="HNP5" s="242"/>
      <c r="HNQ5" s="242"/>
      <c r="HNR5" s="242"/>
      <c r="HNS5" s="242"/>
      <c r="HNT5" s="242"/>
      <c r="HNU5" s="242"/>
      <c r="HNV5" s="242"/>
      <c r="HNW5" s="242"/>
      <c r="HNX5" s="242"/>
      <c r="HNY5" s="242"/>
      <c r="HNZ5" s="242"/>
      <c r="HOA5" s="242"/>
      <c r="HOB5" s="242"/>
      <c r="HOC5" s="242"/>
      <c r="HOD5" s="242"/>
      <c r="HOE5" s="242"/>
      <c r="HOF5" s="242"/>
      <c r="HOG5" s="242"/>
      <c r="HOH5" s="242"/>
      <c r="HOI5" s="242"/>
      <c r="HOJ5" s="242"/>
      <c r="HOK5" s="242"/>
      <c r="HOL5" s="242"/>
      <c r="HOM5" s="242"/>
      <c r="HON5" s="242"/>
      <c r="HOO5" s="242"/>
      <c r="HOP5" s="242"/>
      <c r="HOQ5" s="242"/>
      <c r="HOR5" s="242"/>
      <c r="HOS5" s="242"/>
      <c r="HOT5" s="242"/>
      <c r="HOU5" s="242"/>
      <c r="HOV5" s="242"/>
      <c r="HOW5" s="242"/>
      <c r="HOX5" s="242"/>
      <c r="HOY5" s="242"/>
      <c r="HOZ5" s="242"/>
      <c r="HPA5" s="242"/>
      <c r="HPB5" s="242"/>
      <c r="HPC5" s="242"/>
      <c r="HPD5" s="242"/>
      <c r="HPE5" s="242"/>
      <c r="HPF5" s="242"/>
      <c r="HPG5" s="242"/>
      <c r="HPH5" s="242"/>
      <c r="HPI5" s="242"/>
      <c r="HPJ5" s="242"/>
      <c r="HPK5" s="242"/>
      <c r="HPL5" s="242"/>
      <c r="HPM5" s="242"/>
      <c r="HPN5" s="242"/>
      <c r="HPO5" s="242"/>
      <c r="HPP5" s="242"/>
      <c r="HPQ5" s="242"/>
      <c r="HPR5" s="242"/>
      <c r="HPS5" s="242"/>
      <c r="HPT5" s="242"/>
      <c r="HPU5" s="242"/>
      <c r="HPV5" s="242"/>
      <c r="HPW5" s="242"/>
      <c r="HPX5" s="242"/>
      <c r="HPY5" s="242"/>
      <c r="HPZ5" s="242"/>
      <c r="HQA5" s="242"/>
      <c r="HQB5" s="242"/>
      <c r="HQC5" s="242"/>
      <c r="HQD5" s="242"/>
      <c r="HQE5" s="242"/>
      <c r="HQF5" s="242"/>
      <c r="HQG5" s="242"/>
      <c r="HQH5" s="242"/>
      <c r="HQI5" s="242"/>
      <c r="HQJ5" s="242"/>
      <c r="HQK5" s="242"/>
      <c r="HQL5" s="242"/>
      <c r="HQM5" s="242"/>
      <c r="HQN5" s="242"/>
      <c r="HQO5" s="242"/>
      <c r="HQP5" s="242"/>
      <c r="HQQ5" s="242"/>
      <c r="HQR5" s="242"/>
      <c r="HQS5" s="242"/>
      <c r="HQT5" s="242"/>
      <c r="HQU5" s="242"/>
      <c r="HQV5" s="242"/>
      <c r="HQW5" s="242"/>
      <c r="HQX5" s="242"/>
      <c r="HQY5" s="242"/>
      <c r="HQZ5" s="242"/>
      <c r="HRA5" s="242"/>
      <c r="HRB5" s="242"/>
      <c r="HRC5" s="242"/>
      <c r="HRD5" s="242"/>
      <c r="HRE5" s="242"/>
      <c r="HRF5" s="242"/>
      <c r="HRG5" s="242"/>
      <c r="HRH5" s="242"/>
      <c r="HRI5" s="242"/>
      <c r="HRJ5" s="242"/>
      <c r="HRK5" s="242"/>
      <c r="HRL5" s="242"/>
      <c r="HRM5" s="242"/>
      <c r="HRN5" s="242"/>
      <c r="HRO5" s="242"/>
      <c r="HRP5" s="242"/>
      <c r="HRQ5" s="242"/>
      <c r="HRR5" s="242"/>
      <c r="HRS5" s="242"/>
      <c r="HRT5" s="242"/>
      <c r="HRU5" s="242"/>
      <c r="HRV5" s="242"/>
      <c r="HRW5" s="242"/>
      <c r="HRX5" s="242"/>
      <c r="HRY5" s="242"/>
      <c r="HRZ5" s="242"/>
      <c r="HSA5" s="242"/>
      <c r="HSB5" s="242"/>
      <c r="HSC5" s="242"/>
      <c r="HSD5" s="242"/>
      <c r="HSE5" s="242"/>
      <c r="HSF5" s="242"/>
      <c r="HSG5" s="242"/>
      <c r="HSH5" s="242"/>
      <c r="HSI5" s="242"/>
      <c r="HSJ5" s="242"/>
      <c r="HSK5" s="242"/>
      <c r="HSL5" s="242"/>
      <c r="HSM5" s="242"/>
      <c r="HSN5" s="242"/>
      <c r="HSO5" s="242"/>
      <c r="HSP5" s="242"/>
      <c r="HSQ5" s="242"/>
      <c r="HSR5" s="242"/>
      <c r="HSS5" s="242"/>
      <c r="HST5" s="242"/>
      <c r="HSU5" s="242"/>
      <c r="HSV5" s="242"/>
      <c r="HSW5" s="242"/>
      <c r="HSX5" s="242"/>
      <c r="HSY5" s="242"/>
      <c r="HSZ5" s="242"/>
      <c r="HTA5" s="242"/>
      <c r="HTB5" s="242"/>
      <c r="HTC5" s="242"/>
      <c r="HTD5" s="242"/>
      <c r="HTE5" s="242"/>
      <c r="HTF5" s="242"/>
      <c r="HTG5" s="242"/>
      <c r="HTH5" s="242"/>
      <c r="HTI5" s="242"/>
      <c r="HTJ5" s="242"/>
      <c r="HTK5" s="242"/>
      <c r="HTL5" s="242"/>
      <c r="HTM5" s="242"/>
      <c r="HTN5" s="242"/>
      <c r="HTO5" s="242"/>
      <c r="HTP5" s="242"/>
      <c r="HTQ5" s="242"/>
      <c r="HTR5" s="242"/>
      <c r="HTS5" s="242"/>
      <c r="HTT5" s="242"/>
      <c r="HTU5" s="242"/>
      <c r="HTV5" s="242"/>
      <c r="HTW5" s="242"/>
      <c r="HTX5" s="242"/>
      <c r="HTY5" s="242"/>
      <c r="HTZ5" s="242"/>
      <c r="HUA5" s="242"/>
      <c r="HUB5" s="242"/>
      <c r="HUC5" s="242"/>
      <c r="HUD5" s="242"/>
      <c r="HUE5" s="242"/>
      <c r="HUF5" s="242"/>
      <c r="HUG5" s="242"/>
      <c r="HUH5" s="242"/>
      <c r="HUI5" s="242"/>
      <c r="HUJ5" s="242"/>
      <c r="HUK5" s="242"/>
      <c r="HUL5" s="242"/>
      <c r="HUM5" s="242"/>
      <c r="HUN5" s="242"/>
      <c r="HUO5" s="242"/>
      <c r="HUP5" s="242"/>
      <c r="HUQ5" s="242"/>
      <c r="HUR5" s="242"/>
      <c r="HUS5" s="242"/>
      <c r="HUT5" s="242"/>
      <c r="HUU5" s="242"/>
      <c r="HUV5" s="242"/>
      <c r="HUW5" s="242"/>
      <c r="HUX5" s="242"/>
      <c r="HUY5" s="242"/>
      <c r="HUZ5" s="242"/>
      <c r="HVA5" s="242"/>
      <c r="HVB5" s="242"/>
      <c r="HVC5" s="242"/>
      <c r="HVD5" s="242"/>
      <c r="HVE5" s="242"/>
      <c r="HVF5" s="242"/>
      <c r="HVG5" s="242"/>
      <c r="HVH5" s="242"/>
      <c r="HVI5" s="242"/>
      <c r="HVJ5" s="242"/>
      <c r="HVK5" s="242"/>
      <c r="HVL5" s="242"/>
      <c r="HVM5" s="242"/>
      <c r="HVN5" s="242"/>
      <c r="HVO5" s="242"/>
      <c r="HVP5" s="242"/>
      <c r="HVQ5" s="242"/>
      <c r="HVR5" s="242"/>
      <c r="HVS5" s="242"/>
      <c r="HVT5" s="242"/>
      <c r="HVU5" s="242"/>
      <c r="HVV5" s="242"/>
      <c r="HVW5" s="242"/>
      <c r="HVX5" s="242"/>
      <c r="HVY5" s="242"/>
      <c r="HVZ5" s="242"/>
      <c r="HWA5" s="242"/>
      <c r="HWB5" s="242"/>
      <c r="HWC5" s="242"/>
      <c r="HWD5" s="242"/>
      <c r="HWE5" s="242"/>
      <c r="HWF5" s="242"/>
      <c r="HWG5" s="242"/>
      <c r="HWH5" s="242"/>
      <c r="HWI5" s="242"/>
      <c r="HWJ5" s="242"/>
      <c r="HWK5" s="242"/>
      <c r="HWL5" s="242"/>
      <c r="HWM5" s="242"/>
      <c r="HWN5" s="242"/>
      <c r="HWO5" s="242"/>
      <c r="HWP5" s="242"/>
      <c r="HWQ5" s="242"/>
      <c r="HWR5" s="242"/>
      <c r="HWS5" s="242"/>
      <c r="HWT5" s="242"/>
      <c r="HWU5" s="242"/>
      <c r="HWV5" s="242"/>
      <c r="HWW5" s="242"/>
      <c r="HWX5" s="242"/>
      <c r="HWY5" s="242"/>
      <c r="HWZ5" s="242"/>
      <c r="HXA5" s="242"/>
      <c r="HXB5" s="242"/>
      <c r="HXC5" s="242"/>
      <c r="HXD5" s="242"/>
      <c r="HXE5" s="242"/>
      <c r="HXF5" s="242"/>
      <c r="HXG5" s="242"/>
      <c r="HXH5" s="242"/>
      <c r="HXI5" s="242"/>
      <c r="HXJ5" s="242"/>
      <c r="HXK5" s="242"/>
      <c r="HXL5" s="242"/>
      <c r="HXM5" s="242"/>
      <c r="HXN5" s="242"/>
      <c r="HXO5" s="242"/>
      <c r="HXP5" s="242"/>
      <c r="HXQ5" s="242"/>
      <c r="HXR5" s="242"/>
      <c r="HXS5" s="242"/>
      <c r="HXT5" s="242"/>
      <c r="HXU5" s="242"/>
      <c r="HXV5" s="242"/>
      <c r="HXW5" s="242"/>
      <c r="HXX5" s="242"/>
      <c r="HXY5" s="242"/>
      <c r="HXZ5" s="242"/>
      <c r="HYA5" s="242"/>
      <c r="HYB5" s="242"/>
      <c r="HYC5" s="242"/>
      <c r="HYD5" s="242"/>
      <c r="HYE5" s="242"/>
      <c r="HYF5" s="242"/>
      <c r="HYG5" s="242"/>
      <c r="HYH5" s="242"/>
      <c r="HYI5" s="242"/>
      <c r="HYJ5" s="242"/>
      <c r="HYK5" s="242"/>
      <c r="HYL5" s="242"/>
      <c r="HYM5" s="242"/>
      <c r="HYN5" s="242"/>
      <c r="HYO5" s="242"/>
      <c r="HYP5" s="242"/>
      <c r="HYQ5" s="242"/>
      <c r="HYR5" s="242"/>
      <c r="HYS5" s="242"/>
      <c r="HYT5" s="242"/>
      <c r="HYU5" s="242"/>
      <c r="HYV5" s="242"/>
      <c r="HYW5" s="242"/>
      <c r="HYX5" s="242"/>
      <c r="HYY5" s="242"/>
      <c r="HYZ5" s="242"/>
      <c r="HZA5" s="242"/>
      <c r="HZB5" s="242"/>
      <c r="HZC5" s="242"/>
      <c r="HZD5" s="242"/>
      <c r="HZE5" s="242"/>
      <c r="HZF5" s="242"/>
      <c r="HZG5" s="242"/>
      <c r="HZH5" s="242"/>
      <c r="HZI5" s="242"/>
      <c r="HZJ5" s="242"/>
      <c r="HZK5" s="242"/>
      <c r="HZL5" s="242"/>
      <c r="HZM5" s="242"/>
      <c r="HZN5" s="242"/>
      <c r="HZO5" s="242"/>
      <c r="HZP5" s="242"/>
      <c r="HZQ5" s="242"/>
      <c r="HZR5" s="242"/>
      <c r="HZS5" s="242"/>
      <c r="HZT5" s="242"/>
      <c r="HZU5" s="242"/>
      <c r="HZV5" s="242"/>
      <c r="HZW5" s="242"/>
      <c r="HZX5" s="242"/>
      <c r="HZY5" s="242"/>
      <c r="HZZ5" s="242"/>
      <c r="IAA5" s="242"/>
      <c r="IAB5" s="242"/>
      <c r="IAC5" s="242"/>
      <c r="IAD5" s="242"/>
      <c r="IAE5" s="242"/>
      <c r="IAF5" s="242"/>
      <c r="IAG5" s="242"/>
      <c r="IAH5" s="242"/>
      <c r="IAI5" s="242"/>
      <c r="IAJ5" s="242"/>
      <c r="IAK5" s="242"/>
      <c r="IAL5" s="242"/>
      <c r="IAM5" s="242"/>
      <c r="IAN5" s="242"/>
      <c r="IAO5" s="242"/>
      <c r="IAP5" s="242"/>
      <c r="IAQ5" s="242"/>
      <c r="IAR5" s="242"/>
      <c r="IAS5" s="242"/>
      <c r="IAT5" s="242"/>
      <c r="IAU5" s="242"/>
      <c r="IAV5" s="242"/>
      <c r="IAW5" s="242"/>
      <c r="IAX5" s="242"/>
      <c r="IAY5" s="242"/>
      <c r="IAZ5" s="242"/>
      <c r="IBA5" s="242"/>
      <c r="IBB5" s="242"/>
      <c r="IBC5" s="242"/>
      <c r="IBD5" s="242"/>
      <c r="IBE5" s="242"/>
      <c r="IBF5" s="242"/>
      <c r="IBG5" s="242"/>
      <c r="IBH5" s="242"/>
      <c r="IBI5" s="242"/>
      <c r="IBJ5" s="242"/>
      <c r="IBK5" s="242"/>
      <c r="IBL5" s="242"/>
      <c r="IBM5" s="242"/>
      <c r="IBN5" s="242"/>
      <c r="IBO5" s="242"/>
      <c r="IBP5" s="242"/>
      <c r="IBQ5" s="242"/>
      <c r="IBR5" s="242"/>
      <c r="IBS5" s="242"/>
      <c r="IBT5" s="242"/>
      <c r="IBU5" s="242"/>
      <c r="IBV5" s="242"/>
      <c r="IBW5" s="242"/>
      <c r="IBX5" s="242"/>
      <c r="IBY5" s="242"/>
      <c r="IBZ5" s="242"/>
      <c r="ICA5" s="242"/>
      <c r="ICB5" s="242"/>
      <c r="ICC5" s="242"/>
      <c r="ICD5" s="242"/>
      <c r="ICE5" s="242"/>
      <c r="ICF5" s="242"/>
      <c r="ICG5" s="242"/>
      <c r="ICH5" s="242"/>
      <c r="ICI5" s="242"/>
      <c r="ICJ5" s="242"/>
      <c r="ICK5" s="242"/>
      <c r="ICL5" s="242"/>
      <c r="ICM5" s="242"/>
      <c r="ICN5" s="242"/>
      <c r="ICO5" s="242"/>
      <c r="ICP5" s="242"/>
      <c r="ICQ5" s="242"/>
      <c r="ICR5" s="242"/>
      <c r="ICS5" s="242"/>
      <c r="ICT5" s="242"/>
      <c r="ICU5" s="242"/>
      <c r="ICV5" s="242"/>
      <c r="ICW5" s="242"/>
      <c r="ICX5" s="242"/>
      <c r="ICY5" s="242"/>
      <c r="ICZ5" s="242"/>
      <c r="IDA5" s="242"/>
      <c r="IDB5" s="242"/>
      <c r="IDC5" s="242"/>
      <c r="IDD5" s="242"/>
      <c r="IDE5" s="242"/>
      <c r="IDF5" s="242"/>
      <c r="IDG5" s="242"/>
      <c r="IDH5" s="242"/>
      <c r="IDI5" s="242"/>
      <c r="IDJ5" s="242"/>
      <c r="IDK5" s="242"/>
      <c r="IDL5" s="242"/>
      <c r="IDM5" s="242"/>
      <c r="IDN5" s="242"/>
      <c r="IDO5" s="242"/>
      <c r="IDP5" s="242"/>
      <c r="IDQ5" s="242"/>
      <c r="IDR5" s="242"/>
      <c r="IDS5" s="242"/>
      <c r="IDT5" s="242"/>
      <c r="IDU5" s="242"/>
      <c r="IDV5" s="242"/>
      <c r="IDW5" s="242"/>
      <c r="IDX5" s="242"/>
      <c r="IDY5" s="242"/>
      <c r="IDZ5" s="242"/>
      <c r="IEA5" s="242"/>
      <c r="IEB5" s="242"/>
      <c r="IEC5" s="242"/>
      <c r="IED5" s="242"/>
      <c r="IEE5" s="242"/>
      <c r="IEF5" s="242"/>
      <c r="IEG5" s="242"/>
      <c r="IEH5" s="242"/>
      <c r="IEI5" s="242"/>
      <c r="IEJ5" s="242"/>
      <c r="IEK5" s="242"/>
      <c r="IEL5" s="242"/>
      <c r="IEM5" s="242"/>
      <c r="IEN5" s="242"/>
      <c r="IEO5" s="242"/>
      <c r="IEP5" s="242"/>
      <c r="IEQ5" s="242"/>
      <c r="IER5" s="242"/>
      <c r="IES5" s="242"/>
      <c r="IET5" s="242"/>
      <c r="IEU5" s="242"/>
      <c r="IEV5" s="242"/>
      <c r="IEW5" s="242"/>
      <c r="IEX5" s="242"/>
      <c r="IEY5" s="242"/>
      <c r="IEZ5" s="242"/>
      <c r="IFA5" s="242"/>
      <c r="IFB5" s="242"/>
      <c r="IFC5" s="242"/>
      <c r="IFD5" s="242"/>
      <c r="IFE5" s="242"/>
      <c r="IFF5" s="242"/>
      <c r="IFG5" s="242"/>
      <c r="IFH5" s="242"/>
      <c r="IFI5" s="242"/>
      <c r="IFJ5" s="242"/>
      <c r="IFK5" s="242"/>
      <c r="IFL5" s="242"/>
      <c r="IFM5" s="242"/>
      <c r="IFN5" s="242"/>
      <c r="IFO5" s="242"/>
      <c r="IFP5" s="242"/>
      <c r="IFQ5" s="242"/>
      <c r="IFR5" s="242"/>
      <c r="IFS5" s="242"/>
      <c r="IFT5" s="242"/>
      <c r="IFU5" s="242"/>
      <c r="IFV5" s="242"/>
      <c r="IFW5" s="242"/>
      <c r="IFX5" s="242"/>
      <c r="IFY5" s="242"/>
      <c r="IFZ5" s="242"/>
      <c r="IGA5" s="242"/>
      <c r="IGB5" s="242"/>
      <c r="IGC5" s="242"/>
      <c r="IGD5" s="242"/>
      <c r="IGE5" s="242"/>
      <c r="IGF5" s="242"/>
      <c r="IGG5" s="242"/>
      <c r="IGH5" s="242"/>
      <c r="IGI5" s="242"/>
      <c r="IGJ5" s="242"/>
      <c r="IGK5" s="242"/>
      <c r="IGL5" s="242"/>
      <c r="IGM5" s="242"/>
      <c r="IGN5" s="242"/>
      <c r="IGO5" s="242"/>
      <c r="IGP5" s="242"/>
      <c r="IGQ5" s="242"/>
      <c r="IGR5" s="242"/>
      <c r="IGS5" s="242"/>
      <c r="IGT5" s="242"/>
      <c r="IGU5" s="242"/>
      <c r="IGV5" s="242"/>
      <c r="IGW5" s="242"/>
      <c r="IGX5" s="242"/>
      <c r="IGY5" s="242"/>
      <c r="IGZ5" s="242"/>
      <c r="IHA5" s="242"/>
      <c r="IHB5" s="242"/>
      <c r="IHC5" s="242"/>
      <c r="IHD5" s="242"/>
      <c r="IHE5" s="242"/>
      <c r="IHF5" s="242"/>
      <c r="IHG5" s="242"/>
      <c r="IHH5" s="242"/>
      <c r="IHI5" s="242"/>
      <c r="IHJ5" s="242"/>
      <c r="IHK5" s="242"/>
      <c r="IHL5" s="242"/>
      <c r="IHM5" s="242"/>
      <c r="IHN5" s="242"/>
      <c r="IHO5" s="242"/>
      <c r="IHP5" s="242"/>
      <c r="IHQ5" s="242"/>
      <c r="IHR5" s="242"/>
      <c r="IHS5" s="242"/>
      <c r="IHT5" s="242"/>
      <c r="IHU5" s="242"/>
      <c r="IHV5" s="242"/>
      <c r="IHW5" s="242"/>
      <c r="IHX5" s="242"/>
      <c r="IHY5" s="242"/>
      <c r="IHZ5" s="242"/>
      <c r="IIA5" s="242"/>
      <c r="IIB5" s="242"/>
      <c r="IIC5" s="242"/>
      <c r="IID5" s="242"/>
      <c r="IIE5" s="242"/>
      <c r="IIF5" s="242"/>
      <c r="IIG5" s="242"/>
      <c r="IIH5" s="242"/>
      <c r="III5" s="242"/>
      <c r="IIJ5" s="242"/>
      <c r="IIK5" s="242"/>
      <c r="IIL5" s="242"/>
      <c r="IIM5" s="242"/>
      <c r="IIN5" s="242"/>
      <c r="IIO5" s="242"/>
      <c r="IIP5" s="242"/>
      <c r="IIQ5" s="242"/>
      <c r="IIR5" s="242"/>
      <c r="IIS5" s="242"/>
      <c r="IIT5" s="242"/>
      <c r="IIU5" s="242"/>
      <c r="IIV5" s="242"/>
      <c r="IIW5" s="242"/>
      <c r="IIX5" s="242"/>
      <c r="IIY5" s="242"/>
      <c r="IIZ5" s="242"/>
      <c r="IJA5" s="242"/>
      <c r="IJB5" s="242"/>
      <c r="IJC5" s="242"/>
      <c r="IJD5" s="242"/>
      <c r="IJE5" s="242"/>
      <c r="IJF5" s="242"/>
      <c r="IJG5" s="242"/>
      <c r="IJH5" s="242"/>
      <c r="IJI5" s="242"/>
      <c r="IJJ5" s="242"/>
      <c r="IJK5" s="242"/>
      <c r="IJL5" s="242"/>
      <c r="IJM5" s="242"/>
      <c r="IJN5" s="242"/>
      <c r="IJO5" s="242"/>
      <c r="IJP5" s="242"/>
      <c r="IJQ5" s="242"/>
      <c r="IJR5" s="242"/>
      <c r="IJS5" s="242"/>
      <c r="IJT5" s="242"/>
      <c r="IJU5" s="242"/>
      <c r="IJV5" s="242"/>
      <c r="IJW5" s="242"/>
      <c r="IJX5" s="242"/>
      <c r="IJY5" s="242"/>
      <c r="IJZ5" s="242"/>
      <c r="IKA5" s="242"/>
      <c r="IKB5" s="242"/>
      <c r="IKC5" s="242"/>
      <c r="IKD5" s="242"/>
      <c r="IKE5" s="242"/>
      <c r="IKF5" s="242"/>
      <c r="IKG5" s="242"/>
      <c r="IKH5" s="242"/>
      <c r="IKI5" s="242"/>
      <c r="IKJ5" s="242"/>
      <c r="IKK5" s="242"/>
      <c r="IKL5" s="242"/>
      <c r="IKM5" s="242"/>
      <c r="IKN5" s="242"/>
      <c r="IKO5" s="242"/>
      <c r="IKP5" s="242"/>
      <c r="IKQ5" s="242"/>
      <c r="IKR5" s="242"/>
      <c r="IKS5" s="242"/>
      <c r="IKT5" s="242"/>
      <c r="IKU5" s="242"/>
      <c r="IKV5" s="242"/>
      <c r="IKW5" s="242"/>
      <c r="IKX5" s="242"/>
      <c r="IKY5" s="242"/>
      <c r="IKZ5" s="242"/>
      <c r="ILA5" s="242"/>
      <c r="ILB5" s="242"/>
      <c r="ILC5" s="242"/>
      <c r="ILD5" s="242"/>
      <c r="ILE5" s="242"/>
      <c r="ILF5" s="242"/>
      <c r="ILG5" s="242"/>
      <c r="ILH5" s="242"/>
      <c r="ILI5" s="242"/>
      <c r="ILJ5" s="242"/>
      <c r="ILK5" s="242"/>
      <c r="ILL5" s="242"/>
      <c r="ILM5" s="242"/>
      <c r="ILN5" s="242"/>
      <c r="ILO5" s="242"/>
      <c r="ILP5" s="242"/>
      <c r="ILQ5" s="242"/>
      <c r="ILR5" s="242"/>
      <c r="ILS5" s="242"/>
      <c r="ILT5" s="242"/>
      <c r="ILU5" s="242"/>
      <c r="ILV5" s="242"/>
      <c r="ILW5" s="242"/>
      <c r="ILX5" s="242"/>
      <c r="ILY5" s="242"/>
      <c r="ILZ5" s="242"/>
      <c r="IMA5" s="242"/>
      <c r="IMB5" s="242"/>
      <c r="IMC5" s="242"/>
      <c r="IMD5" s="242"/>
      <c r="IME5" s="242"/>
      <c r="IMF5" s="242"/>
      <c r="IMG5" s="242"/>
      <c r="IMH5" s="242"/>
      <c r="IMI5" s="242"/>
      <c r="IMJ5" s="242"/>
      <c r="IMK5" s="242"/>
      <c r="IML5" s="242"/>
      <c r="IMM5" s="242"/>
      <c r="IMN5" s="242"/>
      <c r="IMO5" s="242"/>
      <c r="IMP5" s="242"/>
      <c r="IMQ5" s="242"/>
      <c r="IMR5" s="242"/>
      <c r="IMS5" s="242"/>
      <c r="IMT5" s="242"/>
      <c r="IMU5" s="242"/>
      <c r="IMV5" s="242"/>
      <c r="IMW5" s="242"/>
      <c r="IMX5" s="242"/>
      <c r="IMY5" s="242"/>
      <c r="IMZ5" s="242"/>
      <c r="INA5" s="242"/>
      <c r="INB5" s="242"/>
      <c r="INC5" s="242"/>
      <c r="IND5" s="242"/>
      <c r="INE5" s="242"/>
      <c r="INF5" s="242"/>
      <c r="ING5" s="242"/>
      <c r="INH5" s="242"/>
      <c r="INI5" s="242"/>
      <c r="INJ5" s="242"/>
      <c r="INK5" s="242"/>
      <c r="INL5" s="242"/>
      <c r="INM5" s="242"/>
      <c r="INN5" s="242"/>
      <c r="INO5" s="242"/>
      <c r="INP5" s="242"/>
      <c r="INQ5" s="242"/>
      <c r="INR5" s="242"/>
      <c r="INS5" s="242"/>
      <c r="INT5" s="242"/>
      <c r="INU5" s="242"/>
      <c r="INV5" s="242"/>
      <c r="INW5" s="242"/>
      <c r="INX5" s="242"/>
      <c r="INY5" s="242"/>
      <c r="INZ5" s="242"/>
      <c r="IOA5" s="242"/>
      <c r="IOB5" s="242"/>
      <c r="IOC5" s="242"/>
      <c r="IOD5" s="242"/>
      <c r="IOE5" s="242"/>
      <c r="IOF5" s="242"/>
      <c r="IOG5" s="242"/>
      <c r="IOH5" s="242"/>
      <c r="IOI5" s="242"/>
      <c r="IOJ5" s="242"/>
      <c r="IOK5" s="242"/>
      <c r="IOL5" s="242"/>
      <c r="IOM5" s="242"/>
      <c r="ION5" s="242"/>
      <c r="IOO5" s="242"/>
      <c r="IOP5" s="242"/>
      <c r="IOQ5" s="242"/>
      <c r="IOR5" s="242"/>
      <c r="IOS5" s="242"/>
      <c r="IOT5" s="242"/>
      <c r="IOU5" s="242"/>
      <c r="IOV5" s="242"/>
      <c r="IOW5" s="242"/>
      <c r="IOX5" s="242"/>
      <c r="IOY5" s="242"/>
      <c r="IOZ5" s="242"/>
      <c r="IPA5" s="242"/>
      <c r="IPB5" s="242"/>
      <c r="IPC5" s="242"/>
      <c r="IPD5" s="242"/>
      <c r="IPE5" s="242"/>
      <c r="IPF5" s="242"/>
      <c r="IPG5" s="242"/>
      <c r="IPH5" s="242"/>
      <c r="IPI5" s="242"/>
      <c r="IPJ5" s="242"/>
      <c r="IPK5" s="242"/>
      <c r="IPL5" s="242"/>
      <c r="IPM5" s="242"/>
      <c r="IPN5" s="242"/>
      <c r="IPO5" s="242"/>
      <c r="IPP5" s="242"/>
      <c r="IPQ5" s="242"/>
      <c r="IPR5" s="242"/>
      <c r="IPS5" s="242"/>
      <c r="IPT5" s="242"/>
      <c r="IPU5" s="242"/>
      <c r="IPV5" s="242"/>
      <c r="IPW5" s="242"/>
      <c r="IPX5" s="242"/>
      <c r="IPY5" s="242"/>
      <c r="IPZ5" s="242"/>
      <c r="IQA5" s="242"/>
      <c r="IQB5" s="242"/>
      <c r="IQC5" s="242"/>
      <c r="IQD5" s="242"/>
      <c r="IQE5" s="242"/>
      <c r="IQF5" s="242"/>
      <c r="IQG5" s="242"/>
      <c r="IQH5" s="242"/>
      <c r="IQI5" s="242"/>
      <c r="IQJ5" s="242"/>
      <c r="IQK5" s="242"/>
      <c r="IQL5" s="242"/>
      <c r="IQM5" s="242"/>
      <c r="IQN5" s="242"/>
      <c r="IQO5" s="242"/>
      <c r="IQP5" s="242"/>
      <c r="IQQ5" s="242"/>
      <c r="IQR5" s="242"/>
      <c r="IQS5" s="242"/>
      <c r="IQT5" s="242"/>
      <c r="IQU5" s="242"/>
      <c r="IQV5" s="242"/>
      <c r="IQW5" s="242"/>
      <c r="IQX5" s="242"/>
      <c r="IQY5" s="242"/>
      <c r="IQZ5" s="242"/>
      <c r="IRA5" s="242"/>
      <c r="IRB5" s="242"/>
      <c r="IRC5" s="242"/>
      <c r="IRD5" s="242"/>
      <c r="IRE5" s="242"/>
      <c r="IRF5" s="242"/>
      <c r="IRG5" s="242"/>
      <c r="IRH5" s="242"/>
      <c r="IRI5" s="242"/>
      <c r="IRJ5" s="242"/>
      <c r="IRK5" s="242"/>
      <c r="IRL5" s="242"/>
      <c r="IRM5" s="242"/>
      <c r="IRN5" s="242"/>
      <c r="IRO5" s="242"/>
      <c r="IRP5" s="242"/>
      <c r="IRQ5" s="242"/>
      <c r="IRR5" s="242"/>
      <c r="IRS5" s="242"/>
      <c r="IRT5" s="242"/>
      <c r="IRU5" s="242"/>
      <c r="IRV5" s="242"/>
      <c r="IRW5" s="242"/>
      <c r="IRX5" s="242"/>
      <c r="IRY5" s="242"/>
      <c r="IRZ5" s="242"/>
      <c r="ISA5" s="242"/>
      <c r="ISB5" s="242"/>
      <c r="ISC5" s="242"/>
      <c r="ISD5" s="242"/>
      <c r="ISE5" s="242"/>
      <c r="ISF5" s="242"/>
      <c r="ISG5" s="242"/>
      <c r="ISH5" s="242"/>
      <c r="ISI5" s="242"/>
      <c r="ISJ5" s="242"/>
      <c r="ISK5" s="242"/>
      <c r="ISL5" s="242"/>
      <c r="ISM5" s="242"/>
      <c r="ISN5" s="242"/>
      <c r="ISO5" s="242"/>
      <c r="ISP5" s="242"/>
      <c r="ISQ5" s="242"/>
      <c r="ISR5" s="242"/>
      <c r="ISS5" s="242"/>
      <c r="IST5" s="242"/>
      <c r="ISU5" s="242"/>
      <c r="ISV5" s="242"/>
      <c r="ISW5" s="242"/>
      <c r="ISX5" s="242"/>
      <c r="ISY5" s="242"/>
      <c r="ISZ5" s="242"/>
      <c r="ITA5" s="242"/>
      <c r="ITB5" s="242"/>
      <c r="ITC5" s="242"/>
      <c r="ITD5" s="242"/>
      <c r="ITE5" s="242"/>
      <c r="ITF5" s="242"/>
      <c r="ITG5" s="242"/>
      <c r="ITH5" s="242"/>
      <c r="ITI5" s="242"/>
      <c r="ITJ5" s="242"/>
      <c r="ITK5" s="242"/>
      <c r="ITL5" s="242"/>
      <c r="ITM5" s="242"/>
      <c r="ITN5" s="242"/>
      <c r="ITO5" s="242"/>
      <c r="ITP5" s="242"/>
      <c r="ITQ5" s="242"/>
      <c r="ITR5" s="242"/>
      <c r="ITS5" s="242"/>
      <c r="ITT5" s="242"/>
      <c r="ITU5" s="242"/>
      <c r="ITV5" s="242"/>
      <c r="ITW5" s="242"/>
      <c r="ITX5" s="242"/>
      <c r="ITY5" s="242"/>
      <c r="ITZ5" s="242"/>
      <c r="IUA5" s="242"/>
      <c r="IUB5" s="242"/>
      <c r="IUC5" s="242"/>
      <c r="IUD5" s="242"/>
      <c r="IUE5" s="242"/>
      <c r="IUF5" s="242"/>
      <c r="IUG5" s="242"/>
      <c r="IUH5" s="242"/>
      <c r="IUI5" s="242"/>
      <c r="IUJ5" s="242"/>
      <c r="IUK5" s="242"/>
      <c r="IUL5" s="242"/>
      <c r="IUM5" s="242"/>
      <c r="IUN5" s="242"/>
      <c r="IUO5" s="242"/>
      <c r="IUP5" s="242"/>
      <c r="IUQ5" s="242"/>
      <c r="IUR5" s="242"/>
      <c r="IUS5" s="242"/>
      <c r="IUT5" s="242"/>
      <c r="IUU5" s="242"/>
      <c r="IUV5" s="242"/>
      <c r="IUW5" s="242"/>
      <c r="IUX5" s="242"/>
      <c r="IUY5" s="242"/>
      <c r="IUZ5" s="242"/>
      <c r="IVA5" s="242"/>
      <c r="IVB5" s="242"/>
      <c r="IVC5" s="242"/>
      <c r="IVD5" s="242"/>
      <c r="IVE5" s="242"/>
      <c r="IVF5" s="242"/>
      <c r="IVG5" s="242"/>
      <c r="IVH5" s="242"/>
      <c r="IVI5" s="242"/>
      <c r="IVJ5" s="242"/>
      <c r="IVK5" s="242"/>
      <c r="IVL5" s="242"/>
      <c r="IVM5" s="242"/>
      <c r="IVN5" s="242"/>
      <c r="IVO5" s="242"/>
      <c r="IVP5" s="242"/>
      <c r="IVQ5" s="242"/>
      <c r="IVR5" s="242"/>
      <c r="IVS5" s="242"/>
      <c r="IVT5" s="242"/>
      <c r="IVU5" s="242"/>
      <c r="IVV5" s="242"/>
      <c r="IVW5" s="242"/>
      <c r="IVX5" s="242"/>
      <c r="IVY5" s="242"/>
      <c r="IVZ5" s="242"/>
      <c r="IWA5" s="242"/>
      <c r="IWB5" s="242"/>
      <c r="IWC5" s="242"/>
      <c r="IWD5" s="242"/>
      <c r="IWE5" s="242"/>
      <c r="IWF5" s="242"/>
      <c r="IWG5" s="242"/>
      <c r="IWH5" s="242"/>
      <c r="IWI5" s="242"/>
      <c r="IWJ5" s="242"/>
      <c r="IWK5" s="242"/>
      <c r="IWL5" s="242"/>
      <c r="IWM5" s="242"/>
      <c r="IWN5" s="242"/>
      <c r="IWO5" s="242"/>
      <c r="IWP5" s="242"/>
      <c r="IWQ5" s="242"/>
      <c r="IWR5" s="242"/>
      <c r="IWS5" s="242"/>
      <c r="IWT5" s="242"/>
      <c r="IWU5" s="242"/>
      <c r="IWV5" s="242"/>
      <c r="IWW5" s="242"/>
      <c r="IWX5" s="242"/>
      <c r="IWY5" s="242"/>
      <c r="IWZ5" s="242"/>
      <c r="IXA5" s="242"/>
      <c r="IXB5" s="242"/>
      <c r="IXC5" s="242"/>
      <c r="IXD5" s="242"/>
      <c r="IXE5" s="242"/>
      <c r="IXF5" s="242"/>
      <c r="IXG5" s="242"/>
      <c r="IXH5" s="242"/>
      <c r="IXI5" s="242"/>
      <c r="IXJ5" s="242"/>
      <c r="IXK5" s="242"/>
      <c r="IXL5" s="242"/>
      <c r="IXM5" s="242"/>
      <c r="IXN5" s="242"/>
      <c r="IXO5" s="242"/>
      <c r="IXP5" s="242"/>
      <c r="IXQ5" s="242"/>
      <c r="IXR5" s="242"/>
      <c r="IXS5" s="242"/>
      <c r="IXT5" s="242"/>
      <c r="IXU5" s="242"/>
      <c r="IXV5" s="242"/>
      <c r="IXW5" s="242"/>
      <c r="IXX5" s="242"/>
      <c r="IXY5" s="242"/>
      <c r="IXZ5" s="242"/>
      <c r="IYA5" s="242"/>
      <c r="IYB5" s="242"/>
      <c r="IYC5" s="242"/>
      <c r="IYD5" s="242"/>
      <c r="IYE5" s="242"/>
      <c r="IYF5" s="242"/>
      <c r="IYG5" s="242"/>
      <c r="IYH5" s="242"/>
      <c r="IYI5" s="242"/>
      <c r="IYJ5" s="242"/>
      <c r="IYK5" s="242"/>
      <c r="IYL5" s="242"/>
      <c r="IYM5" s="242"/>
      <c r="IYN5" s="242"/>
      <c r="IYO5" s="242"/>
      <c r="IYP5" s="242"/>
      <c r="IYQ5" s="242"/>
      <c r="IYR5" s="242"/>
      <c r="IYS5" s="242"/>
      <c r="IYT5" s="242"/>
      <c r="IYU5" s="242"/>
      <c r="IYV5" s="242"/>
      <c r="IYW5" s="242"/>
      <c r="IYX5" s="242"/>
      <c r="IYY5" s="242"/>
      <c r="IYZ5" s="242"/>
      <c r="IZA5" s="242"/>
      <c r="IZB5" s="242"/>
      <c r="IZC5" s="242"/>
      <c r="IZD5" s="242"/>
      <c r="IZE5" s="242"/>
      <c r="IZF5" s="242"/>
      <c r="IZG5" s="242"/>
      <c r="IZH5" s="242"/>
      <c r="IZI5" s="242"/>
      <c r="IZJ5" s="242"/>
      <c r="IZK5" s="242"/>
      <c r="IZL5" s="242"/>
      <c r="IZM5" s="242"/>
      <c r="IZN5" s="242"/>
      <c r="IZO5" s="242"/>
      <c r="IZP5" s="242"/>
      <c r="IZQ5" s="242"/>
      <c r="IZR5" s="242"/>
      <c r="IZS5" s="242"/>
      <c r="IZT5" s="242"/>
      <c r="IZU5" s="242"/>
      <c r="IZV5" s="242"/>
      <c r="IZW5" s="242"/>
      <c r="IZX5" s="242"/>
      <c r="IZY5" s="242"/>
      <c r="IZZ5" s="242"/>
      <c r="JAA5" s="242"/>
      <c r="JAB5" s="242"/>
      <c r="JAC5" s="242"/>
      <c r="JAD5" s="242"/>
      <c r="JAE5" s="242"/>
      <c r="JAF5" s="242"/>
      <c r="JAG5" s="242"/>
      <c r="JAH5" s="242"/>
      <c r="JAI5" s="242"/>
      <c r="JAJ5" s="242"/>
      <c r="JAK5" s="242"/>
      <c r="JAL5" s="242"/>
      <c r="JAM5" s="242"/>
      <c r="JAN5" s="242"/>
      <c r="JAO5" s="242"/>
      <c r="JAP5" s="242"/>
      <c r="JAQ5" s="242"/>
      <c r="JAR5" s="242"/>
      <c r="JAS5" s="242"/>
      <c r="JAT5" s="242"/>
      <c r="JAU5" s="242"/>
      <c r="JAV5" s="242"/>
      <c r="JAW5" s="242"/>
      <c r="JAX5" s="242"/>
      <c r="JAY5" s="242"/>
      <c r="JAZ5" s="242"/>
      <c r="JBA5" s="242"/>
      <c r="JBB5" s="242"/>
      <c r="JBC5" s="242"/>
      <c r="JBD5" s="242"/>
      <c r="JBE5" s="242"/>
      <c r="JBF5" s="242"/>
      <c r="JBG5" s="242"/>
      <c r="JBH5" s="242"/>
      <c r="JBI5" s="242"/>
      <c r="JBJ5" s="242"/>
      <c r="JBK5" s="242"/>
      <c r="JBL5" s="242"/>
      <c r="JBM5" s="242"/>
      <c r="JBN5" s="242"/>
      <c r="JBO5" s="242"/>
      <c r="JBP5" s="242"/>
      <c r="JBQ5" s="242"/>
      <c r="JBR5" s="242"/>
      <c r="JBS5" s="242"/>
      <c r="JBT5" s="242"/>
      <c r="JBU5" s="242"/>
      <c r="JBV5" s="242"/>
      <c r="JBW5" s="242"/>
      <c r="JBX5" s="242"/>
      <c r="JBY5" s="242"/>
      <c r="JBZ5" s="242"/>
      <c r="JCA5" s="242"/>
      <c r="JCB5" s="242"/>
      <c r="JCC5" s="242"/>
      <c r="JCD5" s="242"/>
      <c r="JCE5" s="242"/>
      <c r="JCF5" s="242"/>
      <c r="JCG5" s="242"/>
      <c r="JCH5" s="242"/>
      <c r="JCI5" s="242"/>
      <c r="JCJ5" s="242"/>
      <c r="JCK5" s="242"/>
      <c r="JCL5" s="242"/>
      <c r="JCM5" s="242"/>
      <c r="JCN5" s="242"/>
      <c r="JCO5" s="242"/>
      <c r="JCP5" s="242"/>
      <c r="JCQ5" s="242"/>
      <c r="JCR5" s="242"/>
      <c r="JCS5" s="242"/>
      <c r="JCT5" s="242"/>
      <c r="JCU5" s="242"/>
      <c r="JCV5" s="242"/>
      <c r="JCW5" s="242"/>
      <c r="JCX5" s="242"/>
      <c r="JCY5" s="242"/>
      <c r="JCZ5" s="242"/>
      <c r="JDA5" s="242"/>
      <c r="JDB5" s="242"/>
      <c r="JDC5" s="242"/>
      <c r="JDD5" s="242"/>
      <c r="JDE5" s="242"/>
      <c r="JDF5" s="242"/>
      <c r="JDG5" s="242"/>
      <c r="JDH5" s="242"/>
      <c r="JDI5" s="242"/>
      <c r="JDJ5" s="242"/>
      <c r="JDK5" s="242"/>
      <c r="JDL5" s="242"/>
      <c r="JDM5" s="242"/>
      <c r="JDN5" s="242"/>
      <c r="JDO5" s="242"/>
      <c r="JDP5" s="242"/>
      <c r="JDQ5" s="242"/>
      <c r="JDR5" s="242"/>
      <c r="JDS5" s="242"/>
      <c r="JDT5" s="242"/>
      <c r="JDU5" s="242"/>
      <c r="JDV5" s="242"/>
      <c r="JDW5" s="242"/>
      <c r="JDX5" s="242"/>
      <c r="JDY5" s="242"/>
      <c r="JDZ5" s="242"/>
      <c r="JEA5" s="242"/>
      <c r="JEB5" s="242"/>
      <c r="JEC5" s="242"/>
      <c r="JED5" s="242"/>
      <c r="JEE5" s="242"/>
      <c r="JEF5" s="242"/>
      <c r="JEG5" s="242"/>
      <c r="JEH5" s="242"/>
      <c r="JEI5" s="242"/>
      <c r="JEJ5" s="242"/>
      <c r="JEK5" s="242"/>
      <c r="JEL5" s="242"/>
      <c r="JEM5" s="242"/>
      <c r="JEN5" s="242"/>
      <c r="JEO5" s="242"/>
      <c r="JEP5" s="242"/>
      <c r="JEQ5" s="242"/>
      <c r="JER5" s="242"/>
      <c r="JES5" s="242"/>
      <c r="JET5" s="242"/>
      <c r="JEU5" s="242"/>
      <c r="JEV5" s="242"/>
      <c r="JEW5" s="242"/>
      <c r="JEX5" s="242"/>
      <c r="JEY5" s="242"/>
      <c r="JEZ5" s="242"/>
      <c r="JFA5" s="242"/>
      <c r="JFB5" s="242"/>
      <c r="JFC5" s="242"/>
      <c r="JFD5" s="242"/>
      <c r="JFE5" s="242"/>
      <c r="JFF5" s="242"/>
      <c r="JFG5" s="242"/>
      <c r="JFH5" s="242"/>
      <c r="JFI5" s="242"/>
      <c r="JFJ5" s="242"/>
      <c r="JFK5" s="242"/>
      <c r="JFL5" s="242"/>
      <c r="JFM5" s="242"/>
      <c r="JFN5" s="242"/>
      <c r="JFO5" s="242"/>
      <c r="JFP5" s="242"/>
      <c r="JFQ5" s="242"/>
      <c r="JFR5" s="242"/>
      <c r="JFS5" s="242"/>
      <c r="JFT5" s="242"/>
      <c r="JFU5" s="242"/>
      <c r="JFV5" s="242"/>
      <c r="JFW5" s="242"/>
      <c r="JFX5" s="242"/>
      <c r="JFY5" s="242"/>
      <c r="JFZ5" s="242"/>
      <c r="JGA5" s="242"/>
      <c r="JGB5" s="242"/>
      <c r="JGC5" s="242"/>
      <c r="JGD5" s="242"/>
      <c r="JGE5" s="242"/>
      <c r="JGF5" s="242"/>
      <c r="JGG5" s="242"/>
      <c r="JGH5" s="242"/>
      <c r="JGI5" s="242"/>
      <c r="JGJ5" s="242"/>
      <c r="JGK5" s="242"/>
      <c r="JGL5" s="242"/>
      <c r="JGM5" s="242"/>
      <c r="JGN5" s="242"/>
      <c r="JGO5" s="242"/>
      <c r="JGP5" s="242"/>
      <c r="JGQ5" s="242"/>
      <c r="JGR5" s="242"/>
      <c r="JGS5" s="242"/>
      <c r="JGT5" s="242"/>
      <c r="JGU5" s="242"/>
      <c r="JGV5" s="242"/>
      <c r="JGW5" s="242"/>
      <c r="JGX5" s="242"/>
      <c r="JGY5" s="242"/>
      <c r="JGZ5" s="242"/>
      <c r="JHA5" s="242"/>
      <c r="JHB5" s="242"/>
      <c r="JHC5" s="242"/>
      <c r="JHD5" s="242"/>
      <c r="JHE5" s="242"/>
      <c r="JHF5" s="242"/>
      <c r="JHG5" s="242"/>
      <c r="JHH5" s="242"/>
      <c r="JHI5" s="242"/>
      <c r="JHJ5" s="242"/>
      <c r="JHK5" s="242"/>
      <c r="JHL5" s="242"/>
      <c r="JHM5" s="242"/>
      <c r="JHN5" s="242"/>
      <c r="JHO5" s="242"/>
      <c r="JHP5" s="242"/>
      <c r="JHQ5" s="242"/>
      <c r="JHR5" s="242"/>
      <c r="JHS5" s="242"/>
      <c r="JHT5" s="242"/>
      <c r="JHU5" s="242"/>
      <c r="JHV5" s="242"/>
      <c r="JHW5" s="242"/>
      <c r="JHX5" s="242"/>
      <c r="JHY5" s="242"/>
      <c r="JHZ5" s="242"/>
      <c r="JIA5" s="242"/>
      <c r="JIB5" s="242"/>
      <c r="JIC5" s="242"/>
      <c r="JID5" s="242"/>
      <c r="JIE5" s="242"/>
      <c r="JIF5" s="242"/>
      <c r="JIG5" s="242"/>
      <c r="JIH5" s="242"/>
      <c r="JII5" s="242"/>
      <c r="JIJ5" s="242"/>
      <c r="JIK5" s="242"/>
      <c r="JIL5" s="242"/>
      <c r="JIM5" s="242"/>
      <c r="JIN5" s="242"/>
      <c r="JIO5" s="242"/>
      <c r="JIP5" s="242"/>
      <c r="JIQ5" s="242"/>
      <c r="JIR5" s="242"/>
      <c r="JIS5" s="242"/>
      <c r="JIT5" s="242"/>
      <c r="JIU5" s="242"/>
      <c r="JIV5" s="242"/>
      <c r="JIW5" s="242"/>
      <c r="JIX5" s="242"/>
      <c r="JIY5" s="242"/>
      <c r="JIZ5" s="242"/>
      <c r="JJA5" s="242"/>
      <c r="JJB5" s="242"/>
      <c r="JJC5" s="242"/>
      <c r="JJD5" s="242"/>
      <c r="JJE5" s="242"/>
      <c r="JJF5" s="242"/>
      <c r="JJG5" s="242"/>
      <c r="JJH5" s="242"/>
      <c r="JJI5" s="242"/>
      <c r="JJJ5" s="242"/>
      <c r="JJK5" s="242"/>
      <c r="JJL5" s="242"/>
      <c r="JJM5" s="242"/>
      <c r="JJN5" s="242"/>
      <c r="JJO5" s="242"/>
      <c r="JJP5" s="242"/>
      <c r="JJQ5" s="242"/>
      <c r="JJR5" s="242"/>
      <c r="JJS5" s="242"/>
      <c r="JJT5" s="242"/>
      <c r="JJU5" s="242"/>
      <c r="JJV5" s="242"/>
      <c r="JJW5" s="242"/>
      <c r="JJX5" s="242"/>
      <c r="JJY5" s="242"/>
      <c r="JJZ5" s="242"/>
      <c r="JKA5" s="242"/>
      <c r="JKB5" s="242"/>
      <c r="JKC5" s="242"/>
      <c r="JKD5" s="242"/>
      <c r="JKE5" s="242"/>
      <c r="JKF5" s="242"/>
      <c r="JKG5" s="242"/>
      <c r="JKH5" s="242"/>
      <c r="JKI5" s="242"/>
      <c r="JKJ5" s="242"/>
      <c r="JKK5" s="242"/>
      <c r="JKL5" s="242"/>
      <c r="JKM5" s="242"/>
      <c r="JKN5" s="242"/>
      <c r="JKO5" s="242"/>
      <c r="JKP5" s="242"/>
      <c r="JKQ5" s="242"/>
      <c r="JKR5" s="242"/>
      <c r="JKS5" s="242"/>
      <c r="JKT5" s="242"/>
      <c r="JKU5" s="242"/>
      <c r="JKV5" s="242"/>
      <c r="JKW5" s="242"/>
      <c r="JKX5" s="242"/>
      <c r="JKY5" s="242"/>
      <c r="JKZ5" s="242"/>
      <c r="JLA5" s="242"/>
      <c r="JLB5" s="242"/>
      <c r="JLC5" s="242"/>
      <c r="JLD5" s="242"/>
      <c r="JLE5" s="242"/>
      <c r="JLF5" s="242"/>
      <c r="JLG5" s="242"/>
      <c r="JLH5" s="242"/>
      <c r="JLI5" s="242"/>
      <c r="JLJ5" s="242"/>
      <c r="JLK5" s="242"/>
      <c r="JLL5" s="242"/>
      <c r="JLM5" s="242"/>
      <c r="JLN5" s="242"/>
      <c r="JLO5" s="242"/>
      <c r="JLP5" s="242"/>
      <c r="JLQ5" s="242"/>
      <c r="JLR5" s="242"/>
      <c r="JLS5" s="242"/>
      <c r="JLT5" s="242"/>
      <c r="JLU5" s="242"/>
      <c r="JLV5" s="242"/>
      <c r="JLW5" s="242"/>
      <c r="JLX5" s="242"/>
      <c r="JLY5" s="242"/>
      <c r="JLZ5" s="242"/>
      <c r="JMA5" s="242"/>
      <c r="JMB5" s="242"/>
      <c r="JMC5" s="242"/>
      <c r="JMD5" s="242"/>
      <c r="JME5" s="242"/>
      <c r="JMF5" s="242"/>
      <c r="JMG5" s="242"/>
      <c r="JMH5" s="242"/>
      <c r="JMI5" s="242"/>
      <c r="JMJ5" s="242"/>
      <c r="JMK5" s="242"/>
      <c r="JML5" s="242"/>
      <c r="JMM5" s="242"/>
      <c r="JMN5" s="242"/>
      <c r="JMO5" s="242"/>
      <c r="JMP5" s="242"/>
      <c r="JMQ5" s="242"/>
      <c r="JMR5" s="242"/>
      <c r="JMS5" s="242"/>
      <c r="JMT5" s="242"/>
      <c r="JMU5" s="242"/>
      <c r="JMV5" s="242"/>
      <c r="JMW5" s="242"/>
      <c r="JMX5" s="242"/>
      <c r="JMY5" s="242"/>
      <c r="JMZ5" s="242"/>
      <c r="JNA5" s="242"/>
      <c r="JNB5" s="242"/>
      <c r="JNC5" s="242"/>
      <c r="JND5" s="242"/>
      <c r="JNE5" s="242"/>
      <c r="JNF5" s="242"/>
      <c r="JNG5" s="242"/>
      <c r="JNH5" s="242"/>
      <c r="JNI5" s="242"/>
      <c r="JNJ5" s="242"/>
      <c r="JNK5" s="242"/>
      <c r="JNL5" s="242"/>
      <c r="JNM5" s="242"/>
      <c r="JNN5" s="242"/>
      <c r="JNO5" s="242"/>
      <c r="JNP5" s="242"/>
      <c r="JNQ5" s="242"/>
      <c r="JNR5" s="242"/>
      <c r="JNS5" s="242"/>
      <c r="JNT5" s="242"/>
      <c r="JNU5" s="242"/>
      <c r="JNV5" s="242"/>
      <c r="JNW5" s="242"/>
      <c r="JNX5" s="242"/>
      <c r="JNY5" s="242"/>
      <c r="JNZ5" s="242"/>
      <c r="JOA5" s="242"/>
      <c r="JOB5" s="242"/>
      <c r="JOC5" s="242"/>
      <c r="JOD5" s="242"/>
      <c r="JOE5" s="242"/>
      <c r="JOF5" s="242"/>
      <c r="JOG5" s="242"/>
      <c r="JOH5" s="242"/>
      <c r="JOI5" s="242"/>
      <c r="JOJ5" s="242"/>
      <c r="JOK5" s="242"/>
      <c r="JOL5" s="242"/>
      <c r="JOM5" s="242"/>
      <c r="JON5" s="242"/>
      <c r="JOO5" s="242"/>
      <c r="JOP5" s="242"/>
      <c r="JOQ5" s="242"/>
      <c r="JOR5" s="242"/>
      <c r="JOS5" s="242"/>
      <c r="JOT5" s="242"/>
      <c r="JOU5" s="242"/>
      <c r="JOV5" s="242"/>
      <c r="JOW5" s="242"/>
      <c r="JOX5" s="242"/>
      <c r="JOY5" s="242"/>
      <c r="JOZ5" s="242"/>
      <c r="JPA5" s="242"/>
      <c r="JPB5" s="242"/>
      <c r="JPC5" s="242"/>
      <c r="JPD5" s="242"/>
      <c r="JPE5" s="242"/>
      <c r="JPF5" s="242"/>
      <c r="JPG5" s="242"/>
      <c r="JPH5" s="242"/>
      <c r="JPI5" s="242"/>
      <c r="JPJ5" s="242"/>
      <c r="JPK5" s="242"/>
      <c r="JPL5" s="242"/>
      <c r="JPM5" s="242"/>
      <c r="JPN5" s="242"/>
      <c r="JPO5" s="242"/>
      <c r="JPP5" s="242"/>
      <c r="JPQ5" s="242"/>
      <c r="JPR5" s="242"/>
      <c r="JPS5" s="242"/>
      <c r="JPT5" s="242"/>
      <c r="JPU5" s="242"/>
      <c r="JPV5" s="242"/>
      <c r="JPW5" s="242"/>
      <c r="JPX5" s="242"/>
      <c r="JPY5" s="242"/>
      <c r="JPZ5" s="242"/>
      <c r="JQA5" s="242"/>
      <c r="JQB5" s="242"/>
      <c r="JQC5" s="242"/>
      <c r="JQD5" s="242"/>
      <c r="JQE5" s="242"/>
      <c r="JQF5" s="242"/>
      <c r="JQG5" s="242"/>
      <c r="JQH5" s="242"/>
      <c r="JQI5" s="242"/>
      <c r="JQJ5" s="242"/>
      <c r="JQK5" s="242"/>
      <c r="JQL5" s="242"/>
      <c r="JQM5" s="242"/>
      <c r="JQN5" s="242"/>
      <c r="JQO5" s="242"/>
      <c r="JQP5" s="242"/>
      <c r="JQQ5" s="242"/>
      <c r="JQR5" s="242"/>
      <c r="JQS5" s="242"/>
      <c r="JQT5" s="242"/>
      <c r="JQU5" s="242"/>
      <c r="JQV5" s="242"/>
      <c r="JQW5" s="242"/>
      <c r="JQX5" s="242"/>
      <c r="JQY5" s="242"/>
      <c r="JQZ5" s="242"/>
      <c r="JRA5" s="242"/>
      <c r="JRB5" s="242"/>
      <c r="JRC5" s="242"/>
      <c r="JRD5" s="242"/>
      <c r="JRE5" s="242"/>
      <c r="JRF5" s="242"/>
      <c r="JRG5" s="242"/>
      <c r="JRH5" s="242"/>
      <c r="JRI5" s="242"/>
      <c r="JRJ5" s="242"/>
      <c r="JRK5" s="242"/>
      <c r="JRL5" s="242"/>
      <c r="JRM5" s="242"/>
      <c r="JRN5" s="242"/>
      <c r="JRO5" s="242"/>
      <c r="JRP5" s="242"/>
      <c r="JRQ5" s="242"/>
      <c r="JRR5" s="242"/>
      <c r="JRS5" s="242"/>
      <c r="JRT5" s="242"/>
      <c r="JRU5" s="242"/>
      <c r="JRV5" s="242"/>
      <c r="JRW5" s="242"/>
      <c r="JRX5" s="242"/>
      <c r="JRY5" s="242"/>
      <c r="JRZ5" s="242"/>
      <c r="JSA5" s="242"/>
      <c r="JSB5" s="242"/>
      <c r="JSC5" s="242"/>
      <c r="JSD5" s="242"/>
      <c r="JSE5" s="242"/>
      <c r="JSF5" s="242"/>
      <c r="JSG5" s="242"/>
      <c r="JSH5" s="242"/>
      <c r="JSI5" s="242"/>
      <c r="JSJ5" s="242"/>
      <c r="JSK5" s="242"/>
      <c r="JSL5" s="242"/>
      <c r="JSM5" s="242"/>
      <c r="JSN5" s="242"/>
      <c r="JSO5" s="242"/>
      <c r="JSP5" s="242"/>
      <c r="JSQ5" s="242"/>
      <c r="JSR5" s="242"/>
      <c r="JSS5" s="242"/>
      <c r="JST5" s="242"/>
      <c r="JSU5" s="242"/>
      <c r="JSV5" s="242"/>
      <c r="JSW5" s="242"/>
      <c r="JSX5" s="242"/>
      <c r="JSY5" s="242"/>
      <c r="JSZ5" s="242"/>
      <c r="JTA5" s="242"/>
      <c r="JTB5" s="242"/>
      <c r="JTC5" s="242"/>
      <c r="JTD5" s="242"/>
      <c r="JTE5" s="242"/>
      <c r="JTF5" s="242"/>
      <c r="JTG5" s="242"/>
      <c r="JTH5" s="242"/>
      <c r="JTI5" s="242"/>
      <c r="JTJ5" s="242"/>
      <c r="JTK5" s="242"/>
      <c r="JTL5" s="242"/>
      <c r="JTM5" s="242"/>
      <c r="JTN5" s="242"/>
      <c r="JTO5" s="242"/>
      <c r="JTP5" s="242"/>
      <c r="JTQ5" s="242"/>
      <c r="JTR5" s="242"/>
      <c r="JTS5" s="242"/>
      <c r="JTT5" s="242"/>
      <c r="JTU5" s="242"/>
      <c r="JTV5" s="242"/>
      <c r="JTW5" s="242"/>
      <c r="JTX5" s="242"/>
      <c r="JTY5" s="242"/>
      <c r="JTZ5" s="242"/>
      <c r="JUA5" s="242"/>
      <c r="JUB5" s="242"/>
      <c r="JUC5" s="242"/>
      <c r="JUD5" s="242"/>
      <c r="JUE5" s="242"/>
      <c r="JUF5" s="242"/>
      <c r="JUG5" s="242"/>
      <c r="JUH5" s="242"/>
      <c r="JUI5" s="242"/>
      <c r="JUJ5" s="242"/>
      <c r="JUK5" s="242"/>
      <c r="JUL5" s="242"/>
      <c r="JUM5" s="242"/>
      <c r="JUN5" s="242"/>
      <c r="JUO5" s="242"/>
      <c r="JUP5" s="242"/>
      <c r="JUQ5" s="242"/>
      <c r="JUR5" s="242"/>
      <c r="JUS5" s="242"/>
      <c r="JUT5" s="242"/>
      <c r="JUU5" s="242"/>
      <c r="JUV5" s="242"/>
      <c r="JUW5" s="242"/>
      <c r="JUX5" s="242"/>
      <c r="JUY5" s="242"/>
      <c r="JUZ5" s="242"/>
      <c r="JVA5" s="242"/>
      <c r="JVB5" s="242"/>
      <c r="JVC5" s="242"/>
      <c r="JVD5" s="242"/>
      <c r="JVE5" s="242"/>
      <c r="JVF5" s="242"/>
      <c r="JVG5" s="242"/>
      <c r="JVH5" s="242"/>
      <c r="JVI5" s="242"/>
      <c r="JVJ5" s="242"/>
      <c r="JVK5" s="242"/>
      <c r="JVL5" s="242"/>
      <c r="JVM5" s="242"/>
      <c r="JVN5" s="242"/>
      <c r="JVO5" s="242"/>
      <c r="JVP5" s="242"/>
      <c r="JVQ5" s="242"/>
      <c r="JVR5" s="242"/>
      <c r="JVS5" s="242"/>
      <c r="JVT5" s="242"/>
      <c r="JVU5" s="242"/>
      <c r="JVV5" s="242"/>
      <c r="JVW5" s="242"/>
      <c r="JVX5" s="242"/>
      <c r="JVY5" s="242"/>
      <c r="JVZ5" s="242"/>
      <c r="JWA5" s="242"/>
      <c r="JWB5" s="242"/>
      <c r="JWC5" s="242"/>
      <c r="JWD5" s="242"/>
      <c r="JWE5" s="242"/>
      <c r="JWF5" s="242"/>
      <c r="JWG5" s="242"/>
      <c r="JWH5" s="242"/>
      <c r="JWI5" s="242"/>
      <c r="JWJ5" s="242"/>
      <c r="JWK5" s="242"/>
      <c r="JWL5" s="242"/>
      <c r="JWM5" s="242"/>
      <c r="JWN5" s="242"/>
      <c r="JWO5" s="242"/>
      <c r="JWP5" s="242"/>
      <c r="JWQ5" s="242"/>
      <c r="JWR5" s="242"/>
      <c r="JWS5" s="242"/>
      <c r="JWT5" s="242"/>
      <c r="JWU5" s="242"/>
      <c r="JWV5" s="242"/>
      <c r="JWW5" s="242"/>
      <c r="JWX5" s="242"/>
      <c r="JWY5" s="242"/>
      <c r="JWZ5" s="242"/>
      <c r="JXA5" s="242"/>
      <c r="JXB5" s="242"/>
      <c r="JXC5" s="242"/>
      <c r="JXD5" s="242"/>
      <c r="JXE5" s="242"/>
      <c r="JXF5" s="242"/>
      <c r="JXG5" s="242"/>
      <c r="JXH5" s="242"/>
      <c r="JXI5" s="242"/>
      <c r="JXJ5" s="242"/>
      <c r="JXK5" s="242"/>
      <c r="JXL5" s="242"/>
      <c r="JXM5" s="242"/>
      <c r="JXN5" s="242"/>
      <c r="JXO5" s="242"/>
      <c r="JXP5" s="242"/>
      <c r="JXQ5" s="242"/>
      <c r="JXR5" s="242"/>
      <c r="JXS5" s="242"/>
      <c r="JXT5" s="242"/>
      <c r="JXU5" s="242"/>
      <c r="JXV5" s="242"/>
      <c r="JXW5" s="242"/>
      <c r="JXX5" s="242"/>
      <c r="JXY5" s="242"/>
      <c r="JXZ5" s="242"/>
      <c r="JYA5" s="242"/>
      <c r="JYB5" s="242"/>
      <c r="JYC5" s="242"/>
      <c r="JYD5" s="242"/>
      <c r="JYE5" s="242"/>
      <c r="JYF5" s="242"/>
      <c r="JYG5" s="242"/>
      <c r="JYH5" s="242"/>
      <c r="JYI5" s="242"/>
      <c r="JYJ5" s="242"/>
      <c r="JYK5" s="242"/>
      <c r="JYL5" s="242"/>
      <c r="JYM5" s="242"/>
      <c r="JYN5" s="242"/>
      <c r="JYO5" s="242"/>
      <c r="JYP5" s="242"/>
      <c r="JYQ5" s="242"/>
      <c r="JYR5" s="242"/>
      <c r="JYS5" s="242"/>
      <c r="JYT5" s="242"/>
      <c r="JYU5" s="242"/>
      <c r="JYV5" s="242"/>
      <c r="JYW5" s="242"/>
      <c r="JYX5" s="242"/>
      <c r="JYY5" s="242"/>
      <c r="JYZ5" s="242"/>
      <c r="JZA5" s="242"/>
      <c r="JZB5" s="242"/>
      <c r="JZC5" s="242"/>
      <c r="JZD5" s="242"/>
      <c r="JZE5" s="242"/>
      <c r="JZF5" s="242"/>
      <c r="JZG5" s="242"/>
      <c r="JZH5" s="242"/>
      <c r="JZI5" s="242"/>
      <c r="JZJ5" s="242"/>
      <c r="JZK5" s="242"/>
      <c r="JZL5" s="242"/>
      <c r="JZM5" s="242"/>
      <c r="JZN5" s="242"/>
      <c r="JZO5" s="242"/>
      <c r="JZP5" s="242"/>
      <c r="JZQ5" s="242"/>
      <c r="JZR5" s="242"/>
      <c r="JZS5" s="242"/>
      <c r="JZT5" s="242"/>
      <c r="JZU5" s="242"/>
      <c r="JZV5" s="242"/>
      <c r="JZW5" s="242"/>
      <c r="JZX5" s="242"/>
      <c r="JZY5" s="242"/>
      <c r="JZZ5" s="242"/>
      <c r="KAA5" s="242"/>
      <c r="KAB5" s="242"/>
      <c r="KAC5" s="242"/>
      <c r="KAD5" s="242"/>
      <c r="KAE5" s="242"/>
      <c r="KAF5" s="242"/>
      <c r="KAG5" s="242"/>
      <c r="KAH5" s="242"/>
      <c r="KAI5" s="242"/>
      <c r="KAJ5" s="242"/>
      <c r="KAK5" s="242"/>
      <c r="KAL5" s="242"/>
      <c r="KAM5" s="242"/>
      <c r="KAN5" s="242"/>
      <c r="KAO5" s="242"/>
      <c r="KAP5" s="242"/>
      <c r="KAQ5" s="242"/>
      <c r="KAR5" s="242"/>
      <c r="KAS5" s="242"/>
      <c r="KAT5" s="242"/>
      <c r="KAU5" s="242"/>
      <c r="KAV5" s="242"/>
      <c r="KAW5" s="242"/>
      <c r="KAX5" s="242"/>
      <c r="KAY5" s="242"/>
      <c r="KAZ5" s="242"/>
      <c r="KBA5" s="242"/>
      <c r="KBB5" s="242"/>
      <c r="KBC5" s="242"/>
      <c r="KBD5" s="242"/>
      <c r="KBE5" s="242"/>
      <c r="KBF5" s="242"/>
      <c r="KBG5" s="242"/>
      <c r="KBH5" s="242"/>
      <c r="KBI5" s="242"/>
      <c r="KBJ5" s="242"/>
      <c r="KBK5" s="242"/>
      <c r="KBL5" s="242"/>
      <c r="KBM5" s="242"/>
      <c r="KBN5" s="242"/>
      <c r="KBO5" s="242"/>
      <c r="KBP5" s="242"/>
      <c r="KBQ5" s="242"/>
      <c r="KBR5" s="242"/>
      <c r="KBS5" s="242"/>
      <c r="KBT5" s="242"/>
      <c r="KBU5" s="242"/>
      <c r="KBV5" s="242"/>
      <c r="KBW5" s="242"/>
      <c r="KBX5" s="242"/>
      <c r="KBY5" s="242"/>
      <c r="KBZ5" s="242"/>
      <c r="KCA5" s="242"/>
      <c r="KCB5" s="242"/>
      <c r="KCC5" s="242"/>
      <c r="KCD5" s="242"/>
      <c r="KCE5" s="242"/>
      <c r="KCF5" s="242"/>
      <c r="KCG5" s="242"/>
      <c r="KCH5" s="242"/>
      <c r="KCI5" s="242"/>
      <c r="KCJ5" s="242"/>
      <c r="KCK5" s="242"/>
      <c r="KCL5" s="242"/>
      <c r="KCM5" s="242"/>
      <c r="KCN5" s="242"/>
      <c r="KCO5" s="242"/>
      <c r="KCP5" s="242"/>
      <c r="KCQ5" s="242"/>
      <c r="KCR5" s="242"/>
      <c r="KCS5" s="242"/>
      <c r="KCT5" s="242"/>
      <c r="KCU5" s="242"/>
      <c r="KCV5" s="242"/>
      <c r="KCW5" s="242"/>
      <c r="KCX5" s="242"/>
      <c r="KCY5" s="242"/>
      <c r="KCZ5" s="242"/>
      <c r="KDA5" s="242"/>
      <c r="KDB5" s="242"/>
      <c r="KDC5" s="242"/>
      <c r="KDD5" s="242"/>
      <c r="KDE5" s="242"/>
      <c r="KDF5" s="242"/>
      <c r="KDG5" s="242"/>
      <c r="KDH5" s="242"/>
      <c r="KDI5" s="242"/>
      <c r="KDJ5" s="242"/>
      <c r="KDK5" s="242"/>
      <c r="KDL5" s="242"/>
      <c r="KDM5" s="242"/>
      <c r="KDN5" s="242"/>
      <c r="KDO5" s="242"/>
      <c r="KDP5" s="242"/>
      <c r="KDQ5" s="242"/>
      <c r="KDR5" s="242"/>
      <c r="KDS5" s="242"/>
      <c r="KDT5" s="242"/>
      <c r="KDU5" s="242"/>
      <c r="KDV5" s="242"/>
      <c r="KDW5" s="242"/>
      <c r="KDX5" s="242"/>
      <c r="KDY5" s="242"/>
      <c r="KDZ5" s="242"/>
      <c r="KEA5" s="242"/>
      <c r="KEB5" s="242"/>
      <c r="KEC5" s="242"/>
      <c r="KED5" s="242"/>
      <c r="KEE5" s="242"/>
      <c r="KEF5" s="242"/>
      <c r="KEG5" s="242"/>
      <c r="KEH5" s="242"/>
      <c r="KEI5" s="242"/>
      <c r="KEJ5" s="242"/>
      <c r="KEK5" s="242"/>
      <c r="KEL5" s="242"/>
      <c r="KEM5" s="242"/>
      <c r="KEN5" s="242"/>
      <c r="KEO5" s="242"/>
      <c r="KEP5" s="242"/>
      <c r="KEQ5" s="242"/>
      <c r="KER5" s="242"/>
      <c r="KES5" s="242"/>
      <c r="KET5" s="242"/>
      <c r="KEU5" s="242"/>
      <c r="KEV5" s="242"/>
      <c r="KEW5" s="242"/>
      <c r="KEX5" s="242"/>
      <c r="KEY5" s="242"/>
      <c r="KEZ5" s="242"/>
      <c r="KFA5" s="242"/>
      <c r="KFB5" s="242"/>
      <c r="KFC5" s="242"/>
      <c r="KFD5" s="242"/>
      <c r="KFE5" s="242"/>
      <c r="KFF5" s="242"/>
      <c r="KFG5" s="242"/>
      <c r="KFH5" s="242"/>
      <c r="KFI5" s="242"/>
      <c r="KFJ5" s="242"/>
      <c r="KFK5" s="242"/>
      <c r="KFL5" s="242"/>
      <c r="KFM5" s="242"/>
      <c r="KFN5" s="242"/>
      <c r="KFO5" s="242"/>
      <c r="KFP5" s="242"/>
      <c r="KFQ5" s="242"/>
      <c r="KFR5" s="242"/>
      <c r="KFS5" s="242"/>
      <c r="KFT5" s="242"/>
      <c r="KFU5" s="242"/>
      <c r="KFV5" s="242"/>
      <c r="KFW5" s="242"/>
      <c r="KFX5" s="242"/>
      <c r="KFY5" s="242"/>
      <c r="KFZ5" s="242"/>
      <c r="KGA5" s="242"/>
      <c r="KGB5" s="242"/>
      <c r="KGC5" s="242"/>
      <c r="KGD5" s="242"/>
      <c r="KGE5" s="242"/>
      <c r="KGF5" s="242"/>
      <c r="KGG5" s="242"/>
      <c r="KGH5" s="242"/>
      <c r="KGI5" s="242"/>
      <c r="KGJ5" s="242"/>
      <c r="KGK5" s="242"/>
      <c r="KGL5" s="242"/>
      <c r="KGM5" s="242"/>
      <c r="KGN5" s="242"/>
      <c r="KGO5" s="242"/>
      <c r="KGP5" s="242"/>
      <c r="KGQ5" s="242"/>
      <c r="KGR5" s="242"/>
      <c r="KGS5" s="242"/>
      <c r="KGT5" s="242"/>
      <c r="KGU5" s="242"/>
      <c r="KGV5" s="242"/>
      <c r="KGW5" s="242"/>
      <c r="KGX5" s="242"/>
      <c r="KGY5" s="242"/>
      <c r="KGZ5" s="242"/>
      <c r="KHA5" s="242"/>
      <c r="KHB5" s="242"/>
      <c r="KHC5" s="242"/>
      <c r="KHD5" s="242"/>
      <c r="KHE5" s="242"/>
      <c r="KHF5" s="242"/>
      <c r="KHG5" s="242"/>
      <c r="KHH5" s="242"/>
      <c r="KHI5" s="242"/>
      <c r="KHJ5" s="242"/>
      <c r="KHK5" s="242"/>
      <c r="KHL5" s="242"/>
      <c r="KHM5" s="242"/>
      <c r="KHN5" s="242"/>
      <c r="KHO5" s="242"/>
      <c r="KHP5" s="242"/>
      <c r="KHQ5" s="242"/>
      <c r="KHR5" s="242"/>
      <c r="KHS5" s="242"/>
      <c r="KHT5" s="242"/>
      <c r="KHU5" s="242"/>
      <c r="KHV5" s="242"/>
      <c r="KHW5" s="242"/>
      <c r="KHX5" s="242"/>
      <c r="KHY5" s="242"/>
      <c r="KHZ5" s="242"/>
      <c r="KIA5" s="242"/>
      <c r="KIB5" s="242"/>
      <c r="KIC5" s="242"/>
      <c r="KID5" s="242"/>
      <c r="KIE5" s="242"/>
      <c r="KIF5" s="242"/>
      <c r="KIG5" s="242"/>
      <c r="KIH5" s="242"/>
      <c r="KII5" s="242"/>
      <c r="KIJ5" s="242"/>
      <c r="KIK5" s="242"/>
      <c r="KIL5" s="242"/>
      <c r="KIM5" s="242"/>
      <c r="KIN5" s="242"/>
      <c r="KIO5" s="242"/>
      <c r="KIP5" s="242"/>
      <c r="KIQ5" s="242"/>
      <c r="KIR5" s="242"/>
      <c r="KIS5" s="242"/>
      <c r="KIT5" s="242"/>
      <c r="KIU5" s="242"/>
      <c r="KIV5" s="242"/>
      <c r="KIW5" s="242"/>
      <c r="KIX5" s="242"/>
      <c r="KIY5" s="242"/>
      <c r="KIZ5" s="242"/>
      <c r="KJA5" s="242"/>
      <c r="KJB5" s="242"/>
      <c r="KJC5" s="242"/>
      <c r="KJD5" s="242"/>
      <c r="KJE5" s="242"/>
      <c r="KJF5" s="242"/>
      <c r="KJG5" s="242"/>
      <c r="KJH5" s="242"/>
      <c r="KJI5" s="242"/>
      <c r="KJJ5" s="242"/>
      <c r="KJK5" s="242"/>
      <c r="KJL5" s="242"/>
      <c r="KJM5" s="242"/>
      <c r="KJN5" s="242"/>
      <c r="KJO5" s="242"/>
      <c r="KJP5" s="242"/>
      <c r="KJQ5" s="242"/>
      <c r="KJR5" s="242"/>
      <c r="KJS5" s="242"/>
      <c r="KJT5" s="242"/>
      <c r="KJU5" s="242"/>
      <c r="KJV5" s="242"/>
      <c r="KJW5" s="242"/>
      <c r="KJX5" s="242"/>
      <c r="KJY5" s="242"/>
      <c r="KJZ5" s="242"/>
      <c r="KKA5" s="242"/>
      <c r="KKB5" s="242"/>
      <c r="KKC5" s="242"/>
      <c r="KKD5" s="242"/>
      <c r="KKE5" s="242"/>
      <c r="KKF5" s="242"/>
      <c r="KKG5" s="242"/>
      <c r="KKH5" s="242"/>
      <c r="KKI5" s="242"/>
      <c r="KKJ5" s="242"/>
      <c r="KKK5" s="242"/>
      <c r="KKL5" s="242"/>
      <c r="KKM5" s="242"/>
      <c r="KKN5" s="242"/>
      <c r="KKO5" s="242"/>
      <c r="KKP5" s="242"/>
      <c r="KKQ5" s="242"/>
      <c r="KKR5" s="242"/>
      <c r="KKS5" s="242"/>
      <c r="KKT5" s="242"/>
      <c r="KKU5" s="242"/>
      <c r="KKV5" s="242"/>
      <c r="KKW5" s="242"/>
      <c r="KKX5" s="242"/>
      <c r="KKY5" s="242"/>
      <c r="KKZ5" s="242"/>
      <c r="KLA5" s="242"/>
      <c r="KLB5" s="242"/>
      <c r="KLC5" s="242"/>
      <c r="KLD5" s="242"/>
      <c r="KLE5" s="242"/>
      <c r="KLF5" s="242"/>
      <c r="KLG5" s="242"/>
      <c r="KLH5" s="242"/>
      <c r="KLI5" s="242"/>
      <c r="KLJ5" s="242"/>
      <c r="KLK5" s="242"/>
      <c r="KLL5" s="242"/>
      <c r="KLM5" s="242"/>
      <c r="KLN5" s="242"/>
      <c r="KLO5" s="242"/>
      <c r="KLP5" s="242"/>
      <c r="KLQ5" s="242"/>
      <c r="KLR5" s="242"/>
      <c r="KLS5" s="242"/>
      <c r="KLT5" s="242"/>
      <c r="KLU5" s="242"/>
      <c r="KLV5" s="242"/>
      <c r="KLW5" s="242"/>
      <c r="KLX5" s="242"/>
      <c r="KLY5" s="242"/>
      <c r="KLZ5" s="242"/>
      <c r="KMA5" s="242"/>
      <c r="KMB5" s="242"/>
      <c r="KMC5" s="242"/>
      <c r="KMD5" s="242"/>
      <c r="KME5" s="242"/>
      <c r="KMF5" s="242"/>
      <c r="KMG5" s="242"/>
      <c r="KMH5" s="242"/>
      <c r="KMI5" s="242"/>
      <c r="KMJ5" s="242"/>
      <c r="KMK5" s="242"/>
      <c r="KML5" s="242"/>
      <c r="KMM5" s="242"/>
      <c r="KMN5" s="242"/>
      <c r="KMO5" s="242"/>
      <c r="KMP5" s="242"/>
      <c r="KMQ5" s="242"/>
      <c r="KMR5" s="242"/>
      <c r="KMS5" s="242"/>
      <c r="KMT5" s="242"/>
      <c r="KMU5" s="242"/>
      <c r="KMV5" s="242"/>
      <c r="KMW5" s="242"/>
      <c r="KMX5" s="242"/>
      <c r="KMY5" s="242"/>
      <c r="KMZ5" s="242"/>
      <c r="KNA5" s="242"/>
      <c r="KNB5" s="242"/>
      <c r="KNC5" s="242"/>
      <c r="KND5" s="242"/>
      <c r="KNE5" s="242"/>
      <c r="KNF5" s="242"/>
      <c r="KNG5" s="242"/>
      <c r="KNH5" s="242"/>
      <c r="KNI5" s="242"/>
      <c r="KNJ5" s="242"/>
      <c r="KNK5" s="242"/>
      <c r="KNL5" s="242"/>
      <c r="KNM5" s="242"/>
      <c r="KNN5" s="242"/>
      <c r="KNO5" s="242"/>
      <c r="KNP5" s="242"/>
      <c r="KNQ5" s="242"/>
      <c r="KNR5" s="242"/>
      <c r="KNS5" s="242"/>
      <c r="KNT5" s="242"/>
      <c r="KNU5" s="242"/>
      <c r="KNV5" s="242"/>
      <c r="KNW5" s="242"/>
      <c r="KNX5" s="242"/>
      <c r="KNY5" s="242"/>
      <c r="KNZ5" s="242"/>
      <c r="KOA5" s="242"/>
      <c r="KOB5" s="242"/>
      <c r="KOC5" s="242"/>
      <c r="KOD5" s="242"/>
      <c r="KOE5" s="242"/>
      <c r="KOF5" s="242"/>
      <c r="KOG5" s="242"/>
      <c r="KOH5" s="242"/>
      <c r="KOI5" s="242"/>
      <c r="KOJ5" s="242"/>
      <c r="KOK5" s="242"/>
      <c r="KOL5" s="242"/>
      <c r="KOM5" s="242"/>
      <c r="KON5" s="242"/>
      <c r="KOO5" s="242"/>
      <c r="KOP5" s="242"/>
      <c r="KOQ5" s="242"/>
      <c r="KOR5" s="242"/>
      <c r="KOS5" s="242"/>
      <c r="KOT5" s="242"/>
      <c r="KOU5" s="242"/>
      <c r="KOV5" s="242"/>
      <c r="KOW5" s="242"/>
      <c r="KOX5" s="242"/>
      <c r="KOY5" s="242"/>
      <c r="KOZ5" s="242"/>
      <c r="KPA5" s="242"/>
      <c r="KPB5" s="242"/>
      <c r="KPC5" s="242"/>
      <c r="KPD5" s="242"/>
      <c r="KPE5" s="242"/>
      <c r="KPF5" s="242"/>
      <c r="KPG5" s="242"/>
      <c r="KPH5" s="242"/>
      <c r="KPI5" s="242"/>
      <c r="KPJ5" s="242"/>
      <c r="KPK5" s="242"/>
      <c r="KPL5" s="242"/>
      <c r="KPM5" s="242"/>
      <c r="KPN5" s="242"/>
      <c r="KPO5" s="242"/>
      <c r="KPP5" s="242"/>
      <c r="KPQ5" s="242"/>
      <c r="KPR5" s="242"/>
      <c r="KPS5" s="242"/>
      <c r="KPT5" s="242"/>
      <c r="KPU5" s="242"/>
      <c r="KPV5" s="242"/>
      <c r="KPW5" s="242"/>
      <c r="KPX5" s="242"/>
      <c r="KPY5" s="242"/>
      <c r="KPZ5" s="242"/>
      <c r="KQA5" s="242"/>
      <c r="KQB5" s="242"/>
      <c r="KQC5" s="242"/>
      <c r="KQD5" s="242"/>
      <c r="KQE5" s="242"/>
      <c r="KQF5" s="242"/>
      <c r="KQG5" s="242"/>
      <c r="KQH5" s="242"/>
      <c r="KQI5" s="242"/>
      <c r="KQJ5" s="242"/>
      <c r="KQK5" s="242"/>
      <c r="KQL5" s="242"/>
      <c r="KQM5" s="242"/>
      <c r="KQN5" s="242"/>
      <c r="KQO5" s="242"/>
      <c r="KQP5" s="242"/>
      <c r="KQQ5" s="242"/>
      <c r="KQR5" s="242"/>
      <c r="KQS5" s="242"/>
      <c r="KQT5" s="242"/>
      <c r="KQU5" s="242"/>
      <c r="KQV5" s="242"/>
      <c r="KQW5" s="242"/>
      <c r="KQX5" s="242"/>
      <c r="KQY5" s="242"/>
      <c r="KQZ5" s="242"/>
      <c r="KRA5" s="242"/>
      <c r="KRB5" s="242"/>
      <c r="KRC5" s="242"/>
      <c r="KRD5" s="242"/>
      <c r="KRE5" s="242"/>
      <c r="KRF5" s="242"/>
      <c r="KRG5" s="242"/>
      <c r="KRH5" s="242"/>
      <c r="KRI5" s="242"/>
      <c r="KRJ5" s="242"/>
      <c r="KRK5" s="242"/>
      <c r="KRL5" s="242"/>
      <c r="KRM5" s="242"/>
      <c r="KRN5" s="242"/>
      <c r="KRO5" s="242"/>
      <c r="KRP5" s="242"/>
      <c r="KRQ5" s="242"/>
      <c r="KRR5" s="242"/>
      <c r="KRS5" s="242"/>
      <c r="KRT5" s="242"/>
      <c r="KRU5" s="242"/>
      <c r="KRV5" s="242"/>
      <c r="KRW5" s="242"/>
      <c r="KRX5" s="242"/>
      <c r="KRY5" s="242"/>
      <c r="KRZ5" s="242"/>
      <c r="KSA5" s="242"/>
      <c r="KSB5" s="242"/>
      <c r="KSC5" s="242"/>
      <c r="KSD5" s="242"/>
      <c r="KSE5" s="242"/>
      <c r="KSF5" s="242"/>
      <c r="KSG5" s="242"/>
      <c r="KSH5" s="242"/>
      <c r="KSI5" s="242"/>
      <c r="KSJ5" s="242"/>
      <c r="KSK5" s="242"/>
      <c r="KSL5" s="242"/>
      <c r="KSM5" s="242"/>
      <c r="KSN5" s="242"/>
      <c r="KSO5" s="242"/>
      <c r="KSP5" s="242"/>
      <c r="KSQ5" s="242"/>
      <c r="KSR5" s="242"/>
      <c r="KSS5" s="242"/>
      <c r="KST5" s="242"/>
      <c r="KSU5" s="242"/>
      <c r="KSV5" s="242"/>
      <c r="KSW5" s="242"/>
      <c r="KSX5" s="242"/>
      <c r="KSY5" s="242"/>
      <c r="KSZ5" s="242"/>
      <c r="KTA5" s="242"/>
      <c r="KTB5" s="242"/>
      <c r="KTC5" s="242"/>
      <c r="KTD5" s="242"/>
      <c r="KTE5" s="242"/>
      <c r="KTF5" s="242"/>
      <c r="KTG5" s="242"/>
      <c r="KTH5" s="242"/>
      <c r="KTI5" s="242"/>
      <c r="KTJ5" s="242"/>
      <c r="KTK5" s="242"/>
      <c r="KTL5" s="242"/>
      <c r="KTM5" s="242"/>
      <c r="KTN5" s="242"/>
      <c r="KTO5" s="242"/>
      <c r="KTP5" s="242"/>
      <c r="KTQ5" s="242"/>
      <c r="KTR5" s="242"/>
      <c r="KTS5" s="242"/>
      <c r="KTT5" s="242"/>
      <c r="KTU5" s="242"/>
      <c r="KTV5" s="242"/>
      <c r="KTW5" s="242"/>
      <c r="KTX5" s="242"/>
      <c r="KTY5" s="242"/>
      <c r="KTZ5" s="242"/>
      <c r="KUA5" s="242"/>
      <c r="KUB5" s="242"/>
      <c r="KUC5" s="242"/>
      <c r="KUD5" s="242"/>
      <c r="KUE5" s="242"/>
      <c r="KUF5" s="242"/>
      <c r="KUG5" s="242"/>
      <c r="KUH5" s="242"/>
      <c r="KUI5" s="242"/>
      <c r="KUJ5" s="242"/>
      <c r="KUK5" s="242"/>
      <c r="KUL5" s="242"/>
      <c r="KUM5" s="242"/>
      <c r="KUN5" s="242"/>
      <c r="KUO5" s="242"/>
      <c r="KUP5" s="242"/>
      <c r="KUQ5" s="242"/>
      <c r="KUR5" s="242"/>
      <c r="KUS5" s="242"/>
      <c r="KUT5" s="242"/>
      <c r="KUU5" s="242"/>
      <c r="KUV5" s="242"/>
      <c r="KUW5" s="242"/>
      <c r="KUX5" s="242"/>
      <c r="KUY5" s="242"/>
      <c r="KUZ5" s="242"/>
      <c r="KVA5" s="242"/>
      <c r="KVB5" s="242"/>
      <c r="KVC5" s="242"/>
      <c r="KVD5" s="242"/>
      <c r="KVE5" s="242"/>
      <c r="KVF5" s="242"/>
      <c r="KVG5" s="242"/>
      <c r="KVH5" s="242"/>
      <c r="KVI5" s="242"/>
      <c r="KVJ5" s="242"/>
      <c r="KVK5" s="242"/>
      <c r="KVL5" s="242"/>
      <c r="KVM5" s="242"/>
      <c r="KVN5" s="242"/>
      <c r="KVO5" s="242"/>
      <c r="KVP5" s="242"/>
      <c r="KVQ5" s="242"/>
      <c r="KVR5" s="242"/>
      <c r="KVS5" s="242"/>
      <c r="KVT5" s="242"/>
      <c r="KVU5" s="242"/>
      <c r="KVV5" s="242"/>
      <c r="KVW5" s="242"/>
      <c r="KVX5" s="242"/>
      <c r="KVY5" s="242"/>
      <c r="KVZ5" s="242"/>
      <c r="KWA5" s="242"/>
      <c r="KWB5" s="242"/>
      <c r="KWC5" s="242"/>
      <c r="KWD5" s="242"/>
      <c r="KWE5" s="242"/>
      <c r="KWF5" s="242"/>
      <c r="KWG5" s="242"/>
      <c r="KWH5" s="242"/>
      <c r="KWI5" s="242"/>
      <c r="KWJ5" s="242"/>
      <c r="KWK5" s="242"/>
      <c r="KWL5" s="242"/>
      <c r="KWM5" s="242"/>
      <c r="KWN5" s="242"/>
      <c r="KWO5" s="242"/>
      <c r="KWP5" s="242"/>
      <c r="KWQ5" s="242"/>
      <c r="KWR5" s="242"/>
      <c r="KWS5" s="242"/>
      <c r="KWT5" s="242"/>
      <c r="KWU5" s="242"/>
      <c r="KWV5" s="242"/>
      <c r="KWW5" s="242"/>
      <c r="KWX5" s="242"/>
      <c r="KWY5" s="242"/>
      <c r="KWZ5" s="242"/>
      <c r="KXA5" s="242"/>
      <c r="KXB5" s="242"/>
      <c r="KXC5" s="242"/>
      <c r="KXD5" s="242"/>
      <c r="KXE5" s="242"/>
      <c r="KXF5" s="242"/>
      <c r="KXG5" s="242"/>
      <c r="KXH5" s="242"/>
      <c r="KXI5" s="242"/>
      <c r="KXJ5" s="242"/>
      <c r="KXK5" s="242"/>
      <c r="KXL5" s="242"/>
      <c r="KXM5" s="242"/>
      <c r="KXN5" s="242"/>
      <c r="KXO5" s="242"/>
      <c r="KXP5" s="242"/>
      <c r="KXQ5" s="242"/>
      <c r="KXR5" s="242"/>
      <c r="KXS5" s="242"/>
      <c r="KXT5" s="242"/>
      <c r="KXU5" s="242"/>
      <c r="KXV5" s="242"/>
      <c r="KXW5" s="242"/>
      <c r="KXX5" s="242"/>
      <c r="KXY5" s="242"/>
      <c r="KXZ5" s="242"/>
      <c r="KYA5" s="242"/>
      <c r="KYB5" s="242"/>
      <c r="KYC5" s="242"/>
      <c r="KYD5" s="242"/>
      <c r="KYE5" s="242"/>
      <c r="KYF5" s="242"/>
      <c r="KYG5" s="242"/>
      <c r="KYH5" s="242"/>
      <c r="KYI5" s="242"/>
      <c r="KYJ5" s="242"/>
      <c r="KYK5" s="242"/>
      <c r="KYL5" s="242"/>
      <c r="KYM5" s="242"/>
      <c r="KYN5" s="242"/>
      <c r="KYO5" s="242"/>
      <c r="KYP5" s="242"/>
      <c r="KYQ5" s="242"/>
      <c r="KYR5" s="242"/>
      <c r="KYS5" s="242"/>
      <c r="KYT5" s="242"/>
      <c r="KYU5" s="242"/>
      <c r="KYV5" s="242"/>
      <c r="KYW5" s="242"/>
      <c r="KYX5" s="242"/>
      <c r="KYY5" s="242"/>
      <c r="KYZ5" s="242"/>
      <c r="KZA5" s="242"/>
      <c r="KZB5" s="242"/>
      <c r="KZC5" s="242"/>
      <c r="KZD5" s="242"/>
      <c r="KZE5" s="242"/>
      <c r="KZF5" s="242"/>
      <c r="KZG5" s="242"/>
      <c r="KZH5" s="242"/>
      <c r="KZI5" s="242"/>
      <c r="KZJ5" s="242"/>
      <c r="KZK5" s="242"/>
      <c r="KZL5" s="242"/>
      <c r="KZM5" s="242"/>
      <c r="KZN5" s="242"/>
      <c r="KZO5" s="242"/>
      <c r="KZP5" s="242"/>
      <c r="KZQ5" s="242"/>
      <c r="KZR5" s="242"/>
      <c r="KZS5" s="242"/>
      <c r="KZT5" s="242"/>
      <c r="KZU5" s="242"/>
      <c r="KZV5" s="242"/>
      <c r="KZW5" s="242"/>
      <c r="KZX5" s="242"/>
      <c r="KZY5" s="242"/>
      <c r="KZZ5" s="242"/>
      <c r="LAA5" s="242"/>
      <c r="LAB5" s="242"/>
      <c r="LAC5" s="242"/>
      <c r="LAD5" s="242"/>
      <c r="LAE5" s="242"/>
      <c r="LAF5" s="242"/>
      <c r="LAG5" s="242"/>
      <c r="LAH5" s="242"/>
      <c r="LAI5" s="242"/>
      <c r="LAJ5" s="242"/>
      <c r="LAK5" s="242"/>
      <c r="LAL5" s="242"/>
      <c r="LAM5" s="242"/>
      <c r="LAN5" s="242"/>
      <c r="LAO5" s="242"/>
      <c r="LAP5" s="242"/>
      <c r="LAQ5" s="242"/>
      <c r="LAR5" s="242"/>
      <c r="LAS5" s="242"/>
      <c r="LAT5" s="242"/>
      <c r="LAU5" s="242"/>
      <c r="LAV5" s="242"/>
      <c r="LAW5" s="242"/>
      <c r="LAX5" s="242"/>
      <c r="LAY5" s="242"/>
      <c r="LAZ5" s="242"/>
      <c r="LBA5" s="242"/>
      <c r="LBB5" s="242"/>
      <c r="LBC5" s="242"/>
      <c r="LBD5" s="242"/>
      <c r="LBE5" s="242"/>
      <c r="LBF5" s="242"/>
      <c r="LBG5" s="242"/>
      <c r="LBH5" s="242"/>
      <c r="LBI5" s="242"/>
      <c r="LBJ5" s="242"/>
      <c r="LBK5" s="242"/>
      <c r="LBL5" s="242"/>
      <c r="LBM5" s="242"/>
      <c r="LBN5" s="242"/>
      <c r="LBO5" s="242"/>
      <c r="LBP5" s="242"/>
      <c r="LBQ5" s="242"/>
      <c r="LBR5" s="242"/>
      <c r="LBS5" s="242"/>
      <c r="LBT5" s="242"/>
      <c r="LBU5" s="242"/>
      <c r="LBV5" s="242"/>
      <c r="LBW5" s="242"/>
      <c r="LBX5" s="242"/>
      <c r="LBY5" s="242"/>
      <c r="LBZ5" s="242"/>
      <c r="LCA5" s="242"/>
      <c r="LCB5" s="242"/>
      <c r="LCC5" s="242"/>
      <c r="LCD5" s="242"/>
      <c r="LCE5" s="242"/>
      <c r="LCF5" s="242"/>
      <c r="LCG5" s="242"/>
      <c r="LCH5" s="242"/>
      <c r="LCI5" s="242"/>
      <c r="LCJ5" s="242"/>
      <c r="LCK5" s="242"/>
      <c r="LCL5" s="242"/>
      <c r="LCM5" s="242"/>
      <c r="LCN5" s="242"/>
      <c r="LCO5" s="242"/>
      <c r="LCP5" s="242"/>
      <c r="LCQ5" s="242"/>
      <c r="LCR5" s="242"/>
      <c r="LCS5" s="242"/>
      <c r="LCT5" s="242"/>
      <c r="LCU5" s="242"/>
      <c r="LCV5" s="242"/>
      <c r="LCW5" s="242"/>
      <c r="LCX5" s="242"/>
      <c r="LCY5" s="242"/>
      <c r="LCZ5" s="242"/>
      <c r="LDA5" s="242"/>
      <c r="LDB5" s="242"/>
      <c r="LDC5" s="242"/>
      <c r="LDD5" s="242"/>
      <c r="LDE5" s="242"/>
      <c r="LDF5" s="242"/>
      <c r="LDG5" s="242"/>
      <c r="LDH5" s="242"/>
      <c r="LDI5" s="242"/>
      <c r="LDJ5" s="242"/>
      <c r="LDK5" s="242"/>
      <c r="LDL5" s="242"/>
      <c r="LDM5" s="242"/>
      <c r="LDN5" s="242"/>
      <c r="LDO5" s="242"/>
      <c r="LDP5" s="242"/>
      <c r="LDQ5" s="242"/>
      <c r="LDR5" s="242"/>
      <c r="LDS5" s="242"/>
      <c r="LDT5" s="242"/>
      <c r="LDU5" s="242"/>
      <c r="LDV5" s="242"/>
      <c r="LDW5" s="242"/>
      <c r="LDX5" s="242"/>
      <c r="LDY5" s="242"/>
      <c r="LDZ5" s="242"/>
      <c r="LEA5" s="242"/>
      <c r="LEB5" s="242"/>
      <c r="LEC5" s="242"/>
      <c r="LED5" s="242"/>
      <c r="LEE5" s="242"/>
      <c r="LEF5" s="242"/>
      <c r="LEG5" s="242"/>
      <c r="LEH5" s="242"/>
      <c r="LEI5" s="242"/>
      <c r="LEJ5" s="242"/>
      <c r="LEK5" s="242"/>
      <c r="LEL5" s="242"/>
      <c r="LEM5" s="242"/>
      <c r="LEN5" s="242"/>
      <c r="LEO5" s="242"/>
      <c r="LEP5" s="242"/>
      <c r="LEQ5" s="242"/>
      <c r="LER5" s="242"/>
      <c r="LES5" s="242"/>
      <c r="LET5" s="242"/>
      <c r="LEU5" s="242"/>
      <c r="LEV5" s="242"/>
      <c r="LEW5" s="242"/>
      <c r="LEX5" s="242"/>
      <c r="LEY5" s="242"/>
      <c r="LEZ5" s="242"/>
      <c r="LFA5" s="242"/>
      <c r="LFB5" s="242"/>
      <c r="LFC5" s="242"/>
      <c r="LFD5" s="242"/>
      <c r="LFE5" s="242"/>
      <c r="LFF5" s="242"/>
      <c r="LFG5" s="242"/>
      <c r="LFH5" s="242"/>
      <c r="LFI5" s="242"/>
      <c r="LFJ5" s="242"/>
      <c r="LFK5" s="242"/>
      <c r="LFL5" s="242"/>
      <c r="LFM5" s="242"/>
      <c r="LFN5" s="242"/>
      <c r="LFO5" s="242"/>
      <c r="LFP5" s="242"/>
      <c r="LFQ5" s="242"/>
      <c r="LFR5" s="242"/>
      <c r="LFS5" s="242"/>
      <c r="LFT5" s="242"/>
      <c r="LFU5" s="242"/>
      <c r="LFV5" s="242"/>
      <c r="LFW5" s="242"/>
      <c r="LFX5" s="242"/>
      <c r="LFY5" s="242"/>
      <c r="LFZ5" s="242"/>
      <c r="LGA5" s="242"/>
      <c r="LGB5" s="242"/>
      <c r="LGC5" s="242"/>
      <c r="LGD5" s="242"/>
      <c r="LGE5" s="242"/>
      <c r="LGF5" s="242"/>
      <c r="LGG5" s="242"/>
      <c r="LGH5" s="242"/>
      <c r="LGI5" s="242"/>
      <c r="LGJ5" s="242"/>
      <c r="LGK5" s="242"/>
      <c r="LGL5" s="242"/>
      <c r="LGM5" s="242"/>
      <c r="LGN5" s="242"/>
      <c r="LGO5" s="242"/>
      <c r="LGP5" s="242"/>
      <c r="LGQ5" s="242"/>
      <c r="LGR5" s="242"/>
      <c r="LGS5" s="242"/>
      <c r="LGT5" s="242"/>
      <c r="LGU5" s="242"/>
      <c r="LGV5" s="242"/>
      <c r="LGW5" s="242"/>
      <c r="LGX5" s="242"/>
      <c r="LGY5" s="242"/>
      <c r="LGZ5" s="242"/>
      <c r="LHA5" s="242"/>
      <c r="LHB5" s="242"/>
      <c r="LHC5" s="242"/>
      <c r="LHD5" s="242"/>
      <c r="LHE5" s="242"/>
      <c r="LHF5" s="242"/>
      <c r="LHG5" s="242"/>
      <c r="LHH5" s="242"/>
      <c r="LHI5" s="242"/>
      <c r="LHJ5" s="242"/>
      <c r="LHK5" s="242"/>
      <c r="LHL5" s="242"/>
      <c r="LHM5" s="242"/>
      <c r="LHN5" s="242"/>
      <c r="LHO5" s="242"/>
      <c r="LHP5" s="242"/>
      <c r="LHQ5" s="242"/>
      <c r="LHR5" s="242"/>
      <c r="LHS5" s="242"/>
      <c r="LHT5" s="242"/>
      <c r="LHU5" s="242"/>
      <c r="LHV5" s="242"/>
      <c r="LHW5" s="242"/>
      <c r="LHX5" s="242"/>
      <c r="LHY5" s="242"/>
      <c r="LHZ5" s="242"/>
      <c r="LIA5" s="242"/>
      <c r="LIB5" s="242"/>
      <c r="LIC5" s="242"/>
      <c r="LID5" s="242"/>
      <c r="LIE5" s="242"/>
      <c r="LIF5" s="242"/>
      <c r="LIG5" s="242"/>
      <c r="LIH5" s="242"/>
      <c r="LII5" s="242"/>
      <c r="LIJ5" s="242"/>
      <c r="LIK5" s="242"/>
      <c r="LIL5" s="242"/>
      <c r="LIM5" s="242"/>
      <c r="LIN5" s="242"/>
      <c r="LIO5" s="242"/>
      <c r="LIP5" s="242"/>
      <c r="LIQ5" s="242"/>
      <c r="LIR5" s="242"/>
      <c r="LIS5" s="242"/>
      <c r="LIT5" s="242"/>
      <c r="LIU5" s="242"/>
      <c r="LIV5" s="242"/>
      <c r="LIW5" s="242"/>
      <c r="LIX5" s="242"/>
      <c r="LIY5" s="242"/>
      <c r="LIZ5" s="242"/>
      <c r="LJA5" s="242"/>
      <c r="LJB5" s="242"/>
      <c r="LJC5" s="242"/>
      <c r="LJD5" s="242"/>
      <c r="LJE5" s="242"/>
      <c r="LJF5" s="242"/>
      <c r="LJG5" s="242"/>
      <c r="LJH5" s="242"/>
      <c r="LJI5" s="242"/>
      <c r="LJJ5" s="242"/>
      <c r="LJK5" s="242"/>
      <c r="LJL5" s="242"/>
      <c r="LJM5" s="242"/>
      <c r="LJN5" s="242"/>
      <c r="LJO5" s="242"/>
      <c r="LJP5" s="242"/>
      <c r="LJQ5" s="242"/>
      <c r="LJR5" s="242"/>
      <c r="LJS5" s="242"/>
      <c r="LJT5" s="242"/>
      <c r="LJU5" s="242"/>
      <c r="LJV5" s="242"/>
      <c r="LJW5" s="242"/>
      <c r="LJX5" s="242"/>
      <c r="LJY5" s="242"/>
      <c r="LJZ5" s="242"/>
      <c r="LKA5" s="242"/>
      <c r="LKB5" s="242"/>
      <c r="LKC5" s="242"/>
      <c r="LKD5" s="242"/>
      <c r="LKE5" s="242"/>
      <c r="LKF5" s="242"/>
      <c r="LKG5" s="242"/>
      <c r="LKH5" s="242"/>
      <c r="LKI5" s="242"/>
      <c r="LKJ5" s="242"/>
      <c r="LKK5" s="242"/>
      <c r="LKL5" s="242"/>
      <c r="LKM5" s="242"/>
      <c r="LKN5" s="242"/>
      <c r="LKO5" s="242"/>
      <c r="LKP5" s="242"/>
      <c r="LKQ5" s="242"/>
      <c r="LKR5" s="242"/>
      <c r="LKS5" s="242"/>
      <c r="LKT5" s="242"/>
      <c r="LKU5" s="242"/>
      <c r="LKV5" s="242"/>
      <c r="LKW5" s="242"/>
      <c r="LKX5" s="242"/>
      <c r="LKY5" s="242"/>
      <c r="LKZ5" s="242"/>
      <c r="LLA5" s="242"/>
      <c r="LLB5" s="242"/>
      <c r="LLC5" s="242"/>
      <c r="LLD5" s="242"/>
      <c r="LLE5" s="242"/>
      <c r="LLF5" s="242"/>
      <c r="LLG5" s="242"/>
      <c r="LLH5" s="242"/>
      <c r="LLI5" s="242"/>
      <c r="LLJ5" s="242"/>
      <c r="LLK5" s="242"/>
      <c r="LLL5" s="242"/>
      <c r="LLM5" s="242"/>
      <c r="LLN5" s="242"/>
      <c r="LLO5" s="242"/>
      <c r="LLP5" s="242"/>
      <c r="LLQ5" s="242"/>
      <c r="LLR5" s="242"/>
      <c r="LLS5" s="242"/>
      <c r="LLT5" s="242"/>
      <c r="LLU5" s="242"/>
      <c r="LLV5" s="242"/>
      <c r="LLW5" s="242"/>
      <c r="LLX5" s="242"/>
      <c r="LLY5" s="242"/>
      <c r="LLZ5" s="242"/>
      <c r="LMA5" s="242"/>
      <c r="LMB5" s="242"/>
      <c r="LMC5" s="242"/>
      <c r="LMD5" s="242"/>
      <c r="LME5" s="242"/>
      <c r="LMF5" s="242"/>
      <c r="LMG5" s="242"/>
      <c r="LMH5" s="242"/>
      <c r="LMI5" s="242"/>
      <c r="LMJ5" s="242"/>
      <c r="LMK5" s="242"/>
      <c r="LML5" s="242"/>
      <c r="LMM5" s="242"/>
      <c r="LMN5" s="242"/>
      <c r="LMO5" s="242"/>
      <c r="LMP5" s="242"/>
      <c r="LMQ5" s="242"/>
      <c r="LMR5" s="242"/>
      <c r="LMS5" s="242"/>
      <c r="LMT5" s="242"/>
      <c r="LMU5" s="242"/>
      <c r="LMV5" s="242"/>
      <c r="LMW5" s="242"/>
      <c r="LMX5" s="242"/>
      <c r="LMY5" s="242"/>
      <c r="LMZ5" s="242"/>
      <c r="LNA5" s="242"/>
      <c r="LNB5" s="242"/>
      <c r="LNC5" s="242"/>
      <c r="LND5" s="242"/>
      <c r="LNE5" s="242"/>
      <c r="LNF5" s="242"/>
      <c r="LNG5" s="242"/>
      <c r="LNH5" s="242"/>
      <c r="LNI5" s="242"/>
      <c r="LNJ5" s="242"/>
      <c r="LNK5" s="242"/>
      <c r="LNL5" s="242"/>
      <c r="LNM5" s="242"/>
      <c r="LNN5" s="242"/>
      <c r="LNO5" s="242"/>
      <c r="LNP5" s="242"/>
      <c r="LNQ5" s="242"/>
      <c r="LNR5" s="242"/>
      <c r="LNS5" s="242"/>
      <c r="LNT5" s="242"/>
      <c r="LNU5" s="242"/>
      <c r="LNV5" s="242"/>
      <c r="LNW5" s="242"/>
      <c r="LNX5" s="242"/>
      <c r="LNY5" s="242"/>
      <c r="LNZ5" s="242"/>
      <c r="LOA5" s="242"/>
      <c r="LOB5" s="242"/>
      <c r="LOC5" s="242"/>
      <c r="LOD5" s="242"/>
      <c r="LOE5" s="242"/>
      <c r="LOF5" s="242"/>
      <c r="LOG5" s="242"/>
      <c r="LOH5" s="242"/>
      <c r="LOI5" s="242"/>
      <c r="LOJ5" s="242"/>
      <c r="LOK5" s="242"/>
      <c r="LOL5" s="242"/>
      <c r="LOM5" s="242"/>
      <c r="LON5" s="242"/>
      <c r="LOO5" s="242"/>
      <c r="LOP5" s="242"/>
      <c r="LOQ5" s="242"/>
      <c r="LOR5" s="242"/>
      <c r="LOS5" s="242"/>
      <c r="LOT5" s="242"/>
      <c r="LOU5" s="242"/>
      <c r="LOV5" s="242"/>
      <c r="LOW5" s="242"/>
      <c r="LOX5" s="242"/>
      <c r="LOY5" s="242"/>
      <c r="LOZ5" s="242"/>
      <c r="LPA5" s="242"/>
      <c r="LPB5" s="242"/>
      <c r="LPC5" s="242"/>
      <c r="LPD5" s="242"/>
      <c r="LPE5" s="242"/>
      <c r="LPF5" s="242"/>
      <c r="LPG5" s="242"/>
      <c r="LPH5" s="242"/>
      <c r="LPI5" s="242"/>
      <c r="LPJ5" s="242"/>
      <c r="LPK5" s="242"/>
      <c r="LPL5" s="242"/>
      <c r="LPM5" s="242"/>
      <c r="LPN5" s="242"/>
      <c r="LPO5" s="242"/>
      <c r="LPP5" s="242"/>
      <c r="LPQ5" s="242"/>
      <c r="LPR5" s="242"/>
      <c r="LPS5" s="242"/>
      <c r="LPT5" s="242"/>
      <c r="LPU5" s="242"/>
      <c r="LPV5" s="242"/>
      <c r="LPW5" s="242"/>
      <c r="LPX5" s="242"/>
      <c r="LPY5" s="242"/>
      <c r="LPZ5" s="242"/>
      <c r="LQA5" s="242"/>
      <c r="LQB5" s="242"/>
      <c r="LQC5" s="242"/>
      <c r="LQD5" s="242"/>
      <c r="LQE5" s="242"/>
      <c r="LQF5" s="242"/>
      <c r="LQG5" s="242"/>
      <c r="LQH5" s="242"/>
      <c r="LQI5" s="242"/>
      <c r="LQJ5" s="242"/>
      <c r="LQK5" s="242"/>
      <c r="LQL5" s="242"/>
      <c r="LQM5" s="242"/>
      <c r="LQN5" s="242"/>
      <c r="LQO5" s="242"/>
      <c r="LQP5" s="242"/>
      <c r="LQQ5" s="242"/>
      <c r="LQR5" s="242"/>
      <c r="LQS5" s="242"/>
      <c r="LQT5" s="242"/>
      <c r="LQU5" s="242"/>
      <c r="LQV5" s="242"/>
      <c r="LQW5" s="242"/>
      <c r="LQX5" s="242"/>
      <c r="LQY5" s="242"/>
      <c r="LQZ5" s="242"/>
      <c r="LRA5" s="242"/>
      <c r="LRB5" s="242"/>
      <c r="LRC5" s="242"/>
      <c r="LRD5" s="242"/>
      <c r="LRE5" s="242"/>
      <c r="LRF5" s="242"/>
      <c r="LRG5" s="242"/>
      <c r="LRH5" s="242"/>
      <c r="LRI5" s="242"/>
      <c r="LRJ5" s="242"/>
      <c r="LRK5" s="242"/>
      <c r="LRL5" s="242"/>
      <c r="LRM5" s="242"/>
      <c r="LRN5" s="242"/>
      <c r="LRO5" s="242"/>
      <c r="LRP5" s="242"/>
      <c r="LRQ5" s="242"/>
      <c r="LRR5" s="242"/>
      <c r="LRS5" s="242"/>
      <c r="LRT5" s="242"/>
      <c r="LRU5" s="242"/>
      <c r="LRV5" s="242"/>
      <c r="LRW5" s="242"/>
      <c r="LRX5" s="242"/>
      <c r="LRY5" s="242"/>
      <c r="LRZ5" s="242"/>
      <c r="LSA5" s="242"/>
      <c r="LSB5" s="242"/>
      <c r="LSC5" s="242"/>
      <c r="LSD5" s="242"/>
      <c r="LSE5" s="242"/>
      <c r="LSF5" s="242"/>
      <c r="LSG5" s="242"/>
      <c r="LSH5" s="242"/>
      <c r="LSI5" s="242"/>
      <c r="LSJ5" s="242"/>
      <c r="LSK5" s="242"/>
      <c r="LSL5" s="242"/>
      <c r="LSM5" s="242"/>
      <c r="LSN5" s="242"/>
      <c r="LSO5" s="242"/>
      <c r="LSP5" s="242"/>
      <c r="LSQ5" s="242"/>
      <c r="LSR5" s="242"/>
      <c r="LSS5" s="242"/>
      <c r="LST5" s="242"/>
      <c r="LSU5" s="242"/>
      <c r="LSV5" s="242"/>
      <c r="LSW5" s="242"/>
      <c r="LSX5" s="242"/>
      <c r="LSY5" s="242"/>
      <c r="LSZ5" s="242"/>
      <c r="LTA5" s="242"/>
      <c r="LTB5" s="242"/>
      <c r="LTC5" s="242"/>
      <c r="LTD5" s="242"/>
      <c r="LTE5" s="242"/>
      <c r="LTF5" s="242"/>
      <c r="LTG5" s="242"/>
      <c r="LTH5" s="242"/>
      <c r="LTI5" s="242"/>
      <c r="LTJ5" s="242"/>
      <c r="LTK5" s="242"/>
      <c r="LTL5" s="242"/>
      <c r="LTM5" s="242"/>
      <c r="LTN5" s="242"/>
      <c r="LTO5" s="242"/>
      <c r="LTP5" s="242"/>
      <c r="LTQ5" s="242"/>
      <c r="LTR5" s="242"/>
      <c r="LTS5" s="242"/>
      <c r="LTT5" s="242"/>
      <c r="LTU5" s="242"/>
      <c r="LTV5" s="242"/>
      <c r="LTW5" s="242"/>
      <c r="LTX5" s="242"/>
      <c r="LTY5" s="242"/>
      <c r="LTZ5" s="242"/>
      <c r="LUA5" s="242"/>
      <c r="LUB5" s="242"/>
      <c r="LUC5" s="242"/>
      <c r="LUD5" s="242"/>
      <c r="LUE5" s="242"/>
      <c r="LUF5" s="242"/>
      <c r="LUG5" s="242"/>
      <c r="LUH5" s="242"/>
      <c r="LUI5" s="242"/>
      <c r="LUJ5" s="242"/>
      <c r="LUK5" s="242"/>
      <c r="LUL5" s="242"/>
      <c r="LUM5" s="242"/>
      <c r="LUN5" s="242"/>
      <c r="LUO5" s="242"/>
      <c r="LUP5" s="242"/>
      <c r="LUQ5" s="242"/>
      <c r="LUR5" s="242"/>
      <c r="LUS5" s="242"/>
      <c r="LUT5" s="242"/>
      <c r="LUU5" s="242"/>
      <c r="LUV5" s="242"/>
      <c r="LUW5" s="242"/>
      <c r="LUX5" s="242"/>
      <c r="LUY5" s="242"/>
      <c r="LUZ5" s="242"/>
      <c r="LVA5" s="242"/>
      <c r="LVB5" s="242"/>
      <c r="LVC5" s="242"/>
      <c r="LVD5" s="242"/>
      <c r="LVE5" s="242"/>
      <c r="LVF5" s="242"/>
      <c r="LVG5" s="242"/>
      <c r="LVH5" s="242"/>
      <c r="LVI5" s="242"/>
      <c r="LVJ5" s="242"/>
      <c r="LVK5" s="242"/>
      <c r="LVL5" s="242"/>
      <c r="LVM5" s="242"/>
      <c r="LVN5" s="242"/>
      <c r="LVO5" s="242"/>
      <c r="LVP5" s="242"/>
      <c r="LVQ5" s="242"/>
      <c r="LVR5" s="242"/>
      <c r="LVS5" s="242"/>
      <c r="LVT5" s="242"/>
      <c r="LVU5" s="242"/>
      <c r="LVV5" s="242"/>
      <c r="LVW5" s="242"/>
      <c r="LVX5" s="242"/>
      <c r="LVY5" s="242"/>
      <c r="LVZ5" s="242"/>
      <c r="LWA5" s="242"/>
      <c r="LWB5" s="242"/>
      <c r="LWC5" s="242"/>
      <c r="LWD5" s="242"/>
      <c r="LWE5" s="242"/>
      <c r="LWF5" s="242"/>
      <c r="LWG5" s="242"/>
      <c r="LWH5" s="242"/>
      <c r="LWI5" s="242"/>
      <c r="LWJ5" s="242"/>
      <c r="LWK5" s="242"/>
      <c r="LWL5" s="242"/>
      <c r="LWM5" s="242"/>
      <c r="LWN5" s="242"/>
      <c r="LWO5" s="242"/>
      <c r="LWP5" s="242"/>
      <c r="LWQ5" s="242"/>
      <c r="LWR5" s="242"/>
      <c r="LWS5" s="242"/>
      <c r="LWT5" s="242"/>
      <c r="LWU5" s="242"/>
      <c r="LWV5" s="242"/>
      <c r="LWW5" s="242"/>
      <c r="LWX5" s="242"/>
      <c r="LWY5" s="242"/>
      <c r="LWZ5" s="242"/>
      <c r="LXA5" s="242"/>
      <c r="LXB5" s="242"/>
      <c r="LXC5" s="242"/>
      <c r="LXD5" s="242"/>
      <c r="LXE5" s="242"/>
      <c r="LXF5" s="242"/>
      <c r="LXG5" s="242"/>
      <c r="LXH5" s="242"/>
      <c r="LXI5" s="242"/>
      <c r="LXJ5" s="242"/>
      <c r="LXK5" s="242"/>
      <c r="LXL5" s="242"/>
      <c r="LXM5" s="242"/>
      <c r="LXN5" s="242"/>
      <c r="LXO5" s="242"/>
      <c r="LXP5" s="242"/>
      <c r="LXQ5" s="242"/>
      <c r="LXR5" s="242"/>
      <c r="LXS5" s="242"/>
      <c r="LXT5" s="242"/>
      <c r="LXU5" s="242"/>
      <c r="LXV5" s="242"/>
      <c r="LXW5" s="242"/>
      <c r="LXX5" s="242"/>
      <c r="LXY5" s="242"/>
      <c r="LXZ5" s="242"/>
      <c r="LYA5" s="242"/>
      <c r="LYB5" s="242"/>
      <c r="LYC5" s="242"/>
      <c r="LYD5" s="242"/>
      <c r="LYE5" s="242"/>
      <c r="LYF5" s="242"/>
      <c r="LYG5" s="242"/>
      <c r="LYH5" s="242"/>
      <c r="LYI5" s="242"/>
      <c r="LYJ5" s="242"/>
      <c r="LYK5" s="242"/>
      <c r="LYL5" s="242"/>
      <c r="LYM5" s="242"/>
      <c r="LYN5" s="242"/>
      <c r="LYO5" s="242"/>
      <c r="LYP5" s="242"/>
      <c r="LYQ5" s="242"/>
      <c r="LYR5" s="242"/>
      <c r="LYS5" s="242"/>
      <c r="LYT5" s="242"/>
      <c r="LYU5" s="242"/>
      <c r="LYV5" s="242"/>
      <c r="LYW5" s="242"/>
      <c r="LYX5" s="242"/>
      <c r="LYY5" s="242"/>
      <c r="LYZ5" s="242"/>
      <c r="LZA5" s="242"/>
      <c r="LZB5" s="242"/>
      <c r="LZC5" s="242"/>
      <c r="LZD5" s="242"/>
      <c r="LZE5" s="242"/>
      <c r="LZF5" s="242"/>
      <c r="LZG5" s="242"/>
      <c r="LZH5" s="242"/>
      <c r="LZI5" s="242"/>
      <c r="LZJ5" s="242"/>
      <c r="LZK5" s="242"/>
      <c r="LZL5" s="242"/>
      <c r="LZM5" s="242"/>
      <c r="LZN5" s="242"/>
      <c r="LZO5" s="242"/>
      <c r="LZP5" s="242"/>
      <c r="LZQ5" s="242"/>
      <c r="LZR5" s="242"/>
      <c r="LZS5" s="242"/>
      <c r="LZT5" s="242"/>
      <c r="LZU5" s="242"/>
      <c r="LZV5" s="242"/>
      <c r="LZW5" s="242"/>
      <c r="LZX5" s="242"/>
      <c r="LZY5" s="242"/>
      <c r="LZZ5" s="242"/>
      <c r="MAA5" s="242"/>
      <c r="MAB5" s="242"/>
      <c r="MAC5" s="242"/>
      <c r="MAD5" s="242"/>
      <c r="MAE5" s="242"/>
      <c r="MAF5" s="242"/>
      <c r="MAG5" s="242"/>
      <c r="MAH5" s="242"/>
      <c r="MAI5" s="242"/>
      <c r="MAJ5" s="242"/>
      <c r="MAK5" s="242"/>
      <c r="MAL5" s="242"/>
      <c r="MAM5" s="242"/>
      <c r="MAN5" s="242"/>
      <c r="MAO5" s="242"/>
      <c r="MAP5" s="242"/>
      <c r="MAQ5" s="242"/>
      <c r="MAR5" s="242"/>
      <c r="MAS5" s="242"/>
      <c r="MAT5" s="242"/>
      <c r="MAU5" s="242"/>
      <c r="MAV5" s="242"/>
      <c r="MAW5" s="242"/>
      <c r="MAX5" s="242"/>
      <c r="MAY5" s="242"/>
      <c r="MAZ5" s="242"/>
      <c r="MBA5" s="242"/>
      <c r="MBB5" s="242"/>
      <c r="MBC5" s="242"/>
      <c r="MBD5" s="242"/>
      <c r="MBE5" s="242"/>
      <c r="MBF5" s="242"/>
      <c r="MBG5" s="242"/>
      <c r="MBH5" s="242"/>
      <c r="MBI5" s="242"/>
      <c r="MBJ5" s="242"/>
      <c r="MBK5" s="242"/>
      <c r="MBL5" s="242"/>
      <c r="MBM5" s="242"/>
      <c r="MBN5" s="242"/>
      <c r="MBO5" s="242"/>
      <c r="MBP5" s="242"/>
      <c r="MBQ5" s="242"/>
      <c r="MBR5" s="242"/>
      <c r="MBS5" s="242"/>
      <c r="MBT5" s="242"/>
      <c r="MBU5" s="242"/>
      <c r="MBV5" s="242"/>
      <c r="MBW5" s="242"/>
      <c r="MBX5" s="242"/>
      <c r="MBY5" s="242"/>
      <c r="MBZ5" s="242"/>
      <c r="MCA5" s="242"/>
      <c r="MCB5" s="242"/>
      <c r="MCC5" s="242"/>
      <c r="MCD5" s="242"/>
      <c r="MCE5" s="242"/>
      <c r="MCF5" s="242"/>
      <c r="MCG5" s="242"/>
      <c r="MCH5" s="242"/>
      <c r="MCI5" s="242"/>
      <c r="MCJ5" s="242"/>
      <c r="MCK5" s="242"/>
      <c r="MCL5" s="242"/>
      <c r="MCM5" s="242"/>
      <c r="MCN5" s="242"/>
      <c r="MCO5" s="242"/>
      <c r="MCP5" s="242"/>
      <c r="MCQ5" s="242"/>
      <c r="MCR5" s="242"/>
      <c r="MCS5" s="242"/>
      <c r="MCT5" s="242"/>
      <c r="MCU5" s="242"/>
      <c r="MCV5" s="242"/>
      <c r="MCW5" s="242"/>
      <c r="MCX5" s="242"/>
      <c r="MCY5" s="242"/>
      <c r="MCZ5" s="242"/>
      <c r="MDA5" s="242"/>
      <c r="MDB5" s="242"/>
      <c r="MDC5" s="242"/>
      <c r="MDD5" s="242"/>
      <c r="MDE5" s="242"/>
      <c r="MDF5" s="242"/>
      <c r="MDG5" s="242"/>
      <c r="MDH5" s="242"/>
      <c r="MDI5" s="242"/>
      <c r="MDJ5" s="242"/>
      <c r="MDK5" s="242"/>
      <c r="MDL5" s="242"/>
      <c r="MDM5" s="242"/>
      <c r="MDN5" s="242"/>
      <c r="MDO5" s="242"/>
      <c r="MDP5" s="242"/>
      <c r="MDQ5" s="242"/>
      <c r="MDR5" s="242"/>
      <c r="MDS5" s="242"/>
      <c r="MDT5" s="242"/>
      <c r="MDU5" s="242"/>
      <c r="MDV5" s="242"/>
      <c r="MDW5" s="242"/>
      <c r="MDX5" s="242"/>
      <c r="MDY5" s="242"/>
      <c r="MDZ5" s="242"/>
      <c r="MEA5" s="242"/>
      <c r="MEB5" s="242"/>
      <c r="MEC5" s="242"/>
      <c r="MED5" s="242"/>
      <c r="MEE5" s="242"/>
      <c r="MEF5" s="242"/>
      <c r="MEG5" s="242"/>
      <c r="MEH5" s="242"/>
      <c r="MEI5" s="242"/>
      <c r="MEJ5" s="242"/>
      <c r="MEK5" s="242"/>
      <c r="MEL5" s="242"/>
      <c r="MEM5" s="242"/>
      <c r="MEN5" s="242"/>
      <c r="MEO5" s="242"/>
      <c r="MEP5" s="242"/>
      <c r="MEQ5" s="242"/>
      <c r="MER5" s="242"/>
      <c r="MES5" s="242"/>
      <c r="MET5" s="242"/>
      <c r="MEU5" s="242"/>
      <c r="MEV5" s="242"/>
      <c r="MEW5" s="242"/>
      <c r="MEX5" s="242"/>
      <c r="MEY5" s="242"/>
      <c r="MEZ5" s="242"/>
      <c r="MFA5" s="242"/>
      <c r="MFB5" s="242"/>
      <c r="MFC5" s="242"/>
      <c r="MFD5" s="242"/>
      <c r="MFE5" s="242"/>
      <c r="MFF5" s="242"/>
      <c r="MFG5" s="242"/>
      <c r="MFH5" s="242"/>
      <c r="MFI5" s="242"/>
      <c r="MFJ5" s="242"/>
      <c r="MFK5" s="242"/>
      <c r="MFL5" s="242"/>
      <c r="MFM5" s="242"/>
      <c r="MFN5" s="242"/>
      <c r="MFO5" s="242"/>
      <c r="MFP5" s="242"/>
      <c r="MFQ5" s="242"/>
      <c r="MFR5" s="242"/>
      <c r="MFS5" s="242"/>
      <c r="MFT5" s="242"/>
      <c r="MFU5" s="242"/>
      <c r="MFV5" s="242"/>
      <c r="MFW5" s="242"/>
      <c r="MFX5" s="242"/>
      <c r="MFY5" s="242"/>
      <c r="MFZ5" s="242"/>
      <c r="MGA5" s="242"/>
      <c r="MGB5" s="242"/>
      <c r="MGC5" s="242"/>
      <c r="MGD5" s="242"/>
      <c r="MGE5" s="242"/>
      <c r="MGF5" s="242"/>
      <c r="MGG5" s="242"/>
      <c r="MGH5" s="242"/>
      <c r="MGI5" s="242"/>
      <c r="MGJ5" s="242"/>
      <c r="MGK5" s="242"/>
      <c r="MGL5" s="242"/>
      <c r="MGM5" s="242"/>
      <c r="MGN5" s="242"/>
      <c r="MGO5" s="242"/>
      <c r="MGP5" s="242"/>
      <c r="MGQ5" s="242"/>
      <c r="MGR5" s="242"/>
      <c r="MGS5" s="242"/>
      <c r="MGT5" s="242"/>
      <c r="MGU5" s="242"/>
      <c r="MGV5" s="242"/>
      <c r="MGW5" s="242"/>
      <c r="MGX5" s="242"/>
      <c r="MGY5" s="242"/>
      <c r="MGZ5" s="242"/>
      <c r="MHA5" s="242"/>
      <c r="MHB5" s="242"/>
      <c r="MHC5" s="242"/>
      <c r="MHD5" s="242"/>
      <c r="MHE5" s="242"/>
      <c r="MHF5" s="242"/>
      <c r="MHG5" s="242"/>
      <c r="MHH5" s="242"/>
      <c r="MHI5" s="242"/>
      <c r="MHJ5" s="242"/>
      <c r="MHK5" s="242"/>
      <c r="MHL5" s="242"/>
      <c r="MHM5" s="242"/>
      <c r="MHN5" s="242"/>
      <c r="MHO5" s="242"/>
      <c r="MHP5" s="242"/>
      <c r="MHQ5" s="242"/>
      <c r="MHR5" s="242"/>
      <c r="MHS5" s="242"/>
      <c r="MHT5" s="242"/>
      <c r="MHU5" s="242"/>
      <c r="MHV5" s="242"/>
      <c r="MHW5" s="242"/>
      <c r="MHX5" s="242"/>
      <c r="MHY5" s="242"/>
      <c r="MHZ5" s="242"/>
      <c r="MIA5" s="242"/>
      <c r="MIB5" s="242"/>
      <c r="MIC5" s="242"/>
      <c r="MID5" s="242"/>
      <c r="MIE5" s="242"/>
      <c r="MIF5" s="242"/>
      <c r="MIG5" s="242"/>
      <c r="MIH5" s="242"/>
      <c r="MII5" s="242"/>
      <c r="MIJ5" s="242"/>
      <c r="MIK5" s="242"/>
      <c r="MIL5" s="242"/>
      <c r="MIM5" s="242"/>
      <c r="MIN5" s="242"/>
      <c r="MIO5" s="242"/>
      <c r="MIP5" s="242"/>
      <c r="MIQ5" s="242"/>
      <c r="MIR5" s="242"/>
      <c r="MIS5" s="242"/>
      <c r="MIT5" s="242"/>
      <c r="MIU5" s="242"/>
      <c r="MIV5" s="242"/>
      <c r="MIW5" s="242"/>
      <c r="MIX5" s="242"/>
      <c r="MIY5" s="242"/>
      <c r="MIZ5" s="242"/>
      <c r="MJA5" s="242"/>
      <c r="MJB5" s="242"/>
      <c r="MJC5" s="242"/>
      <c r="MJD5" s="242"/>
      <c r="MJE5" s="242"/>
      <c r="MJF5" s="242"/>
      <c r="MJG5" s="242"/>
      <c r="MJH5" s="242"/>
      <c r="MJI5" s="242"/>
      <c r="MJJ5" s="242"/>
      <c r="MJK5" s="242"/>
      <c r="MJL5" s="242"/>
      <c r="MJM5" s="242"/>
      <c r="MJN5" s="242"/>
      <c r="MJO5" s="242"/>
      <c r="MJP5" s="242"/>
      <c r="MJQ5" s="242"/>
      <c r="MJR5" s="242"/>
      <c r="MJS5" s="242"/>
      <c r="MJT5" s="242"/>
      <c r="MJU5" s="242"/>
      <c r="MJV5" s="242"/>
      <c r="MJW5" s="242"/>
      <c r="MJX5" s="242"/>
      <c r="MJY5" s="242"/>
      <c r="MJZ5" s="242"/>
      <c r="MKA5" s="242"/>
      <c r="MKB5" s="242"/>
      <c r="MKC5" s="242"/>
      <c r="MKD5" s="242"/>
      <c r="MKE5" s="242"/>
      <c r="MKF5" s="242"/>
      <c r="MKG5" s="242"/>
      <c r="MKH5" s="242"/>
      <c r="MKI5" s="242"/>
      <c r="MKJ5" s="242"/>
      <c r="MKK5" s="242"/>
      <c r="MKL5" s="242"/>
      <c r="MKM5" s="242"/>
      <c r="MKN5" s="242"/>
      <c r="MKO5" s="242"/>
      <c r="MKP5" s="242"/>
      <c r="MKQ5" s="242"/>
      <c r="MKR5" s="242"/>
      <c r="MKS5" s="242"/>
      <c r="MKT5" s="242"/>
      <c r="MKU5" s="242"/>
      <c r="MKV5" s="242"/>
      <c r="MKW5" s="242"/>
      <c r="MKX5" s="242"/>
      <c r="MKY5" s="242"/>
      <c r="MKZ5" s="242"/>
      <c r="MLA5" s="242"/>
      <c r="MLB5" s="242"/>
      <c r="MLC5" s="242"/>
      <c r="MLD5" s="242"/>
      <c r="MLE5" s="242"/>
      <c r="MLF5" s="242"/>
      <c r="MLG5" s="242"/>
      <c r="MLH5" s="242"/>
      <c r="MLI5" s="242"/>
      <c r="MLJ5" s="242"/>
      <c r="MLK5" s="242"/>
      <c r="MLL5" s="242"/>
      <c r="MLM5" s="242"/>
      <c r="MLN5" s="242"/>
      <c r="MLO5" s="242"/>
      <c r="MLP5" s="242"/>
      <c r="MLQ5" s="242"/>
      <c r="MLR5" s="242"/>
      <c r="MLS5" s="242"/>
      <c r="MLT5" s="242"/>
      <c r="MLU5" s="242"/>
      <c r="MLV5" s="242"/>
      <c r="MLW5" s="242"/>
      <c r="MLX5" s="242"/>
      <c r="MLY5" s="242"/>
      <c r="MLZ5" s="242"/>
      <c r="MMA5" s="242"/>
      <c r="MMB5" s="242"/>
      <c r="MMC5" s="242"/>
      <c r="MMD5" s="242"/>
      <c r="MME5" s="242"/>
      <c r="MMF5" s="242"/>
      <c r="MMG5" s="242"/>
      <c r="MMH5" s="242"/>
      <c r="MMI5" s="242"/>
      <c r="MMJ5" s="242"/>
      <c r="MMK5" s="242"/>
      <c r="MML5" s="242"/>
      <c r="MMM5" s="242"/>
      <c r="MMN5" s="242"/>
      <c r="MMO5" s="242"/>
      <c r="MMP5" s="242"/>
      <c r="MMQ5" s="242"/>
      <c r="MMR5" s="242"/>
      <c r="MMS5" s="242"/>
      <c r="MMT5" s="242"/>
      <c r="MMU5" s="242"/>
      <c r="MMV5" s="242"/>
      <c r="MMW5" s="242"/>
      <c r="MMX5" s="242"/>
      <c r="MMY5" s="242"/>
      <c r="MMZ5" s="242"/>
      <c r="MNA5" s="242"/>
      <c r="MNB5" s="242"/>
      <c r="MNC5" s="242"/>
      <c r="MND5" s="242"/>
      <c r="MNE5" s="242"/>
      <c r="MNF5" s="242"/>
      <c r="MNG5" s="242"/>
      <c r="MNH5" s="242"/>
      <c r="MNI5" s="242"/>
      <c r="MNJ5" s="242"/>
      <c r="MNK5" s="242"/>
      <c r="MNL5" s="242"/>
      <c r="MNM5" s="242"/>
      <c r="MNN5" s="242"/>
      <c r="MNO5" s="242"/>
      <c r="MNP5" s="242"/>
      <c r="MNQ5" s="242"/>
      <c r="MNR5" s="242"/>
      <c r="MNS5" s="242"/>
      <c r="MNT5" s="242"/>
      <c r="MNU5" s="242"/>
      <c r="MNV5" s="242"/>
      <c r="MNW5" s="242"/>
      <c r="MNX5" s="242"/>
      <c r="MNY5" s="242"/>
      <c r="MNZ5" s="242"/>
      <c r="MOA5" s="242"/>
      <c r="MOB5" s="242"/>
      <c r="MOC5" s="242"/>
      <c r="MOD5" s="242"/>
      <c r="MOE5" s="242"/>
      <c r="MOF5" s="242"/>
      <c r="MOG5" s="242"/>
      <c r="MOH5" s="242"/>
      <c r="MOI5" s="242"/>
      <c r="MOJ5" s="242"/>
      <c r="MOK5" s="242"/>
      <c r="MOL5" s="242"/>
      <c r="MOM5" s="242"/>
      <c r="MON5" s="242"/>
      <c r="MOO5" s="242"/>
      <c r="MOP5" s="242"/>
      <c r="MOQ5" s="242"/>
      <c r="MOR5" s="242"/>
      <c r="MOS5" s="242"/>
      <c r="MOT5" s="242"/>
      <c r="MOU5" s="242"/>
      <c r="MOV5" s="242"/>
      <c r="MOW5" s="242"/>
      <c r="MOX5" s="242"/>
      <c r="MOY5" s="242"/>
      <c r="MOZ5" s="242"/>
      <c r="MPA5" s="242"/>
      <c r="MPB5" s="242"/>
      <c r="MPC5" s="242"/>
      <c r="MPD5" s="242"/>
      <c r="MPE5" s="242"/>
      <c r="MPF5" s="242"/>
      <c r="MPG5" s="242"/>
      <c r="MPH5" s="242"/>
      <c r="MPI5" s="242"/>
      <c r="MPJ5" s="242"/>
      <c r="MPK5" s="242"/>
      <c r="MPL5" s="242"/>
      <c r="MPM5" s="242"/>
      <c r="MPN5" s="242"/>
      <c r="MPO5" s="242"/>
      <c r="MPP5" s="242"/>
      <c r="MPQ5" s="242"/>
      <c r="MPR5" s="242"/>
      <c r="MPS5" s="242"/>
      <c r="MPT5" s="242"/>
      <c r="MPU5" s="242"/>
      <c r="MPV5" s="242"/>
      <c r="MPW5" s="242"/>
      <c r="MPX5" s="242"/>
      <c r="MPY5" s="242"/>
      <c r="MPZ5" s="242"/>
      <c r="MQA5" s="242"/>
      <c r="MQB5" s="242"/>
      <c r="MQC5" s="242"/>
      <c r="MQD5" s="242"/>
      <c r="MQE5" s="242"/>
      <c r="MQF5" s="242"/>
      <c r="MQG5" s="242"/>
      <c r="MQH5" s="242"/>
      <c r="MQI5" s="242"/>
      <c r="MQJ5" s="242"/>
      <c r="MQK5" s="242"/>
      <c r="MQL5" s="242"/>
      <c r="MQM5" s="242"/>
      <c r="MQN5" s="242"/>
      <c r="MQO5" s="242"/>
      <c r="MQP5" s="242"/>
      <c r="MQQ5" s="242"/>
      <c r="MQR5" s="242"/>
      <c r="MQS5" s="242"/>
      <c r="MQT5" s="242"/>
      <c r="MQU5" s="242"/>
      <c r="MQV5" s="242"/>
      <c r="MQW5" s="242"/>
      <c r="MQX5" s="242"/>
      <c r="MQY5" s="242"/>
      <c r="MQZ5" s="242"/>
      <c r="MRA5" s="242"/>
      <c r="MRB5" s="242"/>
      <c r="MRC5" s="242"/>
      <c r="MRD5" s="242"/>
      <c r="MRE5" s="242"/>
      <c r="MRF5" s="242"/>
      <c r="MRG5" s="242"/>
      <c r="MRH5" s="242"/>
      <c r="MRI5" s="242"/>
      <c r="MRJ5" s="242"/>
      <c r="MRK5" s="242"/>
      <c r="MRL5" s="242"/>
      <c r="MRM5" s="242"/>
      <c r="MRN5" s="242"/>
      <c r="MRO5" s="242"/>
      <c r="MRP5" s="242"/>
      <c r="MRQ5" s="242"/>
      <c r="MRR5" s="242"/>
      <c r="MRS5" s="242"/>
      <c r="MRT5" s="242"/>
      <c r="MRU5" s="242"/>
      <c r="MRV5" s="242"/>
      <c r="MRW5" s="242"/>
      <c r="MRX5" s="242"/>
      <c r="MRY5" s="242"/>
      <c r="MRZ5" s="242"/>
      <c r="MSA5" s="242"/>
      <c r="MSB5" s="242"/>
      <c r="MSC5" s="242"/>
      <c r="MSD5" s="242"/>
      <c r="MSE5" s="242"/>
      <c r="MSF5" s="242"/>
      <c r="MSG5" s="242"/>
      <c r="MSH5" s="242"/>
      <c r="MSI5" s="242"/>
      <c r="MSJ5" s="242"/>
      <c r="MSK5" s="242"/>
      <c r="MSL5" s="242"/>
      <c r="MSM5" s="242"/>
      <c r="MSN5" s="242"/>
      <c r="MSO5" s="242"/>
      <c r="MSP5" s="242"/>
      <c r="MSQ5" s="242"/>
      <c r="MSR5" s="242"/>
      <c r="MSS5" s="242"/>
      <c r="MST5" s="242"/>
      <c r="MSU5" s="242"/>
      <c r="MSV5" s="242"/>
      <c r="MSW5" s="242"/>
      <c r="MSX5" s="242"/>
      <c r="MSY5" s="242"/>
      <c r="MSZ5" s="242"/>
      <c r="MTA5" s="242"/>
      <c r="MTB5" s="242"/>
      <c r="MTC5" s="242"/>
      <c r="MTD5" s="242"/>
      <c r="MTE5" s="242"/>
      <c r="MTF5" s="242"/>
      <c r="MTG5" s="242"/>
      <c r="MTH5" s="242"/>
      <c r="MTI5" s="242"/>
      <c r="MTJ5" s="242"/>
      <c r="MTK5" s="242"/>
      <c r="MTL5" s="242"/>
      <c r="MTM5" s="242"/>
      <c r="MTN5" s="242"/>
      <c r="MTO5" s="242"/>
      <c r="MTP5" s="242"/>
      <c r="MTQ5" s="242"/>
      <c r="MTR5" s="242"/>
      <c r="MTS5" s="242"/>
      <c r="MTT5" s="242"/>
      <c r="MTU5" s="242"/>
      <c r="MTV5" s="242"/>
      <c r="MTW5" s="242"/>
      <c r="MTX5" s="242"/>
      <c r="MTY5" s="242"/>
      <c r="MTZ5" s="242"/>
      <c r="MUA5" s="242"/>
      <c r="MUB5" s="242"/>
      <c r="MUC5" s="242"/>
      <c r="MUD5" s="242"/>
      <c r="MUE5" s="242"/>
      <c r="MUF5" s="242"/>
      <c r="MUG5" s="242"/>
      <c r="MUH5" s="242"/>
      <c r="MUI5" s="242"/>
      <c r="MUJ5" s="242"/>
      <c r="MUK5" s="242"/>
      <c r="MUL5" s="242"/>
      <c r="MUM5" s="242"/>
      <c r="MUN5" s="242"/>
      <c r="MUO5" s="242"/>
      <c r="MUP5" s="242"/>
      <c r="MUQ5" s="242"/>
      <c r="MUR5" s="242"/>
      <c r="MUS5" s="242"/>
      <c r="MUT5" s="242"/>
      <c r="MUU5" s="242"/>
      <c r="MUV5" s="242"/>
      <c r="MUW5" s="242"/>
      <c r="MUX5" s="242"/>
      <c r="MUY5" s="242"/>
      <c r="MUZ5" s="242"/>
      <c r="MVA5" s="242"/>
      <c r="MVB5" s="242"/>
      <c r="MVC5" s="242"/>
      <c r="MVD5" s="242"/>
      <c r="MVE5" s="242"/>
      <c r="MVF5" s="242"/>
      <c r="MVG5" s="242"/>
      <c r="MVH5" s="242"/>
      <c r="MVI5" s="242"/>
      <c r="MVJ5" s="242"/>
      <c r="MVK5" s="242"/>
      <c r="MVL5" s="242"/>
      <c r="MVM5" s="242"/>
      <c r="MVN5" s="242"/>
      <c r="MVO5" s="242"/>
      <c r="MVP5" s="242"/>
      <c r="MVQ5" s="242"/>
      <c r="MVR5" s="242"/>
      <c r="MVS5" s="242"/>
      <c r="MVT5" s="242"/>
      <c r="MVU5" s="242"/>
      <c r="MVV5" s="242"/>
      <c r="MVW5" s="242"/>
      <c r="MVX5" s="242"/>
      <c r="MVY5" s="242"/>
      <c r="MVZ5" s="242"/>
      <c r="MWA5" s="242"/>
      <c r="MWB5" s="242"/>
      <c r="MWC5" s="242"/>
      <c r="MWD5" s="242"/>
      <c r="MWE5" s="242"/>
      <c r="MWF5" s="242"/>
      <c r="MWG5" s="242"/>
      <c r="MWH5" s="242"/>
      <c r="MWI5" s="242"/>
      <c r="MWJ5" s="242"/>
      <c r="MWK5" s="242"/>
      <c r="MWL5" s="242"/>
      <c r="MWM5" s="242"/>
      <c r="MWN5" s="242"/>
      <c r="MWO5" s="242"/>
      <c r="MWP5" s="242"/>
      <c r="MWQ5" s="242"/>
      <c r="MWR5" s="242"/>
      <c r="MWS5" s="242"/>
      <c r="MWT5" s="242"/>
      <c r="MWU5" s="242"/>
      <c r="MWV5" s="242"/>
      <c r="MWW5" s="242"/>
      <c r="MWX5" s="242"/>
      <c r="MWY5" s="242"/>
      <c r="MWZ5" s="242"/>
      <c r="MXA5" s="242"/>
      <c r="MXB5" s="242"/>
      <c r="MXC5" s="242"/>
      <c r="MXD5" s="242"/>
      <c r="MXE5" s="242"/>
      <c r="MXF5" s="242"/>
      <c r="MXG5" s="242"/>
      <c r="MXH5" s="242"/>
      <c r="MXI5" s="242"/>
      <c r="MXJ5" s="242"/>
      <c r="MXK5" s="242"/>
      <c r="MXL5" s="242"/>
      <c r="MXM5" s="242"/>
      <c r="MXN5" s="242"/>
      <c r="MXO5" s="242"/>
      <c r="MXP5" s="242"/>
      <c r="MXQ5" s="242"/>
      <c r="MXR5" s="242"/>
      <c r="MXS5" s="242"/>
      <c r="MXT5" s="242"/>
      <c r="MXU5" s="242"/>
      <c r="MXV5" s="242"/>
      <c r="MXW5" s="242"/>
      <c r="MXX5" s="242"/>
      <c r="MXY5" s="242"/>
      <c r="MXZ5" s="242"/>
      <c r="MYA5" s="242"/>
      <c r="MYB5" s="242"/>
      <c r="MYC5" s="242"/>
      <c r="MYD5" s="242"/>
      <c r="MYE5" s="242"/>
      <c r="MYF5" s="242"/>
      <c r="MYG5" s="242"/>
      <c r="MYH5" s="242"/>
      <c r="MYI5" s="242"/>
      <c r="MYJ5" s="242"/>
      <c r="MYK5" s="242"/>
      <c r="MYL5" s="242"/>
      <c r="MYM5" s="242"/>
      <c r="MYN5" s="242"/>
      <c r="MYO5" s="242"/>
      <c r="MYP5" s="242"/>
      <c r="MYQ5" s="242"/>
      <c r="MYR5" s="242"/>
      <c r="MYS5" s="242"/>
      <c r="MYT5" s="242"/>
      <c r="MYU5" s="242"/>
      <c r="MYV5" s="242"/>
      <c r="MYW5" s="242"/>
      <c r="MYX5" s="242"/>
      <c r="MYY5" s="242"/>
      <c r="MYZ5" s="242"/>
      <c r="MZA5" s="242"/>
      <c r="MZB5" s="242"/>
      <c r="MZC5" s="242"/>
      <c r="MZD5" s="242"/>
      <c r="MZE5" s="242"/>
      <c r="MZF5" s="242"/>
      <c r="MZG5" s="242"/>
      <c r="MZH5" s="242"/>
      <c r="MZI5" s="242"/>
      <c r="MZJ5" s="242"/>
      <c r="MZK5" s="242"/>
      <c r="MZL5" s="242"/>
      <c r="MZM5" s="242"/>
      <c r="MZN5" s="242"/>
      <c r="MZO5" s="242"/>
      <c r="MZP5" s="242"/>
      <c r="MZQ5" s="242"/>
      <c r="MZR5" s="242"/>
      <c r="MZS5" s="242"/>
      <c r="MZT5" s="242"/>
      <c r="MZU5" s="242"/>
      <c r="MZV5" s="242"/>
      <c r="MZW5" s="242"/>
      <c r="MZX5" s="242"/>
      <c r="MZY5" s="242"/>
      <c r="MZZ5" s="242"/>
      <c r="NAA5" s="242"/>
      <c r="NAB5" s="242"/>
      <c r="NAC5" s="242"/>
      <c r="NAD5" s="242"/>
      <c r="NAE5" s="242"/>
      <c r="NAF5" s="242"/>
      <c r="NAG5" s="242"/>
      <c r="NAH5" s="242"/>
      <c r="NAI5" s="242"/>
      <c r="NAJ5" s="242"/>
      <c r="NAK5" s="242"/>
      <c r="NAL5" s="242"/>
      <c r="NAM5" s="242"/>
      <c r="NAN5" s="242"/>
      <c r="NAO5" s="242"/>
      <c r="NAP5" s="242"/>
      <c r="NAQ5" s="242"/>
      <c r="NAR5" s="242"/>
      <c r="NAS5" s="242"/>
      <c r="NAT5" s="242"/>
      <c r="NAU5" s="242"/>
      <c r="NAV5" s="242"/>
      <c r="NAW5" s="242"/>
      <c r="NAX5" s="242"/>
      <c r="NAY5" s="242"/>
      <c r="NAZ5" s="242"/>
      <c r="NBA5" s="242"/>
      <c r="NBB5" s="242"/>
      <c r="NBC5" s="242"/>
      <c r="NBD5" s="242"/>
      <c r="NBE5" s="242"/>
      <c r="NBF5" s="242"/>
      <c r="NBG5" s="242"/>
      <c r="NBH5" s="242"/>
      <c r="NBI5" s="242"/>
      <c r="NBJ5" s="242"/>
      <c r="NBK5" s="242"/>
      <c r="NBL5" s="242"/>
      <c r="NBM5" s="242"/>
      <c r="NBN5" s="242"/>
      <c r="NBO5" s="242"/>
      <c r="NBP5" s="242"/>
      <c r="NBQ5" s="242"/>
      <c r="NBR5" s="242"/>
      <c r="NBS5" s="242"/>
      <c r="NBT5" s="242"/>
      <c r="NBU5" s="242"/>
      <c r="NBV5" s="242"/>
      <c r="NBW5" s="242"/>
      <c r="NBX5" s="242"/>
      <c r="NBY5" s="242"/>
      <c r="NBZ5" s="242"/>
      <c r="NCA5" s="242"/>
      <c r="NCB5" s="242"/>
      <c r="NCC5" s="242"/>
      <c r="NCD5" s="242"/>
      <c r="NCE5" s="242"/>
      <c r="NCF5" s="242"/>
      <c r="NCG5" s="242"/>
      <c r="NCH5" s="242"/>
      <c r="NCI5" s="242"/>
      <c r="NCJ5" s="242"/>
      <c r="NCK5" s="242"/>
      <c r="NCL5" s="242"/>
      <c r="NCM5" s="242"/>
      <c r="NCN5" s="242"/>
      <c r="NCO5" s="242"/>
      <c r="NCP5" s="242"/>
      <c r="NCQ5" s="242"/>
      <c r="NCR5" s="242"/>
      <c r="NCS5" s="242"/>
      <c r="NCT5" s="242"/>
      <c r="NCU5" s="242"/>
      <c r="NCV5" s="242"/>
      <c r="NCW5" s="242"/>
      <c r="NCX5" s="242"/>
      <c r="NCY5" s="242"/>
      <c r="NCZ5" s="242"/>
      <c r="NDA5" s="242"/>
      <c r="NDB5" s="242"/>
      <c r="NDC5" s="242"/>
      <c r="NDD5" s="242"/>
      <c r="NDE5" s="242"/>
      <c r="NDF5" s="242"/>
      <c r="NDG5" s="242"/>
      <c r="NDH5" s="242"/>
      <c r="NDI5" s="242"/>
      <c r="NDJ5" s="242"/>
      <c r="NDK5" s="242"/>
      <c r="NDL5" s="242"/>
      <c r="NDM5" s="242"/>
      <c r="NDN5" s="242"/>
      <c r="NDO5" s="242"/>
      <c r="NDP5" s="242"/>
      <c r="NDQ5" s="242"/>
      <c r="NDR5" s="242"/>
      <c r="NDS5" s="242"/>
      <c r="NDT5" s="242"/>
      <c r="NDU5" s="242"/>
      <c r="NDV5" s="242"/>
      <c r="NDW5" s="242"/>
      <c r="NDX5" s="242"/>
      <c r="NDY5" s="242"/>
      <c r="NDZ5" s="242"/>
      <c r="NEA5" s="242"/>
      <c r="NEB5" s="242"/>
      <c r="NEC5" s="242"/>
      <c r="NED5" s="242"/>
      <c r="NEE5" s="242"/>
      <c r="NEF5" s="242"/>
      <c r="NEG5" s="242"/>
      <c r="NEH5" s="242"/>
      <c r="NEI5" s="242"/>
      <c r="NEJ5" s="242"/>
      <c r="NEK5" s="242"/>
      <c r="NEL5" s="242"/>
      <c r="NEM5" s="242"/>
      <c r="NEN5" s="242"/>
      <c r="NEO5" s="242"/>
      <c r="NEP5" s="242"/>
      <c r="NEQ5" s="242"/>
      <c r="NER5" s="242"/>
      <c r="NES5" s="242"/>
      <c r="NET5" s="242"/>
      <c r="NEU5" s="242"/>
      <c r="NEV5" s="242"/>
      <c r="NEW5" s="242"/>
      <c r="NEX5" s="242"/>
      <c r="NEY5" s="242"/>
      <c r="NEZ5" s="242"/>
      <c r="NFA5" s="242"/>
      <c r="NFB5" s="242"/>
      <c r="NFC5" s="242"/>
      <c r="NFD5" s="242"/>
      <c r="NFE5" s="242"/>
      <c r="NFF5" s="242"/>
      <c r="NFG5" s="242"/>
      <c r="NFH5" s="242"/>
      <c r="NFI5" s="242"/>
      <c r="NFJ5" s="242"/>
      <c r="NFK5" s="242"/>
      <c r="NFL5" s="242"/>
      <c r="NFM5" s="242"/>
      <c r="NFN5" s="242"/>
      <c r="NFO5" s="242"/>
      <c r="NFP5" s="242"/>
      <c r="NFQ5" s="242"/>
      <c r="NFR5" s="242"/>
      <c r="NFS5" s="242"/>
      <c r="NFT5" s="242"/>
      <c r="NFU5" s="242"/>
      <c r="NFV5" s="242"/>
      <c r="NFW5" s="242"/>
      <c r="NFX5" s="242"/>
      <c r="NFY5" s="242"/>
      <c r="NFZ5" s="242"/>
      <c r="NGA5" s="242"/>
      <c r="NGB5" s="242"/>
      <c r="NGC5" s="242"/>
      <c r="NGD5" s="242"/>
      <c r="NGE5" s="242"/>
      <c r="NGF5" s="242"/>
      <c r="NGG5" s="242"/>
      <c r="NGH5" s="242"/>
      <c r="NGI5" s="242"/>
      <c r="NGJ5" s="242"/>
      <c r="NGK5" s="242"/>
      <c r="NGL5" s="242"/>
      <c r="NGM5" s="242"/>
      <c r="NGN5" s="242"/>
      <c r="NGO5" s="242"/>
      <c r="NGP5" s="242"/>
      <c r="NGQ5" s="242"/>
      <c r="NGR5" s="242"/>
      <c r="NGS5" s="242"/>
      <c r="NGT5" s="242"/>
      <c r="NGU5" s="242"/>
      <c r="NGV5" s="242"/>
      <c r="NGW5" s="242"/>
      <c r="NGX5" s="242"/>
      <c r="NGY5" s="242"/>
      <c r="NGZ5" s="242"/>
      <c r="NHA5" s="242"/>
      <c r="NHB5" s="242"/>
      <c r="NHC5" s="242"/>
      <c r="NHD5" s="242"/>
      <c r="NHE5" s="242"/>
      <c r="NHF5" s="242"/>
      <c r="NHG5" s="242"/>
      <c r="NHH5" s="242"/>
      <c r="NHI5" s="242"/>
      <c r="NHJ5" s="242"/>
      <c r="NHK5" s="242"/>
      <c r="NHL5" s="242"/>
      <c r="NHM5" s="242"/>
      <c r="NHN5" s="242"/>
      <c r="NHO5" s="242"/>
      <c r="NHP5" s="242"/>
      <c r="NHQ5" s="242"/>
      <c r="NHR5" s="242"/>
      <c r="NHS5" s="242"/>
      <c r="NHT5" s="242"/>
      <c r="NHU5" s="242"/>
      <c r="NHV5" s="242"/>
      <c r="NHW5" s="242"/>
      <c r="NHX5" s="242"/>
      <c r="NHY5" s="242"/>
      <c r="NHZ5" s="242"/>
      <c r="NIA5" s="242"/>
      <c r="NIB5" s="242"/>
      <c r="NIC5" s="242"/>
      <c r="NID5" s="242"/>
      <c r="NIE5" s="242"/>
      <c r="NIF5" s="242"/>
      <c r="NIG5" s="242"/>
      <c r="NIH5" s="242"/>
      <c r="NII5" s="242"/>
      <c r="NIJ5" s="242"/>
      <c r="NIK5" s="242"/>
      <c r="NIL5" s="242"/>
      <c r="NIM5" s="242"/>
      <c r="NIN5" s="242"/>
      <c r="NIO5" s="242"/>
      <c r="NIP5" s="242"/>
      <c r="NIQ5" s="242"/>
      <c r="NIR5" s="242"/>
      <c r="NIS5" s="242"/>
      <c r="NIT5" s="242"/>
      <c r="NIU5" s="242"/>
      <c r="NIV5" s="242"/>
      <c r="NIW5" s="242"/>
      <c r="NIX5" s="242"/>
      <c r="NIY5" s="242"/>
      <c r="NIZ5" s="242"/>
      <c r="NJA5" s="242"/>
      <c r="NJB5" s="242"/>
      <c r="NJC5" s="242"/>
      <c r="NJD5" s="242"/>
      <c r="NJE5" s="242"/>
      <c r="NJF5" s="242"/>
      <c r="NJG5" s="242"/>
      <c r="NJH5" s="242"/>
      <c r="NJI5" s="242"/>
      <c r="NJJ5" s="242"/>
      <c r="NJK5" s="242"/>
      <c r="NJL5" s="242"/>
      <c r="NJM5" s="242"/>
      <c r="NJN5" s="242"/>
      <c r="NJO5" s="242"/>
      <c r="NJP5" s="242"/>
      <c r="NJQ5" s="242"/>
      <c r="NJR5" s="242"/>
      <c r="NJS5" s="242"/>
      <c r="NJT5" s="242"/>
      <c r="NJU5" s="242"/>
      <c r="NJV5" s="242"/>
      <c r="NJW5" s="242"/>
      <c r="NJX5" s="242"/>
      <c r="NJY5" s="242"/>
      <c r="NJZ5" s="242"/>
      <c r="NKA5" s="242"/>
      <c r="NKB5" s="242"/>
      <c r="NKC5" s="242"/>
      <c r="NKD5" s="242"/>
      <c r="NKE5" s="242"/>
      <c r="NKF5" s="242"/>
      <c r="NKG5" s="242"/>
      <c r="NKH5" s="242"/>
      <c r="NKI5" s="242"/>
      <c r="NKJ5" s="242"/>
      <c r="NKK5" s="242"/>
      <c r="NKL5" s="242"/>
      <c r="NKM5" s="242"/>
      <c r="NKN5" s="242"/>
      <c r="NKO5" s="242"/>
      <c r="NKP5" s="242"/>
      <c r="NKQ5" s="242"/>
      <c r="NKR5" s="242"/>
      <c r="NKS5" s="242"/>
      <c r="NKT5" s="242"/>
      <c r="NKU5" s="242"/>
      <c r="NKV5" s="242"/>
      <c r="NKW5" s="242"/>
      <c r="NKX5" s="242"/>
      <c r="NKY5" s="242"/>
      <c r="NKZ5" s="242"/>
      <c r="NLA5" s="242"/>
      <c r="NLB5" s="242"/>
      <c r="NLC5" s="242"/>
      <c r="NLD5" s="242"/>
      <c r="NLE5" s="242"/>
      <c r="NLF5" s="242"/>
      <c r="NLG5" s="242"/>
      <c r="NLH5" s="242"/>
      <c r="NLI5" s="242"/>
      <c r="NLJ5" s="242"/>
      <c r="NLK5" s="242"/>
      <c r="NLL5" s="242"/>
      <c r="NLM5" s="242"/>
      <c r="NLN5" s="242"/>
      <c r="NLO5" s="242"/>
      <c r="NLP5" s="242"/>
      <c r="NLQ5" s="242"/>
      <c r="NLR5" s="242"/>
      <c r="NLS5" s="242"/>
      <c r="NLT5" s="242"/>
      <c r="NLU5" s="242"/>
      <c r="NLV5" s="242"/>
      <c r="NLW5" s="242"/>
      <c r="NLX5" s="242"/>
      <c r="NLY5" s="242"/>
      <c r="NLZ5" s="242"/>
      <c r="NMA5" s="242"/>
      <c r="NMB5" s="242"/>
      <c r="NMC5" s="242"/>
      <c r="NMD5" s="242"/>
      <c r="NME5" s="242"/>
      <c r="NMF5" s="242"/>
      <c r="NMG5" s="242"/>
      <c r="NMH5" s="242"/>
      <c r="NMI5" s="242"/>
      <c r="NMJ5" s="242"/>
      <c r="NMK5" s="242"/>
      <c r="NML5" s="242"/>
      <c r="NMM5" s="242"/>
      <c r="NMN5" s="242"/>
      <c r="NMO5" s="242"/>
      <c r="NMP5" s="242"/>
      <c r="NMQ5" s="242"/>
      <c r="NMR5" s="242"/>
      <c r="NMS5" s="242"/>
      <c r="NMT5" s="242"/>
      <c r="NMU5" s="242"/>
      <c r="NMV5" s="242"/>
      <c r="NMW5" s="242"/>
      <c r="NMX5" s="242"/>
      <c r="NMY5" s="242"/>
      <c r="NMZ5" s="242"/>
      <c r="NNA5" s="242"/>
      <c r="NNB5" s="242"/>
      <c r="NNC5" s="242"/>
      <c r="NND5" s="242"/>
      <c r="NNE5" s="242"/>
      <c r="NNF5" s="242"/>
      <c r="NNG5" s="242"/>
      <c r="NNH5" s="242"/>
      <c r="NNI5" s="242"/>
      <c r="NNJ5" s="242"/>
      <c r="NNK5" s="242"/>
      <c r="NNL5" s="242"/>
      <c r="NNM5" s="242"/>
      <c r="NNN5" s="242"/>
      <c r="NNO5" s="242"/>
      <c r="NNP5" s="242"/>
      <c r="NNQ5" s="242"/>
      <c r="NNR5" s="242"/>
      <c r="NNS5" s="242"/>
      <c r="NNT5" s="242"/>
      <c r="NNU5" s="242"/>
      <c r="NNV5" s="242"/>
      <c r="NNW5" s="242"/>
      <c r="NNX5" s="242"/>
      <c r="NNY5" s="242"/>
      <c r="NNZ5" s="242"/>
      <c r="NOA5" s="242"/>
      <c r="NOB5" s="242"/>
      <c r="NOC5" s="242"/>
      <c r="NOD5" s="242"/>
      <c r="NOE5" s="242"/>
      <c r="NOF5" s="242"/>
      <c r="NOG5" s="242"/>
      <c r="NOH5" s="242"/>
      <c r="NOI5" s="242"/>
      <c r="NOJ5" s="242"/>
      <c r="NOK5" s="242"/>
      <c r="NOL5" s="242"/>
      <c r="NOM5" s="242"/>
      <c r="NON5" s="242"/>
      <c r="NOO5" s="242"/>
      <c r="NOP5" s="242"/>
      <c r="NOQ5" s="242"/>
      <c r="NOR5" s="242"/>
      <c r="NOS5" s="242"/>
      <c r="NOT5" s="242"/>
      <c r="NOU5" s="242"/>
      <c r="NOV5" s="242"/>
      <c r="NOW5" s="242"/>
      <c r="NOX5" s="242"/>
      <c r="NOY5" s="242"/>
      <c r="NOZ5" s="242"/>
      <c r="NPA5" s="242"/>
      <c r="NPB5" s="242"/>
      <c r="NPC5" s="242"/>
      <c r="NPD5" s="242"/>
      <c r="NPE5" s="242"/>
      <c r="NPF5" s="242"/>
      <c r="NPG5" s="242"/>
      <c r="NPH5" s="242"/>
      <c r="NPI5" s="242"/>
      <c r="NPJ5" s="242"/>
      <c r="NPK5" s="242"/>
      <c r="NPL5" s="242"/>
      <c r="NPM5" s="242"/>
      <c r="NPN5" s="242"/>
      <c r="NPO5" s="242"/>
      <c r="NPP5" s="242"/>
      <c r="NPQ5" s="242"/>
      <c r="NPR5" s="242"/>
      <c r="NPS5" s="242"/>
      <c r="NPT5" s="242"/>
      <c r="NPU5" s="242"/>
      <c r="NPV5" s="242"/>
      <c r="NPW5" s="242"/>
      <c r="NPX5" s="242"/>
      <c r="NPY5" s="242"/>
      <c r="NPZ5" s="242"/>
      <c r="NQA5" s="242"/>
      <c r="NQB5" s="242"/>
      <c r="NQC5" s="242"/>
      <c r="NQD5" s="242"/>
      <c r="NQE5" s="242"/>
      <c r="NQF5" s="242"/>
      <c r="NQG5" s="242"/>
      <c r="NQH5" s="242"/>
      <c r="NQI5" s="242"/>
      <c r="NQJ5" s="242"/>
      <c r="NQK5" s="242"/>
      <c r="NQL5" s="242"/>
      <c r="NQM5" s="242"/>
      <c r="NQN5" s="242"/>
      <c r="NQO5" s="242"/>
      <c r="NQP5" s="242"/>
      <c r="NQQ5" s="242"/>
      <c r="NQR5" s="242"/>
      <c r="NQS5" s="242"/>
      <c r="NQT5" s="242"/>
      <c r="NQU5" s="242"/>
      <c r="NQV5" s="242"/>
      <c r="NQW5" s="242"/>
      <c r="NQX5" s="242"/>
      <c r="NQY5" s="242"/>
      <c r="NQZ5" s="242"/>
      <c r="NRA5" s="242"/>
      <c r="NRB5" s="242"/>
      <c r="NRC5" s="242"/>
      <c r="NRD5" s="242"/>
      <c r="NRE5" s="242"/>
      <c r="NRF5" s="242"/>
      <c r="NRG5" s="242"/>
      <c r="NRH5" s="242"/>
      <c r="NRI5" s="242"/>
      <c r="NRJ5" s="242"/>
      <c r="NRK5" s="242"/>
      <c r="NRL5" s="242"/>
      <c r="NRM5" s="242"/>
      <c r="NRN5" s="242"/>
      <c r="NRO5" s="242"/>
      <c r="NRP5" s="242"/>
      <c r="NRQ5" s="242"/>
      <c r="NRR5" s="242"/>
      <c r="NRS5" s="242"/>
      <c r="NRT5" s="242"/>
      <c r="NRU5" s="242"/>
      <c r="NRV5" s="242"/>
      <c r="NRW5" s="242"/>
      <c r="NRX5" s="242"/>
      <c r="NRY5" s="242"/>
      <c r="NRZ5" s="242"/>
      <c r="NSA5" s="242"/>
      <c r="NSB5" s="242"/>
      <c r="NSC5" s="242"/>
      <c r="NSD5" s="242"/>
      <c r="NSE5" s="242"/>
      <c r="NSF5" s="242"/>
      <c r="NSG5" s="242"/>
      <c r="NSH5" s="242"/>
      <c r="NSI5" s="242"/>
      <c r="NSJ5" s="242"/>
      <c r="NSK5" s="242"/>
      <c r="NSL5" s="242"/>
      <c r="NSM5" s="242"/>
      <c r="NSN5" s="242"/>
      <c r="NSO5" s="242"/>
      <c r="NSP5" s="242"/>
      <c r="NSQ5" s="242"/>
      <c r="NSR5" s="242"/>
      <c r="NSS5" s="242"/>
      <c r="NST5" s="242"/>
      <c r="NSU5" s="242"/>
      <c r="NSV5" s="242"/>
      <c r="NSW5" s="242"/>
      <c r="NSX5" s="242"/>
      <c r="NSY5" s="242"/>
      <c r="NSZ5" s="242"/>
      <c r="NTA5" s="242"/>
      <c r="NTB5" s="242"/>
      <c r="NTC5" s="242"/>
      <c r="NTD5" s="242"/>
      <c r="NTE5" s="242"/>
      <c r="NTF5" s="242"/>
      <c r="NTG5" s="242"/>
      <c r="NTH5" s="242"/>
      <c r="NTI5" s="242"/>
      <c r="NTJ5" s="242"/>
      <c r="NTK5" s="242"/>
      <c r="NTL5" s="242"/>
      <c r="NTM5" s="242"/>
      <c r="NTN5" s="242"/>
      <c r="NTO5" s="242"/>
      <c r="NTP5" s="242"/>
      <c r="NTQ5" s="242"/>
      <c r="NTR5" s="242"/>
      <c r="NTS5" s="242"/>
      <c r="NTT5" s="242"/>
      <c r="NTU5" s="242"/>
      <c r="NTV5" s="242"/>
      <c r="NTW5" s="242"/>
      <c r="NTX5" s="242"/>
      <c r="NTY5" s="242"/>
      <c r="NTZ5" s="242"/>
      <c r="NUA5" s="242"/>
      <c r="NUB5" s="242"/>
      <c r="NUC5" s="242"/>
      <c r="NUD5" s="242"/>
      <c r="NUE5" s="242"/>
      <c r="NUF5" s="242"/>
      <c r="NUG5" s="242"/>
      <c r="NUH5" s="242"/>
      <c r="NUI5" s="242"/>
      <c r="NUJ5" s="242"/>
      <c r="NUK5" s="242"/>
      <c r="NUL5" s="242"/>
      <c r="NUM5" s="242"/>
      <c r="NUN5" s="242"/>
      <c r="NUO5" s="242"/>
      <c r="NUP5" s="242"/>
      <c r="NUQ5" s="242"/>
      <c r="NUR5" s="242"/>
      <c r="NUS5" s="242"/>
      <c r="NUT5" s="242"/>
      <c r="NUU5" s="242"/>
      <c r="NUV5" s="242"/>
      <c r="NUW5" s="242"/>
      <c r="NUX5" s="242"/>
      <c r="NUY5" s="242"/>
      <c r="NUZ5" s="242"/>
      <c r="NVA5" s="242"/>
      <c r="NVB5" s="242"/>
      <c r="NVC5" s="242"/>
      <c r="NVD5" s="242"/>
      <c r="NVE5" s="242"/>
      <c r="NVF5" s="242"/>
      <c r="NVG5" s="242"/>
      <c r="NVH5" s="242"/>
      <c r="NVI5" s="242"/>
      <c r="NVJ5" s="242"/>
      <c r="NVK5" s="242"/>
      <c r="NVL5" s="242"/>
      <c r="NVM5" s="242"/>
      <c r="NVN5" s="242"/>
      <c r="NVO5" s="242"/>
      <c r="NVP5" s="242"/>
      <c r="NVQ5" s="242"/>
      <c r="NVR5" s="242"/>
      <c r="NVS5" s="242"/>
      <c r="NVT5" s="242"/>
      <c r="NVU5" s="242"/>
      <c r="NVV5" s="242"/>
      <c r="NVW5" s="242"/>
      <c r="NVX5" s="242"/>
      <c r="NVY5" s="242"/>
      <c r="NVZ5" s="242"/>
      <c r="NWA5" s="242"/>
      <c r="NWB5" s="242"/>
      <c r="NWC5" s="242"/>
      <c r="NWD5" s="242"/>
      <c r="NWE5" s="242"/>
      <c r="NWF5" s="242"/>
      <c r="NWG5" s="242"/>
      <c r="NWH5" s="242"/>
      <c r="NWI5" s="242"/>
      <c r="NWJ5" s="242"/>
      <c r="NWK5" s="242"/>
      <c r="NWL5" s="242"/>
      <c r="NWM5" s="242"/>
      <c r="NWN5" s="242"/>
      <c r="NWO5" s="242"/>
      <c r="NWP5" s="242"/>
      <c r="NWQ5" s="242"/>
      <c r="NWR5" s="242"/>
      <c r="NWS5" s="242"/>
      <c r="NWT5" s="242"/>
      <c r="NWU5" s="242"/>
      <c r="NWV5" s="242"/>
      <c r="NWW5" s="242"/>
      <c r="NWX5" s="242"/>
      <c r="NWY5" s="242"/>
      <c r="NWZ5" s="242"/>
      <c r="NXA5" s="242"/>
      <c r="NXB5" s="242"/>
      <c r="NXC5" s="242"/>
      <c r="NXD5" s="242"/>
      <c r="NXE5" s="242"/>
      <c r="NXF5" s="242"/>
      <c r="NXG5" s="242"/>
      <c r="NXH5" s="242"/>
      <c r="NXI5" s="242"/>
      <c r="NXJ5" s="242"/>
      <c r="NXK5" s="242"/>
      <c r="NXL5" s="242"/>
      <c r="NXM5" s="242"/>
      <c r="NXN5" s="242"/>
      <c r="NXO5" s="242"/>
      <c r="NXP5" s="242"/>
      <c r="NXQ5" s="242"/>
      <c r="NXR5" s="242"/>
      <c r="NXS5" s="242"/>
      <c r="NXT5" s="242"/>
      <c r="NXU5" s="242"/>
      <c r="NXV5" s="242"/>
      <c r="NXW5" s="242"/>
      <c r="NXX5" s="242"/>
      <c r="NXY5" s="242"/>
      <c r="NXZ5" s="242"/>
      <c r="NYA5" s="242"/>
      <c r="NYB5" s="242"/>
      <c r="NYC5" s="242"/>
      <c r="NYD5" s="242"/>
      <c r="NYE5" s="242"/>
      <c r="NYF5" s="242"/>
      <c r="NYG5" s="242"/>
      <c r="NYH5" s="242"/>
      <c r="NYI5" s="242"/>
      <c r="NYJ5" s="242"/>
      <c r="NYK5" s="242"/>
      <c r="NYL5" s="242"/>
      <c r="NYM5" s="242"/>
      <c r="NYN5" s="242"/>
      <c r="NYO5" s="242"/>
      <c r="NYP5" s="242"/>
      <c r="NYQ5" s="242"/>
      <c r="NYR5" s="242"/>
      <c r="NYS5" s="242"/>
      <c r="NYT5" s="242"/>
      <c r="NYU5" s="242"/>
      <c r="NYV5" s="242"/>
      <c r="NYW5" s="242"/>
      <c r="NYX5" s="242"/>
      <c r="NYY5" s="242"/>
      <c r="NYZ5" s="242"/>
      <c r="NZA5" s="242"/>
      <c r="NZB5" s="242"/>
      <c r="NZC5" s="242"/>
      <c r="NZD5" s="242"/>
      <c r="NZE5" s="242"/>
      <c r="NZF5" s="242"/>
      <c r="NZG5" s="242"/>
      <c r="NZH5" s="242"/>
      <c r="NZI5" s="242"/>
      <c r="NZJ5" s="242"/>
      <c r="NZK5" s="242"/>
      <c r="NZL5" s="242"/>
      <c r="NZM5" s="242"/>
      <c r="NZN5" s="242"/>
      <c r="NZO5" s="242"/>
      <c r="NZP5" s="242"/>
      <c r="NZQ5" s="242"/>
      <c r="NZR5" s="242"/>
      <c r="NZS5" s="242"/>
      <c r="NZT5" s="242"/>
      <c r="NZU5" s="242"/>
      <c r="NZV5" s="242"/>
      <c r="NZW5" s="242"/>
      <c r="NZX5" s="242"/>
      <c r="NZY5" s="242"/>
      <c r="NZZ5" s="242"/>
      <c r="OAA5" s="242"/>
      <c r="OAB5" s="242"/>
      <c r="OAC5" s="242"/>
      <c r="OAD5" s="242"/>
      <c r="OAE5" s="242"/>
      <c r="OAF5" s="242"/>
      <c r="OAG5" s="242"/>
      <c r="OAH5" s="242"/>
      <c r="OAI5" s="242"/>
      <c r="OAJ5" s="242"/>
      <c r="OAK5" s="242"/>
      <c r="OAL5" s="242"/>
      <c r="OAM5" s="242"/>
      <c r="OAN5" s="242"/>
      <c r="OAO5" s="242"/>
      <c r="OAP5" s="242"/>
      <c r="OAQ5" s="242"/>
      <c r="OAR5" s="242"/>
      <c r="OAS5" s="242"/>
      <c r="OAT5" s="242"/>
      <c r="OAU5" s="242"/>
      <c r="OAV5" s="242"/>
      <c r="OAW5" s="242"/>
      <c r="OAX5" s="242"/>
      <c r="OAY5" s="242"/>
      <c r="OAZ5" s="242"/>
      <c r="OBA5" s="242"/>
      <c r="OBB5" s="242"/>
      <c r="OBC5" s="242"/>
      <c r="OBD5" s="242"/>
      <c r="OBE5" s="242"/>
      <c r="OBF5" s="242"/>
      <c r="OBG5" s="242"/>
      <c r="OBH5" s="242"/>
      <c r="OBI5" s="242"/>
      <c r="OBJ5" s="242"/>
      <c r="OBK5" s="242"/>
      <c r="OBL5" s="242"/>
      <c r="OBM5" s="242"/>
      <c r="OBN5" s="242"/>
      <c r="OBO5" s="242"/>
      <c r="OBP5" s="242"/>
      <c r="OBQ5" s="242"/>
      <c r="OBR5" s="242"/>
      <c r="OBS5" s="242"/>
      <c r="OBT5" s="242"/>
      <c r="OBU5" s="242"/>
      <c r="OBV5" s="242"/>
      <c r="OBW5" s="242"/>
      <c r="OBX5" s="242"/>
      <c r="OBY5" s="242"/>
      <c r="OBZ5" s="242"/>
      <c r="OCA5" s="242"/>
      <c r="OCB5" s="242"/>
      <c r="OCC5" s="242"/>
      <c r="OCD5" s="242"/>
      <c r="OCE5" s="242"/>
      <c r="OCF5" s="242"/>
      <c r="OCG5" s="242"/>
      <c r="OCH5" s="242"/>
      <c r="OCI5" s="242"/>
      <c r="OCJ5" s="242"/>
      <c r="OCK5" s="242"/>
      <c r="OCL5" s="242"/>
      <c r="OCM5" s="242"/>
      <c r="OCN5" s="242"/>
      <c r="OCO5" s="242"/>
      <c r="OCP5" s="242"/>
      <c r="OCQ5" s="242"/>
      <c r="OCR5" s="242"/>
      <c r="OCS5" s="242"/>
      <c r="OCT5" s="242"/>
      <c r="OCU5" s="242"/>
      <c r="OCV5" s="242"/>
      <c r="OCW5" s="242"/>
      <c r="OCX5" s="242"/>
      <c r="OCY5" s="242"/>
      <c r="OCZ5" s="242"/>
      <c r="ODA5" s="242"/>
      <c r="ODB5" s="242"/>
      <c r="ODC5" s="242"/>
      <c r="ODD5" s="242"/>
      <c r="ODE5" s="242"/>
      <c r="ODF5" s="242"/>
      <c r="ODG5" s="242"/>
      <c r="ODH5" s="242"/>
      <c r="ODI5" s="242"/>
      <c r="ODJ5" s="242"/>
      <c r="ODK5" s="242"/>
      <c r="ODL5" s="242"/>
      <c r="ODM5" s="242"/>
      <c r="ODN5" s="242"/>
      <c r="ODO5" s="242"/>
      <c r="ODP5" s="242"/>
      <c r="ODQ5" s="242"/>
      <c r="ODR5" s="242"/>
      <c r="ODS5" s="242"/>
      <c r="ODT5" s="242"/>
      <c r="ODU5" s="242"/>
      <c r="ODV5" s="242"/>
      <c r="ODW5" s="242"/>
      <c r="ODX5" s="242"/>
      <c r="ODY5" s="242"/>
      <c r="ODZ5" s="242"/>
      <c r="OEA5" s="242"/>
      <c r="OEB5" s="242"/>
      <c r="OEC5" s="242"/>
      <c r="OED5" s="242"/>
      <c r="OEE5" s="242"/>
      <c r="OEF5" s="242"/>
      <c r="OEG5" s="242"/>
      <c r="OEH5" s="242"/>
      <c r="OEI5" s="242"/>
      <c r="OEJ5" s="242"/>
      <c r="OEK5" s="242"/>
      <c r="OEL5" s="242"/>
      <c r="OEM5" s="242"/>
      <c r="OEN5" s="242"/>
      <c r="OEO5" s="242"/>
      <c r="OEP5" s="242"/>
      <c r="OEQ5" s="242"/>
      <c r="OER5" s="242"/>
      <c r="OES5" s="242"/>
      <c r="OET5" s="242"/>
      <c r="OEU5" s="242"/>
      <c r="OEV5" s="242"/>
      <c r="OEW5" s="242"/>
      <c r="OEX5" s="242"/>
      <c r="OEY5" s="242"/>
      <c r="OEZ5" s="242"/>
      <c r="OFA5" s="242"/>
      <c r="OFB5" s="242"/>
      <c r="OFC5" s="242"/>
      <c r="OFD5" s="242"/>
      <c r="OFE5" s="242"/>
      <c r="OFF5" s="242"/>
      <c r="OFG5" s="242"/>
      <c r="OFH5" s="242"/>
      <c r="OFI5" s="242"/>
      <c r="OFJ5" s="242"/>
      <c r="OFK5" s="242"/>
      <c r="OFL5" s="242"/>
      <c r="OFM5" s="242"/>
      <c r="OFN5" s="242"/>
      <c r="OFO5" s="242"/>
      <c r="OFP5" s="242"/>
      <c r="OFQ5" s="242"/>
      <c r="OFR5" s="242"/>
      <c r="OFS5" s="242"/>
      <c r="OFT5" s="242"/>
      <c r="OFU5" s="242"/>
      <c r="OFV5" s="242"/>
      <c r="OFW5" s="242"/>
      <c r="OFX5" s="242"/>
      <c r="OFY5" s="242"/>
      <c r="OFZ5" s="242"/>
      <c r="OGA5" s="242"/>
      <c r="OGB5" s="242"/>
      <c r="OGC5" s="242"/>
      <c r="OGD5" s="242"/>
      <c r="OGE5" s="242"/>
      <c r="OGF5" s="242"/>
      <c r="OGG5" s="242"/>
      <c r="OGH5" s="242"/>
      <c r="OGI5" s="242"/>
      <c r="OGJ5" s="242"/>
      <c r="OGK5" s="242"/>
      <c r="OGL5" s="242"/>
      <c r="OGM5" s="242"/>
      <c r="OGN5" s="242"/>
      <c r="OGO5" s="242"/>
      <c r="OGP5" s="242"/>
      <c r="OGQ5" s="242"/>
      <c r="OGR5" s="242"/>
      <c r="OGS5" s="242"/>
      <c r="OGT5" s="242"/>
      <c r="OGU5" s="242"/>
      <c r="OGV5" s="242"/>
      <c r="OGW5" s="242"/>
      <c r="OGX5" s="242"/>
      <c r="OGY5" s="242"/>
      <c r="OGZ5" s="242"/>
      <c r="OHA5" s="242"/>
      <c r="OHB5" s="242"/>
      <c r="OHC5" s="242"/>
      <c r="OHD5" s="242"/>
      <c r="OHE5" s="242"/>
      <c r="OHF5" s="242"/>
      <c r="OHG5" s="242"/>
      <c r="OHH5" s="242"/>
      <c r="OHI5" s="242"/>
      <c r="OHJ5" s="242"/>
      <c r="OHK5" s="242"/>
      <c r="OHL5" s="242"/>
      <c r="OHM5" s="242"/>
      <c r="OHN5" s="242"/>
      <c r="OHO5" s="242"/>
      <c r="OHP5" s="242"/>
      <c r="OHQ5" s="242"/>
      <c r="OHR5" s="242"/>
      <c r="OHS5" s="242"/>
      <c r="OHT5" s="242"/>
      <c r="OHU5" s="242"/>
      <c r="OHV5" s="242"/>
      <c r="OHW5" s="242"/>
      <c r="OHX5" s="242"/>
      <c r="OHY5" s="242"/>
      <c r="OHZ5" s="242"/>
      <c r="OIA5" s="242"/>
      <c r="OIB5" s="242"/>
      <c r="OIC5" s="242"/>
      <c r="OID5" s="242"/>
      <c r="OIE5" s="242"/>
      <c r="OIF5" s="242"/>
      <c r="OIG5" s="242"/>
      <c r="OIH5" s="242"/>
      <c r="OII5" s="242"/>
      <c r="OIJ5" s="242"/>
      <c r="OIK5" s="242"/>
      <c r="OIL5" s="242"/>
      <c r="OIM5" s="242"/>
      <c r="OIN5" s="242"/>
      <c r="OIO5" s="242"/>
      <c r="OIP5" s="242"/>
      <c r="OIQ5" s="242"/>
      <c r="OIR5" s="242"/>
      <c r="OIS5" s="242"/>
      <c r="OIT5" s="242"/>
      <c r="OIU5" s="242"/>
      <c r="OIV5" s="242"/>
      <c r="OIW5" s="242"/>
      <c r="OIX5" s="242"/>
      <c r="OIY5" s="242"/>
      <c r="OIZ5" s="242"/>
      <c r="OJA5" s="242"/>
      <c r="OJB5" s="242"/>
      <c r="OJC5" s="242"/>
      <c r="OJD5" s="242"/>
      <c r="OJE5" s="242"/>
      <c r="OJF5" s="242"/>
      <c r="OJG5" s="242"/>
      <c r="OJH5" s="242"/>
      <c r="OJI5" s="242"/>
      <c r="OJJ5" s="242"/>
      <c r="OJK5" s="242"/>
      <c r="OJL5" s="242"/>
      <c r="OJM5" s="242"/>
      <c r="OJN5" s="242"/>
      <c r="OJO5" s="242"/>
      <c r="OJP5" s="242"/>
      <c r="OJQ5" s="242"/>
      <c r="OJR5" s="242"/>
      <c r="OJS5" s="242"/>
      <c r="OJT5" s="242"/>
      <c r="OJU5" s="242"/>
      <c r="OJV5" s="242"/>
      <c r="OJW5" s="242"/>
      <c r="OJX5" s="242"/>
      <c r="OJY5" s="242"/>
      <c r="OJZ5" s="242"/>
      <c r="OKA5" s="242"/>
      <c r="OKB5" s="242"/>
      <c r="OKC5" s="242"/>
      <c r="OKD5" s="242"/>
      <c r="OKE5" s="242"/>
      <c r="OKF5" s="242"/>
      <c r="OKG5" s="242"/>
      <c r="OKH5" s="242"/>
      <c r="OKI5" s="242"/>
      <c r="OKJ5" s="242"/>
      <c r="OKK5" s="242"/>
      <c r="OKL5" s="242"/>
      <c r="OKM5" s="242"/>
      <c r="OKN5" s="242"/>
      <c r="OKO5" s="242"/>
      <c r="OKP5" s="242"/>
      <c r="OKQ5" s="242"/>
      <c r="OKR5" s="242"/>
      <c r="OKS5" s="242"/>
      <c r="OKT5" s="242"/>
      <c r="OKU5" s="242"/>
      <c r="OKV5" s="242"/>
      <c r="OKW5" s="242"/>
      <c r="OKX5" s="242"/>
      <c r="OKY5" s="242"/>
      <c r="OKZ5" s="242"/>
      <c r="OLA5" s="242"/>
      <c r="OLB5" s="242"/>
      <c r="OLC5" s="242"/>
      <c r="OLD5" s="242"/>
      <c r="OLE5" s="242"/>
      <c r="OLF5" s="242"/>
      <c r="OLG5" s="242"/>
      <c r="OLH5" s="242"/>
      <c r="OLI5" s="242"/>
      <c r="OLJ5" s="242"/>
      <c r="OLK5" s="242"/>
      <c r="OLL5" s="242"/>
      <c r="OLM5" s="242"/>
      <c r="OLN5" s="242"/>
      <c r="OLO5" s="242"/>
      <c r="OLP5" s="242"/>
      <c r="OLQ5" s="242"/>
      <c r="OLR5" s="242"/>
      <c r="OLS5" s="242"/>
      <c r="OLT5" s="242"/>
      <c r="OLU5" s="242"/>
      <c r="OLV5" s="242"/>
      <c r="OLW5" s="242"/>
      <c r="OLX5" s="242"/>
      <c r="OLY5" s="242"/>
      <c r="OLZ5" s="242"/>
      <c r="OMA5" s="242"/>
      <c r="OMB5" s="242"/>
      <c r="OMC5" s="242"/>
      <c r="OMD5" s="242"/>
      <c r="OME5" s="242"/>
      <c r="OMF5" s="242"/>
      <c r="OMG5" s="242"/>
      <c r="OMH5" s="242"/>
      <c r="OMI5" s="242"/>
      <c r="OMJ5" s="242"/>
      <c r="OMK5" s="242"/>
      <c r="OML5" s="242"/>
      <c r="OMM5" s="242"/>
      <c r="OMN5" s="242"/>
      <c r="OMO5" s="242"/>
      <c r="OMP5" s="242"/>
      <c r="OMQ5" s="242"/>
      <c r="OMR5" s="242"/>
      <c r="OMS5" s="242"/>
      <c r="OMT5" s="242"/>
      <c r="OMU5" s="242"/>
      <c r="OMV5" s="242"/>
      <c r="OMW5" s="242"/>
      <c r="OMX5" s="242"/>
      <c r="OMY5" s="242"/>
      <c r="OMZ5" s="242"/>
      <c r="ONA5" s="242"/>
      <c r="ONB5" s="242"/>
      <c r="ONC5" s="242"/>
      <c r="OND5" s="242"/>
      <c r="ONE5" s="242"/>
      <c r="ONF5" s="242"/>
      <c r="ONG5" s="242"/>
      <c r="ONH5" s="242"/>
      <c r="ONI5" s="242"/>
      <c r="ONJ5" s="242"/>
      <c r="ONK5" s="242"/>
      <c r="ONL5" s="242"/>
      <c r="ONM5" s="242"/>
      <c r="ONN5" s="242"/>
      <c r="ONO5" s="242"/>
      <c r="ONP5" s="242"/>
      <c r="ONQ5" s="242"/>
      <c r="ONR5" s="242"/>
      <c r="ONS5" s="242"/>
      <c r="ONT5" s="242"/>
      <c r="ONU5" s="242"/>
      <c r="ONV5" s="242"/>
      <c r="ONW5" s="242"/>
      <c r="ONX5" s="242"/>
      <c r="ONY5" s="242"/>
      <c r="ONZ5" s="242"/>
      <c r="OOA5" s="242"/>
      <c r="OOB5" s="242"/>
      <c r="OOC5" s="242"/>
      <c r="OOD5" s="242"/>
      <c r="OOE5" s="242"/>
      <c r="OOF5" s="242"/>
      <c r="OOG5" s="242"/>
      <c r="OOH5" s="242"/>
      <c r="OOI5" s="242"/>
      <c r="OOJ5" s="242"/>
      <c r="OOK5" s="242"/>
      <c r="OOL5" s="242"/>
      <c r="OOM5" s="242"/>
      <c r="OON5" s="242"/>
      <c r="OOO5" s="242"/>
      <c r="OOP5" s="242"/>
      <c r="OOQ5" s="242"/>
      <c r="OOR5" s="242"/>
      <c r="OOS5" s="242"/>
      <c r="OOT5" s="242"/>
      <c r="OOU5" s="242"/>
      <c r="OOV5" s="242"/>
      <c r="OOW5" s="242"/>
      <c r="OOX5" s="242"/>
      <c r="OOY5" s="242"/>
      <c r="OOZ5" s="242"/>
      <c r="OPA5" s="242"/>
      <c r="OPB5" s="242"/>
      <c r="OPC5" s="242"/>
      <c r="OPD5" s="242"/>
      <c r="OPE5" s="242"/>
      <c r="OPF5" s="242"/>
      <c r="OPG5" s="242"/>
      <c r="OPH5" s="242"/>
      <c r="OPI5" s="242"/>
      <c r="OPJ5" s="242"/>
      <c r="OPK5" s="242"/>
      <c r="OPL5" s="242"/>
      <c r="OPM5" s="242"/>
      <c r="OPN5" s="242"/>
      <c r="OPO5" s="242"/>
      <c r="OPP5" s="242"/>
      <c r="OPQ5" s="242"/>
      <c r="OPR5" s="242"/>
      <c r="OPS5" s="242"/>
      <c r="OPT5" s="242"/>
      <c r="OPU5" s="242"/>
      <c r="OPV5" s="242"/>
      <c r="OPW5" s="242"/>
      <c r="OPX5" s="242"/>
      <c r="OPY5" s="242"/>
      <c r="OPZ5" s="242"/>
      <c r="OQA5" s="242"/>
      <c r="OQB5" s="242"/>
      <c r="OQC5" s="242"/>
      <c r="OQD5" s="242"/>
      <c r="OQE5" s="242"/>
      <c r="OQF5" s="242"/>
      <c r="OQG5" s="242"/>
      <c r="OQH5" s="242"/>
      <c r="OQI5" s="242"/>
      <c r="OQJ5" s="242"/>
      <c r="OQK5" s="242"/>
      <c r="OQL5" s="242"/>
      <c r="OQM5" s="242"/>
      <c r="OQN5" s="242"/>
      <c r="OQO5" s="242"/>
      <c r="OQP5" s="242"/>
      <c r="OQQ5" s="242"/>
      <c r="OQR5" s="242"/>
      <c r="OQS5" s="242"/>
      <c r="OQT5" s="242"/>
      <c r="OQU5" s="242"/>
      <c r="OQV5" s="242"/>
      <c r="OQW5" s="242"/>
      <c r="OQX5" s="242"/>
      <c r="OQY5" s="242"/>
      <c r="OQZ5" s="242"/>
      <c r="ORA5" s="242"/>
      <c r="ORB5" s="242"/>
      <c r="ORC5" s="242"/>
      <c r="ORD5" s="242"/>
      <c r="ORE5" s="242"/>
      <c r="ORF5" s="242"/>
      <c r="ORG5" s="242"/>
      <c r="ORH5" s="242"/>
      <c r="ORI5" s="242"/>
      <c r="ORJ5" s="242"/>
      <c r="ORK5" s="242"/>
      <c r="ORL5" s="242"/>
      <c r="ORM5" s="242"/>
      <c r="ORN5" s="242"/>
      <c r="ORO5" s="242"/>
      <c r="ORP5" s="242"/>
      <c r="ORQ5" s="242"/>
      <c r="ORR5" s="242"/>
      <c r="ORS5" s="242"/>
      <c r="ORT5" s="242"/>
      <c r="ORU5" s="242"/>
      <c r="ORV5" s="242"/>
      <c r="ORW5" s="242"/>
      <c r="ORX5" s="242"/>
      <c r="ORY5" s="242"/>
      <c r="ORZ5" s="242"/>
      <c r="OSA5" s="242"/>
      <c r="OSB5" s="242"/>
      <c r="OSC5" s="242"/>
      <c r="OSD5" s="242"/>
      <c r="OSE5" s="242"/>
      <c r="OSF5" s="242"/>
      <c r="OSG5" s="242"/>
      <c r="OSH5" s="242"/>
      <c r="OSI5" s="242"/>
      <c r="OSJ5" s="242"/>
      <c r="OSK5" s="242"/>
      <c r="OSL5" s="242"/>
      <c r="OSM5" s="242"/>
      <c r="OSN5" s="242"/>
      <c r="OSO5" s="242"/>
      <c r="OSP5" s="242"/>
      <c r="OSQ5" s="242"/>
      <c r="OSR5" s="242"/>
      <c r="OSS5" s="242"/>
      <c r="OST5" s="242"/>
      <c r="OSU5" s="242"/>
      <c r="OSV5" s="242"/>
      <c r="OSW5" s="242"/>
      <c r="OSX5" s="242"/>
      <c r="OSY5" s="242"/>
      <c r="OSZ5" s="242"/>
      <c r="OTA5" s="242"/>
      <c r="OTB5" s="242"/>
      <c r="OTC5" s="242"/>
      <c r="OTD5" s="242"/>
      <c r="OTE5" s="242"/>
      <c r="OTF5" s="242"/>
      <c r="OTG5" s="242"/>
      <c r="OTH5" s="242"/>
      <c r="OTI5" s="242"/>
      <c r="OTJ5" s="242"/>
      <c r="OTK5" s="242"/>
      <c r="OTL5" s="242"/>
      <c r="OTM5" s="242"/>
      <c r="OTN5" s="242"/>
      <c r="OTO5" s="242"/>
      <c r="OTP5" s="242"/>
      <c r="OTQ5" s="242"/>
      <c r="OTR5" s="242"/>
      <c r="OTS5" s="242"/>
      <c r="OTT5" s="242"/>
      <c r="OTU5" s="242"/>
      <c r="OTV5" s="242"/>
      <c r="OTW5" s="242"/>
      <c r="OTX5" s="242"/>
      <c r="OTY5" s="242"/>
      <c r="OTZ5" s="242"/>
      <c r="OUA5" s="242"/>
      <c r="OUB5" s="242"/>
      <c r="OUC5" s="242"/>
      <c r="OUD5" s="242"/>
      <c r="OUE5" s="242"/>
      <c r="OUF5" s="242"/>
      <c r="OUG5" s="242"/>
      <c r="OUH5" s="242"/>
      <c r="OUI5" s="242"/>
      <c r="OUJ5" s="242"/>
      <c r="OUK5" s="242"/>
      <c r="OUL5" s="242"/>
      <c r="OUM5" s="242"/>
      <c r="OUN5" s="242"/>
      <c r="OUO5" s="242"/>
      <c r="OUP5" s="242"/>
      <c r="OUQ5" s="242"/>
      <c r="OUR5" s="242"/>
      <c r="OUS5" s="242"/>
      <c r="OUT5" s="242"/>
      <c r="OUU5" s="242"/>
      <c r="OUV5" s="242"/>
      <c r="OUW5" s="242"/>
      <c r="OUX5" s="242"/>
      <c r="OUY5" s="242"/>
      <c r="OUZ5" s="242"/>
      <c r="OVA5" s="242"/>
      <c r="OVB5" s="242"/>
      <c r="OVC5" s="242"/>
      <c r="OVD5" s="242"/>
      <c r="OVE5" s="242"/>
      <c r="OVF5" s="242"/>
      <c r="OVG5" s="242"/>
      <c r="OVH5" s="242"/>
      <c r="OVI5" s="242"/>
      <c r="OVJ5" s="242"/>
      <c r="OVK5" s="242"/>
      <c r="OVL5" s="242"/>
      <c r="OVM5" s="242"/>
      <c r="OVN5" s="242"/>
      <c r="OVO5" s="242"/>
      <c r="OVP5" s="242"/>
      <c r="OVQ5" s="242"/>
      <c r="OVR5" s="242"/>
      <c r="OVS5" s="242"/>
      <c r="OVT5" s="242"/>
      <c r="OVU5" s="242"/>
      <c r="OVV5" s="242"/>
      <c r="OVW5" s="242"/>
      <c r="OVX5" s="242"/>
      <c r="OVY5" s="242"/>
      <c r="OVZ5" s="242"/>
      <c r="OWA5" s="242"/>
      <c r="OWB5" s="242"/>
      <c r="OWC5" s="242"/>
      <c r="OWD5" s="242"/>
      <c r="OWE5" s="242"/>
      <c r="OWF5" s="242"/>
      <c r="OWG5" s="242"/>
      <c r="OWH5" s="242"/>
      <c r="OWI5" s="242"/>
      <c r="OWJ5" s="242"/>
      <c r="OWK5" s="242"/>
      <c r="OWL5" s="242"/>
      <c r="OWM5" s="242"/>
      <c r="OWN5" s="242"/>
      <c r="OWO5" s="242"/>
      <c r="OWP5" s="242"/>
      <c r="OWQ5" s="242"/>
      <c r="OWR5" s="242"/>
      <c r="OWS5" s="242"/>
      <c r="OWT5" s="242"/>
      <c r="OWU5" s="242"/>
      <c r="OWV5" s="242"/>
      <c r="OWW5" s="242"/>
      <c r="OWX5" s="242"/>
      <c r="OWY5" s="242"/>
      <c r="OWZ5" s="242"/>
      <c r="OXA5" s="242"/>
      <c r="OXB5" s="242"/>
      <c r="OXC5" s="242"/>
      <c r="OXD5" s="242"/>
      <c r="OXE5" s="242"/>
      <c r="OXF5" s="242"/>
      <c r="OXG5" s="242"/>
      <c r="OXH5" s="242"/>
      <c r="OXI5" s="242"/>
      <c r="OXJ5" s="242"/>
      <c r="OXK5" s="242"/>
      <c r="OXL5" s="242"/>
      <c r="OXM5" s="242"/>
      <c r="OXN5" s="242"/>
      <c r="OXO5" s="242"/>
      <c r="OXP5" s="242"/>
      <c r="OXQ5" s="242"/>
      <c r="OXR5" s="242"/>
      <c r="OXS5" s="242"/>
      <c r="OXT5" s="242"/>
      <c r="OXU5" s="242"/>
      <c r="OXV5" s="242"/>
      <c r="OXW5" s="242"/>
      <c r="OXX5" s="242"/>
      <c r="OXY5" s="242"/>
      <c r="OXZ5" s="242"/>
      <c r="OYA5" s="242"/>
      <c r="OYB5" s="242"/>
      <c r="OYC5" s="242"/>
      <c r="OYD5" s="242"/>
      <c r="OYE5" s="242"/>
      <c r="OYF5" s="242"/>
      <c r="OYG5" s="242"/>
      <c r="OYH5" s="242"/>
      <c r="OYI5" s="242"/>
      <c r="OYJ5" s="242"/>
      <c r="OYK5" s="242"/>
      <c r="OYL5" s="242"/>
      <c r="OYM5" s="242"/>
      <c r="OYN5" s="242"/>
      <c r="OYO5" s="242"/>
      <c r="OYP5" s="242"/>
      <c r="OYQ5" s="242"/>
      <c r="OYR5" s="242"/>
      <c r="OYS5" s="242"/>
      <c r="OYT5" s="242"/>
      <c r="OYU5" s="242"/>
      <c r="OYV5" s="242"/>
      <c r="OYW5" s="242"/>
      <c r="OYX5" s="242"/>
      <c r="OYY5" s="242"/>
      <c r="OYZ5" s="242"/>
      <c r="OZA5" s="242"/>
      <c r="OZB5" s="242"/>
      <c r="OZC5" s="242"/>
      <c r="OZD5" s="242"/>
      <c r="OZE5" s="242"/>
      <c r="OZF5" s="242"/>
      <c r="OZG5" s="242"/>
      <c r="OZH5" s="242"/>
      <c r="OZI5" s="242"/>
      <c r="OZJ5" s="242"/>
      <c r="OZK5" s="242"/>
      <c r="OZL5" s="242"/>
      <c r="OZM5" s="242"/>
      <c r="OZN5" s="242"/>
      <c r="OZO5" s="242"/>
      <c r="OZP5" s="242"/>
      <c r="OZQ5" s="242"/>
      <c r="OZR5" s="242"/>
      <c r="OZS5" s="242"/>
      <c r="OZT5" s="242"/>
      <c r="OZU5" s="242"/>
      <c r="OZV5" s="242"/>
      <c r="OZW5" s="242"/>
      <c r="OZX5" s="242"/>
      <c r="OZY5" s="242"/>
      <c r="OZZ5" s="242"/>
      <c r="PAA5" s="242"/>
      <c r="PAB5" s="242"/>
      <c r="PAC5" s="242"/>
      <c r="PAD5" s="242"/>
      <c r="PAE5" s="242"/>
      <c r="PAF5" s="242"/>
      <c r="PAG5" s="242"/>
      <c r="PAH5" s="242"/>
      <c r="PAI5" s="242"/>
      <c r="PAJ5" s="242"/>
      <c r="PAK5" s="242"/>
      <c r="PAL5" s="242"/>
      <c r="PAM5" s="242"/>
      <c r="PAN5" s="242"/>
      <c r="PAO5" s="242"/>
      <c r="PAP5" s="242"/>
      <c r="PAQ5" s="242"/>
      <c r="PAR5" s="242"/>
      <c r="PAS5" s="242"/>
      <c r="PAT5" s="242"/>
      <c r="PAU5" s="242"/>
      <c r="PAV5" s="242"/>
      <c r="PAW5" s="242"/>
      <c r="PAX5" s="242"/>
      <c r="PAY5" s="242"/>
      <c r="PAZ5" s="242"/>
      <c r="PBA5" s="242"/>
      <c r="PBB5" s="242"/>
      <c r="PBC5" s="242"/>
      <c r="PBD5" s="242"/>
      <c r="PBE5" s="242"/>
      <c r="PBF5" s="242"/>
      <c r="PBG5" s="242"/>
      <c r="PBH5" s="242"/>
      <c r="PBI5" s="242"/>
      <c r="PBJ5" s="242"/>
      <c r="PBK5" s="242"/>
      <c r="PBL5" s="242"/>
      <c r="PBM5" s="242"/>
      <c r="PBN5" s="242"/>
      <c r="PBO5" s="242"/>
      <c r="PBP5" s="242"/>
      <c r="PBQ5" s="242"/>
      <c r="PBR5" s="242"/>
      <c r="PBS5" s="242"/>
      <c r="PBT5" s="242"/>
      <c r="PBU5" s="242"/>
      <c r="PBV5" s="242"/>
      <c r="PBW5" s="242"/>
      <c r="PBX5" s="242"/>
      <c r="PBY5" s="242"/>
      <c r="PBZ5" s="242"/>
      <c r="PCA5" s="242"/>
      <c r="PCB5" s="242"/>
      <c r="PCC5" s="242"/>
      <c r="PCD5" s="242"/>
      <c r="PCE5" s="242"/>
      <c r="PCF5" s="242"/>
      <c r="PCG5" s="242"/>
      <c r="PCH5" s="242"/>
      <c r="PCI5" s="242"/>
      <c r="PCJ5" s="242"/>
      <c r="PCK5" s="242"/>
      <c r="PCL5" s="242"/>
      <c r="PCM5" s="242"/>
      <c r="PCN5" s="242"/>
      <c r="PCO5" s="242"/>
      <c r="PCP5" s="242"/>
      <c r="PCQ5" s="242"/>
      <c r="PCR5" s="242"/>
      <c r="PCS5" s="242"/>
      <c r="PCT5" s="242"/>
      <c r="PCU5" s="242"/>
      <c r="PCV5" s="242"/>
      <c r="PCW5" s="242"/>
      <c r="PCX5" s="242"/>
      <c r="PCY5" s="242"/>
      <c r="PCZ5" s="242"/>
      <c r="PDA5" s="242"/>
      <c r="PDB5" s="242"/>
      <c r="PDC5" s="242"/>
      <c r="PDD5" s="242"/>
      <c r="PDE5" s="242"/>
      <c r="PDF5" s="242"/>
      <c r="PDG5" s="242"/>
      <c r="PDH5" s="242"/>
      <c r="PDI5" s="242"/>
      <c r="PDJ5" s="242"/>
      <c r="PDK5" s="242"/>
      <c r="PDL5" s="242"/>
      <c r="PDM5" s="242"/>
      <c r="PDN5" s="242"/>
      <c r="PDO5" s="242"/>
      <c r="PDP5" s="242"/>
      <c r="PDQ5" s="242"/>
      <c r="PDR5" s="242"/>
      <c r="PDS5" s="242"/>
      <c r="PDT5" s="242"/>
      <c r="PDU5" s="242"/>
      <c r="PDV5" s="242"/>
      <c r="PDW5" s="242"/>
      <c r="PDX5" s="242"/>
      <c r="PDY5" s="242"/>
      <c r="PDZ5" s="242"/>
      <c r="PEA5" s="242"/>
      <c r="PEB5" s="242"/>
      <c r="PEC5" s="242"/>
      <c r="PED5" s="242"/>
      <c r="PEE5" s="242"/>
      <c r="PEF5" s="242"/>
      <c r="PEG5" s="242"/>
      <c r="PEH5" s="242"/>
      <c r="PEI5" s="242"/>
      <c r="PEJ5" s="242"/>
      <c r="PEK5" s="242"/>
      <c r="PEL5" s="242"/>
      <c r="PEM5" s="242"/>
      <c r="PEN5" s="242"/>
      <c r="PEO5" s="242"/>
      <c r="PEP5" s="242"/>
      <c r="PEQ5" s="242"/>
      <c r="PER5" s="242"/>
      <c r="PES5" s="242"/>
      <c r="PET5" s="242"/>
      <c r="PEU5" s="242"/>
      <c r="PEV5" s="242"/>
      <c r="PEW5" s="242"/>
      <c r="PEX5" s="242"/>
      <c r="PEY5" s="242"/>
      <c r="PEZ5" s="242"/>
      <c r="PFA5" s="242"/>
      <c r="PFB5" s="242"/>
      <c r="PFC5" s="242"/>
      <c r="PFD5" s="242"/>
      <c r="PFE5" s="242"/>
      <c r="PFF5" s="242"/>
      <c r="PFG5" s="242"/>
      <c r="PFH5" s="242"/>
      <c r="PFI5" s="242"/>
      <c r="PFJ5" s="242"/>
      <c r="PFK5" s="242"/>
      <c r="PFL5" s="242"/>
      <c r="PFM5" s="242"/>
      <c r="PFN5" s="242"/>
      <c r="PFO5" s="242"/>
      <c r="PFP5" s="242"/>
      <c r="PFQ5" s="242"/>
      <c r="PFR5" s="242"/>
      <c r="PFS5" s="242"/>
      <c r="PFT5" s="242"/>
      <c r="PFU5" s="242"/>
      <c r="PFV5" s="242"/>
      <c r="PFW5" s="242"/>
      <c r="PFX5" s="242"/>
      <c r="PFY5" s="242"/>
      <c r="PFZ5" s="242"/>
      <c r="PGA5" s="242"/>
      <c r="PGB5" s="242"/>
      <c r="PGC5" s="242"/>
      <c r="PGD5" s="242"/>
      <c r="PGE5" s="242"/>
      <c r="PGF5" s="242"/>
      <c r="PGG5" s="242"/>
      <c r="PGH5" s="242"/>
      <c r="PGI5" s="242"/>
      <c r="PGJ5" s="242"/>
      <c r="PGK5" s="242"/>
      <c r="PGL5" s="242"/>
      <c r="PGM5" s="242"/>
      <c r="PGN5" s="242"/>
      <c r="PGO5" s="242"/>
      <c r="PGP5" s="242"/>
      <c r="PGQ5" s="242"/>
      <c r="PGR5" s="242"/>
      <c r="PGS5" s="242"/>
      <c r="PGT5" s="242"/>
      <c r="PGU5" s="242"/>
      <c r="PGV5" s="242"/>
      <c r="PGW5" s="242"/>
      <c r="PGX5" s="242"/>
      <c r="PGY5" s="242"/>
      <c r="PGZ5" s="242"/>
      <c r="PHA5" s="242"/>
      <c r="PHB5" s="242"/>
      <c r="PHC5" s="242"/>
      <c r="PHD5" s="242"/>
      <c r="PHE5" s="242"/>
      <c r="PHF5" s="242"/>
      <c r="PHG5" s="242"/>
      <c r="PHH5" s="242"/>
      <c r="PHI5" s="242"/>
      <c r="PHJ5" s="242"/>
      <c r="PHK5" s="242"/>
      <c r="PHL5" s="242"/>
      <c r="PHM5" s="242"/>
      <c r="PHN5" s="242"/>
      <c r="PHO5" s="242"/>
      <c r="PHP5" s="242"/>
      <c r="PHQ5" s="242"/>
      <c r="PHR5" s="242"/>
      <c r="PHS5" s="242"/>
      <c r="PHT5" s="242"/>
      <c r="PHU5" s="242"/>
      <c r="PHV5" s="242"/>
      <c r="PHW5" s="242"/>
      <c r="PHX5" s="242"/>
      <c r="PHY5" s="242"/>
      <c r="PHZ5" s="242"/>
      <c r="PIA5" s="242"/>
      <c r="PIB5" s="242"/>
      <c r="PIC5" s="242"/>
      <c r="PID5" s="242"/>
      <c r="PIE5" s="242"/>
      <c r="PIF5" s="242"/>
      <c r="PIG5" s="242"/>
      <c r="PIH5" s="242"/>
      <c r="PII5" s="242"/>
      <c r="PIJ5" s="242"/>
      <c r="PIK5" s="242"/>
      <c r="PIL5" s="242"/>
      <c r="PIM5" s="242"/>
      <c r="PIN5" s="242"/>
      <c r="PIO5" s="242"/>
      <c r="PIP5" s="242"/>
      <c r="PIQ5" s="242"/>
      <c r="PIR5" s="242"/>
      <c r="PIS5" s="242"/>
      <c r="PIT5" s="242"/>
      <c r="PIU5" s="242"/>
      <c r="PIV5" s="242"/>
      <c r="PIW5" s="242"/>
      <c r="PIX5" s="242"/>
      <c r="PIY5" s="242"/>
      <c r="PIZ5" s="242"/>
      <c r="PJA5" s="242"/>
      <c r="PJB5" s="242"/>
      <c r="PJC5" s="242"/>
      <c r="PJD5" s="242"/>
      <c r="PJE5" s="242"/>
      <c r="PJF5" s="242"/>
      <c r="PJG5" s="242"/>
      <c r="PJH5" s="242"/>
      <c r="PJI5" s="242"/>
      <c r="PJJ5" s="242"/>
      <c r="PJK5" s="242"/>
      <c r="PJL5" s="242"/>
      <c r="PJM5" s="242"/>
      <c r="PJN5" s="242"/>
      <c r="PJO5" s="242"/>
      <c r="PJP5" s="242"/>
      <c r="PJQ5" s="242"/>
      <c r="PJR5" s="242"/>
      <c r="PJS5" s="242"/>
      <c r="PJT5" s="242"/>
      <c r="PJU5" s="242"/>
      <c r="PJV5" s="242"/>
      <c r="PJW5" s="242"/>
      <c r="PJX5" s="242"/>
      <c r="PJY5" s="242"/>
      <c r="PJZ5" s="242"/>
      <c r="PKA5" s="242"/>
      <c r="PKB5" s="242"/>
      <c r="PKC5" s="242"/>
      <c r="PKD5" s="242"/>
      <c r="PKE5" s="242"/>
      <c r="PKF5" s="242"/>
      <c r="PKG5" s="242"/>
      <c r="PKH5" s="242"/>
      <c r="PKI5" s="242"/>
      <c r="PKJ5" s="242"/>
      <c r="PKK5" s="242"/>
      <c r="PKL5" s="242"/>
      <c r="PKM5" s="242"/>
      <c r="PKN5" s="242"/>
      <c r="PKO5" s="242"/>
      <c r="PKP5" s="242"/>
      <c r="PKQ5" s="242"/>
      <c r="PKR5" s="242"/>
      <c r="PKS5" s="242"/>
      <c r="PKT5" s="242"/>
      <c r="PKU5" s="242"/>
      <c r="PKV5" s="242"/>
      <c r="PKW5" s="242"/>
      <c r="PKX5" s="242"/>
      <c r="PKY5" s="242"/>
      <c r="PKZ5" s="242"/>
      <c r="PLA5" s="242"/>
      <c r="PLB5" s="242"/>
      <c r="PLC5" s="242"/>
      <c r="PLD5" s="242"/>
      <c r="PLE5" s="242"/>
      <c r="PLF5" s="242"/>
      <c r="PLG5" s="242"/>
      <c r="PLH5" s="242"/>
      <c r="PLI5" s="242"/>
      <c r="PLJ5" s="242"/>
      <c r="PLK5" s="242"/>
      <c r="PLL5" s="242"/>
      <c r="PLM5" s="242"/>
      <c r="PLN5" s="242"/>
      <c r="PLO5" s="242"/>
      <c r="PLP5" s="242"/>
      <c r="PLQ5" s="242"/>
      <c r="PLR5" s="242"/>
      <c r="PLS5" s="242"/>
      <c r="PLT5" s="242"/>
      <c r="PLU5" s="242"/>
      <c r="PLV5" s="242"/>
      <c r="PLW5" s="242"/>
      <c r="PLX5" s="242"/>
      <c r="PLY5" s="242"/>
      <c r="PLZ5" s="242"/>
      <c r="PMA5" s="242"/>
      <c r="PMB5" s="242"/>
      <c r="PMC5" s="242"/>
      <c r="PMD5" s="242"/>
      <c r="PME5" s="242"/>
      <c r="PMF5" s="242"/>
      <c r="PMG5" s="242"/>
      <c r="PMH5" s="242"/>
      <c r="PMI5" s="242"/>
      <c r="PMJ5" s="242"/>
      <c r="PMK5" s="242"/>
      <c r="PML5" s="242"/>
      <c r="PMM5" s="242"/>
      <c r="PMN5" s="242"/>
      <c r="PMO5" s="242"/>
      <c r="PMP5" s="242"/>
      <c r="PMQ5" s="242"/>
      <c r="PMR5" s="242"/>
      <c r="PMS5" s="242"/>
      <c r="PMT5" s="242"/>
      <c r="PMU5" s="242"/>
      <c r="PMV5" s="242"/>
      <c r="PMW5" s="242"/>
      <c r="PMX5" s="242"/>
      <c r="PMY5" s="242"/>
      <c r="PMZ5" s="242"/>
      <c r="PNA5" s="242"/>
      <c r="PNB5" s="242"/>
      <c r="PNC5" s="242"/>
      <c r="PND5" s="242"/>
      <c r="PNE5" s="242"/>
      <c r="PNF5" s="242"/>
      <c r="PNG5" s="242"/>
      <c r="PNH5" s="242"/>
      <c r="PNI5" s="242"/>
      <c r="PNJ5" s="242"/>
      <c r="PNK5" s="242"/>
      <c r="PNL5" s="242"/>
      <c r="PNM5" s="242"/>
      <c r="PNN5" s="242"/>
      <c r="PNO5" s="242"/>
      <c r="PNP5" s="242"/>
      <c r="PNQ5" s="242"/>
      <c r="PNR5" s="242"/>
      <c r="PNS5" s="242"/>
      <c r="PNT5" s="242"/>
      <c r="PNU5" s="242"/>
      <c r="PNV5" s="242"/>
      <c r="PNW5" s="242"/>
      <c r="PNX5" s="242"/>
      <c r="PNY5" s="242"/>
      <c r="PNZ5" s="242"/>
      <c r="POA5" s="242"/>
      <c r="POB5" s="242"/>
      <c r="POC5" s="242"/>
      <c r="POD5" s="242"/>
      <c r="POE5" s="242"/>
      <c r="POF5" s="242"/>
      <c r="POG5" s="242"/>
      <c r="POH5" s="242"/>
      <c r="POI5" s="242"/>
      <c r="POJ5" s="242"/>
      <c r="POK5" s="242"/>
      <c r="POL5" s="242"/>
      <c r="POM5" s="242"/>
      <c r="PON5" s="242"/>
      <c r="POO5" s="242"/>
      <c r="POP5" s="242"/>
      <c r="POQ5" s="242"/>
      <c r="POR5" s="242"/>
      <c r="POS5" s="242"/>
      <c r="POT5" s="242"/>
      <c r="POU5" s="242"/>
      <c r="POV5" s="242"/>
      <c r="POW5" s="242"/>
      <c r="POX5" s="242"/>
      <c r="POY5" s="242"/>
      <c r="POZ5" s="242"/>
      <c r="PPA5" s="242"/>
      <c r="PPB5" s="242"/>
      <c r="PPC5" s="242"/>
      <c r="PPD5" s="242"/>
      <c r="PPE5" s="242"/>
      <c r="PPF5" s="242"/>
      <c r="PPG5" s="242"/>
      <c r="PPH5" s="242"/>
      <c r="PPI5" s="242"/>
      <c r="PPJ5" s="242"/>
      <c r="PPK5" s="242"/>
      <c r="PPL5" s="242"/>
      <c r="PPM5" s="242"/>
      <c r="PPN5" s="242"/>
      <c r="PPO5" s="242"/>
      <c r="PPP5" s="242"/>
      <c r="PPQ5" s="242"/>
      <c r="PPR5" s="242"/>
      <c r="PPS5" s="242"/>
      <c r="PPT5" s="242"/>
      <c r="PPU5" s="242"/>
      <c r="PPV5" s="242"/>
      <c r="PPW5" s="242"/>
      <c r="PPX5" s="242"/>
      <c r="PPY5" s="242"/>
      <c r="PPZ5" s="242"/>
      <c r="PQA5" s="242"/>
      <c r="PQB5" s="242"/>
      <c r="PQC5" s="242"/>
      <c r="PQD5" s="242"/>
      <c r="PQE5" s="242"/>
      <c r="PQF5" s="242"/>
      <c r="PQG5" s="242"/>
      <c r="PQH5" s="242"/>
      <c r="PQI5" s="242"/>
      <c r="PQJ5" s="242"/>
      <c r="PQK5" s="242"/>
      <c r="PQL5" s="242"/>
      <c r="PQM5" s="242"/>
      <c r="PQN5" s="242"/>
      <c r="PQO5" s="242"/>
      <c r="PQP5" s="242"/>
      <c r="PQQ5" s="242"/>
      <c r="PQR5" s="242"/>
      <c r="PQS5" s="242"/>
      <c r="PQT5" s="242"/>
      <c r="PQU5" s="242"/>
      <c r="PQV5" s="242"/>
      <c r="PQW5" s="242"/>
      <c r="PQX5" s="242"/>
      <c r="PQY5" s="242"/>
      <c r="PQZ5" s="242"/>
      <c r="PRA5" s="242"/>
      <c r="PRB5" s="242"/>
      <c r="PRC5" s="242"/>
      <c r="PRD5" s="242"/>
      <c r="PRE5" s="242"/>
      <c r="PRF5" s="242"/>
      <c r="PRG5" s="242"/>
      <c r="PRH5" s="242"/>
      <c r="PRI5" s="242"/>
      <c r="PRJ5" s="242"/>
      <c r="PRK5" s="242"/>
      <c r="PRL5" s="242"/>
      <c r="PRM5" s="242"/>
      <c r="PRN5" s="242"/>
      <c r="PRO5" s="242"/>
      <c r="PRP5" s="242"/>
      <c r="PRQ5" s="242"/>
      <c r="PRR5" s="242"/>
      <c r="PRS5" s="242"/>
      <c r="PRT5" s="242"/>
      <c r="PRU5" s="242"/>
      <c r="PRV5" s="242"/>
      <c r="PRW5" s="242"/>
      <c r="PRX5" s="242"/>
      <c r="PRY5" s="242"/>
      <c r="PRZ5" s="242"/>
      <c r="PSA5" s="242"/>
      <c r="PSB5" s="242"/>
      <c r="PSC5" s="242"/>
      <c r="PSD5" s="242"/>
      <c r="PSE5" s="242"/>
      <c r="PSF5" s="242"/>
      <c r="PSG5" s="242"/>
      <c r="PSH5" s="242"/>
      <c r="PSI5" s="242"/>
      <c r="PSJ5" s="242"/>
      <c r="PSK5" s="242"/>
      <c r="PSL5" s="242"/>
      <c r="PSM5" s="242"/>
      <c r="PSN5" s="242"/>
      <c r="PSO5" s="242"/>
      <c r="PSP5" s="242"/>
      <c r="PSQ5" s="242"/>
      <c r="PSR5" s="242"/>
      <c r="PSS5" s="242"/>
      <c r="PST5" s="242"/>
      <c r="PSU5" s="242"/>
      <c r="PSV5" s="242"/>
      <c r="PSW5" s="242"/>
      <c r="PSX5" s="242"/>
      <c r="PSY5" s="242"/>
      <c r="PSZ5" s="242"/>
      <c r="PTA5" s="242"/>
      <c r="PTB5" s="242"/>
      <c r="PTC5" s="242"/>
      <c r="PTD5" s="242"/>
      <c r="PTE5" s="242"/>
      <c r="PTF5" s="242"/>
      <c r="PTG5" s="242"/>
      <c r="PTH5" s="242"/>
      <c r="PTI5" s="242"/>
      <c r="PTJ5" s="242"/>
      <c r="PTK5" s="242"/>
      <c r="PTL5" s="242"/>
      <c r="PTM5" s="242"/>
      <c r="PTN5" s="242"/>
      <c r="PTO5" s="242"/>
      <c r="PTP5" s="242"/>
      <c r="PTQ5" s="242"/>
      <c r="PTR5" s="242"/>
      <c r="PTS5" s="242"/>
      <c r="PTT5" s="242"/>
      <c r="PTU5" s="242"/>
      <c r="PTV5" s="242"/>
      <c r="PTW5" s="242"/>
      <c r="PTX5" s="242"/>
      <c r="PTY5" s="242"/>
      <c r="PTZ5" s="242"/>
      <c r="PUA5" s="242"/>
      <c r="PUB5" s="242"/>
      <c r="PUC5" s="242"/>
      <c r="PUD5" s="242"/>
      <c r="PUE5" s="242"/>
      <c r="PUF5" s="242"/>
      <c r="PUG5" s="242"/>
      <c r="PUH5" s="242"/>
      <c r="PUI5" s="242"/>
      <c r="PUJ5" s="242"/>
      <c r="PUK5" s="242"/>
      <c r="PUL5" s="242"/>
      <c r="PUM5" s="242"/>
      <c r="PUN5" s="242"/>
      <c r="PUO5" s="242"/>
      <c r="PUP5" s="242"/>
      <c r="PUQ5" s="242"/>
      <c r="PUR5" s="242"/>
      <c r="PUS5" s="242"/>
      <c r="PUT5" s="242"/>
      <c r="PUU5" s="242"/>
      <c r="PUV5" s="242"/>
      <c r="PUW5" s="242"/>
      <c r="PUX5" s="242"/>
      <c r="PUY5" s="242"/>
      <c r="PUZ5" s="242"/>
      <c r="PVA5" s="242"/>
      <c r="PVB5" s="242"/>
      <c r="PVC5" s="242"/>
      <c r="PVD5" s="242"/>
      <c r="PVE5" s="242"/>
      <c r="PVF5" s="242"/>
      <c r="PVG5" s="242"/>
      <c r="PVH5" s="242"/>
      <c r="PVI5" s="242"/>
      <c r="PVJ5" s="242"/>
      <c r="PVK5" s="242"/>
      <c r="PVL5" s="242"/>
      <c r="PVM5" s="242"/>
      <c r="PVN5" s="242"/>
      <c r="PVO5" s="242"/>
      <c r="PVP5" s="242"/>
      <c r="PVQ5" s="242"/>
      <c r="PVR5" s="242"/>
      <c r="PVS5" s="242"/>
      <c r="PVT5" s="242"/>
      <c r="PVU5" s="242"/>
      <c r="PVV5" s="242"/>
      <c r="PVW5" s="242"/>
      <c r="PVX5" s="242"/>
      <c r="PVY5" s="242"/>
      <c r="PVZ5" s="242"/>
      <c r="PWA5" s="242"/>
      <c r="PWB5" s="242"/>
      <c r="PWC5" s="242"/>
      <c r="PWD5" s="242"/>
      <c r="PWE5" s="242"/>
      <c r="PWF5" s="242"/>
      <c r="PWG5" s="242"/>
      <c r="PWH5" s="242"/>
      <c r="PWI5" s="242"/>
      <c r="PWJ5" s="242"/>
      <c r="PWK5" s="242"/>
      <c r="PWL5" s="242"/>
      <c r="PWM5" s="242"/>
      <c r="PWN5" s="242"/>
      <c r="PWO5" s="242"/>
      <c r="PWP5" s="242"/>
      <c r="PWQ5" s="242"/>
      <c r="PWR5" s="242"/>
      <c r="PWS5" s="242"/>
      <c r="PWT5" s="242"/>
      <c r="PWU5" s="242"/>
      <c r="PWV5" s="242"/>
      <c r="PWW5" s="242"/>
      <c r="PWX5" s="242"/>
      <c r="PWY5" s="242"/>
      <c r="PWZ5" s="242"/>
      <c r="PXA5" s="242"/>
      <c r="PXB5" s="242"/>
      <c r="PXC5" s="242"/>
      <c r="PXD5" s="242"/>
      <c r="PXE5" s="242"/>
      <c r="PXF5" s="242"/>
      <c r="PXG5" s="242"/>
      <c r="PXH5" s="242"/>
      <c r="PXI5" s="242"/>
      <c r="PXJ5" s="242"/>
      <c r="PXK5" s="242"/>
      <c r="PXL5" s="242"/>
      <c r="PXM5" s="242"/>
      <c r="PXN5" s="242"/>
      <c r="PXO5" s="242"/>
      <c r="PXP5" s="242"/>
      <c r="PXQ5" s="242"/>
      <c r="PXR5" s="242"/>
      <c r="PXS5" s="242"/>
      <c r="PXT5" s="242"/>
      <c r="PXU5" s="242"/>
      <c r="PXV5" s="242"/>
      <c r="PXW5" s="242"/>
      <c r="PXX5" s="242"/>
      <c r="PXY5" s="242"/>
      <c r="PXZ5" s="242"/>
      <c r="PYA5" s="242"/>
      <c r="PYB5" s="242"/>
      <c r="PYC5" s="242"/>
      <c r="PYD5" s="242"/>
      <c r="PYE5" s="242"/>
      <c r="PYF5" s="242"/>
      <c r="PYG5" s="242"/>
      <c r="PYH5" s="242"/>
      <c r="PYI5" s="242"/>
      <c r="PYJ5" s="242"/>
      <c r="PYK5" s="242"/>
      <c r="PYL5" s="242"/>
      <c r="PYM5" s="242"/>
      <c r="PYN5" s="242"/>
      <c r="PYO5" s="242"/>
      <c r="PYP5" s="242"/>
      <c r="PYQ5" s="242"/>
      <c r="PYR5" s="242"/>
      <c r="PYS5" s="242"/>
      <c r="PYT5" s="242"/>
      <c r="PYU5" s="242"/>
      <c r="PYV5" s="242"/>
      <c r="PYW5" s="242"/>
      <c r="PYX5" s="242"/>
      <c r="PYY5" s="242"/>
      <c r="PYZ5" s="242"/>
      <c r="PZA5" s="242"/>
      <c r="PZB5" s="242"/>
      <c r="PZC5" s="242"/>
      <c r="PZD5" s="242"/>
      <c r="PZE5" s="242"/>
      <c r="PZF5" s="242"/>
      <c r="PZG5" s="242"/>
      <c r="PZH5" s="242"/>
      <c r="PZI5" s="242"/>
      <c r="PZJ5" s="242"/>
      <c r="PZK5" s="242"/>
      <c r="PZL5" s="242"/>
      <c r="PZM5" s="242"/>
      <c r="PZN5" s="242"/>
      <c r="PZO5" s="242"/>
      <c r="PZP5" s="242"/>
      <c r="PZQ5" s="242"/>
      <c r="PZR5" s="242"/>
      <c r="PZS5" s="242"/>
      <c r="PZT5" s="242"/>
      <c r="PZU5" s="242"/>
      <c r="PZV5" s="242"/>
      <c r="PZW5" s="242"/>
      <c r="PZX5" s="242"/>
      <c r="PZY5" s="242"/>
      <c r="PZZ5" s="242"/>
      <c r="QAA5" s="242"/>
      <c r="QAB5" s="242"/>
      <c r="QAC5" s="242"/>
      <c r="QAD5" s="242"/>
      <c r="QAE5" s="242"/>
      <c r="QAF5" s="242"/>
      <c r="QAG5" s="242"/>
      <c r="QAH5" s="242"/>
      <c r="QAI5" s="242"/>
      <c r="QAJ5" s="242"/>
      <c r="QAK5" s="242"/>
      <c r="QAL5" s="242"/>
      <c r="QAM5" s="242"/>
      <c r="QAN5" s="242"/>
      <c r="QAO5" s="242"/>
      <c r="QAP5" s="242"/>
      <c r="QAQ5" s="242"/>
      <c r="QAR5" s="242"/>
      <c r="QAS5" s="242"/>
      <c r="QAT5" s="242"/>
      <c r="QAU5" s="242"/>
      <c r="QAV5" s="242"/>
      <c r="QAW5" s="242"/>
      <c r="QAX5" s="242"/>
      <c r="QAY5" s="242"/>
      <c r="QAZ5" s="242"/>
      <c r="QBA5" s="242"/>
      <c r="QBB5" s="242"/>
      <c r="QBC5" s="242"/>
      <c r="QBD5" s="242"/>
      <c r="QBE5" s="242"/>
      <c r="QBF5" s="242"/>
      <c r="QBG5" s="242"/>
      <c r="QBH5" s="242"/>
      <c r="QBI5" s="242"/>
      <c r="QBJ5" s="242"/>
      <c r="QBK5" s="242"/>
      <c r="QBL5" s="242"/>
      <c r="QBM5" s="242"/>
      <c r="QBN5" s="242"/>
      <c r="QBO5" s="242"/>
      <c r="QBP5" s="242"/>
      <c r="QBQ5" s="242"/>
      <c r="QBR5" s="242"/>
      <c r="QBS5" s="242"/>
      <c r="QBT5" s="242"/>
      <c r="QBU5" s="242"/>
      <c r="QBV5" s="242"/>
      <c r="QBW5" s="242"/>
      <c r="QBX5" s="242"/>
      <c r="QBY5" s="242"/>
      <c r="QBZ5" s="242"/>
      <c r="QCA5" s="242"/>
      <c r="QCB5" s="242"/>
      <c r="QCC5" s="242"/>
      <c r="QCD5" s="242"/>
      <c r="QCE5" s="242"/>
      <c r="QCF5" s="242"/>
      <c r="QCG5" s="242"/>
      <c r="QCH5" s="242"/>
      <c r="QCI5" s="242"/>
      <c r="QCJ5" s="242"/>
      <c r="QCK5" s="242"/>
      <c r="QCL5" s="242"/>
      <c r="QCM5" s="242"/>
      <c r="QCN5" s="242"/>
      <c r="QCO5" s="242"/>
      <c r="QCP5" s="242"/>
      <c r="QCQ5" s="242"/>
      <c r="QCR5" s="242"/>
      <c r="QCS5" s="242"/>
      <c r="QCT5" s="242"/>
      <c r="QCU5" s="242"/>
      <c r="QCV5" s="242"/>
      <c r="QCW5" s="242"/>
      <c r="QCX5" s="242"/>
      <c r="QCY5" s="242"/>
      <c r="QCZ5" s="242"/>
      <c r="QDA5" s="242"/>
      <c r="QDB5" s="242"/>
      <c r="QDC5" s="242"/>
      <c r="QDD5" s="242"/>
      <c r="QDE5" s="242"/>
      <c r="QDF5" s="242"/>
      <c r="QDG5" s="242"/>
      <c r="QDH5" s="242"/>
      <c r="QDI5" s="242"/>
      <c r="QDJ5" s="242"/>
      <c r="QDK5" s="242"/>
      <c r="QDL5" s="242"/>
      <c r="QDM5" s="242"/>
      <c r="QDN5" s="242"/>
      <c r="QDO5" s="242"/>
      <c r="QDP5" s="242"/>
      <c r="QDQ5" s="242"/>
      <c r="QDR5" s="242"/>
      <c r="QDS5" s="242"/>
      <c r="QDT5" s="242"/>
      <c r="QDU5" s="242"/>
      <c r="QDV5" s="242"/>
      <c r="QDW5" s="242"/>
      <c r="QDX5" s="242"/>
      <c r="QDY5" s="242"/>
      <c r="QDZ5" s="242"/>
      <c r="QEA5" s="242"/>
      <c r="QEB5" s="242"/>
      <c r="QEC5" s="242"/>
      <c r="QED5" s="242"/>
      <c r="QEE5" s="242"/>
      <c r="QEF5" s="242"/>
      <c r="QEG5" s="242"/>
      <c r="QEH5" s="242"/>
      <c r="QEI5" s="242"/>
      <c r="QEJ5" s="242"/>
      <c r="QEK5" s="242"/>
      <c r="QEL5" s="242"/>
      <c r="QEM5" s="242"/>
      <c r="QEN5" s="242"/>
      <c r="QEO5" s="242"/>
      <c r="QEP5" s="242"/>
      <c r="QEQ5" s="242"/>
      <c r="QER5" s="242"/>
      <c r="QES5" s="242"/>
      <c r="QET5" s="242"/>
      <c r="QEU5" s="242"/>
      <c r="QEV5" s="242"/>
      <c r="QEW5" s="242"/>
      <c r="QEX5" s="242"/>
      <c r="QEY5" s="242"/>
      <c r="QEZ5" s="242"/>
      <c r="QFA5" s="242"/>
      <c r="QFB5" s="242"/>
      <c r="QFC5" s="242"/>
      <c r="QFD5" s="242"/>
      <c r="QFE5" s="242"/>
      <c r="QFF5" s="242"/>
      <c r="QFG5" s="242"/>
      <c r="QFH5" s="242"/>
      <c r="QFI5" s="242"/>
      <c r="QFJ5" s="242"/>
      <c r="QFK5" s="242"/>
      <c r="QFL5" s="242"/>
      <c r="QFM5" s="242"/>
      <c r="QFN5" s="242"/>
      <c r="QFO5" s="242"/>
      <c r="QFP5" s="242"/>
      <c r="QFQ5" s="242"/>
      <c r="QFR5" s="242"/>
      <c r="QFS5" s="242"/>
      <c r="QFT5" s="242"/>
      <c r="QFU5" s="242"/>
      <c r="QFV5" s="242"/>
      <c r="QFW5" s="242"/>
      <c r="QFX5" s="242"/>
      <c r="QFY5" s="242"/>
      <c r="QFZ5" s="242"/>
      <c r="QGA5" s="242"/>
      <c r="QGB5" s="242"/>
      <c r="QGC5" s="242"/>
      <c r="QGD5" s="242"/>
      <c r="QGE5" s="242"/>
      <c r="QGF5" s="242"/>
      <c r="QGG5" s="242"/>
      <c r="QGH5" s="242"/>
      <c r="QGI5" s="242"/>
      <c r="QGJ5" s="242"/>
      <c r="QGK5" s="242"/>
      <c r="QGL5" s="242"/>
      <c r="QGM5" s="242"/>
      <c r="QGN5" s="242"/>
      <c r="QGO5" s="242"/>
      <c r="QGP5" s="242"/>
      <c r="QGQ5" s="242"/>
      <c r="QGR5" s="242"/>
      <c r="QGS5" s="242"/>
      <c r="QGT5" s="242"/>
      <c r="QGU5" s="242"/>
      <c r="QGV5" s="242"/>
      <c r="QGW5" s="242"/>
      <c r="QGX5" s="242"/>
      <c r="QGY5" s="242"/>
      <c r="QGZ5" s="242"/>
      <c r="QHA5" s="242"/>
      <c r="QHB5" s="242"/>
      <c r="QHC5" s="242"/>
      <c r="QHD5" s="242"/>
      <c r="QHE5" s="242"/>
      <c r="QHF5" s="242"/>
      <c r="QHG5" s="242"/>
      <c r="QHH5" s="242"/>
      <c r="QHI5" s="242"/>
      <c r="QHJ5" s="242"/>
      <c r="QHK5" s="242"/>
      <c r="QHL5" s="242"/>
      <c r="QHM5" s="242"/>
      <c r="QHN5" s="242"/>
      <c r="QHO5" s="242"/>
      <c r="QHP5" s="242"/>
      <c r="QHQ5" s="242"/>
      <c r="QHR5" s="242"/>
      <c r="QHS5" s="242"/>
      <c r="QHT5" s="242"/>
      <c r="QHU5" s="242"/>
      <c r="QHV5" s="242"/>
      <c r="QHW5" s="242"/>
      <c r="QHX5" s="242"/>
      <c r="QHY5" s="242"/>
      <c r="QHZ5" s="242"/>
      <c r="QIA5" s="242"/>
      <c r="QIB5" s="242"/>
      <c r="QIC5" s="242"/>
      <c r="QID5" s="242"/>
      <c r="QIE5" s="242"/>
      <c r="QIF5" s="242"/>
      <c r="QIG5" s="242"/>
      <c r="QIH5" s="242"/>
      <c r="QII5" s="242"/>
      <c r="QIJ5" s="242"/>
      <c r="QIK5" s="242"/>
      <c r="QIL5" s="242"/>
      <c r="QIM5" s="242"/>
      <c r="QIN5" s="242"/>
      <c r="QIO5" s="242"/>
      <c r="QIP5" s="242"/>
      <c r="QIQ5" s="242"/>
      <c r="QIR5" s="242"/>
      <c r="QIS5" s="242"/>
      <c r="QIT5" s="242"/>
      <c r="QIU5" s="242"/>
      <c r="QIV5" s="242"/>
      <c r="QIW5" s="242"/>
      <c r="QIX5" s="242"/>
      <c r="QIY5" s="242"/>
      <c r="QIZ5" s="242"/>
      <c r="QJA5" s="242"/>
      <c r="QJB5" s="242"/>
      <c r="QJC5" s="242"/>
      <c r="QJD5" s="242"/>
      <c r="QJE5" s="242"/>
      <c r="QJF5" s="242"/>
      <c r="QJG5" s="242"/>
      <c r="QJH5" s="242"/>
      <c r="QJI5" s="242"/>
      <c r="QJJ5" s="242"/>
      <c r="QJK5" s="242"/>
      <c r="QJL5" s="242"/>
      <c r="QJM5" s="242"/>
      <c r="QJN5" s="242"/>
      <c r="QJO5" s="242"/>
      <c r="QJP5" s="242"/>
      <c r="QJQ5" s="242"/>
      <c r="QJR5" s="242"/>
      <c r="QJS5" s="242"/>
      <c r="QJT5" s="242"/>
      <c r="QJU5" s="242"/>
      <c r="QJV5" s="242"/>
      <c r="QJW5" s="242"/>
      <c r="QJX5" s="242"/>
      <c r="QJY5" s="242"/>
      <c r="QJZ5" s="242"/>
      <c r="QKA5" s="242"/>
      <c r="QKB5" s="242"/>
      <c r="QKC5" s="242"/>
      <c r="QKD5" s="242"/>
      <c r="QKE5" s="242"/>
      <c r="QKF5" s="242"/>
      <c r="QKG5" s="242"/>
      <c r="QKH5" s="242"/>
      <c r="QKI5" s="242"/>
      <c r="QKJ5" s="242"/>
      <c r="QKK5" s="242"/>
      <c r="QKL5" s="242"/>
      <c r="QKM5" s="242"/>
      <c r="QKN5" s="242"/>
      <c r="QKO5" s="242"/>
      <c r="QKP5" s="242"/>
      <c r="QKQ5" s="242"/>
      <c r="QKR5" s="242"/>
      <c r="QKS5" s="242"/>
      <c r="QKT5" s="242"/>
      <c r="QKU5" s="242"/>
      <c r="QKV5" s="242"/>
      <c r="QKW5" s="242"/>
      <c r="QKX5" s="242"/>
      <c r="QKY5" s="242"/>
      <c r="QKZ5" s="242"/>
      <c r="QLA5" s="242"/>
      <c r="QLB5" s="242"/>
      <c r="QLC5" s="242"/>
      <c r="QLD5" s="242"/>
      <c r="QLE5" s="242"/>
      <c r="QLF5" s="242"/>
      <c r="QLG5" s="242"/>
      <c r="QLH5" s="242"/>
      <c r="QLI5" s="242"/>
      <c r="QLJ5" s="242"/>
      <c r="QLK5" s="242"/>
      <c r="QLL5" s="242"/>
      <c r="QLM5" s="242"/>
      <c r="QLN5" s="242"/>
      <c r="QLO5" s="242"/>
      <c r="QLP5" s="242"/>
      <c r="QLQ5" s="242"/>
      <c r="QLR5" s="242"/>
      <c r="QLS5" s="242"/>
      <c r="QLT5" s="242"/>
      <c r="QLU5" s="242"/>
      <c r="QLV5" s="242"/>
      <c r="QLW5" s="242"/>
      <c r="QLX5" s="242"/>
      <c r="QLY5" s="242"/>
      <c r="QLZ5" s="242"/>
      <c r="QMA5" s="242"/>
      <c r="QMB5" s="242"/>
      <c r="QMC5" s="242"/>
      <c r="QMD5" s="242"/>
      <c r="QME5" s="242"/>
      <c r="QMF5" s="242"/>
      <c r="QMG5" s="242"/>
      <c r="QMH5" s="242"/>
      <c r="QMI5" s="242"/>
      <c r="QMJ5" s="242"/>
      <c r="QMK5" s="242"/>
      <c r="QML5" s="242"/>
      <c r="QMM5" s="242"/>
      <c r="QMN5" s="242"/>
      <c r="QMO5" s="242"/>
      <c r="QMP5" s="242"/>
      <c r="QMQ5" s="242"/>
      <c r="QMR5" s="242"/>
      <c r="QMS5" s="242"/>
      <c r="QMT5" s="242"/>
      <c r="QMU5" s="242"/>
      <c r="QMV5" s="242"/>
      <c r="QMW5" s="242"/>
      <c r="QMX5" s="242"/>
      <c r="QMY5" s="242"/>
      <c r="QMZ5" s="242"/>
      <c r="QNA5" s="242"/>
      <c r="QNB5" s="242"/>
      <c r="QNC5" s="242"/>
      <c r="QND5" s="242"/>
      <c r="QNE5" s="242"/>
      <c r="QNF5" s="242"/>
      <c r="QNG5" s="242"/>
      <c r="QNH5" s="242"/>
      <c r="QNI5" s="242"/>
      <c r="QNJ5" s="242"/>
      <c r="QNK5" s="242"/>
      <c r="QNL5" s="242"/>
      <c r="QNM5" s="242"/>
      <c r="QNN5" s="242"/>
      <c r="QNO5" s="242"/>
      <c r="QNP5" s="242"/>
      <c r="QNQ5" s="242"/>
      <c r="QNR5" s="242"/>
      <c r="QNS5" s="242"/>
      <c r="QNT5" s="242"/>
      <c r="QNU5" s="242"/>
      <c r="QNV5" s="242"/>
      <c r="QNW5" s="242"/>
      <c r="QNX5" s="242"/>
      <c r="QNY5" s="242"/>
      <c r="QNZ5" s="242"/>
      <c r="QOA5" s="242"/>
      <c r="QOB5" s="242"/>
      <c r="QOC5" s="242"/>
      <c r="QOD5" s="242"/>
      <c r="QOE5" s="242"/>
      <c r="QOF5" s="242"/>
      <c r="QOG5" s="242"/>
      <c r="QOH5" s="242"/>
      <c r="QOI5" s="242"/>
      <c r="QOJ5" s="242"/>
      <c r="QOK5" s="242"/>
      <c r="QOL5" s="242"/>
      <c r="QOM5" s="242"/>
      <c r="QON5" s="242"/>
      <c r="QOO5" s="242"/>
      <c r="QOP5" s="242"/>
      <c r="QOQ5" s="242"/>
      <c r="QOR5" s="242"/>
      <c r="QOS5" s="242"/>
      <c r="QOT5" s="242"/>
      <c r="QOU5" s="242"/>
      <c r="QOV5" s="242"/>
      <c r="QOW5" s="242"/>
      <c r="QOX5" s="242"/>
      <c r="QOY5" s="242"/>
      <c r="QOZ5" s="242"/>
      <c r="QPA5" s="242"/>
      <c r="QPB5" s="242"/>
      <c r="QPC5" s="242"/>
      <c r="QPD5" s="242"/>
      <c r="QPE5" s="242"/>
      <c r="QPF5" s="242"/>
      <c r="QPG5" s="242"/>
      <c r="QPH5" s="242"/>
      <c r="QPI5" s="242"/>
      <c r="QPJ5" s="242"/>
      <c r="QPK5" s="242"/>
      <c r="QPL5" s="242"/>
      <c r="QPM5" s="242"/>
      <c r="QPN5" s="242"/>
      <c r="QPO5" s="242"/>
      <c r="QPP5" s="242"/>
      <c r="QPQ5" s="242"/>
      <c r="QPR5" s="242"/>
      <c r="QPS5" s="242"/>
      <c r="QPT5" s="242"/>
      <c r="QPU5" s="242"/>
      <c r="QPV5" s="242"/>
      <c r="QPW5" s="242"/>
      <c r="QPX5" s="242"/>
      <c r="QPY5" s="242"/>
      <c r="QPZ5" s="242"/>
      <c r="QQA5" s="242"/>
      <c r="QQB5" s="242"/>
      <c r="QQC5" s="242"/>
      <c r="QQD5" s="242"/>
      <c r="QQE5" s="242"/>
      <c r="QQF5" s="242"/>
      <c r="QQG5" s="242"/>
      <c r="QQH5" s="242"/>
      <c r="QQI5" s="242"/>
      <c r="QQJ5" s="242"/>
      <c r="QQK5" s="242"/>
      <c r="QQL5" s="242"/>
      <c r="QQM5" s="242"/>
      <c r="QQN5" s="242"/>
      <c r="QQO5" s="242"/>
      <c r="QQP5" s="242"/>
      <c r="QQQ5" s="242"/>
      <c r="QQR5" s="242"/>
      <c r="QQS5" s="242"/>
      <c r="QQT5" s="242"/>
      <c r="QQU5" s="242"/>
      <c r="QQV5" s="242"/>
      <c r="QQW5" s="242"/>
      <c r="QQX5" s="242"/>
      <c r="QQY5" s="242"/>
      <c r="QQZ5" s="242"/>
      <c r="QRA5" s="242"/>
      <c r="QRB5" s="242"/>
      <c r="QRC5" s="242"/>
      <c r="QRD5" s="242"/>
      <c r="QRE5" s="242"/>
      <c r="QRF5" s="242"/>
      <c r="QRG5" s="242"/>
      <c r="QRH5" s="242"/>
      <c r="QRI5" s="242"/>
      <c r="QRJ5" s="242"/>
      <c r="QRK5" s="242"/>
      <c r="QRL5" s="242"/>
      <c r="QRM5" s="242"/>
      <c r="QRN5" s="242"/>
      <c r="QRO5" s="242"/>
      <c r="QRP5" s="242"/>
      <c r="QRQ5" s="242"/>
      <c r="QRR5" s="242"/>
      <c r="QRS5" s="242"/>
      <c r="QRT5" s="242"/>
      <c r="QRU5" s="242"/>
      <c r="QRV5" s="242"/>
      <c r="QRW5" s="242"/>
      <c r="QRX5" s="242"/>
      <c r="QRY5" s="242"/>
      <c r="QRZ5" s="242"/>
      <c r="QSA5" s="242"/>
      <c r="QSB5" s="242"/>
      <c r="QSC5" s="242"/>
      <c r="QSD5" s="242"/>
      <c r="QSE5" s="242"/>
      <c r="QSF5" s="242"/>
      <c r="QSG5" s="242"/>
      <c r="QSH5" s="242"/>
      <c r="QSI5" s="242"/>
      <c r="QSJ5" s="242"/>
      <c r="QSK5" s="242"/>
      <c r="QSL5" s="242"/>
      <c r="QSM5" s="242"/>
      <c r="QSN5" s="242"/>
      <c r="QSO5" s="242"/>
      <c r="QSP5" s="242"/>
      <c r="QSQ5" s="242"/>
      <c r="QSR5" s="242"/>
      <c r="QSS5" s="242"/>
      <c r="QST5" s="242"/>
      <c r="QSU5" s="242"/>
      <c r="QSV5" s="242"/>
      <c r="QSW5" s="242"/>
      <c r="QSX5" s="242"/>
      <c r="QSY5" s="242"/>
      <c r="QSZ5" s="242"/>
      <c r="QTA5" s="242"/>
      <c r="QTB5" s="242"/>
      <c r="QTC5" s="242"/>
      <c r="QTD5" s="242"/>
      <c r="QTE5" s="242"/>
      <c r="QTF5" s="242"/>
      <c r="QTG5" s="242"/>
      <c r="QTH5" s="242"/>
      <c r="QTI5" s="242"/>
      <c r="QTJ5" s="242"/>
      <c r="QTK5" s="242"/>
      <c r="QTL5" s="242"/>
      <c r="QTM5" s="242"/>
      <c r="QTN5" s="242"/>
      <c r="QTO5" s="242"/>
      <c r="QTP5" s="242"/>
      <c r="QTQ5" s="242"/>
      <c r="QTR5" s="242"/>
      <c r="QTS5" s="242"/>
      <c r="QTT5" s="242"/>
      <c r="QTU5" s="242"/>
      <c r="QTV5" s="242"/>
      <c r="QTW5" s="242"/>
      <c r="QTX5" s="242"/>
      <c r="QTY5" s="242"/>
      <c r="QTZ5" s="242"/>
      <c r="QUA5" s="242"/>
      <c r="QUB5" s="242"/>
      <c r="QUC5" s="242"/>
      <c r="QUD5" s="242"/>
      <c r="QUE5" s="242"/>
      <c r="QUF5" s="242"/>
      <c r="QUG5" s="242"/>
      <c r="QUH5" s="242"/>
      <c r="QUI5" s="242"/>
      <c r="QUJ5" s="242"/>
      <c r="QUK5" s="242"/>
      <c r="QUL5" s="242"/>
      <c r="QUM5" s="242"/>
      <c r="QUN5" s="242"/>
      <c r="QUO5" s="242"/>
      <c r="QUP5" s="242"/>
      <c r="QUQ5" s="242"/>
      <c r="QUR5" s="242"/>
      <c r="QUS5" s="242"/>
      <c r="QUT5" s="242"/>
      <c r="QUU5" s="242"/>
      <c r="QUV5" s="242"/>
      <c r="QUW5" s="242"/>
      <c r="QUX5" s="242"/>
      <c r="QUY5" s="242"/>
      <c r="QUZ5" s="242"/>
      <c r="QVA5" s="242"/>
      <c r="QVB5" s="242"/>
      <c r="QVC5" s="242"/>
      <c r="QVD5" s="242"/>
      <c r="QVE5" s="242"/>
      <c r="QVF5" s="242"/>
      <c r="QVG5" s="242"/>
      <c r="QVH5" s="242"/>
      <c r="QVI5" s="242"/>
      <c r="QVJ5" s="242"/>
      <c r="QVK5" s="242"/>
      <c r="QVL5" s="242"/>
      <c r="QVM5" s="242"/>
      <c r="QVN5" s="242"/>
      <c r="QVO5" s="242"/>
      <c r="QVP5" s="242"/>
      <c r="QVQ5" s="242"/>
      <c r="QVR5" s="242"/>
      <c r="QVS5" s="242"/>
      <c r="QVT5" s="242"/>
      <c r="QVU5" s="242"/>
      <c r="QVV5" s="242"/>
      <c r="QVW5" s="242"/>
      <c r="QVX5" s="242"/>
      <c r="QVY5" s="242"/>
      <c r="QVZ5" s="242"/>
      <c r="QWA5" s="242"/>
      <c r="QWB5" s="242"/>
      <c r="QWC5" s="242"/>
      <c r="QWD5" s="242"/>
      <c r="QWE5" s="242"/>
      <c r="QWF5" s="242"/>
      <c r="QWG5" s="242"/>
      <c r="QWH5" s="242"/>
      <c r="QWI5" s="242"/>
      <c r="QWJ5" s="242"/>
      <c r="QWK5" s="242"/>
      <c r="QWL5" s="242"/>
      <c r="QWM5" s="242"/>
      <c r="QWN5" s="242"/>
      <c r="QWO5" s="242"/>
      <c r="QWP5" s="242"/>
      <c r="QWQ5" s="242"/>
      <c r="QWR5" s="242"/>
      <c r="QWS5" s="242"/>
      <c r="QWT5" s="242"/>
      <c r="QWU5" s="242"/>
      <c r="QWV5" s="242"/>
      <c r="QWW5" s="242"/>
      <c r="QWX5" s="242"/>
      <c r="QWY5" s="242"/>
      <c r="QWZ5" s="242"/>
      <c r="QXA5" s="242"/>
      <c r="QXB5" s="242"/>
      <c r="QXC5" s="242"/>
      <c r="QXD5" s="242"/>
      <c r="QXE5" s="242"/>
      <c r="QXF5" s="242"/>
      <c r="QXG5" s="242"/>
      <c r="QXH5" s="242"/>
      <c r="QXI5" s="242"/>
      <c r="QXJ5" s="242"/>
      <c r="QXK5" s="242"/>
      <c r="QXL5" s="242"/>
      <c r="QXM5" s="242"/>
      <c r="QXN5" s="242"/>
      <c r="QXO5" s="242"/>
      <c r="QXP5" s="242"/>
      <c r="QXQ5" s="242"/>
      <c r="QXR5" s="242"/>
      <c r="QXS5" s="242"/>
      <c r="QXT5" s="242"/>
      <c r="QXU5" s="242"/>
      <c r="QXV5" s="242"/>
      <c r="QXW5" s="242"/>
      <c r="QXX5" s="242"/>
      <c r="QXY5" s="242"/>
      <c r="QXZ5" s="242"/>
      <c r="QYA5" s="242"/>
      <c r="QYB5" s="242"/>
      <c r="QYC5" s="242"/>
      <c r="QYD5" s="242"/>
      <c r="QYE5" s="242"/>
      <c r="QYF5" s="242"/>
      <c r="QYG5" s="242"/>
      <c r="QYH5" s="242"/>
      <c r="QYI5" s="242"/>
      <c r="QYJ5" s="242"/>
      <c r="QYK5" s="242"/>
      <c r="QYL5" s="242"/>
      <c r="QYM5" s="242"/>
      <c r="QYN5" s="242"/>
      <c r="QYO5" s="242"/>
      <c r="QYP5" s="242"/>
      <c r="QYQ5" s="242"/>
      <c r="QYR5" s="242"/>
      <c r="QYS5" s="242"/>
      <c r="QYT5" s="242"/>
      <c r="QYU5" s="242"/>
      <c r="QYV5" s="242"/>
      <c r="QYW5" s="242"/>
      <c r="QYX5" s="242"/>
      <c r="QYY5" s="242"/>
      <c r="QYZ5" s="242"/>
      <c r="QZA5" s="242"/>
      <c r="QZB5" s="242"/>
      <c r="QZC5" s="242"/>
      <c r="QZD5" s="242"/>
      <c r="QZE5" s="242"/>
      <c r="QZF5" s="242"/>
      <c r="QZG5" s="242"/>
      <c r="QZH5" s="242"/>
      <c r="QZI5" s="242"/>
      <c r="QZJ5" s="242"/>
      <c r="QZK5" s="242"/>
      <c r="QZL5" s="242"/>
      <c r="QZM5" s="242"/>
      <c r="QZN5" s="242"/>
      <c r="QZO5" s="242"/>
      <c r="QZP5" s="242"/>
      <c r="QZQ5" s="242"/>
      <c r="QZR5" s="242"/>
      <c r="QZS5" s="242"/>
      <c r="QZT5" s="242"/>
      <c r="QZU5" s="242"/>
      <c r="QZV5" s="242"/>
      <c r="QZW5" s="242"/>
      <c r="QZX5" s="242"/>
      <c r="QZY5" s="242"/>
      <c r="QZZ5" s="242"/>
      <c r="RAA5" s="242"/>
      <c r="RAB5" s="242"/>
      <c r="RAC5" s="242"/>
      <c r="RAD5" s="242"/>
      <c r="RAE5" s="242"/>
      <c r="RAF5" s="242"/>
      <c r="RAG5" s="242"/>
      <c r="RAH5" s="242"/>
      <c r="RAI5" s="242"/>
      <c r="RAJ5" s="242"/>
      <c r="RAK5" s="242"/>
      <c r="RAL5" s="242"/>
      <c r="RAM5" s="242"/>
      <c r="RAN5" s="242"/>
      <c r="RAO5" s="242"/>
      <c r="RAP5" s="242"/>
      <c r="RAQ5" s="242"/>
      <c r="RAR5" s="242"/>
      <c r="RAS5" s="242"/>
      <c r="RAT5" s="242"/>
      <c r="RAU5" s="242"/>
      <c r="RAV5" s="242"/>
      <c r="RAW5" s="242"/>
      <c r="RAX5" s="242"/>
      <c r="RAY5" s="242"/>
      <c r="RAZ5" s="242"/>
      <c r="RBA5" s="242"/>
      <c r="RBB5" s="242"/>
      <c r="RBC5" s="242"/>
      <c r="RBD5" s="242"/>
      <c r="RBE5" s="242"/>
      <c r="RBF5" s="242"/>
      <c r="RBG5" s="242"/>
      <c r="RBH5" s="242"/>
      <c r="RBI5" s="242"/>
      <c r="RBJ5" s="242"/>
      <c r="RBK5" s="242"/>
      <c r="RBL5" s="242"/>
      <c r="RBM5" s="242"/>
      <c r="RBN5" s="242"/>
      <c r="RBO5" s="242"/>
      <c r="RBP5" s="242"/>
      <c r="RBQ5" s="242"/>
      <c r="RBR5" s="242"/>
      <c r="RBS5" s="242"/>
      <c r="RBT5" s="242"/>
      <c r="RBU5" s="242"/>
      <c r="RBV5" s="242"/>
      <c r="RBW5" s="242"/>
      <c r="RBX5" s="242"/>
      <c r="RBY5" s="242"/>
      <c r="RBZ5" s="242"/>
      <c r="RCA5" s="242"/>
      <c r="RCB5" s="242"/>
      <c r="RCC5" s="242"/>
      <c r="RCD5" s="242"/>
      <c r="RCE5" s="242"/>
      <c r="RCF5" s="242"/>
      <c r="RCG5" s="242"/>
      <c r="RCH5" s="242"/>
      <c r="RCI5" s="242"/>
      <c r="RCJ5" s="242"/>
      <c r="RCK5" s="242"/>
      <c r="RCL5" s="242"/>
      <c r="RCM5" s="242"/>
      <c r="RCN5" s="242"/>
      <c r="RCO5" s="242"/>
      <c r="RCP5" s="242"/>
      <c r="RCQ5" s="242"/>
      <c r="RCR5" s="242"/>
      <c r="RCS5" s="242"/>
      <c r="RCT5" s="242"/>
      <c r="RCU5" s="242"/>
      <c r="RCV5" s="242"/>
      <c r="RCW5" s="242"/>
      <c r="RCX5" s="242"/>
      <c r="RCY5" s="242"/>
      <c r="RCZ5" s="242"/>
      <c r="RDA5" s="242"/>
      <c r="RDB5" s="242"/>
      <c r="RDC5" s="242"/>
      <c r="RDD5" s="242"/>
      <c r="RDE5" s="242"/>
      <c r="RDF5" s="242"/>
      <c r="RDG5" s="242"/>
      <c r="RDH5" s="242"/>
      <c r="RDI5" s="242"/>
      <c r="RDJ5" s="242"/>
      <c r="RDK5" s="242"/>
      <c r="RDL5" s="242"/>
      <c r="RDM5" s="242"/>
      <c r="RDN5" s="242"/>
      <c r="RDO5" s="242"/>
      <c r="RDP5" s="242"/>
      <c r="RDQ5" s="242"/>
      <c r="RDR5" s="242"/>
      <c r="RDS5" s="242"/>
      <c r="RDT5" s="242"/>
      <c r="RDU5" s="242"/>
      <c r="RDV5" s="242"/>
      <c r="RDW5" s="242"/>
      <c r="RDX5" s="242"/>
      <c r="RDY5" s="242"/>
      <c r="RDZ5" s="242"/>
      <c r="REA5" s="242"/>
      <c r="REB5" s="242"/>
      <c r="REC5" s="242"/>
      <c r="RED5" s="242"/>
      <c r="REE5" s="242"/>
      <c r="REF5" s="242"/>
      <c r="REG5" s="242"/>
      <c r="REH5" s="242"/>
      <c r="REI5" s="242"/>
      <c r="REJ5" s="242"/>
      <c r="REK5" s="242"/>
      <c r="REL5" s="242"/>
      <c r="REM5" s="242"/>
      <c r="REN5" s="242"/>
      <c r="REO5" s="242"/>
      <c r="REP5" s="242"/>
      <c r="REQ5" s="242"/>
      <c r="RER5" s="242"/>
      <c r="RES5" s="242"/>
      <c r="RET5" s="242"/>
      <c r="REU5" s="242"/>
      <c r="REV5" s="242"/>
      <c r="REW5" s="242"/>
      <c r="REX5" s="242"/>
      <c r="REY5" s="242"/>
      <c r="REZ5" s="242"/>
      <c r="RFA5" s="242"/>
      <c r="RFB5" s="242"/>
      <c r="RFC5" s="242"/>
      <c r="RFD5" s="242"/>
      <c r="RFE5" s="242"/>
      <c r="RFF5" s="242"/>
      <c r="RFG5" s="242"/>
      <c r="RFH5" s="242"/>
      <c r="RFI5" s="242"/>
      <c r="RFJ5" s="242"/>
      <c r="RFK5" s="242"/>
      <c r="RFL5" s="242"/>
      <c r="RFM5" s="242"/>
      <c r="RFN5" s="242"/>
      <c r="RFO5" s="242"/>
      <c r="RFP5" s="242"/>
      <c r="RFQ5" s="242"/>
      <c r="RFR5" s="242"/>
      <c r="RFS5" s="242"/>
      <c r="RFT5" s="242"/>
      <c r="RFU5" s="242"/>
      <c r="RFV5" s="242"/>
      <c r="RFW5" s="242"/>
      <c r="RFX5" s="242"/>
      <c r="RFY5" s="242"/>
      <c r="RFZ5" s="242"/>
      <c r="RGA5" s="242"/>
      <c r="RGB5" s="242"/>
      <c r="RGC5" s="242"/>
      <c r="RGD5" s="242"/>
      <c r="RGE5" s="242"/>
      <c r="RGF5" s="242"/>
      <c r="RGG5" s="242"/>
      <c r="RGH5" s="242"/>
      <c r="RGI5" s="242"/>
      <c r="RGJ5" s="242"/>
      <c r="RGK5" s="242"/>
      <c r="RGL5" s="242"/>
      <c r="RGM5" s="242"/>
      <c r="RGN5" s="242"/>
      <c r="RGO5" s="242"/>
      <c r="RGP5" s="242"/>
      <c r="RGQ5" s="242"/>
      <c r="RGR5" s="242"/>
      <c r="RGS5" s="242"/>
      <c r="RGT5" s="242"/>
      <c r="RGU5" s="242"/>
      <c r="RGV5" s="242"/>
      <c r="RGW5" s="242"/>
      <c r="RGX5" s="242"/>
      <c r="RGY5" s="242"/>
      <c r="RGZ5" s="242"/>
      <c r="RHA5" s="242"/>
      <c r="RHB5" s="242"/>
      <c r="RHC5" s="242"/>
      <c r="RHD5" s="242"/>
      <c r="RHE5" s="242"/>
      <c r="RHF5" s="242"/>
      <c r="RHG5" s="242"/>
      <c r="RHH5" s="242"/>
      <c r="RHI5" s="242"/>
      <c r="RHJ5" s="242"/>
      <c r="RHK5" s="242"/>
      <c r="RHL5" s="242"/>
      <c r="RHM5" s="242"/>
      <c r="RHN5" s="242"/>
      <c r="RHO5" s="242"/>
      <c r="RHP5" s="242"/>
      <c r="RHQ5" s="242"/>
      <c r="RHR5" s="242"/>
      <c r="RHS5" s="242"/>
      <c r="RHT5" s="242"/>
      <c r="RHU5" s="242"/>
      <c r="RHV5" s="242"/>
      <c r="RHW5" s="242"/>
      <c r="RHX5" s="242"/>
      <c r="RHY5" s="242"/>
      <c r="RHZ5" s="242"/>
      <c r="RIA5" s="242"/>
      <c r="RIB5" s="242"/>
      <c r="RIC5" s="242"/>
      <c r="RID5" s="242"/>
      <c r="RIE5" s="242"/>
      <c r="RIF5" s="242"/>
      <c r="RIG5" s="242"/>
      <c r="RIH5" s="242"/>
      <c r="RII5" s="242"/>
      <c r="RIJ5" s="242"/>
      <c r="RIK5" s="242"/>
      <c r="RIL5" s="242"/>
      <c r="RIM5" s="242"/>
      <c r="RIN5" s="242"/>
      <c r="RIO5" s="242"/>
      <c r="RIP5" s="242"/>
      <c r="RIQ5" s="242"/>
      <c r="RIR5" s="242"/>
      <c r="RIS5" s="242"/>
      <c r="RIT5" s="242"/>
      <c r="RIU5" s="242"/>
      <c r="RIV5" s="242"/>
      <c r="RIW5" s="242"/>
      <c r="RIX5" s="242"/>
      <c r="RIY5" s="242"/>
      <c r="RIZ5" s="242"/>
      <c r="RJA5" s="242"/>
      <c r="RJB5" s="242"/>
      <c r="RJC5" s="242"/>
      <c r="RJD5" s="242"/>
      <c r="RJE5" s="242"/>
      <c r="RJF5" s="242"/>
      <c r="RJG5" s="242"/>
      <c r="RJH5" s="242"/>
      <c r="RJI5" s="242"/>
      <c r="RJJ5" s="242"/>
      <c r="RJK5" s="242"/>
      <c r="RJL5" s="242"/>
      <c r="RJM5" s="242"/>
      <c r="RJN5" s="242"/>
      <c r="RJO5" s="242"/>
      <c r="RJP5" s="242"/>
      <c r="RJQ5" s="242"/>
      <c r="RJR5" s="242"/>
      <c r="RJS5" s="242"/>
      <c r="RJT5" s="242"/>
      <c r="RJU5" s="242"/>
      <c r="RJV5" s="242"/>
      <c r="RJW5" s="242"/>
      <c r="RJX5" s="242"/>
      <c r="RJY5" s="242"/>
      <c r="RJZ5" s="242"/>
      <c r="RKA5" s="242"/>
      <c r="RKB5" s="242"/>
      <c r="RKC5" s="242"/>
      <c r="RKD5" s="242"/>
      <c r="RKE5" s="242"/>
      <c r="RKF5" s="242"/>
      <c r="RKG5" s="242"/>
      <c r="RKH5" s="242"/>
      <c r="RKI5" s="242"/>
      <c r="RKJ5" s="242"/>
      <c r="RKK5" s="242"/>
      <c r="RKL5" s="242"/>
      <c r="RKM5" s="242"/>
      <c r="RKN5" s="242"/>
      <c r="RKO5" s="242"/>
      <c r="RKP5" s="242"/>
      <c r="RKQ5" s="242"/>
      <c r="RKR5" s="242"/>
      <c r="RKS5" s="242"/>
      <c r="RKT5" s="242"/>
      <c r="RKU5" s="242"/>
      <c r="RKV5" s="242"/>
      <c r="RKW5" s="242"/>
      <c r="RKX5" s="242"/>
      <c r="RKY5" s="242"/>
      <c r="RKZ5" s="242"/>
      <c r="RLA5" s="242"/>
      <c r="RLB5" s="242"/>
      <c r="RLC5" s="242"/>
      <c r="RLD5" s="242"/>
      <c r="RLE5" s="242"/>
      <c r="RLF5" s="242"/>
      <c r="RLG5" s="242"/>
      <c r="RLH5" s="242"/>
      <c r="RLI5" s="242"/>
      <c r="RLJ5" s="242"/>
      <c r="RLK5" s="242"/>
      <c r="RLL5" s="242"/>
      <c r="RLM5" s="242"/>
      <c r="RLN5" s="242"/>
      <c r="RLO5" s="242"/>
      <c r="RLP5" s="242"/>
      <c r="RLQ5" s="242"/>
      <c r="RLR5" s="242"/>
      <c r="RLS5" s="242"/>
      <c r="RLT5" s="242"/>
      <c r="RLU5" s="242"/>
      <c r="RLV5" s="242"/>
      <c r="RLW5" s="242"/>
      <c r="RLX5" s="242"/>
      <c r="RLY5" s="242"/>
      <c r="RLZ5" s="242"/>
      <c r="RMA5" s="242"/>
      <c r="RMB5" s="242"/>
      <c r="RMC5" s="242"/>
      <c r="RMD5" s="242"/>
      <c r="RME5" s="242"/>
      <c r="RMF5" s="242"/>
      <c r="RMG5" s="242"/>
      <c r="RMH5" s="242"/>
      <c r="RMI5" s="242"/>
      <c r="RMJ5" s="242"/>
      <c r="RMK5" s="242"/>
      <c r="RML5" s="242"/>
      <c r="RMM5" s="242"/>
      <c r="RMN5" s="242"/>
      <c r="RMO5" s="242"/>
      <c r="RMP5" s="242"/>
      <c r="RMQ5" s="242"/>
      <c r="RMR5" s="242"/>
      <c r="RMS5" s="242"/>
      <c r="RMT5" s="242"/>
      <c r="RMU5" s="242"/>
      <c r="RMV5" s="242"/>
      <c r="RMW5" s="242"/>
      <c r="RMX5" s="242"/>
      <c r="RMY5" s="242"/>
      <c r="RMZ5" s="242"/>
      <c r="RNA5" s="242"/>
      <c r="RNB5" s="242"/>
      <c r="RNC5" s="242"/>
      <c r="RND5" s="242"/>
      <c r="RNE5" s="242"/>
      <c r="RNF5" s="242"/>
      <c r="RNG5" s="242"/>
      <c r="RNH5" s="242"/>
      <c r="RNI5" s="242"/>
      <c r="RNJ5" s="242"/>
      <c r="RNK5" s="242"/>
      <c r="RNL5" s="242"/>
      <c r="RNM5" s="242"/>
      <c r="RNN5" s="242"/>
      <c r="RNO5" s="242"/>
      <c r="RNP5" s="242"/>
      <c r="RNQ5" s="242"/>
      <c r="RNR5" s="242"/>
      <c r="RNS5" s="242"/>
      <c r="RNT5" s="242"/>
      <c r="RNU5" s="242"/>
      <c r="RNV5" s="242"/>
      <c r="RNW5" s="242"/>
      <c r="RNX5" s="242"/>
      <c r="RNY5" s="242"/>
      <c r="RNZ5" s="242"/>
      <c r="ROA5" s="242"/>
      <c r="ROB5" s="242"/>
      <c r="ROC5" s="242"/>
      <c r="ROD5" s="242"/>
      <c r="ROE5" s="242"/>
      <c r="ROF5" s="242"/>
      <c r="ROG5" s="242"/>
      <c r="ROH5" s="242"/>
      <c r="ROI5" s="242"/>
      <c r="ROJ5" s="242"/>
      <c r="ROK5" s="242"/>
      <c r="ROL5" s="242"/>
      <c r="ROM5" s="242"/>
      <c r="RON5" s="242"/>
      <c r="ROO5" s="242"/>
      <c r="ROP5" s="242"/>
      <c r="ROQ5" s="242"/>
      <c r="ROR5" s="242"/>
      <c r="ROS5" s="242"/>
      <c r="ROT5" s="242"/>
      <c r="ROU5" s="242"/>
      <c r="ROV5" s="242"/>
      <c r="ROW5" s="242"/>
      <c r="ROX5" s="242"/>
      <c r="ROY5" s="242"/>
      <c r="ROZ5" s="242"/>
      <c r="RPA5" s="242"/>
      <c r="RPB5" s="242"/>
      <c r="RPC5" s="242"/>
      <c r="RPD5" s="242"/>
      <c r="RPE5" s="242"/>
      <c r="RPF5" s="242"/>
      <c r="RPG5" s="242"/>
      <c r="RPH5" s="242"/>
      <c r="RPI5" s="242"/>
      <c r="RPJ5" s="242"/>
      <c r="RPK5" s="242"/>
      <c r="RPL5" s="242"/>
      <c r="RPM5" s="242"/>
      <c r="RPN5" s="242"/>
      <c r="RPO5" s="242"/>
      <c r="RPP5" s="242"/>
      <c r="RPQ5" s="242"/>
      <c r="RPR5" s="242"/>
      <c r="RPS5" s="242"/>
      <c r="RPT5" s="242"/>
      <c r="RPU5" s="242"/>
      <c r="RPV5" s="242"/>
      <c r="RPW5" s="242"/>
      <c r="RPX5" s="242"/>
      <c r="RPY5" s="242"/>
      <c r="RPZ5" s="242"/>
      <c r="RQA5" s="242"/>
      <c r="RQB5" s="242"/>
      <c r="RQC5" s="242"/>
      <c r="RQD5" s="242"/>
      <c r="RQE5" s="242"/>
      <c r="RQF5" s="242"/>
      <c r="RQG5" s="242"/>
      <c r="RQH5" s="242"/>
      <c r="RQI5" s="242"/>
      <c r="RQJ5" s="242"/>
      <c r="RQK5" s="242"/>
      <c r="RQL5" s="242"/>
      <c r="RQM5" s="242"/>
      <c r="RQN5" s="242"/>
      <c r="RQO5" s="242"/>
      <c r="RQP5" s="242"/>
      <c r="RQQ5" s="242"/>
      <c r="RQR5" s="242"/>
      <c r="RQS5" s="242"/>
      <c r="RQT5" s="242"/>
      <c r="RQU5" s="242"/>
      <c r="RQV5" s="242"/>
      <c r="RQW5" s="242"/>
      <c r="RQX5" s="242"/>
      <c r="RQY5" s="242"/>
      <c r="RQZ5" s="242"/>
      <c r="RRA5" s="242"/>
      <c r="RRB5" s="242"/>
      <c r="RRC5" s="242"/>
      <c r="RRD5" s="242"/>
      <c r="RRE5" s="242"/>
      <c r="RRF5" s="242"/>
      <c r="RRG5" s="242"/>
      <c r="RRH5" s="242"/>
      <c r="RRI5" s="242"/>
      <c r="RRJ5" s="242"/>
      <c r="RRK5" s="242"/>
      <c r="RRL5" s="242"/>
      <c r="RRM5" s="242"/>
      <c r="RRN5" s="242"/>
      <c r="RRO5" s="242"/>
      <c r="RRP5" s="242"/>
      <c r="RRQ5" s="242"/>
      <c r="RRR5" s="242"/>
      <c r="RRS5" s="242"/>
      <c r="RRT5" s="242"/>
      <c r="RRU5" s="242"/>
      <c r="RRV5" s="242"/>
      <c r="RRW5" s="242"/>
      <c r="RRX5" s="242"/>
      <c r="RRY5" s="242"/>
      <c r="RRZ5" s="242"/>
      <c r="RSA5" s="242"/>
      <c r="RSB5" s="242"/>
      <c r="RSC5" s="242"/>
      <c r="RSD5" s="242"/>
      <c r="RSE5" s="242"/>
      <c r="RSF5" s="242"/>
      <c r="RSG5" s="242"/>
      <c r="RSH5" s="242"/>
      <c r="RSI5" s="242"/>
      <c r="RSJ5" s="242"/>
      <c r="RSK5" s="242"/>
      <c r="RSL5" s="242"/>
      <c r="RSM5" s="242"/>
      <c r="RSN5" s="242"/>
      <c r="RSO5" s="242"/>
      <c r="RSP5" s="242"/>
      <c r="RSQ5" s="242"/>
      <c r="RSR5" s="242"/>
      <c r="RSS5" s="242"/>
      <c r="RST5" s="242"/>
      <c r="RSU5" s="242"/>
      <c r="RSV5" s="242"/>
      <c r="RSW5" s="242"/>
      <c r="RSX5" s="242"/>
      <c r="RSY5" s="242"/>
      <c r="RSZ5" s="242"/>
      <c r="RTA5" s="242"/>
      <c r="RTB5" s="242"/>
      <c r="RTC5" s="242"/>
      <c r="RTD5" s="242"/>
      <c r="RTE5" s="242"/>
      <c r="RTF5" s="242"/>
      <c r="RTG5" s="242"/>
      <c r="RTH5" s="242"/>
      <c r="RTI5" s="242"/>
      <c r="RTJ5" s="242"/>
      <c r="RTK5" s="242"/>
      <c r="RTL5" s="242"/>
      <c r="RTM5" s="242"/>
      <c r="RTN5" s="242"/>
      <c r="RTO5" s="242"/>
      <c r="RTP5" s="242"/>
      <c r="RTQ5" s="242"/>
      <c r="RTR5" s="242"/>
      <c r="RTS5" s="242"/>
      <c r="RTT5" s="242"/>
      <c r="RTU5" s="242"/>
      <c r="RTV5" s="242"/>
      <c r="RTW5" s="242"/>
      <c r="RTX5" s="242"/>
      <c r="RTY5" s="242"/>
      <c r="RTZ5" s="242"/>
      <c r="RUA5" s="242"/>
      <c r="RUB5" s="242"/>
      <c r="RUC5" s="242"/>
      <c r="RUD5" s="242"/>
      <c r="RUE5" s="242"/>
      <c r="RUF5" s="242"/>
      <c r="RUG5" s="242"/>
      <c r="RUH5" s="242"/>
      <c r="RUI5" s="242"/>
      <c r="RUJ5" s="242"/>
      <c r="RUK5" s="242"/>
      <c r="RUL5" s="242"/>
      <c r="RUM5" s="242"/>
      <c r="RUN5" s="242"/>
      <c r="RUO5" s="242"/>
      <c r="RUP5" s="242"/>
      <c r="RUQ5" s="242"/>
      <c r="RUR5" s="242"/>
      <c r="RUS5" s="242"/>
      <c r="RUT5" s="242"/>
      <c r="RUU5" s="242"/>
      <c r="RUV5" s="242"/>
      <c r="RUW5" s="242"/>
      <c r="RUX5" s="242"/>
      <c r="RUY5" s="242"/>
      <c r="RUZ5" s="242"/>
      <c r="RVA5" s="242"/>
      <c r="RVB5" s="242"/>
      <c r="RVC5" s="242"/>
      <c r="RVD5" s="242"/>
      <c r="RVE5" s="242"/>
      <c r="RVF5" s="242"/>
      <c r="RVG5" s="242"/>
      <c r="RVH5" s="242"/>
      <c r="RVI5" s="242"/>
      <c r="RVJ5" s="242"/>
      <c r="RVK5" s="242"/>
      <c r="RVL5" s="242"/>
      <c r="RVM5" s="242"/>
      <c r="RVN5" s="242"/>
      <c r="RVO5" s="242"/>
      <c r="RVP5" s="242"/>
      <c r="RVQ5" s="242"/>
      <c r="RVR5" s="242"/>
      <c r="RVS5" s="242"/>
      <c r="RVT5" s="242"/>
      <c r="RVU5" s="242"/>
      <c r="RVV5" s="242"/>
      <c r="RVW5" s="242"/>
      <c r="RVX5" s="242"/>
      <c r="RVY5" s="242"/>
      <c r="RVZ5" s="242"/>
      <c r="RWA5" s="242"/>
      <c r="RWB5" s="242"/>
      <c r="RWC5" s="242"/>
      <c r="RWD5" s="242"/>
      <c r="RWE5" s="242"/>
      <c r="RWF5" s="242"/>
      <c r="RWG5" s="242"/>
      <c r="RWH5" s="242"/>
      <c r="RWI5" s="242"/>
      <c r="RWJ5" s="242"/>
      <c r="RWK5" s="242"/>
      <c r="RWL5" s="242"/>
      <c r="RWM5" s="242"/>
      <c r="RWN5" s="242"/>
      <c r="RWO5" s="242"/>
      <c r="RWP5" s="242"/>
      <c r="RWQ5" s="242"/>
      <c r="RWR5" s="242"/>
      <c r="RWS5" s="242"/>
      <c r="RWT5" s="242"/>
      <c r="RWU5" s="242"/>
      <c r="RWV5" s="242"/>
      <c r="RWW5" s="242"/>
      <c r="RWX5" s="242"/>
      <c r="RWY5" s="242"/>
      <c r="RWZ5" s="242"/>
      <c r="RXA5" s="242"/>
      <c r="RXB5" s="242"/>
      <c r="RXC5" s="242"/>
      <c r="RXD5" s="242"/>
      <c r="RXE5" s="242"/>
      <c r="RXF5" s="242"/>
      <c r="RXG5" s="242"/>
      <c r="RXH5" s="242"/>
      <c r="RXI5" s="242"/>
      <c r="RXJ5" s="242"/>
      <c r="RXK5" s="242"/>
      <c r="RXL5" s="242"/>
      <c r="RXM5" s="242"/>
      <c r="RXN5" s="242"/>
      <c r="RXO5" s="242"/>
      <c r="RXP5" s="242"/>
      <c r="RXQ5" s="242"/>
      <c r="RXR5" s="242"/>
      <c r="RXS5" s="242"/>
      <c r="RXT5" s="242"/>
      <c r="RXU5" s="242"/>
      <c r="RXV5" s="242"/>
      <c r="RXW5" s="242"/>
      <c r="RXX5" s="242"/>
      <c r="RXY5" s="242"/>
      <c r="RXZ5" s="242"/>
      <c r="RYA5" s="242"/>
      <c r="RYB5" s="242"/>
      <c r="RYC5" s="242"/>
      <c r="RYD5" s="242"/>
      <c r="RYE5" s="242"/>
      <c r="RYF5" s="242"/>
      <c r="RYG5" s="242"/>
      <c r="RYH5" s="242"/>
      <c r="RYI5" s="242"/>
      <c r="RYJ5" s="242"/>
      <c r="RYK5" s="242"/>
      <c r="RYL5" s="242"/>
      <c r="RYM5" s="242"/>
      <c r="RYN5" s="242"/>
      <c r="RYO5" s="242"/>
      <c r="RYP5" s="242"/>
      <c r="RYQ5" s="242"/>
      <c r="RYR5" s="242"/>
      <c r="RYS5" s="242"/>
      <c r="RYT5" s="242"/>
      <c r="RYU5" s="242"/>
      <c r="RYV5" s="242"/>
      <c r="RYW5" s="242"/>
      <c r="RYX5" s="242"/>
      <c r="RYY5" s="242"/>
      <c r="RYZ5" s="242"/>
      <c r="RZA5" s="242"/>
      <c r="RZB5" s="242"/>
      <c r="RZC5" s="242"/>
      <c r="RZD5" s="242"/>
      <c r="RZE5" s="242"/>
      <c r="RZF5" s="242"/>
      <c r="RZG5" s="242"/>
      <c r="RZH5" s="242"/>
      <c r="RZI5" s="242"/>
      <c r="RZJ5" s="242"/>
      <c r="RZK5" s="242"/>
      <c r="RZL5" s="242"/>
      <c r="RZM5" s="242"/>
      <c r="RZN5" s="242"/>
      <c r="RZO5" s="242"/>
      <c r="RZP5" s="242"/>
      <c r="RZQ5" s="242"/>
      <c r="RZR5" s="242"/>
      <c r="RZS5" s="242"/>
      <c r="RZT5" s="242"/>
      <c r="RZU5" s="242"/>
      <c r="RZV5" s="242"/>
      <c r="RZW5" s="242"/>
      <c r="RZX5" s="242"/>
      <c r="RZY5" s="242"/>
      <c r="RZZ5" s="242"/>
      <c r="SAA5" s="242"/>
      <c r="SAB5" s="242"/>
      <c r="SAC5" s="242"/>
      <c r="SAD5" s="242"/>
      <c r="SAE5" s="242"/>
      <c r="SAF5" s="242"/>
      <c r="SAG5" s="242"/>
      <c r="SAH5" s="242"/>
      <c r="SAI5" s="242"/>
      <c r="SAJ5" s="242"/>
      <c r="SAK5" s="242"/>
      <c r="SAL5" s="242"/>
      <c r="SAM5" s="242"/>
      <c r="SAN5" s="242"/>
      <c r="SAO5" s="242"/>
      <c r="SAP5" s="242"/>
      <c r="SAQ5" s="242"/>
      <c r="SAR5" s="242"/>
      <c r="SAS5" s="242"/>
      <c r="SAT5" s="242"/>
      <c r="SAU5" s="242"/>
      <c r="SAV5" s="242"/>
      <c r="SAW5" s="242"/>
      <c r="SAX5" s="242"/>
      <c r="SAY5" s="242"/>
      <c r="SAZ5" s="242"/>
      <c r="SBA5" s="242"/>
      <c r="SBB5" s="242"/>
      <c r="SBC5" s="242"/>
      <c r="SBD5" s="242"/>
      <c r="SBE5" s="242"/>
      <c r="SBF5" s="242"/>
      <c r="SBG5" s="242"/>
      <c r="SBH5" s="242"/>
      <c r="SBI5" s="242"/>
      <c r="SBJ5" s="242"/>
      <c r="SBK5" s="242"/>
      <c r="SBL5" s="242"/>
      <c r="SBM5" s="242"/>
      <c r="SBN5" s="242"/>
      <c r="SBO5" s="242"/>
      <c r="SBP5" s="242"/>
      <c r="SBQ5" s="242"/>
      <c r="SBR5" s="242"/>
      <c r="SBS5" s="242"/>
      <c r="SBT5" s="242"/>
      <c r="SBU5" s="242"/>
      <c r="SBV5" s="242"/>
      <c r="SBW5" s="242"/>
      <c r="SBX5" s="242"/>
      <c r="SBY5" s="242"/>
      <c r="SBZ5" s="242"/>
      <c r="SCA5" s="242"/>
      <c r="SCB5" s="242"/>
      <c r="SCC5" s="242"/>
      <c r="SCD5" s="242"/>
      <c r="SCE5" s="242"/>
      <c r="SCF5" s="242"/>
      <c r="SCG5" s="242"/>
      <c r="SCH5" s="242"/>
      <c r="SCI5" s="242"/>
      <c r="SCJ5" s="242"/>
      <c r="SCK5" s="242"/>
      <c r="SCL5" s="242"/>
      <c r="SCM5" s="242"/>
      <c r="SCN5" s="242"/>
      <c r="SCO5" s="242"/>
      <c r="SCP5" s="242"/>
      <c r="SCQ5" s="242"/>
      <c r="SCR5" s="242"/>
      <c r="SCS5" s="242"/>
      <c r="SCT5" s="242"/>
      <c r="SCU5" s="242"/>
      <c r="SCV5" s="242"/>
      <c r="SCW5" s="242"/>
      <c r="SCX5" s="242"/>
      <c r="SCY5" s="242"/>
      <c r="SCZ5" s="242"/>
      <c r="SDA5" s="242"/>
      <c r="SDB5" s="242"/>
      <c r="SDC5" s="242"/>
      <c r="SDD5" s="242"/>
      <c r="SDE5" s="242"/>
      <c r="SDF5" s="242"/>
      <c r="SDG5" s="242"/>
      <c r="SDH5" s="242"/>
      <c r="SDI5" s="242"/>
      <c r="SDJ5" s="242"/>
      <c r="SDK5" s="242"/>
      <c r="SDL5" s="242"/>
      <c r="SDM5" s="242"/>
      <c r="SDN5" s="242"/>
      <c r="SDO5" s="242"/>
      <c r="SDP5" s="242"/>
      <c r="SDQ5" s="242"/>
      <c r="SDR5" s="242"/>
      <c r="SDS5" s="242"/>
      <c r="SDT5" s="242"/>
      <c r="SDU5" s="242"/>
      <c r="SDV5" s="242"/>
      <c r="SDW5" s="242"/>
      <c r="SDX5" s="242"/>
      <c r="SDY5" s="242"/>
      <c r="SDZ5" s="242"/>
      <c r="SEA5" s="242"/>
      <c r="SEB5" s="242"/>
      <c r="SEC5" s="242"/>
      <c r="SED5" s="242"/>
      <c r="SEE5" s="242"/>
      <c r="SEF5" s="242"/>
      <c r="SEG5" s="242"/>
      <c r="SEH5" s="242"/>
      <c r="SEI5" s="242"/>
      <c r="SEJ5" s="242"/>
      <c r="SEK5" s="242"/>
      <c r="SEL5" s="242"/>
      <c r="SEM5" s="242"/>
      <c r="SEN5" s="242"/>
      <c r="SEO5" s="242"/>
      <c r="SEP5" s="242"/>
      <c r="SEQ5" s="242"/>
      <c r="SER5" s="242"/>
      <c r="SES5" s="242"/>
      <c r="SET5" s="242"/>
      <c r="SEU5" s="242"/>
      <c r="SEV5" s="242"/>
      <c r="SEW5" s="242"/>
      <c r="SEX5" s="242"/>
      <c r="SEY5" s="242"/>
      <c r="SEZ5" s="242"/>
      <c r="SFA5" s="242"/>
      <c r="SFB5" s="242"/>
      <c r="SFC5" s="242"/>
      <c r="SFD5" s="242"/>
      <c r="SFE5" s="242"/>
      <c r="SFF5" s="242"/>
      <c r="SFG5" s="242"/>
      <c r="SFH5" s="242"/>
      <c r="SFI5" s="242"/>
      <c r="SFJ5" s="242"/>
      <c r="SFK5" s="242"/>
      <c r="SFL5" s="242"/>
      <c r="SFM5" s="242"/>
      <c r="SFN5" s="242"/>
      <c r="SFO5" s="242"/>
      <c r="SFP5" s="242"/>
      <c r="SFQ5" s="242"/>
      <c r="SFR5" s="242"/>
      <c r="SFS5" s="242"/>
      <c r="SFT5" s="242"/>
      <c r="SFU5" s="242"/>
      <c r="SFV5" s="242"/>
      <c r="SFW5" s="242"/>
      <c r="SFX5" s="242"/>
      <c r="SFY5" s="242"/>
      <c r="SFZ5" s="242"/>
      <c r="SGA5" s="242"/>
      <c r="SGB5" s="242"/>
      <c r="SGC5" s="242"/>
      <c r="SGD5" s="242"/>
      <c r="SGE5" s="242"/>
      <c r="SGF5" s="242"/>
      <c r="SGG5" s="242"/>
      <c r="SGH5" s="242"/>
      <c r="SGI5" s="242"/>
      <c r="SGJ5" s="242"/>
      <c r="SGK5" s="242"/>
      <c r="SGL5" s="242"/>
      <c r="SGM5" s="242"/>
      <c r="SGN5" s="242"/>
      <c r="SGO5" s="242"/>
      <c r="SGP5" s="242"/>
      <c r="SGQ5" s="242"/>
      <c r="SGR5" s="242"/>
      <c r="SGS5" s="242"/>
      <c r="SGT5" s="242"/>
      <c r="SGU5" s="242"/>
      <c r="SGV5" s="242"/>
      <c r="SGW5" s="242"/>
      <c r="SGX5" s="242"/>
      <c r="SGY5" s="242"/>
      <c r="SGZ5" s="242"/>
      <c r="SHA5" s="242"/>
      <c r="SHB5" s="242"/>
      <c r="SHC5" s="242"/>
      <c r="SHD5" s="242"/>
      <c r="SHE5" s="242"/>
      <c r="SHF5" s="242"/>
      <c r="SHG5" s="242"/>
      <c r="SHH5" s="242"/>
      <c r="SHI5" s="242"/>
      <c r="SHJ5" s="242"/>
      <c r="SHK5" s="242"/>
      <c r="SHL5" s="242"/>
      <c r="SHM5" s="242"/>
      <c r="SHN5" s="242"/>
      <c r="SHO5" s="242"/>
      <c r="SHP5" s="242"/>
      <c r="SHQ5" s="242"/>
      <c r="SHR5" s="242"/>
      <c r="SHS5" s="242"/>
      <c r="SHT5" s="242"/>
      <c r="SHU5" s="242"/>
      <c r="SHV5" s="242"/>
      <c r="SHW5" s="242"/>
      <c r="SHX5" s="242"/>
      <c r="SHY5" s="242"/>
      <c r="SHZ5" s="242"/>
      <c r="SIA5" s="242"/>
      <c r="SIB5" s="242"/>
      <c r="SIC5" s="242"/>
      <c r="SID5" s="242"/>
      <c r="SIE5" s="242"/>
      <c r="SIF5" s="242"/>
      <c r="SIG5" s="242"/>
      <c r="SIH5" s="242"/>
      <c r="SII5" s="242"/>
      <c r="SIJ5" s="242"/>
      <c r="SIK5" s="242"/>
      <c r="SIL5" s="242"/>
      <c r="SIM5" s="242"/>
      <c r="SIN5" s="242"/>
      <c r="SIO5" s="242"/>
      <c r="SIP5" s="242"/>
      <c r="SIQ5" s="242"/>
      <c r="SIR5" s="242"/>
      <c r="SIS5" s="242"/>
      <c r="SIT5" s="242"/>
      <c r="SIU5" s="242"/>
      <c r="SIV5" s="242"/>
      <c r="SIW5" s="242"/>
      <c r="SIX5" s="242"/>
      <c r="SIY5" s="242"/>
      <c r="SIZ5" s="242"/>
      <c r="SJA5" s="242"/>
      <c r="SJB5" s="242"/>
      <c r="SJC5" s="242"/>
      <c r="SJD5" s="242"/>
      <c r="SJE5" s="242"/>
      <c r="SJF5" s="242"/>
      <c r="SJG5" s="242"/>
      <c r="SJH5" s="242"/>
      <c r="SJI5" s="242"/>
      <c r="SJJ5" s="242"/>
      <c r="SJK5" s="242"/>
      <c r="SJL5" s="242"/>
      <c r="SJM5" s="242"/>
      <c r="SJN5" s="242"/>
      <c r="SJO5" s="242"/>
      <c r="SJP5" s="242"/>
      <c r="SJQ5" s="242"/>
      <c r="SJR5" s="242"/>
      <c r="SJS5" s="242"/>
      <c r="SJT5" s="242"/>
      <c r="SJU5" s="242"/>
      <c r="SJV5" s="242"/>
      <c r="SJW5" s="242"/>
      <c r="SJX5" s="242"/>
      <c r="SJY5" s="242"/>
      <c r="SJZ5" s="242"/>
      <c r="SKA5" s="242"/>
      <c r="SKB5" s="242"/>
      <c r="SKC5" s="242"/>
      <c r="SKD5" s="242"/>
      <c r="SKE5" s="242"/>
      <c r="SKF5" s="242"/>
      <c r="SKG5" s="242"/>
      <c r="SKH5" s="242"/>
      <c r="SKI5" s="242"/>
      <c r="SKJ5" s="242"/>
      <c r="SKK5" s="242"/>
      <c r="SKL5" s="242"/>
      <c r="SKM5" s="242"/>
      <c r="SKN5" s="242"/>
      <c r="SKO5" s="242"/>
      <c r="SKP5" s="242"/>
      <c r="SKQ5" s="242"/>
      <c r="SKR5" s="242"/>
      <c r="SKS5" s="242"/>
      <c r="SKT5" s="242"/>
      <c r="SKU5" s="242"/>
      <c r="SKV5" s="242"/>
      <c r="SKW5" s="242"/>
      <c r="SKX5" s="242"/>
      <c r="SKY5" s="242"/>
      <c r="SKZ5" s="242"/>
      <c r="SLA5" s="242"/>
      <c r="SLB5" s="242"/>
      <c r="SLC5" s="242"/>
      <c r="SLD5" s="242"/>
      <c r="SLE5" s="242"/>
      <c r="SLF5" s="242"/>
      <c r="SLG5" s="242"/>
      <c r="SLH5" s="242"/>
      <c r="SLI5" s="242"/>
      <c r="SLJ5" s="242"/>
      <c r="SLK5" s="242"/>
      <c r="SLL5" s="242"/>
      <c r="SLM5" s="242"/>
      <c r="SLN5" s="242"/>
      <c r="SLO5" s="242"/>
      <c r="SLP5" s="242"/>
      <c r="SLQ5" s="242"/>
      <c r="SLR5" s="242"/>
      <c r="SLS5" s="242"/>
      <c r="SLT5" s="242"/>
      <c r="SLU5" s="242"/>
      <c r="SLV5" s="242"/>
      <c r="SLW5" s="242"/>
      <c r="SLX5" s="242"/>
      <c r="SLY5" s="242"/>
      <c r="SLZ5" s="242"/>
      <c r="SMA5" s="242"/>
      <c r="SMB5" s="242"/>
      <c r="SMC5" s="242"/>
      <c r="SMD5" s="242"/>
      <c r="SME5" s="242"/>
      <c r="SMF5" s="242"/>
      <c r="SMG5" s="242"/>
      <c r="SMH5" s="242"/>
      <c r="SMI5" s="242"/>
      <c r="SMJ5" s="242"/>
      <c r="SMK5" s="242"/>
      <c r="SML5" s="242"/>
      <c r="SMM5" s="242"/>
      <c r="SMN5" s="242"/>
      <c r="SMO5" s="242"/>
      <c r="SMP5" s="242"/>
      <c r="SMQ5" s="242"/>
      <c r="SMR5" s="242"/>
      <c r="SMS5" s="242"/>
      <c r="SMT5" s="242"/>
      <c r="SMU5" s="242"/>
      <c r="SMV5" s="242"/>
      <c r="SMW5" s="242"/>
      <c r="SMX5" s="242"/>
      <c r="SMY5" s="242"/>
      <c r="SMZ5" s="242"/>
      <c r="SNA5" s="242"/>
      <c r="SNB5" s="242"/>
      <c r="SNC5" s="242"/>
      <c r="SND5" s="242"/>
      <c r="SNE5" s="242"/>
      <c r="SNF5" s="242"/>
      <c r="SNG5" s="242"/>
      <c r="SNH5" s="242"/>
      <c r="SNI5" s="242"/>
      <c r="SNJ5" s="242"/>
      <c r="SNK5" s="242"/>
      <c r="SNL5" s="242"/>
      <c r="SNM5" s="242"/>
      <c r="SNN5" s="242"/>
      <c r="SNO5" s="242"/>
      <c r="SNP5" s="242"/>
      <c r="SNQ5" s="242"/>
      <c r="SNR5" s="242"/>
      <c r="SNS5" s="242"/>
      <c r="SNT5" s="242"/>
      <c r="SNU5" s="242"/>
      <c r="SNV5" s="242"/>
      <c r="SNW5" s="242"/>
      <c r="SNX5" s="242"/>
      <c r="SNY5" s="242"/>
      <c r="SNZ5" s="242"/>
      <c r="SOA5" s="242"/>
      <c r="SOB5" s="242"/>
      <c r="SOC5" s="242"/>
      <c r="SOD5" s="242"/>
      <c r="SOE5" s="242"/>
      <c r="SOF5" s="242"/>
      <c r="SOG5" s="242"/>
      <c r="SOH5" s="242"/>
      <c r="SOI5" s="242"/>
      <c r="SOJ5" s="242"/>
      <c r="SOK5" s="242"/>
      <c r="SOL5" s="242"/>
      <c r="SOM5" s="242"/>
      <c r="SON5" s="242"/>
      <c r="SOO5" s="242"/>
      <c r="SOP5" s="242"/>
      <c r="SOQ5" s="242"/>
      <c r="SOR5" s="242"/>
      <c r="SOS5" s="242"/>
      <c r="SOT5" s="242"/>
      <c r="SOU5" s="242"/>
      <c r="SOV5" s="242"/>
      <c r="SOW5" s="242"/>
      <c r="SOX5" s="242"/>
      <c r="SOY5" s="242"/>
      <c r="SOZ5" s="242"/>
      <c r="SPA5" s="242"/>
      <c r="SPB5" s="242"/>
      <c r="SPC5" s="242"/>
      <c r="SPD5" s="242"/>
      <c r="SPE5" s="242"/>
      <c r="SPF5" s="242"/>
      <c r="SPG5" s="242"/>
      <c r="SPH5" s="242"/>
      <c r="SPI5" s="242"/>
      <c r="SPJ5" s="242"/>
      <c r="SPK5" s="242"/>
      <c r="SPL5" s="242"/>
      <c r="SPM5" s="242"/>
      <c r="SPN5" s="242"/>
      <c r="SPO5" s="242"/>
      <c r="SPP5" s="242"/>
      <c r="SPQ5" s="242"/>
      <c r="SPR5" s="242"/>
      <c r="SPS5" s="242"/>
      <c r="SPT5" s="242"/>
      <c r="SPU5" s="242"/>
      <c r="SPV5" s="242"/>
      <c r="SPW5" s="242"/>
      <c r="SPX5" s="242"/>
      <c r="SPY5" s="242"/>
      <c r="SPZ5" s="242"/>
      <c r="SQA5" s="242"/>
      <c r="SQB5" s="242"/>
      <c r="SQC5" s="242"/>
      <c r="SQD5" s="242"/>
      <c r="SQE5" s="242"/>
      <c r="SQF5" s="242"/>
      <c r="SQG5" s="242"/>
      <c r="SQH5" s="242"/>
      <c r="SQI5" s="242"/>
      <c r="SQJ5" s="242"/>
      <c r="SQK5" s="242"/>
      <c r="SQL5" s="242"/>
      <c r="SQM5" s="242"/>
      <c r="SQN5" s="242"/>
      <c r="SQO5" s="242"/>
      <c r="SQP5" s="242"/>
      <c r="SQQ5" s="242"/>
      <c r="SQR5" s="242"/>
      <c r="SQS5" s="242"/>
      <c r="SQT5" s="242"/>
      <c r="SQU5" s="242"/>
      <c r="SQV5" s="242"/>
      <c r="SQW5" s="242"/>
      <c r="SQX5" s="242"/>
      <c r="SQY5" s="242"/>
      <c r="SQZ5" s="242"/>
      <c r="SRA5" s="242"/>
      <c r="SRB5" s="242"/>
      <c r="SRC5" s="242"/>
      <c r="SRD5" s="242"/>
      <c r="SRE5" s="242"/>
      <c r="SRF5" s="242"/>
      <c r="SRG5" s="242"/>
      <c r="SRH5" s="242"/>
      <c r="SRI5" s="242"/>
      <c r="SRJ5" s="242"/>
      <c r="SRK5" s="242"/>
      <c r="SRL5" s="242"/>
      <c r="SRM5" s="242"/>
      <c r="SRN5" s="242"/>
      <c r="SRO5" s="242"/>
      <c r="SRP5" s="242"/>
      <c r="SRQ5" s="242"/>
      <c r="SRR5" s="242"/>
      <c r="SRS5" s="242"/>
      <c r="SRT5" s="242"/>
      <c r="SRU5" s="242"/>
      <c r="SRV5" s="242"/>
      <c r="SRW5" s="242"/>
      <c r="SRX5" s="242"/>
      <c r="SRY5" s="242"/>
      <c r="SRZ5" s="242"/>
      <c r="SSA5" s="242"/>
      <c r="SSB5" s="242"/>
      <c r="SSC5" s="242"/>
      <c r="SSD5" s="242"/>
      <c r="SSE5" s="242"/>
      <c r="SSF5" s="242"/>
      <c r="SSG5" s="242"/>
      <c r="SSH5" s="242"/>
      <c r="SSI5" s="242"/>
      <c r="SSJ5" s="242"/>
      <c r="SSK5" s="242"/>
      <c r="SSL5" s="242"/>
      <c r="SSM5" s="242"/>
      <c r="SSN5" s="242"/>
      <c r="SSO5" s="242"/>
      <c r="SSP5" s="242"/>
      <c r="SSQ5" s="242"/>
      <c r="SSR5" s="242"/>
      <c r="SSS5" s="242"/>
      <c r="SST5" s="242"/>
      <c r="SSU5" s="242"/>
      <c r="SSV5" s="242"/>
      <c r="SSW5" s="242"/>
      <c r="SSX5" s="242"/>
      <c r="SSY5" s="242"/>
      <c r="SSZ5" s="242"/>
      <c r="STA5" s="242"/>
      <c r="STB5" s="242"/>
      <c r="STC5" s="242"/>
      <c r="STD5" s="242"/>
      <c r="STE5" s="242"/>
      <c r="STF5" s="242"/>
      <c r="STG5" s="242"/>
      <c r="STH5" s="242"/>
      <c r="STI5" s="242"/>
      <c r="STJ5" s="242"/>
      <c r="STK5" s="242"/>
      <c r="STL5" s="242"/>
      <c r="STM5" s="242"/>
      <c r="STN5" s="242"/>
      <c r="STO5" s="242"/>
      <c r="STP5" s="242"/>
      <c r="STQ5" s="242"/>
      <c r="STR5" s="242"/>
      <c r="STS5" s="242"/>
      <c r="STT5" s="242"/>
      <c r="STU5" s="242"/>
      <c r="STV5" s="242"/>
      <c r="STW5" s="242"/>
      <c r="STX5" s="242"/>
      <c r="STY5" s="242"/>
      <c r="STZ5" s="242"/>
      <c r="SUA5" s="242"/>
      <c r="SUB5" s="242"/>
      <c r="SUC5" s="242"/>
      <c r="SUD5" s="242"/>
      <c r="SUE5" s="242"/>
      <c r="SUF5" s="242"/>
      <c r="SUG5" s="242"/>
      <c r="SUH5" s="242"/>
      <c r="SUI5" s="242"/>
      <c r="SUJ5" s="242"/>
      <c r="SUK5" s="242"/>
      <c r="SUL5" s="242"/>
      <c r="SUM5" s="242"/>
      <c r="SUN5" s="242"/>
      <c r="SUO5" s="242"/>
      <c r="SUP5" s="242"/>
      <c r="SUQ5" s="242"/>
      <c r="SUR5" s="242"/>
      <c r="SUS5" s="242"/>
      <c r="SUT5" s="242"/>
      <c r="SUU5" s="242"/>
      <c r="SUV5" s="242"/>
      <c r="SUW5" s="242"/>
      <c r="SUX5" s="242"/>
      <c r="SUY5" s="242"/>
      <c r="SUZ5" s="242"/>
      <c r="SVA5" s="242"/>
      <c r="SVB5" s="242"/>
      <c r="SVC5" s="242"/>
      <c r="SVD5" s="242"/>
      <c r="SVE5" s="242"/>
      <c r="SVF5" s="242"/>
      <c r="SVG5" s="242"/>
      <c r="SVH5" s="242"/>
      <c r="SVI5" s="242"/>
      <c r="SVJ5" s="242"/>
      <c r="SVK5" s="242"/>
      <c r="SVL5" s="242"/>
      <c r="SVM5" s="242"/>
      <c r="SVN5" s="242"/>
      <c r="SVO5" s="242"/>
      <c r="SVP5" s="242"/>
      <c r="SVQ5" s="242"/>
      <c r="SVR5" s="242"/>
      <c r="SVS5" s="242"/>
      <c r="SVT5" s="242"/>
      <c r="SVU5" s="242"/>
      <c r="SVV5" s="242"/>
      <c r="SVW5" s="242"/>
      <c r="SVX5" s="242"/>
      <c r="SVY5" s="242"/>
      <c r="SVZ5" s="242"/>
      <c r="SWA5" s="242"/>
      <c r="SWB5" s="242"/>
      <c r="SWC5" s="242"/>
      <c r="SWD5" s="242"/>
      <c r="SWE5" s="242"/>
      <c r="SWF5" s="242"/>
      <c r="SWG5" s="242"/>
      <c r="SWH5" s="242"/>
      <c r="SWI5" s="242"/>
      <c r="SWJ5" s="242"/>
      <c r="SWK5" s="242"/>
      <c r="SWL5" s="242"/>
      <c r="SWM5" s="242"/>
      <c r="SWN5" s="242"/>
      <c r="SWO5" s="242"/>
      <c r="SWP5" s="242"/>
      <c r="SWQ5" s="242"/>
      <c r="SWR5" s="242"/>
      <c r="SWS5" s="242"/>
      <c r="SWT5" s="242"/>
      <c r="SWU5" s="242"/>
      <c r="SWV5" s="242"/>
      <c r="SWW5" s="242"/>
      <c r="SWX5" s="242"/>
      <c r="SWY5" s="242"/>
      <c r="SWZ5" s="242"/>
      <c r="SXA5" s="242"/>
      <c r="SXB5" s="242"/>
      <c r="SXC5" s="242"/>
      <c r="SXD5" s="242"/>
      <c r="SXE5" s="242"/>
      <c r="SXF5" s="242"/>
      <c r="SXG5" s="242"/>
      <c r="SXH5" s="242"/>
      <c r="SXI5" s="242"/>
      <c r="SXJ5" s="242"/>
      <c r="SXK5" s="242"/>
      <c r="SXL5" s="242"/>
      <c r="SXM5" s="242"/>
      <c r="SXN5" s="242"/>
      <c r="SXO5" s="242"/>
      <c r="SXP5" s="242"/>
      <c r="SXQ5" s="242"/>
      <c r="SXR5" s="242"/>
      <c r="SXS5" s="242"/>
      <c r="SXT5" s="242"/>
      <c r="SXU5" s="242"/>
      <c r="SXV5" s="242"/>
      <c r="SXW5" s="242"/>
      <c r="SXX5" s="242"/>
      <c r="SXY5" s="242"/>
      <c r="SXZ5" s="242"/>
      <c r="SYA5" s="242"/>
      <c r="SYB5" s="242"/>
      <c r="SYC5" s="242"/>
      <c r="SYD5" s="242"/>
      <c r="SYE5" s="242"/>
      <c r="SYF5" s="242"/>
      <c r="SYG5" s="242"/>
      <c r="SYH5" s="242"/>
      <c r="SYI5" s="242"/>
      <c r="SYJ5" s="242"/>
      <c r="SYK5" s="242"/>
      <c r="SYL5" s="242"/>
      <c r="SYM5" s="242"/>
      <c r="SYN5" s="242"/>
      <c r="SYO5" s="242"/>
      <c r="SYP5" s="242"/>
      <c r="SYQ5" s="242"/>
      <c r="SYR5" s="242"/>
      <c r="SYS5" s="242"/>
      <c r="SYT5" s="242"/>
      <c r="SYU5" s="242"/>
      <c r="SYV5" s="242"/>
      <c r="SYW5" s="242"/>
      <c r="SYX5" s="242"/>
      <c r="SYY5" s="242"/>
      <c r="SYZ5" s="242"/>
      <c r="SZA5" s="242"/>
      <c r="SZB5" s="242"/>
      <c r="SZC5" s="242"/>
      <c r="SZD5" s="242"/>
      <c r="SZE5" s="242"/>
      <c r="SZF5" s="242"/>
      <c r="SZG5" s="242"/>
      <c r="SZH5" s="242"/>
      <c r="SZI5" s="242"/>
      <c r="SZJ5" s="242"/>
      <c r="SZK5" s="242"/>
      <c r="SZL5" s="242"/>
      <c r="SZM5" s="242"/>
      <c r="SZN5" s="242"/>
      <c r="SZO5" s="242"/>
      <c r="SZP5" s="242"/>
      <c r="SZQ5" s="242"/>
      <c r="SZR5" s="242"/>
      <c r="SZS5" s="242"/>
      <c r="SZT5" s="242"/>
      <c r="SZU5" s="242"/>
      <c r="SZV5" s="242"/>
      <c r="SZW5" s="242"/>
      <c r="SZX5" s="242"/>
      <c r="SZY5" s="242"/>
      <c r="SZZ5" s="242"/>
      <c r="TAA5" s="242"/>
      <c r="TAB5" s="242"/>
      <c r="TAC5" s="242"/>
      <c r="TAD5" s="242"/>
      <c r="TAE5" s="242"/>
      <c r="TAF5" s="242"/>
      <c r="TAG5" s="242"/>
      <c r="TAH5" s="242"/>
      <c r="TAI5" s="242"/>
      <c r="TAJ5" s="242"/>
      <c r="TAK5" s="242"/>
      <c r="TAL5" s="242"/>
      <c r="TAM5" s="242"/>
      <c r="TAN5" s="242"/>
      <c r="TAO5" s="242"/>
      <c r="TAP5" s="242"/>
      <c r="TAQ5" s="242"/>
      <c r="TAR5" s="242"/>
      <c r="TAS5" s="242"/>
      <c r="TAT5" s="242"/>
      <c r="TAU5" s="242"/>
      <c r="TAV5" s="242"/>
      <c r="TAW5" s="242"/>
      <c r="TAX5" s="242"/>
      <c r="TAY5" s="242"/>
      <c r="TAZ5" s="242"/>
      <c r="TBA5" s="242"/>
      <c r="TBB5" s="242"/>
      <c r="TBC5" s="242"/>
      <c r="TBD5" s="242"/>
      <c r="TBE5" s="242"/>
      <c r="TBF5" s="242"/>
      <c r="TBG5" s="242"/>
      <c r="TBH5" s="242"/>
      <c r="TBI5" s="242"/>
      <c r="TBJ5" s="242"/>
      <c r="TBK5" s="242"/>
      <c r="TBL5" s="242"/>
      <c r="TBM5" s="242"/>
      <c r="TBN5" s="242"/>
      <c r="TBO5" s="242"/>
      <c r="TBP5" s="242"/>
      <c r="TBQ5" s="242"/>
      <c r="TBR5" s="242"/>
      <c r="TBS5" s="242"/>
      <c r="TBT5" s="242"/>
      <c r="TBU5" s="242"/>
      <c r="TBV5" s="242"/>
      <c r="TBW5" s="242"/>
      <c r="TBX5" s="242"/>
      <c r="TBY5" s="242"/>
      <c r="TBZ5" s="242"/>
      <c r="TCA5" s="242"/>
      <c r="TCB5" s="242"/>
      <c r="TCC5" s="242"/>
      <c r="TCD5" s="242"/>
      <c r="TCE5" s="242"/>
      <c r="TCF5" s="242"/>
      <c r="TCG5" s="242"/>
      <c r="TCH5" s="242"/>
      <c r="TCI5" s="242"/>
      <c r="TCJ5" s="242"/>
      <c r="TCK5" s="242"/>
      <c r="TCL5" s="242"/>
      <c r="TCM5" s="242"/>
      <c r="TCN5" s="242"/>
      <c r="TCO5" s="242"/>
      <c r="TCP5" s="242"/>
      <c r="TCQ5" s="242"/>
      <c r="TCR5" s="242"/>
      <c r="TCS5" s="242"/>
      <c r="TCT5" s="242"/>
      <c r="TCU5" s="242"/>
      <c r="TCV5" s="242"/>
      <c r="TCW5" s="242"/>
      <c r="TCX5" s="242"/>
      <c r="TCY5" s="242"/>
      <c r="TCZ5" s="242"/>
      <c r="TDA5" s="242"/>
      <c r="TDB5" s="242"/>
      <c r="TDC5" s="242"/>
      <c r="TDD5" s="242"/>
      <c r="TDE5" s="242"/>
      <c r="TDF5" s="242"/>
      <c r="TDG5" s="242"/>
      <c r="TDH5" s="242"/>
      <c r="TDI5" s="242"/>
      <c r="TDJ5" s="242"/>
      <c r="TDK5" s="242"/>
      <c r="TDL5" s="242"/>
      <c r="TDM5" s="242"/>
      <c r="TDN5" s="242"/>
      <c r="TDO5" s="242"/>
      <c r="TDP5" s="242"/>
      <c r="TDQ5" s="242"/>
      <c r="TDR5" s="242"/>
      <c r="TDS5" s="242"/>
      <c r="TDT5" s="242"/>
      <c r="TDU5" s="242"/>
      <c r="TDV5" s="242"/>
      <c r="TDW5" s="242"/>
      <c r="TDX5" s="242"/>
      <c r="TDY5" s="242"/>
      <c r="TDZ5" s="242"/>
      <c r="TEA5" s="242"/>
      <c r="TEB5" s="242"/>
      <c r="TEC5" s="242"/>
      <c r="TED5" s="242"/>
      <c r="TEE5" s="242"/>
      <c r="TEF5" s="242"/>
      <c r="TEG5" s="242"/>
      <c r="TEH5" s="242"/>
      <c r="TEI5" s="242"/>
      <c r="TEJ5" s="242"/>
      <c r="TEK5" s="242"/>
      <c r="TEL5" s="242"/>
      <c r="TEM5" s="242"/>
      <c r="TEN5" s="242"/>
      <c r="TEO5" s="242"/>
      <c r="TEP5" s="242"/>
      <c r="TEQ5" s="242"/>
      <c r="TER5" s="242"/>
      <c r="TES5" s="242"/>
      <c r="TET5" s="242"/>
      <c r="TEU5" s="242"/>
      <c r="TEV5" s="242"/>
      <c r="TEW5" s="242"/>
      <c r="TEX5" s="242"/>
      <c r="TEY5" s="242"/>
      <c r="TEZ5" s="242"/>
      <c r="TFA5" s="242"/>
      <c r="TFB5" s="242"/>
      <c r="TFC5" s="242"/>
      <c r="TFD5" s="242"/>
      <c r="TFE5" s="242"/>
      <c r="TFF5" s="242"/>
      <c r="TFG5" s="242"/>
      <c r="TFH5" s="242"/>
      <c r="TFI5" s="242"/>
      <c r="TFJ5" s="242"/>
      <c r="TFK5" s="242"/>
      <c r="TFL5" s="242"/>
      <c r="TFM5" s="242"/>
      <c r="TFN5" s="242"/>
      <c r="TFO5" s="242"/>
      <c r="TFP5" s="242"/>
      <c r="TFQ5" s="242"/>
      <c r="TFR5" s="242"/>
      <c r="TFS5" s="242"/>
      <c r="TFT5" s="242"/>
      <c r="TFU5" s="242"/>
      <c r="TFV5" s="242"/>
      <c r="TFW5" s="242"/>
      <c r="TFX5" s="242"/>
      <c r="TFY5" s="242"/>
      <c r="TFZ5" s="242"/>
      <c r="TGA5" s="242"/>
      <c r="TGB5" s="242"/>
      <c r="TGC5" s="242"/>
      <c r="TGD5" s="242"/>
      <c r="TGE5" s="242"/>
      <c r="TGF5" s="242"/>
      <c r="TGG5" s="242"/>
      <c r="TGH5" s="242"/>
      <c r="TGI5" s="242"/>
      <c r="TGJ5" s="242"/>
      <c r="TGK5" s="242"/>
      <c r="TGL5" s="242"/>
      <c r="TGM5" s="242"/>
      <c r="TGN5" s="242"/>
      <c r="TGO5" s="242"/>
      <c r="TGP5" s="242"/>
      <c r="TGQ5" s="242"/>
      <c r="TGR5" s="242"/>
      <c r="TGS5" s="242"/>
      <c r="TGT5" s="242"/>
      <c r="TGU5" s="242"/>
      <c r="TGV5" s="242"/>
      <c r="TGW5" s="242"/>
      <c r="TGX5" s="242"/>
      <c r="TGY5" s="242"/>
      <c r="TGZ5" s="242"/>
      <c r="THA5" s="242"/>
      <c r="THB5" s="242"/>
      <c r="THC5" s="242"/>
      <c r="THD5" s="242"/>
      <c r="THE5" s="242"/>
      <c r="THF5" s="242"/>
      <c r="THG5" s="242"/>
      <c r="THH5" s="242"/>
      <c r="THI5" s="242"/>
      <c r="THJ5" s="242"/>
      <c r="THK5" s="242"/>
      <c r="THL5" s="242"/>
      <c r="THM5" s="242"/>
      <c r="THN5" s="242"/>
      <c r="THO5" s="242"/>
      <c r="THP5" s="242"/>
      <c r="THQ5" s="242"/>
      <c r="THR5" s="242"/>
      <c r="THS5" s="242"/>
      <c r="THT5" s="242"/>
      <c r="THU5" s="242"/>
      <c r="THV5" s="242"/>
      <c r="THW5" s="242"/>
      <c r="THX5" s="242"/>
      <c r="THY5" s="242"/>
      <c r="THZ5" s="242"/>
      <c r="TIA5" s="242"/>
      <c r="TIB5" s="242"/>
      <c r="TIC5" s="242"/>
      <c r="TID5" s="242"/>
      <c r="TIE5" s="242"/>
      <c r="TIF5" s="242"/>
      <c r="TIG5" s="242"/>
      <c r="TIH5" s="242"/>
      <c r="TII5" s="242"/>
      <c r="TIJ5" s="242"/>
      <c r="TIK5" s="242"/>
      <c r="TIL5" s="242"/>
      <c r="TIM5" s="242"/>
      <c r="TIN5" s="242"/>
      <c r="TIO5" s="242"/>
      <c r="TIP5" s="242"/>
      <c r="TIQ5" s="242"/>
      <c r="TIR5" s="242"/>
      <c r="TIS5" s="242"/>
      <c r="TIT5" s="242"/>
      <c r="TIU5" s="242"/>
      <c r="TIV5" s="242"/>
      <c r="TIW5" s="242"/>
      <c r="TIX5" s="242"/>
      <c r="TIY5" s="242"/>
      <c r="TIZ5" s="242"/>
      <c r="TJA5" s="242"/>
      <c r="TJB5" s="242"/>
      <c r="TJC5" s="242"/>
      <c r="TJD5" s="242"/>
      <c r="TJE5" s="242"/>
      <c r="TJF5" s="242"/>
      <c r="TJG5" s="242"/>
      <c r="TJH5" s="242"/>
      <c r="TJI5" s="242"/>
      <c r="TJJ5" s="242"/>
      <c r="TJK5" s="242"/>
      <c r="TJL5" s="242"/>
      <c r="TJM5" s="242"/>
      <c r="TJN5" s="242"/>
      <c r="TJO5" s="242"/>
      <c r="TJP5" s="242"/>
      <c r="TJQ5" s="242"/>
      <c r="TJR5" s="242"/>
      <c r="TJS5" s="242"/>
      <c r="TJT5" s="242"/>
      <c r="TJU5" s="242"/>
      <c r="TJV5" s="242"/>
      <c r="TJW5" s="242"/>
      <c r="TJX5" s="242"/>
      <c r="TJY5" s="242"/>
      <c r="TJZ5" s="242"/>
      <c r="TKA5" s="242"/>
      <c r="TKB5" s="242"/>
      <c r="TKC5" s="242"/>
      <c r="TKD5" s="242"/>
      <c r="TKE5" s="242"/>
      <c r="TKF5" s="242"/>
      <c r="TKG5" s="242"/>
      <c r="TKH5" s="242"/>
      <c r="TKI5" s="242"/>
      <c r="TKJ5" s="242"/>
      <c r="TKK5" s="242"/>
      <c r="TKL5" s="242"/>
      <c r="TKM5" s="242"/>
      <c r="TKN5" s="242"/>
      <c r="TKO5" s="242"/>
      <c r="TKP5" s="242"/>
      <c r="TKQ5" s="242"/>
      <c r="TKR5" s="242"/>
      <c r="TKS5" s="242"/>
      <c r="TKT5" s="242"/>
      <c r="TKU5" s="242"/>
      <c r="TKV5" s="242"/>
      <c r="TKW5" s="242"/>
      <c r="TKX5" s="242"/>
      <c r="TKY5" s="242"/>
      <c r="TKZ5" s="242"/>
      <c r="TLA5" s="242"/>
      <c r="TLB5" s="242"/>
      <c r="TLC5" s="242"/>
      <c r="TLD5" s="242"/>
      <c r="TLE5" s="242"/>
      <c r="TLF5" s="242"/>
      <c r="TLG5" s="242"/>
      <c r="TLH5" s="242"/>
      <c r="TLI5" s="242"/>
      <c r="TLJ5" s="242"/>
      <c r="TLK5" s="242"/>
      <c r="TLL5" s="242"/>
      <c r="TLM5" s="242"/>
      <c r="TLN5" s="242"/>
      <c r="TLO5" s="242"/>
      <c r="TLP5" s="242"/>
      <c r="TLQ5" s="242"/>
      <c r="TLR5" s="242"/>
      <c r="TLS5" s="242"/>
      <c r="TLT5" s="242"/>
      <c r="TLU5" s="242"/>
      <c r="TLV5" s="242"/>
      <c r="TLW5" s="242"/>
      <c r="TLX5" s="242"/>
      <c r="TLY5" s="242"/>
      <c r="TLZ5" s="242"/>
      <c r="TMA5" s="242"/>
      <c r="TMB5" s="242"/>
      <c r="TMC5" s="242"/>
      <c r="TMD5" s="242"/>
      <c r="TME5" s="242"/>
      <c r="TMF5" s="242"/>
      <c r="TMG5" s="242"/>
      <c r="TMH5" s="242"/>
      <c r="TMI5" s="242"/>
      <c r="TMJ5" s="242"/>
      <c r="TMK5" s="242"/>
      <c r="TML5" s="242"/>
      <c r="TMM5" s="242"/>
      <c r="TMN5" s="242"/>
      <c r="TMO5" s="242"/>
      <c r="TMP5" s="242"/>
      <c r="TMQ5" s="242"/>
      <c r="TMR5" s="242"/>
      <c r="TMS5" s="242"/>
      <c r="TMT5" s="242"/>
      <c r="TMU5" s="242"/>
      <c r="TMV5" s="242"/>
      <c r="TMW5" s="242"/>
      <c r="TMX5" s="242"/>
      <c r="TMY5" s="242"/>
      <c r="TMZ5" s="242"/>
      <c r="TNA5" s="242"/>
      <c r="TNB5" s="242"/>
      <c r="TNC5" s="242"/>
      <c r="TND5" s="242"/>
      <c r="TNE5" s="242"/>
      <c r="TNF5" s="242"/>
      <c r="TNG5" s="242"/>
      <c r="TNH5" s="242"/>
      <c r="TNI5" s="242"/>
      <c r="TNJ5" s="242"/>
      <c r="TNK5" s="242"/>
      <c r="TNL5" s="242"/>
      <c r="TNM5" s="242"/>
      <c r="TNN5" s="242"/>
      <c r="TNO5" s="242"/>
      <c r="TNP5" s="242"/>
      <c r="TNQ5" s="242"/>
      <c r="TNR5" s="242"/>
      <c r="TNS5" s="242"/>
      <c r="TNT5" s="242"/>
      <c r="TNU5" s="242"/>
      <c r="TNV5" s="242"/>
      <c r="TNW5" s="242"/>
      <c r="TNX5" s="242"/>
      <c r="TNY5" s="242"/>
      <c r="TNZ5" s="242"/>
      <c r="TOA5" s="242"/>
      <c r="TOB5" s="242"/>
      <c r="TOC5" s="242"/>
      <c r="TOD5" s="242"/>
      <c r="TOE5" s="242"/>
      <c r="TOF5" s="242"/>
      <c r="TOG5" s="242"/>
      <c r="TOH5" s="242"/>
      <c r="TOI5" s="242"/>
      <c r="TOJ5" s="242"/>
      <c r="TOK5" s="242"/>
      <c r="TOL5" s="242"/>
      <c r="TOM5" s="242"/>
      <c r="TON5" s="242"/>
      <c r="TOO5" s="242"/>
      <c r="TOP5" s="242"/>
      <c r="TOQ5" s="242"/>
      <c r="TOR5" s="242"/>
      <c r="TOS5" s="242"/>
      <c r="TOT5" s="242"/>
      <c r="TOU5" s="242"/>
      <c r="TOV5" s="242"/>
      <c r="TOW5" s="242"/>
      <c r="TOX5" s="242"/>
      <c r="TOY5" s="242"/>
      <c r="TOZ5" s="242"/>
      <c r="TPA5" s="242"/>
      <c r="TPB5" s="242"/>
      <c r="TPC5" s="242"/>
      <c r="TPD5" s="242"/>
      <c r="TPE5" s="242"/>
      <c r="TPF5" s="242"/>
      <c r="TPG5" s="242"/>
      <c r="TPH5" s="242"/>
      <c r="TPI5" s="242"/>
      <c r="TPJ5" s="242"/>
      <c r="TPK5" s="242"/>
      <c r="TPL5" s="242"/>
      <c r="TPM5" s="242"/>
      <c r="TPN5" s="242"/>
      <c r="TPO5" s="242"/>
      <c r="TPP5" s="242"/>
      <c r="TPQ5" s="242"/>
      <c r="TPR5" s="242"/>
      <c r="TPS5" s="242"/>
      <c r="TPT5" s="242"/>
      <c r="TPU5" s="242"/>
      <c r="TPV5" s="242"/>
      <c r="TPW5" s="242"/>
      <c r="TPX5" s="242"/>
      <c r="TPY5" s="242"/>
      <c r="TPZ5" s="242"/>
      <c r="TQA5" s="242"/>
      <c r="TQB5" s="242"/>
      <c r="TQC5" s="242"/>
      <c r="TQD5" s="242"/>
      <c r="TQE5" s="242"/>
      <c r="TQF5" s="242"/>
      <c r="TQG5" s="242"/>
      <c r="TQH5" s="242"/>
      <c r="TQI5" s="242"/>
      <c r="TQJ5" s="242"/>
      <c r="TQK5" s="242"/>
      <c r="TQL5" s="242"/>
      <c r="TQM5" s="242"/>
      <c r="TQN5" s="242"/>
      <c r="TQO5" s="242"/>
      <c r="TQP5" s="242"/>
      <c r="TQQ5" s="242"/>
      <c r="TQR5" s="242"/>
      <c r="TQS5" s="242"/>
      <c r="TQT5" s="242"/>
      <c r="TQU5" s="242"/>
      <c r="TQV5" s="242"/>
      <c r="TQW5" s="242"/>
      <c r="TQX5" s="242"/>
      <c r="TQY5" s="242"/>
      <c r="TQZ5" s="242"/>
      <c r="TRA5" s="242"/>
      <c r="TRB5" s="242"/>
      <c r="TRC5" s="242"/>
      <c r="TRD5" s="242"/>
      <c r="TRE5" s="242"/>
      <c r="TRF5" s="242"/>
      <c r="TRG5" s="242"/>
      <c r="TRH5" s="242"/>
      <c r="TRI5" s="242"/>
      <c r="TRJ5" s="242"/>
      <c r="TRK5" s="242"/>
      <c r="TRL5" s="242"/>
      <c r="TRM5" s="242"/>
      <c r="TRN5" s="242"/>
      <c r="TRO5" s="242"/>
      <c r="TRP5" s="242"/>
      <c r="TRQ5" s="242"/>
      <c r="TRR5" s="242"/>
      <c r="TRS5" s="242"/>
      <c r="TRT5" s="242"/>
      <c r="TRU5" s="242"/>
      <c r="TRV5" s="242"/>
      <c r="TRW5" s="242"/>
      <c r="TRX5" s="242"/>
      <c r="TRY5" s="242"/>
      <c r="TRZ5" s="242"/>
      <c r="TSA5" s="242"/>
      <c r="TSB5" s="242"/>
      <c r="TSC5" s="242"/>
      <c r="TSD5" s="242"/>
      <c r="TSE5" s="242"/>
      <c r="TSF5" s="242"/>
      <c r="TSG5" s="242"/>
      <c r="TSH5" s="242"/>
      <c r="TSI5" s="242"/>
      <c r="TSJ5" s="242"/>
      <c r="TSK5" s="242"/>
      <c r="TSL5" s="242"/>
      <c r="TSM5" s="242"/>
      <c r="TSN5" s="242"/>
      <c r="TSO5" s="242"/>
      <c r="TSP5" s="242"/>
      <c r="TSQ5" s="242"/>
      <c r="TSR5" s="242"/>
      <c r="TSS5" s="242"/>
      <c r="TST5" s="242"/>
      <c r="TSU5" s="242"/>
      <c r="TSV5" s="242"/>
      <c r="TSW5" s="242"/>
      <c r="TSX5" s="242"/>
      <c r="TSY5" s="242"/>
      <c r="TSZ5" s="242"/>
      <c r="TTA5" s="242"/>
      <c r="TTB5" s="242"/>
      <c r="TTC5" s="242"/>
      <c r="TTD5" s="242"/>
      <c r="TTE5" s="242"/>
      <c r="TTF5" s="242"/>
      <c r="TTG5" s="242"/>
      <c r="TTH5" s="242"/>
      <c r="TTI5" s="242"/>
      <c r="TTJ5" s="242"/>
      <c r="TTK5" s="242"/>
      <c r="TTL5" s="242"/>
      <c r="TTM5" s="242"/>
      <c r="TTN5" s="242"/>
      <c r="TTO5" s="242"/>
      <c r="TTP5" s="242"/>
      <c r="TTQ5" s="242"/>
      <c r="TTR5" s="242"/>
      <c r="TTS5" s="242"/>
      <c r="TTT5" s="242"/>
      <c r="TTU5" s="242"/>
      <c r="TTV5" s="242"/>
      <c r="TTW5" s="242"/>
      <c r="TTX5" s="242"/>
      <c r="TTY5" s="242"/>
      <c r="TTZ5" s="242"/>
      <c r="TUA5" s="242"/>
      <c r="TUB5" s="242"/>
      <c r="TUC5" s="242"/>
      <c r="TUD5" s="242"/>
      <c r="TUE5" s="242"/>
      <c r="TUF5" s="242"/>
      <c r="TUG5" s="242"/>
      <c r="TUH5" s="242"/>
      <c r="TUI5" s="242"/>
      <c r="TUJ5" s="242"/>
      <c r="TUK5" s="242"/>
      <c r="TUL5" s="242"/>
      <c r="TUM5" s="242"/>
      <c r="TUN5" s="242"/>
      <c r="TUO5" s="242"/>
      <c r="TUP5" s="242"/>
      <c r="TUQ5" s="242"/>
      <c r="TUR5" s="242"/>
      <c r="TUS5" s="242"/>
      <c r="TUT5" s="242"/>
      <c r="TUU5" s="242"/>
      <c r="TUV5" s="242"/>
      <c r="TUW5" s="242"/>
      <c r="TUX5" s="242"/>
      <c r="TUY5" s="242"/>
      <c r="TUZ5" s="242"/>
      <c r="TVA5" s="242"/>
      <c r="TVB5" s="242"/>
      <c r="TVC5" s="242"/>
      <c r="TVD5" s="242"/>
      <c r="TVE5" s="242"/>
      <c r="TVF5" s="242"/>
      <c r="TVG5" s="242"/>
      <c r="TVH5" s="242"/>
      <c r="TVI5" s="242"/>
      <c r="TVJ5" s="242"/>
      <c r="TVK5" s="242"/>
      <c r="TVL5" s="242"/>
      <c r="TVM5" s="242"/>
      <c r="TVN5" s="242"/>
      <c r="TVO5" s="242"/>
      <c r="TVP5" s="242"/>
      <c r="TVQ5" s="242"/>
      <c r="TVR5" s="242"/>
      <c r="TVS5" s="242"/>
      <c r="TVT5" s="242"/>
      <c r="TVU5" s="242"/>
      <c r="TVV5" s="242"/>
      <c r="TVW5" s="242"/>
      <c r="TVX5" s="242"/>
      <c r="TVY5" s="242"/>
      <c r="TVZ5" s="242"/>
      <c r="TWA5" s="242"/>
      <c r="TWB5" s="242"/>
      <c r="TWC5" s="242"/>
      <c r="TWD5" s="242"/>
      <c r="TWE5" s="242"/>
      <c r="TWF5" s="242"/>
      <c r="TWG5" s="242"/>
      <c r="TWH5" s="242"/>
      <c r="TWI5" s="242"/>
      <c r="TWJ5" s="242"/>
      <c r="TWK5" s="242"/>
      <c r="TWL5" s="242"/>
      <c r="TWM5" s="242"/>
      <c r="TWN5" s="242"/>
      <c r="TWO5" s="242"/>
      <c r="TWP5" s="242"/>
      <c r="TWQ5" s="242"/>
      <c r="TWR5" s="242"/>
      <c r="TWS5" s="242"/>
      <c r="TWT5" s="242"/>
      <c r="TWU5" s="242"/>
      <c r="TWV5" s="242"/>
      <c r="TWW5" s="242"/>
      <c r="TWX5" s="242"/>
      <c r="TWY5" s="242"/>
      <c r="TWZ5" s="242"/>
      <c r="TXA5" s="242"/>
      <c r="TXB5" s="242"/>
      <c r="TXC5" s="242"/>
      <c r="TXD5" s="242"/>
      <c r="TXE5" s="242"/>
      <c r="TXF5" s="242"/>
      <c r="TXG5" s="242"/>
      <c r="TXH5" s="242"/>
      <c r="TXI5" s="242"/>
      <c r="TXJ5" s="242"/>
      <c r="TXK5" s="242"/>
      <c r="TXL5" s="242"/>
      <c r="TXM5" s="242"/>
      <c r="TXN5" s="242"/>
      <c r="TXO5" s="242"/>
      <c r="TXP5" s="242"/>
      <c r="TXQ5" s="242"/>
      <c r="TXR5" s="242"/>
      <c r="TXS5" s="242"/>
      <c r="TXT5" s="242"/>
      <c r="TXU5" s="242"/>
      <c r="TXV5" s="242"/>
      <c r="TXW5" s="242"/>
      <c r="TXX5" s="242"/>
      <c r="TXY5" s="242"/>
      <c r="TXZ5" s="242"/>
      <c r="TYA5" s="242"/>
      <c r="TYB5" s="242"/>
      <c r="TYC5" s="242"/>
      <c r="TYD5" s="242"/>
      <c r="TYE5" s="242"/>
      <c r="TYF5" s="242"/>
      <c r="TYG5" s="242"/>
      <c r="TYH5" s="242"/>
      <c r="TYI5" s="242"/>
      <c r="TYJ5" s="242"/>
      <c r="TYK5" s="242"/>
      <c r="TYL5" s="242"/>
      <c r="TYM5" s="242"/>
      <c r="TYN5" s="242"/>
      <c r="TYO5" s="242"/>
      <c r="TYP5" s="242"/>
      <c r="TYQ5" s="242"/>
      <c r="TYR5" s="242"/>
      <c r="TYS5" s="242"/>
      <c r="TYT5" s="242"/>
      <c r="TYU5" s="242"/>
      <c r="TYV5" s="242"/>
      <c r="TYW5" s="242"/>
      <c r="TYX5" s="242"/>
      <c r="TYY5" s="242"/>
      <c r="TYZ5" s="242"/>
      <c r="TZA5" s="242"/>
      <c r="TZB5" s="242"/>
      <c r="TZC5" s="242"/>
      <c r="TZD5" s="242"/>
      <c r="TZE5" s="242"/>
      <c r="TZF5" s="242"/>
      <c r="TZG5" s="242"/>
      <c r="TZH5" s="242"/>
      <c r="TZI5" s="242"/>
      <c r="TZJ5" s="242"/>
      <c r="TZK5" s="242"/>
      <c r="TZL5" s="242"/>
      <c r="TZM5" s="242"/>
      <c r="TZN5" s="242"/>
      <c r="TZO5" s="242"/>
      <c r="TZP5" s="242"/>
      <c r="TZQ5" s="242"/>
      <c r="TZR5" s="242"/>
      <c r="TZS5" s="242"/>
      <c r="TZT5" s="242"/>
      <c r="TZU5" s="242"/>
      <c r="TZV5" s="242"/>
      <c r="TZW5" s="242"/>
      <c r="TZX5" s="242"/>
      <c r="TZY5" s="242"/>
      <c r="TZZ5" s="242"/>
      <c r="UAA5" s="242"/>
      <c r="UAB5" s="242"/>
      <c r="UAC5" s="242"/>
      <c r="UAD5" s="242"/>
      <c r="UAE5" s="242"/>
      <c r="UAF5" s="242"/>
      <c r="UAG5" s="242"/>
      <c r="UAH5" s="242"/>
      <c r="UAI5" s="242"/>
      <c r="UAJ5" s="242"/>
      <c r="UAK5" s="242"/>
      <c r="UAL5" s="242"/>
      <c r="UAM5" s="242"/>
      <c r="UAN5" s="242"/>
      <c r="UAO5" s="242"/>
      <c r="UAP5" s="242"/>
      <c r="UAQ5" s="242"/>
      <c r="UAR5" s="242"/>
      <c r="UAS5" s="242"/>
      <c r="UAT5" s="242"/>
      <c r="UAU5" s="242"/>
      <c r="UAV5" s="242"/>
      <c r="UAW5" s="242"/>
      <c r="UAX5" s="242"/>
      <c r="UAY5" s="242"/>
      <c r="UAZ5" s="242"/>
      <c r="UBA5" s="242"/>
      <c r="UBB5" s="242"/>
      <c r="UBC5" s="242"/>
      <c r="UBD5" s="242"/>
      <c r="UBE5" s="242"/>
      <c r="UBF5" s="242"/>
      <c r="UBG5" s="242"/>
      <c r="UBH5" s="242"/>
      <c r="UBI5" s="242"/>
      <c r="UBJ5" s="242"/>
      <c r="UBK5" s="242"/>
      <c r="UBL5" s="242"/>
      <c r="UBM5" s="242"/>
      <c r="UBN5" s="242"/>
      <c r="UBO5" s="242"/>
      <c r="UBP5" s="242"/>
      <c r="UBQ5" s="242"/>
      <c r="UBR5" s="242"/>
      <c r="UBS5" s="242"/>
      <c r="UBT5" s="242"/>
      <c r="UBU5" s="242"/>
      <c r="UBV5" s="242"/>
      <c r="UBW5" s="242"/>
      <c r="UBX5" s="242"/>
      <c r="UBY5" s="242"/>
      <c r="UBZ5" s="242"/>
      <c r="UCA5" s="242"/>
      <c r="UCB5" s="242"/>
      <c r="UCC5" s="242"/>
      <c r="UCD5" s="242"/>
      <c r="UCE5" s="242"/>
      <c r="UCF5" s="242"/>
      <c r="UCG5" s="242"/>
      <c r="UCH5" s="242"/>
      <c r="UCI5" s="242"/>
      <c r="UCJ5" s="242"/>
      <c r="UCK5" s="242"/>
      <c r="UCL5" s="242"/>
      <c r="UCM5" s="242"/>
      <c r="UCN5" s="242"/>
      <c r="UCO5" s="242"/>
      <c r="UCP5" s="242"/>
      <c r="UCQ5" s="242"/>
      <c r="UCR5" s="242"/>
      <c r="UCS5" s="242"/>
      <c r="UCT5" s="242"/>
      <c r="UCU5" s="242"/>
      <c r="UCV5" s="242"/>
      <c r="UCW5" s="242"/>
      <c r="UCX5" s="242"/>
      <c r="UCY5" s="242"/>
      <c r="UCZ5" s="242"/>
      <c r="UDA5" s="242"/>
      <c r="UDB5" s="242"/>
      <c r="UDC5" s="242"/>
      <c r="UDD5" s="242"/>
      <c r="UDE5" s="242"/>
      <c r="UDF5" s="242"/>
      <c r="UDG5" s="242"/>
      <c r="UDH5" s="242"/>
      <c r="UDI5" s="242"/>
      <c r="UDJ5" s="242"/>
      <c r="UDK5" s="242"/>
      <c r="UDL5" s="242"/>
      <c r="UDM5" s="242"/>
      <c r="UDN5" s="242"/>
      <c r="UDO5" s="242"/>
      <c r="UDP5" s="242"/>
      <c r="UDQ5" s="242"/>
      <c r="UDR5" s="242"/>
      <c r="UDS5" s="242"/>
      <c r="UDT5" s="242"/>
      <c r="UDU5" s="242"/>
      <c r="UDV5" s="242"/>
      <c r="UDW5" s="242"/>
      <c r="UDX5" s="242"/>
      <c r="UDY5" s="242"/>
      <c r="UDZ5" s="242"/>
      <c r="UEA5" s="242"/>
      <c r="UEB5" s="242"/>
      <c r="UEC5" s="242"/>
      <c r="UED5" s="242"/>
      <c r="UEE5" s="242"/>
      <c r="UEF5" s="242"/>
      <c r="UEG5" s="242"/>
      <c r="UEH5" s="242"/>
      <c r="UEI5" s="242"/>
      <c r="UEJ5" s="242"/>
      <c r="UEK5" s="242"/>
      <c r="UEL5" s="242"/>
      <c r="UEM5" s="242"/>
      <c r="UEN5" s="242"/>
      <c r="UEO5" s="242"/>
      <c r="UEP5" s="242"/>
      <c r="UEQ5" s="242"/>
      <c r="UER5" s="242"/>
      <c r="UES5" s="242"/>
      <c r="UET5" s="242"/>
      <c r="UEU5" s="242"/>
      <c r="UEV5" s="242"/>
      <c r="UEW5" s="242"/>
      <c r="UEX5" s="242"/>
      <c r="UEY5" s="242"/>
      <c r="UEZ5" s="242"/>
      <c r="UFA5" s="242"/>
      <c r="UFB5" s="242"/>
      <c r="UFC5" s="242"/>
      <c r="UFD5" s="242"/>
      <c r="UFE5" s="242"/>
      <c r="UFF5" s="242"/>
      <c r="UFG5" s="242"/>
      <c r="UFH5" s="242"/>
      <c r="UFI5" s="242"/>
      <c r="UFJ5" s="242"/>
      <c r="UFK5" s="242"/>
      <c r="UFL5" s="242"/>
      <c r="UFM5" s="242"/>
      <c r="UFN5" s="242"/>
      <c r="UFO5" s="242"/>
      <c r="UFP5" s="242"/>
      <c r="UFQ5" s="242"/>
      <c r="UFR5" s="242"/>
      <c r="UFS5" s="242"/>
      <c r="UFT5" s="242"/>
      <c r="UFU5" s="242"/>
      <c r="UFV5" s="242"/>
      <c r="UFW5" s="242"/>
      <c r="UFX5" s="242"/>
      <c r="UFY5" s="242"/>
      <c r="UFZ5" s="242"/>
      <c r="UGA5" s="242"/>
      <c r="UGB5" s="242"/>
      <c r="UGC5" s="242"/>
      <c r="UGD5" s="242"/>
      <c r="UGE5" s="242"/>
      <c r="UGF5" s="242"/>
      <c r="UGG5" s="242"/>
      <c r="UGH5" s="242"/>
      <c r="UGI5" s="242"/>
      <c r="UGJ5" s="242"/>
      <c r="UGK5" s="242"/>
      <c r="UGL5" s="242"/>
      <c r="UGM5" s="242"/>
      <c r="UGN5" s="242"/>
      <c r="UGO5" s="242"/>
      <c r="UGP5" s="242"/>
      <c r="UGQ5" s="242"/>
      <c r="UGR5" s="242"/>
      <c r="UGS5" s="242"/>
      <c r="UGT5" s="242"/>
      <c r="UGU5" s="242"/>
      <c r="UGV5" s="242"/>
      <c r="UGW5" s="242"/>
      <c r="UGX5" s="242"/>
      <c r="UGY5" s="242"/>
      <c r="UGZ5" s="242"/>
      <c r="UHA5" s="242"/>
      <c r="UHB5" s="242"/>
      <c r="UHC5" s="242"/>
      <c r="UHD5" s="242"/>
      <c r="UHE5" s="242"/>
      <c r="UHF5" s="242"/>
      <c r="UHG5" s="242"/>
      <c r="UHH5" s="242"/>
      <c r="UHI5" s="242"/>
      <c r="UHJ5" s="242"/>
      <c r="UHK5" s="242"/>
      <c r="UHL5" s="242"/>
      <c r="UHM5" s="242"/>
      <c r="UHN5" s="242"/>
      <c r="UHO5" s="242"/>
      <c r="UHP5" s="242"/>
      <c r="UHQ5" s="242"/>
      <c r="UHR5" s="242"/>
      <c r="UHS5" s="242"/>
      <c r="UHT5" s="242"/>
      <c r="UHU5" s="242"/>
      <c r="UHV5" s="242"/>
      <c r="UHW5" s="242"/>
      <c r="UHX5" s="242"/>
      <c r="UHY5" s="242"/>
      <c r="UHZ5" s="242"/>
      <c r="UIA5" s="242"/>
      <c r="UIB5" s="242"/>
      <c r="UIC5" s="242"/>
      <c r="UID5" s="242"/>
      <c r="UIE5" s="242"/>
      <c r="UIF5" s="242"/>
      <c r="UIG5" s="242"/>
      <c r="UIH5" s="242"/>
      <c r="UII5" s="242"/>
      <c r="UIJ5" s="242"/>
      <c r="UIK5" s="242"/>
      <c r="UIL5" s="242"/>
      <c r="UIM5" s="242"/>
      <c r="UIN5" s="242"/>
      <c r="UIO5" s="242"/>
      <c r="UIP5" s="242"/>
      <c r="UIQ5" s="242"/>
      <c r="UIR5" s="242"/>
      <c r="UIS5" s="242"/>
      <c r="UIT5" s="242"/>
      <c r="UIU5" s="242"/>
      <c r="UIV5" s="242"/>
      <c r="UIW5" s="242"/>
      <c r="UIX5" s="242"/>
      <c r="UIY5" s="242"/>
      <c r="UIZ5" s="242"/>
      <c r="UJA5" s="242"/>
      <c r="UJB5" s="242"/>
      <c r="UJC5" s="242"/>
      <c r="UJD5" s="242"/>
      <c r="UJE5" s="242"/>
      <c r="UJF5" s="242"/>
      <c r="UJG5" s="242"/>
      <c r="UJH5" s="242"/>
      <c r="UJI5" s="242"/>
      <c r="UJJ5" s="242"/>
      <c r="UJK5" s="242"/>
      <c r="UJL5" s="242"/>
      <c r="UJM5" s="242"/>
      <c r="UJN5" s="242"/>
      <c r="UJO5" s="242"/>
      <c r="UJP5" s="242"/>
      <c r="UJQ5" s="242"/>
      <c r="UJR5" s="242"/>
      <c r="UJS5" s="242"/>
      <c r="UJT5" s="242"/>
      <c r="UJU5" s="242"/>
      <c r="UJV5" s="242"/>
      <c r="UJW5" s="242"/>
      <c r="UJX5" s="242"/>
      <c r="UJY5" s="242"/>
      <c r="UJZ5" s="242"/>
      <c r="UKA5" s="242"/>
      <c r="UKB5" s="242"/>
      <c r="UKC5" s="242"/>
      <c r="UKD5" s="242"/>
      <c r="UKE5" s="242"/>
      <c r="UKF5" s="242"/>
      <c r="UKG5" s="242"/>
      <c r="UKH5" s="242"/>
      <c r="UKI5" s="242"/>
      <c r="UKJ5" s="242"/>
      <c r="UKK5" s="242"/>
      <c r="UKL5" s="242"/>
      <c r="UKM5" s="242"/>
      <c r="UKN5" s="242"/>
      <c r="UKO5" s="242"/>
      <c r="UKP5" s="242"/>
      <c r="UKQ5" s="242"/>
      <c r="UKR5" s="242"/>
      <c r="UKS5" s="242"/>
      <c r="UKT5" s="242"/>
      <c r="UKU5" s="242"/>
      <c r="UKV5" s="242"/>
      <c r="UKW5" s="242"/>
      <c r="UKX5" s="242"/>
      <c r="UKY5" s="242"/>
      <c r="UKZ5" s="242"/>
      <c r="ULA5" s="242"/>
      <c r="ULB5" s="242"/>
      <c r="ULC5" s="242"/>
      <c r="ULD5" s="242"/>
      <c r="ULE5" s="242"/>
      <c r="ULF5" s="242"/>
      <c r="ULG5" s="242"/>
      <c r="ULH5" s="242"/>
      <c r="ULI5" s="242"/>
      <c r="ULJ5" s="242"/>
      <c r="ULK5" s="242"/>
      <c r="ULL5" s="242"/>
      <c r="ULM5" s="242"/>
      <c r="ULN5" s="242"/>
      <c r="ULO5" s="242"/>
      <c r="ULP5" s="242"/>
      <c r="ULQ5" s="242"/>
      <c r="ULR5" s="242"/>
      <c r="ULS5" s="242"/>
      <c r="ULT5" s="242"/>
      <c r="ULU5" s="242"/>
      <c r="ULV5" s="242"/>
      <c r="ULW5" s="242"/>
      <c r="ULX5" s="242"/>
      <c r="ULY5" s="242"/>
      <c r="ULZ5" s="242"/>
      <c r="UMA5" s="242"/>
      <c r="UMB5" s="242"/>
      <c r="UMC5" s="242"/>
      <c r="UMD5" s="242"/>
      <c r="UME5" s="242"/>
      <c r="UMF5" s="242"/>
      <c r="UMG5" s="242"/>
      <c r="UMH5" s="242"/>
      <c r="UMI5" s="242"/>
      <c r="UMJ5" s="242"/>
      <c r="UMK5" s="242"/>
      <c r="UML5" s="242"/>
      <c r="UMM5" s="242"/>
      <c r="UMN5" s="242"/>
      <c r="UMO5" s="242"/>
      <c r="UMP5" s="242"/>
      <c r="UMQ5" s="242"/>
      <c r="UMR5" s="242"/>
      <c r="UMS5" s="242"/>
      <c r="UMT5" s="242"/>
      <c r="UMU5" s="242"/>
      <c r="UMV5" s="242"/>
      <c r="UMW5" s="242"/>
      <c r="UMX5" s="242"/>
      <c r="UMY5" s="242"/>
      <c r="UMZ5" s="242"/>
      <c r="UNA5" s="242"/>
      <c r="UNB5" s="242"/>
      <c r="UNC5" s="242"/>
      <c r="UND5" s="242"/>
      <c r="UNE5" s="242"/>
      <c r="UNF5" s="242"/>
      <c r="UNG5" s="242"/>
      <c r="UNH5" s="242"/>
      <c r="UNI5" s="242"/>
      <c r="UNJ5" s="242"/>
      <c r="UNK5" s="242"/>
      <c r="UNL5" s="242"/>
      <c r="UNM5" s="242"/>
      <c r="UNN5" s="242"/>
      <c r="UNO5" s="242"/>
      <c r="UNP5" s="242"/>
      <c r="UNQ5" s="242"/>
      <c r="UNR5" s="242"/>
      <c r="UNS5" s="242"/>
      <c r="UNT5" s="242"/>
      <c r="UNU5" s="242"/>
      <c r="UNV5" s="242"/>
      <c r="UNW5" s="242"/>
      <c r="UNX5" s="242"/>
      <c r="UNY5" s="242"/>
      <c r="UNZ5" s="242"/>
      <c r="UOA5" s="242"/>
      <c r="UOB5" s="242"/>
      <c r="UOC5" s="242"/>
      <c r="UOD5" s="242"/>
      <c r="UOE5" s="242"/>
      <c r="UOF5" s="242"/>
      <c r="UOG5" s="242"/>
      <c r="UOH5" s="242"/>
      <c r="UOI5" s="242"/>
      <c r="UOJ5" s="242"/>
      <c r="UOK5" s="242"/>
      <c r="UOL5" s="242"/>
      <c r="UOM5" s="242"/>
      <c r="UON5" s="242"/>
      <c r="UOO5" s="242"/>
      <c r="UOP5" s="242"/>
      <c r="UOQ5" s="242"/>
      <c r="UOR5" s="242"/>
      <c r="UOS5" s="242"/>
      <c r="UOT5" s="242"/>
      <c r="UOU5" s="242"/>
      <c r="UOV5" s="242"/>
      <c r="UOW5" s="242"/>
      <c r="UOX5" s="242"/>
      <c r="UOY5" s="242"/>
      <c r="UOZ5" s="242"/>
      <c r="UPA5" s="242"/>
      <c r="UPB5" s="242"/>
      <c r="UPC5" s="242"/>
      <c r="UPD5" s="242"/>
      <c r="UPE5" s="242"/>
      <c r="UPF5" s="242"/>
      <c r="UPG5" s="242"/>
      <c r="UPH5" s="242"/>
      <c r="UPI5" s="242"/>
      <c r="UPJ5" s="242"/>
      <c r="UPK5" s="242"/>
      <c r="UPL5" s="242"/>
      <c r="UPM5" s="242"/>
      <c r="UPN5" s="242"/>
      <c r="UPO5" s="242"/>
      <c r="UPP5" s="242"/>
      <c r="UPQ5" s="242"/>
      <c r="UPR5" s="242"/>
      <c r="UPS5" s="242"/>
      <c r="UPT5" s="242"/>
      <c r="UPU5" s="242"/>
      <c r="UPV5" s="242"/>
      <c r="UPW5" s="242"/>
      <c r="UPX5" s="242"/>
      <c r="UPY5" s="242"/>
      <c r="UPZ5" s="242"/>
      <c r="UQA5" s="242"/>
      <c r="UQB5" s="242"/>
      <c r="UQC5" s="242"/>
      <c r="UQD5" s="242"/>
      <c r="UQE5" s="242"/>
      <c r="UQF5" s="242"/>
      <c r="UQG5" s="242"/>
      <c r="UQH5" s="242"/>
      <c r="UQI5" s="242"/>
      <c r="UQJ5" s="242"/>
      <c r="UQK5" s="242"/>
      <c r="UQL5" s="242"/>
      <c r="UQM5" s="242"/>
      <c r="UQN5" s="242"/>
      <c r="UQO5" s="242"/>
      <c r="UQP5" s="242"/>
      <c r="UQQ5" s="242"/>
      <c r="UQR5" s="242"/>
      <c r="UQS5" s="242"/>
      <c r="UQT5" s="242"/>
      <c r="UQU5" s="242"/>
      <c r="UQV5" s="242"/>
      <c r="UQW5" s="242"/>
      <c r="UQX5" s="242"/>
      <c r="UQY5" s="242"/>
      <c r="UQZ5" s="242"/>
      <c r="URA5" s="242"/>
      <c r="URB5" s="242"/>
      <c r="URC5" s="242"/>
      <c r="URD5" s="242"/>
      <c r="URE5" s="242"/>
      <c r="URF5" s="242"/>
      <c r="URG5" s="242"/>
      <c r="URH5" s="242"/>
      <c r="URI5" s="242"/>
      <c r="URJ5" s="242"/>
      <c r="URK5" s="242"/>
      <c r="URL5" s="242"/>
      <c r="URM5" s="242"/>
      <c r="URN5" s="242"/>
      <c r="URO5" s="242"/>
      <c r="URP5" s="242"/>
      <c r="URQ5" s="242"/>
      <c r="URR5" s="242"/>
      <c r="URS5" s="242"/>
      <c r="URT5" s="242"/>
      <c r="URU5" s="242"/>
      <c r="URV5" s="242"/>
      <c r="URW5" s="242"/>
      <c r="URX5" s="242"/>
      <c r="URY5" s="242"/>
      <c r="URZ5" s="242"/>
      <c r="USA5" s="242"/>
      <c r="USB5" s="242"/>
      <c r="USC5" s="242"/>
      <c r="USD5" s="242"/>
      <c r="USE5" s="242"/>
      <c r="USF5" s="242"/>
      <c r="USG5" s="242"/>
      <c r="USH5" s="242"/>
      <c r="USI5" s="242"/>
      <c r="USJ5" s="242"/>
      <c r="USK5" s="242"/>
      <c r="USL5" s="242"/>
      <c r="USM5" s="242"/>
      <c r="USN5" s="242"/>
      <c r="USO5" s="242"/>
      <c r="USP5" s="242"/>
      <c r="USQ5" s="242"/>
      <c r="USR5" s="242"/>
      <c r="USS5" s="242"/>
      <c r="UST5" s="242"/>
      <c r="USU5" s="242"/>
      <c r="USV5" s="242"/>
      <c r="USW5" s="242"/>
      <c r="USX5" s="242"/>
      <c r="USY5" s="242"/>
      <c r="USZ5" s="242"/>
      <c r="UTA5" s="242"/>
      <c r="UTB5" s="242"/>
      <c r="UTC5" s="242"/>
      <c r="UTD5" s="242"/>
      <c r="UTE5" s="242"/>
      <c r="UTF5" s="242"/>
      <c r="UTG5" s="242"/>
      <c r="UTH5" s="242"/>
      <c r="UTI5" s="242"/>
      <c r="UTJ5" s="242"/>
      <c r="UTK5" s="242"/>
      <c r="UTL5" s="242"/>
      <c r="UTM5" s="242"/>
      <c r="UTN5" s="242"/>
      <c r="UTO5" s="242"/>
      <c r="UTP5" s="242"/>
      <c r="UTQ5" s="242"/>
      <c r="UTR5" s="242"/>
      <c r="UTS5" s="242"/>
      <c r="UTT5" s="242"/>
      <c r="UTU5" s="242"/>
      <c r="UTV5" s="242"/>
      <c r="UTW5" s="242"/>
      <c r="UTX5" s="242"/>
      <c r="UTY5" s="242"/>
      <c r="UTZ5" s="242"/>
      <c r="UUA5" s="242"/>
      <c r="UUB5" s="242"/>
      <c r="UUC5" s="242"/>
      <c r="UUD5" s="242"/>
      <c r="UUE5" s="242"/>
      <c r="UUF5" s="242"/>
      <c r="UUG5" s="242"/>
      <c r="UUH5" s="242"/>
      <c r="UUI5" s="242"/>
      <c r="UUJ5" s="242"/>
      <c r="UUK5" s="242"/>
      <c r="UUL5" s="242"/>
      <c r="UUM5" s="242"/>
      <c r="UUN5" s="242"/>
      <c r="UUO5" s="242"/>
      <c r="UUP5" s="242"/>
      <c r="UUQ5" s="242"/>
      <c r="UUR5" s="242"/>
      <c r="UUS5" s="242"/>
      <c r="UUT5" s="242"/>
      <c r="UUU5" s="242"/>
      <c r="UUV5" s="242"/>
      <c r="UUW5" s="242"/>
      <c r="UUX5" s="242"/>
      <c r="UUY5" s="242"/>
      <c r="UUZ5" s="242"/>
      <c r="UVA5" s="242"/>
      <c r="UVB5" s="242"/>
      <c r="UVC5" s="242"/>
      <c r="UVD5" s="242"/>
      <c r="UVE5" s="242"/>
      <c r="UVF5" s="242"/>
      <c r="UVG5" s="242"/>
      <c r="UVH5" s="242"/>
      <c r="UVI5" s="242"/>
      <c r="UVJ5" s="242"/>
      <c r="UVK5" s="242"/>
      <c r="UVL5" s="242"/>
      <c r="UVM5" s="242"/>
      <c r="UVN5" s="242"/>
      <c r="UVO5" s="242"/>
      <c r="UVP5" s="242"/>
      <c r="UVQ5" s="242"/>
      <c r="UVR5" s="242"/>
      <c r="UVS5" s="242"/>
      <c r="UVT5" s="242"/>
      <c r="UVU5" s="242"/>
      <c r="UVV5" s="242"/>
      <c r="UVW5" s="242"/>
      <c r="UVX5" s="242"/>
      <c r="UVY5" s="242"/>
      <c r="UVZ5" s="242"/>
      <c r="UWA5" s="242"/>
      <c r="UWB5" s="242"/>
      <c r="UWC5" s="242"/>
      <c r="UWD5" s="242"/>
      <c r="UWE5" s="242"/>
      <c r="UWF5" s="242"/>
      <c r="UWG5" s="242"/>
      <c r="UWH5" s="242"/>
      <c r="UWI5" s="242"/>
      <c r="UWJ5" s="242"/>
      <c r="UWK5" s="242"/>
      <c r="UWL5" s="242"/>
      <c r="UWM5" s="242"/>
      <c r="UWN5" s="242"/>
      <c r="UWO5" s="242"/>
      <c r="UWP5" s="242"/>
      <c r="UWQ5" s="242"/>
      <c r="UWR5" s="242"/>
      <c r="UWS5" s="242"/>
      <c r="UWT5" s="242"/>
      <c r="UWU5" s="242"/>
      <c r="UWV5" s="242"/>
      <c r="UWW5" s="242"/>
      <c r="UWX5" s="242"/>
      <c r="UWY5" s="242"/>
      <c r="UWZ5" s="242"/>
      <c r="UXA5" s="242"/>
      <c r="UXB5" s="242"/>
      <c r="UXC5" s="242"/>
      <c r="UXD5" s="242"/>
      <c r="UXE5" s="242"/>
      <c r="UXF5" s="242"/>
      <c r="UXG5" s="242"/>
      <c r="UXH5" s="242"/>
      <c r="UXI5" s="242"/>
      <c r="UXJ5" s="242"/>
      <c r="UXK5" s="242"/>
      <c r="UXL5" s="242"/>
      <c r="UXM5" s="242"/>
      <c r="UXN5" s="242"/>
      <c r="UXO5" s="242"/>
      <c r="UXP5" s="242"/>
      <c r="UXQ5" s="242"/>
      <c r="UXR5" s="242"/>
      <c r="UXS5" s="242"/>
      <c r="UXT5" s="242"/>
      <c r="UXU5" s="242"/>
      <c r="UXV5" s="242"/>
      <c r="UXW5" s="242"/>
      <c r="UXX5" s="242"/>
      <c r="UXY5" s="242"/>
      <c r="UXZ5" s="242"/>
      <c r="UYA5" s="242"/>
      <c r="UYB5" s="242"/>
      <c r="UYC5" s="242"/>
      <c r="UYD5" s="242"/>
      <c r="UYE5" s="242"/>
      <c r="UYF5" s="242"/>
      <c r="UYG5" s="242"/>
      <c r="UYH5" s="242"/>
      <c r="UYI5" s="242"/>
      <c r="UYJ5" s="242"/>
      <c r="UYK5" s="242"/>
      <c r="UYL5" s="242"/>
      <c r="UYM5" s="242"/>
      <c r="UYN5" s="242"/>
      <c r="UYO5" s="242"/>
      <c r="UYP5" s="242"/>
      <c r="UYQ5" s="242"/>
      <c r="UYR5" s="242"/>
      <c r="UYS5" s="242"/>
      <c r="UYT5" s="242"/>
      <c r="UYU5" s="242"/>
      <c r="UYV5" s="242"/>
      <c r="UYW5" s="242"/>
      <c r="UYX5" s="242"/>
      <c r="UYY5" s="242"/>
      <c r="UYZ5" s="242"/>
      <c r="UZA5" s="242"/>
      <c r="UZB5" s="242"/>
      <c r="UZC5" s="242"/>
      <c r="UZD5" s="242"/>
      <c r="UZE5" s="242"/>
      <c r="UZF5" s="242"/>
      <c r="UZG5" s="242"/>
      <c r="UZH5" s="242"/>
      <c r="UZI5" s="242"/>
      <c r="UZJ5" s="242"/>
      <c r="UZK5" s="242"/>
      <c r="UZL5" s="242"/>
      <c r="UZM5" s="242"/>
      <c r="UZN5" s="242"/>
      <c r="UZO5" s="242"/>
      <c r="UZP5" s="242"/>
      <c r="UZQ5" s="242"/>
      <c r="UZR5" s="242"/>
      <c r="UZS5" s="242"/>
      <c r="UZT5" s="242"/>
      <c r="UZU5" s="242"/>
      <c r="UZV5" s="242"/>
      <c r="UZW5" s="242"/>
      <c r="UZX5" s="242"/>
      <c r="UZY5" s="242"/>
      <c r="UZZ5" s="242"/>
      <c r="VAA5" s="242"/>
      <c r="VAB5" s="242"/>
      <c r="VAC5" s="242"/>
      <c r="VAD5" s="242"/>
      <c r="VAE5" s="242"/>
      <c r="VAF5" s="242"/>
      <c r="VAG5" s="242"/>
      <c r="VAH5" s="242"/>
      <c r="VAI5" s="242"/>
      <c r="VAJ5" s="242"/>
      <c r="VAK5" s="242"/>
      <c r="VAL5" s="242"/>
      <c r="VAM5" s="242"/>
      <c r="VAN5" s="242"/>
      <c r="VAO5" s="242"/>
      <c r="VAP5" s="242"/>
      <c r="VAQ5" s="242"/>
      <c r="VAR5" s="242"/>
      <c r="VAS5" s="242"/>
      <c r="VAT5" s="242"/>
      <c r="VAU5" s="242"/>
      <c r="VAV5" s="242"/>
      <c r="VAW5" s="242"/>
      <c r="VAX5" s="242"/>
      <c r="VAY5" s="242"/>
      <c r="VAZ5" s="242"/>
      <c r="VBA5" s="242"/>
      <c r="VBB5" s="242"/>
      <c r="VBC5" s="242"/>
      <c r="VBD5" s="242"/>
      <c r="VBE5" s="242"/>
      <c r="VBF5" s="242"/>
      <c r="VBG5" s="242"/>
      <c r="VBH5" s="242"/>
      <c r="VBI5" s="242"/>
      <c r="VBJ5" s="242"/>
      <c r="VBK5" s="242"/>
      <c r="VBL5" s="242"/>
      <c r="VBM5" s="242"/>
      <c r="VBN5" s="242"/>
      <c r="VBO5" s="242"/>
      <c r="VBP5" s="242"/>
      <c r="VBQ5" s="242"/>
      <c r="VBR5" s="242"/>
      <c r="VBS5" s="242"/>
      <c r="VBT5" s="242"/>
      <c r="VBU5" s="242"/>
      <c r="VBV5" s="242"/>
      <c r="VBW5" s="242"/>
      <c r="VBX5" s="242"/>
      <c r="VBY5" s="242"/>
      <c r="VBZ5" s="242"/>
      <c r="VCA5" s="242"/>
      <c r="VCB5" s="242"/>
      <c r="VCC5" s="242"/>
      <c r="VCD5" s="242"/>
      <c r="VCE5" s="242"/>
      <c r="VCF5" s="242"/>
      <c r="VCG5" s="242"/>
      <c r="VCH5" s="242"/>
      <c r="VCI5" s="242"/>
      <c r="VCJ5" s="242"/>
      <c r="VCK5" s="242"/>
      <c r="VCL5" s="242"/>
      <c r="VCM5" s="242"/>
      <c r="VCN5" s="242"/>
      <c r="VCO5" s="242"/>
      <c r="VCP5" s="242"/>
      <c r="VCQ5" s="242"/>
      <c r="VCR5" s="242"/>
      <c r="VCS5" s="242"/>
      <c r="VCT5" s="242"/>
      <c r="VCU5" s="242"/>
      <c r="VCV5" s="242"/>
      <c r="VCW5" s="242"/>
      <c r="VCX5" s="242"/>
      <c r="VCY5" s="242"/>
      <c r="VCZ5" s="242"/>
      <c r="VDA5" s="242"/>
      <c r="VDB5" s="242"/>
      <c r="VDC5" s="242"/>
      <c r="VDD5" s="242"/>
      <c r="VDE5" s="242"/>
      <c r="VDF5" s="242"/>
      <c r="VDG5" s="242"/>
      <c r="VDH5" s="242"/>
      <c r="VDI5" s="242"/>
      <c r="VDJ5" s="242"/>
      <c r="VDK5" s="242"/>
      <c r="VDL5" s="242"/>
      <c r="VDM5" s="242"/>
      <c r="VDN5" s="242"/>
      <c r="VDO5" s="242"/>
      <c r="VDP5" s="242"/>
      <c r="VDQ5" s="242"/>
      <c r="VDR5" s="242"/>
      <c r="VDS5" s="242"/>
      <c r="VDT5" s="242"/>
      <c r="VDU5" s="242"/>
      <c r="VDV5" s="242"/>
      <c r="VDW5" s="242"/>
      <c r="VDX5" s="242"/>
      <c r="VDY5" s="242"/>
      <c r="VDZ5" s="242"/>
      <c r="VEA5" s="242"/>
      <c r="VEB5" s="242"/>
      <c r="VEC5" s="242"/>
      <c r="VED5" s="242"/>
      <c r="VEE5" s="242"/>
      <c r="VEF5" s="242"/>
      <c r="VEG5" s="242"/>
      <c r="VEH5" s="242"/>
      <c r="VEI5" s="242"/>
      <c r="VEJ5" s="242"/>
      <c r="VEK5" s="242"/>
      <c r="VEL5" s="242"/>
      <c r="VEM5" s="242"/>
      <c r="VEN5" s="242"/>
      <c r="VEO5" s="242"/>
      <c r="VEP5" s="242"/>
      <c r="VEQ5" s="242"/>
      <c r="VER5" s="242"/>
      <c r="VES5" s="242"/>
      <c r="VET5" s="242"/>
      <c r="VEU5" s="242"/>
      <c r="VEV5" s="242"/>
      <c r="VEW5" s="242"/>
      <c r="VEX5" s="242"/>
      <c r="VEY5" s="242"/>
      <c r="VEZ5" s="242"/>
      <c r="VFA5" s="242"/>
      <c r="VFB5" s="242"/>
      <c r="VFC5" s="242"/>
      <c r="VFD5" s="242"/>
      <c r="VFE5" s="242"/>
      <c r="VFF5" s="242"/>
      <c r="VFG5" s="242"/>
      <c r="VFH5" s="242"/>
      <c r="VFI5" s="242"/>
      <c r="VFJ5" s="242"/>
      <c r="VFK5" s="242"/>
      <c r="VFL5" s="242"/>
      <c r="VFM5" s="242"/>
      <c r="VFN5" s="242"/>
      <c r="VFO5" s="242"/>
      <c r="VFP5" s="242"/>
      <c r="VFQ5" s="242"/>
      <c r="VFR5" s="242"/>
      <c r="VFS5" s="242"/>
      <c r="VFT5" s="242"/>
      <c r="VFU5" s="242"/>
      <c r="VFV5" s="242"/>
      <c r="VFW5" s="242"/>
      <c r="VFX5" s="242"/>
      <c r="VFY5" s="242"/>
      <c r="VFZ5" s="242"/>
      <c r="VGA5" s="242"/>
      <c r="VGB5" s="242"/>
      <c r="VGC5" s="242"/>
      <c r="VGD5" s="242"/>
      <c r="VGE5" s="242"/>
      <c r="VGF5" s="242"/>
      <c r="VGG5" s="242"/>
      <c r="VGH5" s="242"/>
      <c r="VGI5" s="242"/>
      <c r="VGJ5" s="242"/>
      <c r="VGK5" s="242"/>
      <c r="VGL5" s="242"/>
      <c r="VGM5" s="242"/>
      <c r="VGN5" s="242"/>
      <c r="VGO5" s="242"/>
      <c r="VGP5" s="242"/>
      <c r="VGQ5" s="242"/>
      <c r="VGR5" s="242"/>
      <c r="VGS5" s="242"/>
      <c r="VGT5" s="242"/>
      <c r="VGU5" s="242"/>
      <c r="VGV5" s="242"/>
      <c r="VGW5" s="242"/>
      <c r="VGX5" s="242"/>
      <c r="VGY5" s="242"/>
      <c r="VGZ5" s="242"/>
      <c r="VHA5" s="242"/>
      <c r="VHB5" s="242"/>
      <c r="VHC5" s="242"/>
      <c r="VHD5" s="242"/>
      <c r="VHE5" s="242"/>
      <c r="VHF5" s="242"/>
      <c r="VHG5" s="242"/>
      <c r="VHH5" s="242"/>
      <c r="VHI5" s="242"/>
      <c r="VHJ5" s="242"/>
      <c r="VHK5" s="242"/>
      <c r="VHL5" s="242"/>
      <c r="VHM5" s="242"/>
      <c r="VHN5" s="242"/>
      <c r="VHO5" s="242"/>
      <c r="VHP5" s="242"/>
      <c r="VHQ5" s="242"/>
      <c r="VHR5" s="242"/>
      <c r="VHS5" s="242"/>
      <c r="VHT5" s="242"/>
      <c r="VHU5" s="242"/>
      <c r="VHV5" s="242"/>
      <c r="VHW5" s="242"/>
      <c r="VHX5" s="242"/>
      <c r="VHY5" s="242"/>
      <c r="VHZ5" s="242"/>
      <c r="VIA5" s="242"/>
      <c r="VIB5" s="242"/>
      <c r="VIC5" s="242"/>
      <c r="VID5" s="242"/>
      <c r="VIE5" s="242"/>
      <c r="VIF5" s="242"/>
      <c r="VIG5" s="242"/>
      <c r="VIH5" s="242"/>
      <c r="VII5" s="242"/>
      <c r="VIJ5" s="242"/>
      <c r="VIK5" s="242"/>
      <c r="VIL5" s="242"/>
      <c r="VIM5" s="242"/>
      <c r="VIN5" s="242"/>
      <c r="VIO5" s="242"/>
      <c r="VIP5" s="242"/>
      <c r="VIQ5" s="242"/>
      <c r="VIR5" s="242"/>
      <c r="VIS5" s="242"/>
      <c r="VIT5" s="242"/>
      <c r="VIU5" s="242"/>
      <c r="VIV5" s="242"/>
      <c r="VIW5" s="242"/>
      <c r="VIX5" s="242"/>
      <c r="VIY5" s="242"/>
      <c r="VIZ5" s="242"/>
      <c r="VJA5" s="242"/>
      <c r="VJB5" s="242"/>
      <c r="VJC5" s="242"/>
      <c r="VJD5" s="242"/>
      <c r="VJE5" s="242"/>
      <c r="VJF5" s="242"/>
      <c r="VJG5" s="242"/>
      <c r="VJH5" s="242"/>
      <c r="VJI5" s="242"/>
      <c r="VJJ5" s="242"/>
      <c r="VJK5" s="242"/>
      <c r="VJL5" s="242"/>
      <c r="VJM5" s="242"/>
      <c r="VJN5" s="242"/>
      <c r="VJO5" s="242"/>
      <c r="VJP5" s="242"/>
      <c r="VJQ5" s="242"/>
      <c r="VJR5" s="242"/>
      <c r="VJS5" s="242"/>
      <c r="VJT5" s="242"/>
      <c r="VJU5" s="242"/>
      <c r="VJV5" s="242"/>
      <c r="VJW5" s="242"/>
      <c r="VJX5" s="242"/>
      <c r="VJY5" s="242"/>
      <c r="VJZ5" s="242"/>
      <c r="VKA5" s="242"/>
      <c r="VKB5" s="242"/>
      <c r="VKC5" s="242"/>
      <c r="VKD5" s="242"/>
      <c r="VKE5" s="242"/>
      <c r="VKF5" s="242"/>
      <c r="VKG5" s="242"/>
      <c r="VKH5" s="242"/>
      <c r="VKI5" s="242"/>
      <c r="VKJ5" s="242"/>
      <c r="VKK5" s="242"/>
      <c r="VKL5" s="242"/>
      <c r="VKM5" s="242"/>
      <c r="VKN5" s="242"/>
      <c r="VKO5" s="242"/>
      <c r="VKP5" s="242"/>
      <c r="VKQ5" s="242"/>
      <c r="VKR5" s="242"/>
      <c r="VKS5" s="242"/>
      <c r="VKT5" s="242"/>
      <c r="VKU5" s="242"/>
      <c r="VKV5" s="242"/>
      <c r="VKW5" s="242"/>
      <c r="VKX5" s="242"/>
      <c r="VKY5" s="242"/>
      <c r="VKZ5" s="242"/>
      <c r="VLA5" s="242"/>
      <c r="VLB5" s="242"/>
      <c r="VLC5" s="242"/>
      <c r="VLD5" s="242"/>
      <c r="VLE5" s="242"/>
      <c r="VLF5" s="242"/>
      <c r="VLG5" s="242"/>
      <c r="VLH5" s="242"/>
      <c r="VLI5" s="242"/>
      <c r="VLJ5" s="242"/>
      <c r="VLK5" s="242"/>
      <c r="VLL5" s="242"/>
      <c r="VLM5" s="242"/>
      <c r="VLN5" s="242"/>
      <c r="VLO5" s="242"/>
      <c r="VLP5" s="242"/>
      <c r="VLQ5" s="242"/>
      <c r="VLR5" s="242"/>
      <c r="VLS5" s="242"/>
      <c r="VLT5" s="242"/>
      <c r="VLU5" s="242"/>
      <c r="VLV5" s="242"/>
      <c r="VLW5" s="242"/>
      <c r="VLX5" s="242"/>
      <c r="VLY5" s="242"/>
      <c r="VLZ5" s="242"/>
      <c r="VMA5" s="242"/>
      <c r="VMB5" s="242"/>
      <c r="VMC5" s="242"/>
      <c r="VMD5" s="242"/>
      <c r="VME5" s="242"/>
      <c r="VMF5" s="242"/>
      <c r="VMG5" s="242"/>
      <c r="VMH5" s="242"/>
      <c r="VMI5" s="242"/>
      <c r="VMJ5" s="242"/>
      <c r="VMK5" s="242"/>
      <c r="VML5" s="242"/>
      <c r="VMM5" s="242"/>
      <c r="VMN5" s="242"/>
      <c r="VMO5" s="242"/>
      <c r="VMP5" s="242"/>
      <c r="VMQ5" s="242"/>
      <c r="VMR5" s="242"/>
      <c r="VMS5" s="242"/>
      <c r="VMT5" s="242"/>
      <c r="VMU5" s="242"/>
      <c r="VMV5" s="242"/>
      <c r="VMW5" s="242"/>
      <c r="VMX5" s="242"/>
      <c r="VMY5" s="242"/>
      <c r="VMZ5" s="242"/>
      <c r="VNA5" s="242"/>
      <c r="VNB5" s="242"/>
      <c r="VNC5" s="242"/>
      <c r="VND5" s="242"/>
      <c r="VNE5" s="242"/>
      <c r="VNF5" s="242"/>
      <c r="VNG5" s="242"/>
      <c r="VNH5" s="242"/>
      <c r="VNI5" s="242"/>
      <c r="VNJ5" s="242"/>
      <c r="VNK5" s="242"/>
      <c r="VNL5" s="242"/>
      <c r="VNM5" s="242"/>
      <c r="VNN5" s="242"/>
      <c r="VNO5" s="242"/>
      <c r="VNP5" s="242"/>
      <c r="VNQ5" s="242"/>
      <c r="VNR5" s="242"/>
      <c r="VNS5" s="242"/>
      <c r="VNT5" s="242"/>
      <c r="VNU5" s="242"/>
      <c r="VNV5" s="242"/>
      <c r="VNW5" s="242"/>
      <c r="VNX5" s="242"/>
      <c r="VNY5" s="242"/>
      <c r="VNZ5" s="242"/>
      <c r="VOA5" s="242"/>
      <c r="VOB5" s="242"/>
      <c r="VOC5" s="242"/>
      <c r="VOD5" s="242"/>
      <c r="VOE5" s="242"/>
      <c r="VOF5" s="242"/>
      <c r="VOG5" s="242"/>
      <c r="VOH5" s="242"/>
      <c r="VOI5" s="242"/>
      <c r="VOJ5" s="242"/>
      <c r="VOK5" s="242"/>
      <c r="VOL5" s="242"/>
      <c r="VOM5" s="242"/>
      <c r="VON5" s="242"/>
      <c r="VOO5" s="242"/>
      <c r="VOP5" s="242"/>
      <c r="VOQ5" s="242"/>
      <c r="VOR5" s="242"/>
      <c r="VOS5" s="242"/>
      <c r="VOT5" s="242"/>
      <c r="VOU5" s="242"/>
      <c r="VOV5" s="242"/>
      <c r="VOW5" s="242"/>
      <c r="VOX5" s="242"/>
      <c r="VOY5" s="242"/>
      <c r="VOZ5" s="242"/>
      <c r="VPA5" s="242"/>
      <c r="VPB5" s="242"/>
      <c r="VPC5" s="242"/>
      <c r="VPD5" s="242"/>
      <c r="VPE5" s="242"/>
      <c r="VPF5" s="242"/>
      <c r="VPG5" s="242"/>
      <c r="VPH5" s="242"/>
      <c r="VPI5" s="242"/>
      <c r="VPJ5" s="242"/>
      <c r="VPK5" s="242"/>
      <c r="VPL5" s="242"/>
      <c r="VPM5" s="242"/>
      <c r="VPN5" s="242"/>
      <c r="VPO5" s="242"/>
      <c r="VPP5" s="242"/>
      <c r="VPQ5" s="242"/>
      <c r="VPR5" s="242"/>
      <c r="VPS5" s="242"/>
      <c r="VPT5" s="242"/>
      <c r="VPU5" s="242"/>
      <c r="VPV5" s="242"/>
      <c r="VPW5" s="242"/>
      <c r="VPX5" s="242"/>
      <c r="VPY5" s="242"/>
      <c r="VPZ5" s="242"/>
      <c r="VQA5" s="242"/>
      <c r="VQB5" s="242"/>
      <c r="VQC5" s="242"/>
      <c r="VQD5" s="242"/>
      <c r="VQE5" s="242"/>
      <c r="VQF5" s="242"/>
      <c r="VQG5" s="242"/>
      <c r="VQH5" s="242"/>
      <c r="VQI5" s="242"/>
      <c r="VQJ5" s="242"/>
      <c r="VQK5" s="242"/>
      <c r="VQL5" s="242"/>
      <c r="VQM5" s="242"/>
      <c r="VQN5" s="242"/>
      <c r="VQO5" s="242"/>
      <c r="VQP5" s="242"/>
      <c r="VQQ5" s="242"/>
      <c r="VQR5" s="242"/>
      <c r="VQS5" s="242"/>
      <c r="VQT5" s="242"/>
      <c r="VQU5" s="242"/>
      <c r="VQV5" s="242"/>
      <c r="VQW5" s="242"/>
      <c r="VQX5" s="242"/>
      <c r="VQY5" s="242"/>
      <c r="VQZ5" s="242"/>
      <c r="VRA5" s="242"/>
      <c r="VRB5" s="242"/>
      <c r="VRC5" s="242"/>
      <c r="VRD5" s="242"/>
      <c r="VRE5" s="242"/>
      <c r="VRF5" s="242"/>
      <c r="VRG5" s="242"/>
      <c r="VRH5" s="242"/>
      <c r="VRI5" s="242"/>
      <c r="VRJ5" s="242"/>
      <c r="VRK5" s="242"/>
      <c r="VRL5" s="242"/>
      <c r="VRM5" s="242"/>
      <c r="VRN5" s="242"/>
      <c r="VRO5" s="242"/>
      <c r="VRP5" s="242"/>
      <c r="VRQ5" s="242"/>
      <c r="VRR5" s="242"/>
      <c r="VRS5" s="242"/>
      <c r="VRT5" s="242"/>
      <c r="VRU5" s="242"/>
      <c r="VRV5" s="242"/>
      <c r="VRW5" s="242"/>
      <c r="VRX5" s="242"/>
      <c r="VRY5" s="242"/>
      <c r="VRZ5" s="242"/>
      <c r="VSA5" s="242"/>
      <c r="VSB5" s="242"/>
      <c r="VSC5" s="242"/>
      <c r="VSD5" s="242"/>
      <c r="VSE5" s="242"/>
      <c r="VSF5" s="242"/>
      <c r="VSG5" s="242"/>
      <c r="VSH5" s="242"/>
      <c r="VSI5" s="242"/>
      <c r="VSJ5" s="242"/>
      <c r="VSK5" s="242"/>
      <c r="VSL5" s="242"/>
      <c r="VSM5" s="242"/>
      <c r="VSN5" s="242"/>
      <c r="VSO5" s="242"/>
      <c r="VSP5" s="242"/>
      <c r="VSQ5" s="242"/>
      <c r="VSR5" s="242"/>
      <c r="VSS5" s="242"/>
      <c r="VST5" s="242"/>
      <c r="VSU5" s="242"/>
      <c r="VSV5" s="242"/>
      <c r="VSW5" s="242"/>
      <c r="VSX5" s="242"/>
      <c r="VSY5" s="242"/>
      <c r="VSZ5" s="242"/>
      <c r="VTA5" s="242"/>
      <c r="VTB5" s="242"/>
      <c r="VTC5" s="242"/>
      <c r="VTD5" s="242"/>
      <c r="VTE5" s="242"/>
      <c r="VTF5" s="242"/>
      <c r="VTG5" s="242"/>
      <c r="VTH5" s="242"/>
      <c r="VTI5" s="242"/>
      <c r="VTJ5" s="242"/>
      <c r="VTK5" s="242"/>
      <c r="VTL5" s="242"/>
      <c r="VTM5" s="242"/>
      <c r="VTN5" s="242"/>
      <c r="VTO5" s="242"/>
      <c r="VTP5" s="242"/>
      <c r="VTQ5" s="242"/>
      <c r="VTR5" s="242"/>
      <c r="VTS5" s="242"/>
      <c r="VTT5" s="242"/>
      <c r="VTU5" s="242"/>
      <c r="VTV5" s="242"/>
      <c r="VTW5" s="242"/>
      <c r="VTX5" s="242"/>
      <c r="VTY5" s="242"/>
      <c r="VTZ5" s="242"/>
      <c r="VUA5" s="242"/>
      <c r="VUB5" s="242"/>
      <c r="VUC5" s="242"/>
      <c r="VUD5" s="242"/>
      <c r="VUE5" s="242"/>
      <c r="VUF5" s="242"/>
      <c r="VUG5" s="242"/>
      <c r="VUH5" s="242"/>
      <c r="VUI5" s="242"/>
      <c r="VUJ5" s="242"/>
      <c r="VUK5" s="242"/>
      <c r="VUL5" s="242"/>
      <c r="VUM5" s="242"/>
      <c r="VUN5" s="242"/>
      <c r="VUO5" s="242"/>
      <c r="VUP5" s="242"/>
      <c r="VUQ5" s="242"/>
      <c r="VUR5" s="242"/>
      <c r="VUS5" s="242"/>
      <c r="VUT5" s="242"/>
      <c r="VUU5" s="242"/>
      <c r="VUV5" s="242"/>
      <c r="VUW5" s="242"/>
      <c r="VUX5" s="242"/>
      <c r="VUY5" s="242"/>
      <c r="VUZ5" s="242"/>
      <c r="VVA5" s="242"/>
      <c r="VVB5" s="242"/>
      <c r="VVC5" s="242"/>
      <c r="VVD5" s="242"/>
      <c r="VVE5" s="242"/>
      <c r="VVF5" s="242"/>
      <c r="VVG5" s="242"/>
      <c r="VVH5" s="242"/>
      <c r="VVI5" s="242"/>
      <c r="VVJ5" s="242"/>
      <c r="VVK5" s="242"/>
      <c r="VVL5" s="242"/>
      <c r="VVM5" s="242"/>
      <c r="VVN5" s="242"/>
      <c r="VVO5" s="242"/>
      <c r="VVP5" s="242"/>
      <c r="VVQ5" s="242"/>
      <c r="VVR5" s="242"/>
      <c r="VVS5" s="242"/>
      <c r="VVT5" s="242"/>
      <c r="VVU5" s="242"/>
      <c r="VVV5" s="242"/>
      <c r="VVW5" s="242"/>
      <c r="VVX5" s="242"/>
      <c r="VVY5" s="242"/>
      <c r="VVZ5" s="242"/>
      <c r="VWA5" s="242"/>
      <c r="VWB5" s="242"/>
      <c r="VWC5" s="242"/>
      <c r="VWD5" s="242"/>
      <c r="VWE5" s="242"/>
      <c r="VWF5" s="242"/>
      <c r="VWG5" s="242"/>
      <c r="VWH5" s="242"/>
      <c r="VWI5" s="242"/>
      <c r="VWJ5" s="242"/>
      <c r="VWK5" s="242"/>
      <c r="VWL5" s="242"/>
      <c r="VWM5" s="242"/>
      <c r="VWN5" s="242"/>
      <c r="VWO5" s="242"/>
      <c r="VWP5" s="242"/>
      <c r="VWQ5" s="242"/>
      <c r="VWR5" s="242"/>
      <c r="VWS5" s="242"/>
      <c r="VWT5" s="242"/>
      <c r="VWU5" s="242"/>
      <c r="VWV5" s="242"/>
      <c r="VWW5" s="242"/>
      <c r="VWX5" s="242"/>
      <c r="VWY5" s="242"/>
      <c r="VWZ5" s="242"/>
      <c r="VXA5" s="242"/>
      <c r="VXB5" s="242"/>
      <c r="VXC5" s="242"/>
      <c r="VXD5" s="242"/>
      <c r="VXE5" s="242"/>
      <c r="VXF5" s="242"/>
      <c r="VXG5" s="242"/>
      <c r="VXH5" s="242"/>
      <c r="VXI5" s="242"/>
      <c r="VXJ5" s="242"/>
      <c r="VXK5" s="242"/>
      <c r="VXL5" s="242"/>
      <c r="VXM5" s="242"/>
      <c r="VXN5" s="242"/>
      <c r="VXO5" s="242"/>
      <c r="VXP5" s="242"/>
      <c r="VXQ5" s="242"/>
      <c r="VXR5" s="242"/>
      <c r="VXS5" s="242"/>
      <c r="VXT5" s="242"/>
      <c r="VXU5" s="242"/>
      <c r="VXV5" s="242"/>
      <c r="VXW5" s="242"/>
      <c r="VXX5" s="242"/>
      <c r="VXY5" s="242"/>
      <c r="VXZ5" s="242"/>
      <c r="VYA5" s="242"/>
      <c r="VYB5" s="242"/>
      <c r="VYC5" s="242"/>
      <c r="VYD5" s="242"/>
      <c r="VYE5" s="242"/>
      <c r="VYF5" s="242"/>
      <c r="VYG5" s="242"/>
      <c r="VYH5" s="242"/>
      <c r="VYI5" s="242"/>
      <c r="VYJ5" s="242"/>
      <c r="VYK5" s="242"/>
      <c r="VYL5" s="242"/>
      <c r="VYM5" s="242"/>
      <c r="VYN5" s="242"/>
      <c r="VYO5" s="242"/>
      <c r="VYP5" s="242"/>
      <c r="VYQ5" s="242"/>
      <c r="VYR5" s="242"/>
      <c r="VYS5" s="242"/>
      <c r="VYT5" s="242"/>
      <c r="VYU5" s="242"/>
      <c r="VYV5" s="242"/>
      <c r="VYW5" s="242"/>
      <c r="VYX5" s="242"/>
      <c r="VYY5" s="242"/>
      <c r="VYZ5" s="242"/>
      <c r="VZA5" s="242"/>
      <c r="VZB5" s="242"/>
      <c r="VZC5" s="242"/>
      <c r="VZD5" s="242"/>
      <c r="VZE5" s="242"/>
      <c r="VZF5" s="242"/>
      <c r="VZG5" s="242"/>
      <c r="VZH5" s="242"/>
      <c r="VZI5" s="242"/>
      <c r="VZJ5" s="242"/>
      <c r="VZK5" s="242"/>
      <c r="VZL5" s="242"/>
      <c r="VZM5" s="242"/>
      <c r="VZN5" s="242"/>
      <c r="VZO5" s="242"/>
      <c r="VZP5" s="242"/>
      <c r="VZQ5" s="242"/>
      <c r="VZR5" s="242"/>
      <c r="VZS5" s="242"/>
      <c r="VZT5" s="242"/>
      <c r="VZU5" s="242"/>
      <c r="VZV5" s="242"/>
      <c r="VZW5" s="242"/>
      <c r="VZX5" s="242"/>
      <c r="VZY5" s="242"/>
      <c r="VZZ5" s="242"/>
      <c r="WAA5" s="242"/>
      <c r="WAB5" s="242"/>
      <c r="WAC5" s="242"/>
      <c r="WAD5" s="242"/>
      <c r="WAE5" s="242"/>
      <c r="WAF5" s="242"/>
      <c r="WAG5" s="242"/>
      <c r="WAH5" s="242"/>
      <c r="WAI5" s="242"/>
      <c r="WAJ5" s="242"/>
      <c r="WAK5" s="242"/>
      <c r="WAL5" s="242"/>
      <c r="WAM5" s="242"/>
      <c r="WAN5" s="242"/>
      <c r="WAO5" s="242"/>
      <c r="WAP5" s="242"/>
      <c r="WAQ5" s="242"/>
      <c r="WAR5" s="242"/>
      <c r="WAS5" s="242"/>
      <c r="WAT5" s="242"/>
      <c r="WAU5" s="242"/>
      <c r="WAV5" s="242"/>
      <c r="WAW5" s="242"/>
      <c r="WAX5" s="242"/>
      <c r="WAY5" s="242"/>
      <c r="WAZ5" s="242"/>
      <c r="WBA5" s="242"/>
      <c r="WBB5" s="242"/>
      <c r="WBC5" s="242"/>
      <c r="WBD5" s="242"/>
      <c r="WBE5" s="242"/>
      <c r="WBF5" s="242"/>
      <c r="WBG5" s="242"/>
      <c r="WBH5" s="242"/>
      <c r="WBI5" s="242"/>
      <c r="WBJ5" s="242"/>
      <c r="WBK5" s="242"/>
      <c r="WBL5" s="242"/>
      <c r="WBM5" s="242"/>
      <c r="WBN5" s="242"/>
      <c r="WBO5" s="242"/>
      <c r="WBP5" s="242"/>
      <c r="WBQ5" s="242"/>
      <c r="WBR5" s="242"/>
      <c r="WBS5" s="242"/>
      <c r="WBT5" s="242"/>
      <c r="WBU5" s="242"/>
      <c r="WBV5" s="242"/>
      <c r="WBW5" s="242"/>
      <c r="WBX5" s="242"/>
      <c r="WBY5" s="242"/>
      <c r="WBZ5" s="242"/>
      <c r="WCA5" s="242"/>
      <c r="WCB5" s="242"/>
      <c r="WCC5" s="242"/>
      <c r="WCD5" s="242"/>
      <c r="WCE5" s="242"/>
      <c r="WCF5" s="242"/>
      <c r="WCG5" s="242"/>
      <c r="WCH5" s="242"/>
      <c r="WCI5" s="242"/>
      <c r="WCJ5" s="242"/>
      <c r="WCK5" s="242"/>
      <c r="WCL5" s="242"/>
      <c r="WCM5" s="242"/>
      <c r="WCN5" s="242"/>
      <c r="WCO5" s="242"/>
      <c r="WCP5" s="242"/>
      <c r="WCQ5" s="242"/>
      <c r="WCR5" s="242"/>
      <c r="WCS5" s="242"/>
      <c r="WCT5" s="242"/>
      <c r="WCU5" s="242"/>
      <c r="WCV5" s="242"/>
      <c r="WCW5" s="242"/>
      <c r="WCX5" s="242"/>
      <c r="WCY5" s="242"/>
      <c r="WCZ5" s="242"/>
      <c r="WDA5" s="242"/>
      <c r="WDB5" s="242"/>
      <c r="WDC5" s="242"/>
      <c r="WDD5" s="242"/>
      <c r="WDE5" s="242"/>
      <c r="WDF5" s="242"/>
      <c r="WDG5" s="242"/>
      <c r="WDH5" s="242"/>
      <c r="WDI5" s="242"/>
      <c r="WDJ5" s="242"/>
      <c r="WDK5" s="242"/>
      <c r="WDL5" s="242"/>
      <c r="WDM5" s="242"/>
      <c r="WDN5" s="242"/>
      <c r="WDO5" s="242"/>
      <c r="WDP5" s="242"/>
      <c r="WDQ5" s="242"/>
      <c r="WDR5" s="242"/>
      <c r="WDS5" s="242"/>
      <c r="WDT5" s="242"/>
      <c r="WDU5" s="242"/>
      <c r="WDV5" s="242"/>
      <c r="WDW5" s="242"/>
      <c r="WDX5" s="242"/>
      <c r="WDY5" s="242"/>
      <c r="WDZ5" s="242"/>
      <c r="WEA5" s="242"/>
      <c r="WEB5" s="242"/>
      <c r="WEC5" s="242"/>
      <c r="WED5" s="242"/>
      <c r="WEE5" s="242"/>
      <c r="WEF5" s="242"/>
      <c r="WEG5" s="242"/>
      <c r="WEH5" s="242"/>
      <c r="WEI5" s="242"/>
      <c r="WEJ5" s="242"/>
      <c r="WEK5" s="242"/>
      <c r="WEL5" s="242"/>
      <c r="WEM5" s="242"/>
      <c r="WEN5" s="242"/>
      <c r="WEO5" s="242"/>
      <c r="WEP5" s="242"/>
      <c r="WEQ5" s="242"/>
      <c r="WER5" s="242"/>
      <c r="WES5" s="242"/>
      <c r="WET5" s="242"/>
      <c r="WEU5" s="242"/>
      <c r="WEV5" s="242"/>
      <c r="WEW5" s="242"/>
      <c r="WEX5" s="242"/>
      <c r="WEY5" s="242"/>
      <c r="WEZ5" s="242"/>
      <c r="WFA5" s="242"/>
      <c r="WFB5" s="242"/>
      <c r="WFC5" s="242"/>
      <c r="WFD5" s="242"/>
      <c r="WFE5" s="242"/>
      <c r="WFF5" s="242"/>
      <c r="WFG5" s="242"/>
      <c r="WFH5" s="242"/>
      <c r="WFI5" s="242"/>
      <c r="WFJ5" s="242"/>
      <c r="WFK5" s="242"/>
      <c r="WFL5" s="242"/>
      <c r="WFM5" s="242"/>
      <c r="WFN5" s="242"/>
      <c r="WFO5" s="242"/>
      <c r="WFP5" s="242"/>
      <c r="WFQ5" s="242"/>
      <c r="WFR5" s="242"/>
      <c r="WFS5" s="242"/>
      <c r="WFT5" s="242"/>
      <c r="WFU5" s="242"/>
      <c r="WFV5" s="242"/>
      <c r="WFW5" s="242"/>
      <c r="WFX5" s="242"/>
      <c r="WFY5" s="242"/>
      <c r="WFZ5" s="242"/>
      <c r="WGA5" s="242"/>
      <c r="WGB5" s="242"/>
      <c r="WGC5" s="242"/>
      <c r="WGD5" s="242"/>
      <c r="WGE5" s="242"/>
      <c r="WGF5" s="242"/>
      <c r="WGG5" s="242"/>
      <c r="WGH5" s="242"/>
      <c r="WGI5" s="242"/>
      <c r="WGJ5" s="242"/>
      <c r="WGK5" s="242"/>
      <c r="WGL5" s="242"/>
      <c r="WGM5" s="242"/>
      <c r="WGN5" s="242"/>
      <c r="WGO5" s="242"/>
      <c r="WGP5" s="242"/>
      <c r="WGQ5" s="242"/>
      <c r="WGR5" s="242"/>
      <c r="WGS5" s="242"/>
      <c r="WGT5" s="242"/>
      <c r="WGU5" s="242"/>
      <c r="WGV5" s="242"/>
      <c r="WGW5" s="242"/>
      <c r="WGX5" s="242"/>
      <c r="WGY5" s="242"/>
      <c r="WGZ5" s="242"/>
      <c r="WHA5" s="242"/>
      <c r="WHB5" s="242"/>
      <c r="WHC5" s="242"/>
      <c r="WHD5" s="242"/>
      <c r="WHE5" s="242"/>
      <c r="WHF5" s="242"/>
      <c r="WHG5" s="242"/>
      <c r="WHH5" s="242"/>
      <c r="WHI5" s="242"/>
      <c r="WHJ5" s="242"/>
      <c r="WHK5" s="242"/>
      <c r="WHL5" s="242"/>
      <c r="WHM5" s="242"/>
      <c r="WHN5" s="242"/>
      <c r="WHO5" s="242"/>
      <c r="WHP5" s="242"/>
      <c r="WHQ5" s="242"/>
      <c r="WHR5" s="242"/>
      <c r="WHS5" s="242"/>
      <c r="WHT5" s="242"/>
      <c r="WHU5" s="242"/>
      <c r="WHV5" s="242"/>
      <c r="WHW5" s="242"/>
      <c r="WHX5" s="242"/>
      <c r="WHY5" s="242"/>
      <c r="WHZ5" s="242"/>
      <c r="WIA5" s="242"/>
      <c r="WIB5" s="242"/>
      <c r="WIC5" s="242"/>
      <c r="WID5" s="242"/>
      <c r="WIE5" s="242"/>
      <c r="WIF5" s="242"/>
      <c r="WIG5" s="242"/>
      <c r="WIH5" s="242"/>
      <c r="WII5" s="242"/>
      <c r="WIJ5" s="242"/>
      <c r="WIK5" s="242"/>
      <c r="WIL5" s="242"/>
      <c r="WIM5" s="242"/>
      <c r="WIN5" s="242"/>
      <c r="WIO5" s="242"/>
      <c r="WIP5" s="242"/>
      <c r="WIQ5" s="242"/>
      <c r="WIR5" s="242"/>
      <c r="WIS5" s="242"/>
      <c r="WIT5" s="242"/>
      <c r="WIU5" s="242"/>
      <c r="WIV5" s="242"/>
      <c r="WIW5" s="242"/>
      <c r="WIX5" s="242"/>
      <c r="WIY5" s="242"/>
      <c r="WIZ5" s="242"/>
      <c r="WJA5" s="242"/>
      <c r="WJB5" s="242"/>
      <c r="WJC5" s="242"/>
      <c r="WJD5" s="242"/>
      <c r="WJE5" s="242"/>
      <c r="WJF5" s="242"/>
      <c r="WJG5" s="242"/>
      <c r="WJH5" s="242"/>
      <c r="WJI5" s="242"/>
      <c r="WJJ5" s="242"/>
      <c r="WJK5" s="242"/>
      <c r="WJL5" s="242"/>
      <c r="WJM5" s="242"/>
      <c r="WJN5" s="242"/>
      <c r="WJO5" s="242"/>
      <c r="WJP5" s="242"/>
      <c r="WJQ5" s="242"/>
      <c r="WJR5" s="242"/>
      <c r="WJS5" s="242"/>
      <c r="WJT5" s="242"/>
      <c r="WJU5" s="242"/>
      <c r="WJV5" s="242"/>
      <c r="WJW5" s="242"/>
      <c r="WJX5" s="242"/>
      <c r="WJY5" s="242"/>
      <c r="WJZ5" s="242"/>
      <c r="WKA5" s="242"/>
      <c r="WKB5" s="242"/>
      <c r="WKC5" s="242"/>
      <c r="WKD5" s="242"/>
      <c r="WKE5" s="242"/>
      <c r="WKF5" s="242"/>
      <c r="WKG5" s="242"/>
      <c r="WKH5" s="242"/>
      <c r="WKI5" s="242"/>
      <c r="WKJ5" s="242"/>
      <c r="WKK5" s="242"/>
      <c r="WKL5" s="242"/>
      <c r="WKM5" s="242"/>
      <c r="WKN5" s="242"/>
      <c r="WKO5" s="242"/>
      <c r="WKP5" s="242"/>
      <c r="WKQ5" s="242"/>
      <c r="WKR5" s="242"/>
      <c r="WKS5" s="242"/>
      <c r="WKT5" s="242"/>
      <c r="WKU5" s="242"/>
      <c r="WKV5" s="242"/>
      <c r="WKW5" s="242"/>
      <c r="WKX5" s="242"/>
      <c r="WKY5" s="242"/>
      <c r="WKZ5" s="242"/>
      <c r="WLA5" s="242"/>
      <c r="WLB5" s="242"/>
      <c r="WLC5" s="242"/>
      <c r="WLD5" s="242"/>
      <c r="WLE5" s="242"/>
      <c r="WLF5" s="242"/>
      <c r="WLG5" s="242"/>
      <c r="WLH5" s="242"/>
      <c r="WLI5" s="242"/>
      <c r="WLJ5" s="242"/>
      <c r="WLK5" s="242"/>
      <c r="WLL5" s="242"/>
      <c r="WLM5" s="242"/>
      <c r="WLN5" s="242"/>
      <c r="WLO5" s="242"/>
      <c r="WLP5" s="242"/>
      <c r="WLQ5" s="242"/>
      <c r="WLR5" s="242"/>
      <c r="WLS5" s="242"/>
      <c r="WLT5" s="242"/>
      <c r="WLU5" s="242"/>
      <c r="WLV5" s="242"/>
      <c r="WLW5" s="242"/>
      <c r="WLX5" s="242"/>
      <c r="WLY5" s="242"/>
      <c r="WLZ5" s="242"/>
      <c r="WMA5" s="242"/>
      <c r="WMB5" s="242"/>
      <c r="WMC5" s="242"/>
      <c r="WMD5" s="242"/>
      <c r="WME5" s="242"/>
      <c r="WMF5" s="242"/>
      <c r="WMG5" s="242"/>
      <c r="WMH5" s="242"/>
      <c r="WMI5" s="242"/>
      <c r="WMJ5" s="242"/>
      <c r="WMK5" s="242"/>
      <c r="WML5" s="242"/>
      <c r="WMM5" s="242"/>
      <c r="WMN5" s="242"/>
      <c r="WMO5" s="242"/>
      <c r="WMP5" s="242"/>
      <c r="WMQ5" s="242"/>
      <c r="WMR5" s="242"/>
      <c r="WMS5" s="242"/>
      <c r="WMT5" s="242"/>
      <c r="WMU5" s="242"/>
      <c r="WMV5" s="242"/>
      <c r="WMW5" s="242"/>
      <c r="WMX5" s="242"/>
      <c r="WMY5" s="242"/>
      <c r="WMZ5" s="242"/>
      <c r="WNA5" s="242"/>
      <c r="WNB5" s="242"/>
      <c r="WNC5" s="242"/>
      <c r="WND5" s="242"/>
      <c r="WNE5" s="242"/>
      <c r="WNF5" s="242"/>
      <c r="WNG5" s="242"/>
      <c r="WNH5" s="242"/>
      <c r="WNI5" s="242"/>
      <c r="WNJ5" s="242"/>
      <c r="WNK5" s="242"/>
      <c r="WNL5" s="242"/>
      <c r="WNM5" s="242"/>
      <c r="WNN5" s="242"/>
      <c r="WNO5" s="242"/>
      <c r="WNP5" s="242"/>
      <c r="WNQ5" s="242"/>
      <c r="WNR5" s="242"/>
      <c r="WNS5" s="242"/>
      <c r="WNT5" s="242"/>
      <c r="WNU5" s="242"/>
      <c r="WNV5" s="242"/>
      <c r="WNW5" s="242"/>
      <c r="WNX5" s="242"/>
      <c r="WNY5" s="242"/>
      <c r="WNZ5" s="242"/>
      <c r="WOA5" s="242"/>
      <c r="WOB5" s="242"/>
      <c r="WOC5" s="242"/>
      <c r="WOD5" s="242"/>
      <c r="WOE5" s="242"/>
      <c r="WOF5" s="242"/>
      <c r="WOG5" s="242"/>
      <c r="WOH5" s="242"/>
      <c r="WOI5" s="242"/>
      <c r="WOJ5" s="242"/>
      <c r="WOK5" s="242"/>
      <c r="WOL5" s="242"/>
      <c r="WOM5" s="242"/>
      <c r="WON5" s="242"/>
      <c r="WOO5" s="242"/>
      <c r="WOP5" s="242"/>
      <c r="WOQ5" s="242"/>
      <c r="WOR5" s="242"/>
      <c r="WOS5" s="242"/>
      <c r="WOT5" s="242"/>
      <c r="WOU5" s="242"/>
      <c r="WOV5" s="242"/>
      <c r="WOW5" s="242"/>
      <c r="WOX5" s="242"/>
      <c r="WOY5" s="242"/>
      <c r="WOZ5" s="242"/>
      <c r="WPA5" s="242"/>
      <c r="WPB5" s="242"/>
      <c r="WPC5" s="242"/>
      <c r="WPD5" s="242"/>
      <c r="WPE5" s="242"/>
      <c r="WPF5" s="242"/>
      <c r="WPG5" s="242"/>
      <c r="WPH5" s="242"/>
      <c r="WPI5" s="242"/>
      <c r="WPJ5" s="242"/>
      <c r="WPK5" s="242"/>
      <c r="WPL5" s="242"/>
      <c r="WPM5" s="242"/>
      <c r="WPN5" s="242"/>
      <c r="WPO5" s="242"/>
      <c r="WPP5" s="242"/>
      <c r="WPQ5" s="242"/>
      <c r="WPR5" s="242"/>
      <c r="WPS5" s="242"/>
      <c r="WPT5" s="242"/>
      <c r="WPU5" s="242"/>
      <c r="WPV5" s="242"/>
      <c r="WPW5" s="242"/>
      <c r="WPX5" s="242"/>
      <c r="WPY5" s="242"/>
      <c r="WPZ5" s="242"/>
      <c r="WQA5" s="242"/>
      <c r="WQB5" s="242"/>
      <c r="WQC5" s="242"/>
      <c r="WQD5" s="242"/>
      <c r="WQE5" s="242"/>
      <c r="WQF5" s="242"/>
      <c r="WQG5" s="242"/>
      <c r="WQH5" s="242"/>
      <c r="WQI5" s="242"/>
      <c r="WQJ5" s="242"/>
      <c r="WQK5" s="242"/>
      <c r="WQL5" s="242"/>
      <c r="WQM5" s="242"/>
      <c r="WQN5" s="242"/>
      <c r="WQO5" s="242"/>
      <c r="WQP5" s="242"/>
      <c r="WQQ5" s="242"/>
      <c r="WQR5" s="242"/>
      <c r="WQS5" s="242"/>
      <c r="WQT5" s="242"/>
      <c r="WQU5" s="242"/>
      <c r="WQV5" s="242"/>
      <c r="WQW5" s="242"/>
      <c r="WQX5" s="242"/>
      <c r="WQY5" s="242"/>
      <c r="WQZ5" s="242"/>
      <c r="WRA5" s="242"/>
      <c r="WRB5" s="242"/>
      <c r="WRC5" s="242"/>
      <c r="WRD5" s="242"/>
      <c r="WRE5" s="242"/>
      <c r="WRF5" s="242"/>
      <c r="WRG5" s="242"/>
      <c r="WRH5" s="242"/>
      <c r="WRI5" s="242"/>
      <c r="WRJ5" s="242"/>
      <c r="WRK5" s="242"/>
      <c r="WRL5" s="242"/>
      <c r="WRM5" s="242"/>
      <c r="WRN5" s="242"/>
      <c r="WRO5" s="242"/>
      <c r="WRP5" s="242"/>
      <c r="WRQ5" s="242"/>
      <c r="WRR5" s="242"/>
      <c r="WRS5" s="242"/>
      <c r="WRT5" s="242"/>
      <c r="WRU5" s="242"/>
      <c r="WRV5" s="242"/>
      <c r="WRW5" s="242"/>
      <c r="WRX5" s="242"/>
      <c r="WRY5" s="242"/>
      <c r="WRZ5" s="242"/>
      <c r="WSA5" s="242"/>
      <c r="WSB5" s="242"/>
      <c r="WSC5" s="242"/>
      <c r="WSD5" s="242"/>
      <c r="WSE5" s="242"/>
      <c r="WSF5" s="242"/>
      <c r="WSG5" s="242"/>
      <c r="WSH5" s="242"/>
      <c r="WSI5" s="242"/>
      <c r="WSJ5" s="242"/>
      <c r="WSK5" s="242"/>
      <c r="WSL5" s="242"/>
      <c r="WSM5" s="242"/>
      <c r="WSN5" s="242"/>
      <c r="WSO5" s="242"/>
      <c r="WSP5" s="242"/>
      <c r="WSQ5" s="242"/>
      <c r="WSR5" s="242"/>
      <c r="WSS5" s="242"/>
      <c r="WST5" s="242"/>
      <c r="WSU5" s="242"/>
      <c r="WSV5" s="242"/>
      <c r="WSW5" s="242"/>
      <c r="WSX5" s="242"/>
      <c r="WSY5" s="242"/>
      <c r="WSZ5" s="242"/>
      <c r="WTA5" s="242"/>
      <c r="WTB5" s="242"/>
      <c r="WTC5" s="242"/>
      <c r="WTD5" s="242"/>
      <c r="WTE5" s="242"/>
      <c r="WTF5" s="242"/>
      <c r="WTG5" s="242"/>
      <c r="WTH5" s="242"/>
      <c r="WTI5" s="242"/>
      <c r="WTJ5" s="242"/>
      <c r="WTK5" s="242"/>
      <c r="WTL5" s="242"/>
      <c r="WTM5" s="242"/>
      <c r="WTN5" s="242"/>
      <c r="WTO5" s="242"/>
      <c r="WTP5" s="242"/>
      <c r="WTQ5" s="242"/>
      <c r="WTR5" s="242"/>
      <c r="WTS5" s="242"/>
      <c r="WTT5" s="242"/>
      <c r="WTU5" s="242"/>
      <c r="WTV5" s="242"/>
      <c r="WTW5" s="242"/>
      <c r="WTX5" s="242"/>
      <c r="WTY5" s="242"/>
      <c r="WTZ5" s="242"/>
      <c r="WUA5" s="242"/>
      <c r="WUB5" s="242"/>
      <c r="WUC5" s="242"/>
      <c r="WUD5" s="242"/>
      <c r="WUE5" s="242"/>
      <c r="WUF5" s="242"/>
      <c r="WUG5" s="242"/>
      <c r="WUH5" s="242"/>
      <c r="WUI5" s="242"/>
      <c r="WUJ5" s="242"/>
      <c r="WUK5" s="242"/>
      <c r="WUL5" s="242"/>
      <c r="WUM5" s="242"/>
      <c r="WUN5" s="242"/>
      <c r="WUO5" s="242"/>
      <c r="WUP5" s="242"/>
      <c r="WUQ5" s="242"/>
      <c r="WUR5" s="242"/>
      <c r="WUS5" s="242"/>
      <c r="WUT5" s="242"/>
      <c r="WUU5" s="242"/>
      <c r="WUV5" s="242"/>
      <c r="WUW5" s="242"/>
      <c r="WUX5" s="242"/>
      <c r="WUY5" s="242"/>
      <c r="WUZ5" s="242"/>
      <c r="WVA5" s="242"/>
      <c r="WVB5" s="242"/>
      <c r="WVC5" s="242"/>
      <c r="WVD5" s="242"/>
      <c r="WVE5" s="242"/>
      <c r="WVF5" s="242"/>
      <c r="WVG5" s="242"/>
      <c r="WVH5" s="242"/>
      <c r="WVI5" s="242"/>
      <c r="WVJ5" s="242"/>
      <c r="WVK5" s="242"/>
      <c r="WVL5" s="242"/>
      <c r="WVM5" s="242"/>
      <c r="WVN5" s="242"/>
      <c r="WVO5" s="242"/>
      <c r="WVP5" s="242"/>
      <c r="WVQ5" s="242"/>
      <c r="WVR5" s="242"/>
      <c r="WVS5" s="242"/>
      <c r="WVT5" s="242"/>
      <c r="WVU5" s="242"/>
      <c r="WVV5" s="242"/>
      <c r="WVW5" s="242"/>
      <c r="WVX5" s="242"/>
      <c r="WVY5" s="242"/>
      <c r="WVZ5" s="242"/>
      <c r="WWA5" s="242"/>
      <c r="WWB5" s="242"/>
      <c r="WWC5" s="242"/>
      <c r="WWD5" s="242"/>
      <c r="WWE5" s="242"/>
      <c r="WWF5" s="242"/>
      <c r="WWG5" s="242"/>
      <c r="WWH5" s="242"/>
      <c r="WWI5" s="242"/>
      <c r="WWJ5" s="242"/>
      <c r="WWK5" s="242"/>
      <c r="WWL5" s="242"/>
      <c r="WWM5" s="242"/>
      <c r="WWN5" s="242"/>
      <c r="WWO5" s="242"/>
      <c r="WWP5" s="242"/>
      <c r="WWQ5" s="242"/>
      <c r="WWR5" s="242"/>
      <c r="WWS5" s="242"/>
      <c r="WWT5" s="242"/>
      <c r="WWU5" s="242"/>
      <c r="WWV5" s="242"/>
      <c r="WWW5" s="242"/>
      <c r="WWX5" s="242"/>
      <c r="WWY5" s="242"/>
      <c r="WWZ5" s="242"/>
      <c r="WXA5" s="242"/>
      <c r="WXB5" s="242"/>
      <c r="WXC5" s="242"/>
      <c r="WXD5" s="242"/>
      <c r="WXE5" s="242"/>
      <c r="WXF5" s="242"/>
      <c r="WXG5" s="242"/>
      <c r="WXH5" s="242"/>
      <c r="WXI5" s="242"/>
      <c r="WXJ5" s="242"/>
      <c r="WXK5" s="242"/>
      <c r="WXL5" s="242"/>
      <c r="WXM5" s="242"/>
      <c r="WXN5" s="242"/>
      <c r="WXO5" s="242"/>
      <c r="WXP5" s="242"/>
      <c r="WXQ5" s="242"/>
      <c r="WXR5" s="242"/>
      <c r="WXS5" s="242"/>
      <c r="WXT5" s="242"/>
      <c r="WXU5" s="242"/>
      <c r="WXV5" s="242"/>
      <c r="WXW5" s="242"/>
      <c r="WXX5" s="242"/>
      <c r="WXY5" s="242"/>
      <c r="WXZ5" s="242"/>
      <c r="WYA5" s="242"/>
      <c r="WYB5" s="242"/>
      <c r="WYC5" s="242"/>
      <c r="WYD5" s="242"/>
      <c r="WYE5" s="242"/>
      <c r="WYF5" s="242"/>
      <c r="WYG5" s="242"/>
      <c r="WYH5" s="242"/>
      <c r="WYI5" s="242"/>
      <c r="WYJ5" s="242"/>
      <c r="WYK5" s="242"/>
      <c r="WYL5" s="242"/>
      <c r="WYM5" s="242"/>
      <c r="WYN5" s="242"/>
      <c r="WYO5" s="242"/>
      <c r="WYP5" s="242"/>
      <c r="WYQ5" s="242"/>
      <c r="WYR5" s="242"/>
      <c r="WYS5" s="242"/>
      <c r="WYT5" s="242"/>
      <c r="WYU5" s="242"/>
      <c r="WYV5" s="242"/>
      <c r="WYW5" s="242"/>
      <c r="WYX5" s="242"/>
      <c r="WYY5" s="242"/>
      <c r="WYZ5" s="242"/>
      <c r="WZA5" s="242"/>
      <c r="WZB5" s="242"/>
      <c r="WZC5" s="242"/>
      <c r="WZD5" s="242"/>
      <c r="WZE5" s="242"/>
      <c r="WZF5" s="242"/>
      <c r="WZG5" s="242"/>
      <c r="WZH5" s="242"/>
      <c r="WZI5" s="242"/>
      <c r="WZJ5" s="242"/>
      <c r="WZK5" s="242"/>
      <c r="WZL5" s="242"/>
      <c r="WZM5" s="242"/>
      <c r="WZN5" s="242"/>
      <c r="WZO5" s="242"/>
      <c r="WZP5" s="242"/>
      <c r="WZQ5" s="242"/>
      <c r="WZR5" s="242"/>
      <c r="WZS5" s="242"/>
      <c r="WZT5" s="242"/>
      <c r="WZU5" s="242"/>
      <c r="WZV5" s="242"/>
      <c r="WZW5" s="242"/>
      <c r="WZX5" s="242"/>
      <c r="WZY5" s="242"/>
      <c r="WZZ5" s="242"/>
      <c r="XAA5" s="242"/>
      <c r="XAB5" s="242"/>
      <c r="XAC5" s="242"/>
      <c r="XAD5" s="242"/>
      <c r="XAE5" s="242"/>
      <c r="XAF5" s="242"/>
      <c r="XAG5" s="242"/>
      <c r="XAH5" s="242"/>
      <c r="XAI5" s="242"/>
      <c r="XAJ5" s="242"/>
      <c r="XAK5" s="242"/>
      <c r="XAL5" s="242"/>
      <c r="XAM5" s="242"/>
      <c r="XAN5" s="242"/>
      <c r="XAO5" s="242"/>
      <c r="XAP5" s="242"/>
      <c r="XAQ5" s="242"/>
      <c r="XAR5" s="242"/>
      <c r="XAS5" s="242"/>
      <c r="XAT5" s="242"/>
      <c r="XAU5" s="242"/>
      <c r="XAV5" s="242"/>
      <c r="XAW5" s="242"/>
      <c r="XAX5" s="242"/>
      <c r="XAY5" s="242"/>
      <c r="XAZ5" s="242"/>
      <c r="XBA5" s="242"/>
      <c r="XBB5" s="242"/>
      <c r="XBC5" s="242"/>
      <c r="XBD5" s="242"/>
      <c r="XBE5" s="242"/>
      <c r="XBF5" s="242"/>
      <c r="XBG5" s="242"/>
      <c r="XBH5" s="242"/>
      <c r="XBI5" s="242"/>
      <c r="XBJ5" s="242"/>
      <c r="XBK5" s="242"/>
      <c r="XBL5" s="242"/>
      <c r="XBM5" s="242"/>
      <c r="XBN5" s="242"/>
      <c r="XBO5" s="242"/>
      <c r="XBP5" s="242"/>
      <c r="XBQ5" s="242"/>
      <c r="XBR5" s="242"/>
      <c r="XBS5" s="242"/>
      <c r="XBT5" s="242"/>
      <c r="XBU5" s="242"/>
      <c r="XBV5" s="242"/>
      <c r="XBW5" s="242"/>
      <c r="XBX5" s="242"/>
      <c r="XBY5" s="242"/>
      <c r="XBZ5" s="242"/>
      <c r="XCA5" s="242"/>
      <c r="XCB5" s="242"/>
      <c r="XCC5" s="242"/>
      <c r="XCD5" s="242"/>
      <c r="XCE5" s="242"/>
      <c r="XCF5" s="242"/>
      <c r="XCG5" s="242"/>
      <c r="XCH5" s="242"/>
      <c r="XCI5" s="242"/>
      <c r="XCJ5" s="242"/>
      <c r="XCK5" s="242"/>
      <c r="XCL5" s="242"/>
      <c r="XCM5" s="242"/>
      <c r="XCN5" s="242"/>
      <c r="XCO5" s="242"/>
      <c r="XCP5" s="242"/>
      <c r="XCQ5" s="242"/>
      <c r="XCR5" s="242"/>
      <c r="XCS5" s="242"/>
      <c r="XCT5" s="242"/>
      <c r="XCU5" s="242"/>
      <c r="XCV5" s="242"/>
      <c r="XCW5" s="242"/>
      <c r="XCX5" s="242"/>
      <c r="XCY5" s="242"/>
      <c r="XCZ5" s="242"/>
      <c r="XDA5" s="242"/>
      <c r="XDB5" s="242"/>
      <c r="XDC5" s="242"/>
      <c r="XDD5" s="242"/>
      <c r="XDE5" s="242"/>
      <c r="XDF5" s="242"/>
      <c r="XDG5" s="242"/>
      <c r="XDH5" s="242"/>
      <c r="XDI5" s="242"/>
      <c r="XDJ5" s="242"/>
      <c r="XDK5" s="242"/>
      <c r="XDL5" s="242"/>
      <c r="XDM5" s="242"/>
      <c r="XDN5" s="242"/>
      <c r="XDO5" s="242"/>
      <c r="XDP5" s="242"/>
      <c r="XDQ5" s="242"/>
      <c r="XDR5" s="242"/>
      <c r="XDS5" s="242"/>
      <c r="XDT5" s="242"/>
      <c r="XDU5" s="242"/>
      <c r="XDV5" s="242"/>
      <c r="XDW5" s="242"/>
      <c r="XDX5" s="242"/>
      <c r="XDY5" s="242"/>
      <c r="XDZ5" s="242"/>
      <c r="XEA5" s="242"/>
      <c r="XEB5" s="242"/>
      <c r="XEC5" s="242"/>
      <c r="XED5" s="242"/>
    </row>
    <row r="6" spans="1:16358" s="245" customFormat="1" ht="15" customHeight="1">
      <c r="A6" s="246"/>
      <c r="B6" s="246"/>
      <c r="C6" s="248"/>
      <c r="D6" s="246"/>
      <c r="E6" s="246"/>
      <c r="F6" s="246"/>
      <c r="G6" s="246"/>
      <c r="H6" s="246"/>
      <c r="I6" s="246"/>
      <c r="J6" s="246"/>
      <c r="K6" s="246"/>
      <c r="L6" s="246"/>
      <c r="M6" s="246"/>
      <c r="N6" s="246"/>
      <c r="O6" s="246"/>
    </row>
    <row r="7" spans="1:16358" s="520" customFormat="1" ht="12.75" customHeight="1">
      <c r="A7" s="288"/>
      <c r="B7" s="288"/>
      <c r="C7" s="340" t="s">
        <v>1086</v>
      </c>
      <c r="D7" s="286"/>
      <c r="E7" s="375"/>
      <c r="F7" s="375"/>
      <c r="G7" s="406"/>
      <c r="H7" s="375"/>
    </row>
    <row r="8" spans="1:16358" s="427" customFormat="1" ht="15" customHeight="1">
      <c r="A8" s="423"/>
      <c r="B8" s="532"/>
      <c r="C8" s="532"/>
      <c r="D8" s="424"/>
      <c r="E8" s="550"/>
      <c r="F8" s="551"/>
      <c r="G8" s="425"/>
      <c r="H8" s="425"/>
      <c r="I8" s="426"/>
      <c r="J8" s="426"/>
      <c r="K8" s="426"/>
      <c r="L8" s="426"/>
    </row>
    <row r="9" spans="1:16358" s="427" customFormat="1" ht="41.4">
      <c r="A9" s="423"/>
      <c r="B9" s="532"/>
      <c r="C9" s="718" t="s">
        <v>231</v>
      </c>
      <c r="D9" s="718" t="s">
        <v>1087</v>
      </c>
      <c r="E9" s="718" t="s">
        <v>1088</v>
      </c>
      <c r="F9" s="718" t="s">
        <v>172</v>
      </c>
      <c r="G9" s="521" t="s">
        <v>329</v>
      </c>
      <c r="H9" s="718"/>
      <c r="I9" s="719" t="s">
        <v>324</v>
      </c>
      <c r="J9" s="718" t="s">
        <v>1089</v>
      </c>
      <c r="K9" s="718" t="s">
        <v>326</v>
      </c>
      <c r="L9" s="718" t="s">
        <v>1090</v>
      </c>
      <c r="M9" s="718" t="s">
        <v>328</v>
      </c>
      <c r="N9" s="718" t="s">
        <v>1091</v>
      </c>
    </row>
    <row r="10" spans="1:16358" s="520" customFormat="1">
      <c r="A10" s="340"/>
      <c r="B10" s="288"/>
      <c r="C10" s="533" t="str">
        <f xml:space="preserve"> WINEP_Inputs!A5</f>
        <v>CLA00478</v>
      </c>
      <c r="D10" s="533" t="str">
        <f xml:space="preserve"> WINEP_Inputs!J5</f>
        <v>7UU200462</v>
      </c>
      <c r="E10" s="533" t="str">
        <f xml:space="preserve"> WINEP_Inputs!K5</f>
        <v>Burnley WwTW</v>
      </c>
      <c r="F10" s="533" t="str">
        <f>WINEP_Inputs!CW5</f>
        <v>£</v>
      </c>
      <c r="G10" s="536">
        <f>WINEP_Inputs!CX5</f>
        <v>9.9999999999999995E-7</v>
      </c>
      <c r="I10" s="538">
        <f xml:space="preserve"> WINEP_Inputs!CR5</f>
        <v>1880959</v>
      </c>
      <c r="J10" s="538">
        <f xml:space="preserve"> WINEP_Inputs!CS5</f>
        <v>1</v>
      </c>
      <c r="K10" s="538">
        <f xml:space="preserve"> WINEP_Inputs!CT5</f>
        <v>1</v>
      </c>
      <c r="L10" s="552">
        <f xml:space="preserve"> WINEP_Inputs!CU5</f>
        <v>1</v>
      </c>
      <c r="M10" s="552" t="str">
        <f xml:space="preserve"> WINEP_Inputs!CV5</f>
        <v>WWN</v>
      </c>
      <c r="N10" s="403">
        <f t="shared" ref="N10:N14" si="0" xml:space="preserve"> IF(K10 = 0, 0, K10 / J10)</f>
        <v>1</v>
      </c>
    </row>
    <row r="11" spans="1:16358" s="520" customFormat="1">
      <c r="A11" s="340"/>
      <c r="B11" s="288"/>
      <c r="C11" s="533" t="str">
        <f xml:space="preserve"> WINEP_Inputs!A6</f>
        <v>CLA00479</v>
      </c>
      <c r="D11" s="533" t="str">
        <f xml:space="preserve"> WINEP_Inputs!J6</f>
        <v>7UU200463</v>
      </c>
      <c r="E11" s="533" t="str">
        <f xml:space="preserve"> WINEP_Inputs!K6</f>
        <v>Burnley WwTW</v>
      </c>
      <c r="F11" s="533" t="str">
        <f>WINEP_Inputs!CW6</f>
        <v>£</v>
      </c>
      <c r="G11" s="536">
        <f>WINEP_Inputs!CX6</f>
        <v>9.9999999999999995E-7</v>
      </c>
      <c r="I11" s="538">
        <f xml:space="preserve"> WINEP_Inputs!CR6</f>
        <v>1880959</v>
      </c>
      <c r="J11" s="538">
        <f xml:space="preserve"> WINEP_Inputs!CS6</f>
        <v>1</v>
      </c>
      <c r="K11" s="538">
        <f xml:space="preserve"> WINEP_Inputs!CT6</f>
        <v>1</v>
      </c>
      <c r="L11" s="552">
        <f xml:space="preserve"> WINEP_Inputs!CU6</f>
        <v>1</v>
      </c>
      <c r="M11" s="552" t="str">
        <f xml:space="preserve"> WINEP_Inputs!CV6</f>
        <v>WWN</v>
      </c>
      <c r="N11" s="403">
        <f t="shared" si="0"/>
        <v>1</v>
      </c>
    </row>
    <row r="12" spans="1:16358" s="520" customFormat="1">
      <c r="A12" s="340"/>
      <c r="B12" s="288"/>
      <c r="C12" s="533" t="str">
        <f xml:space="preserve"> WINEP_Inputs!A7</f>
        <v>GMC00513</v>
      </c>
      <c r="D12" s="533" t="str">
        <f xml:space="preserve"> WINEP_Inputs!J7</f>
        <v>7UU300123</v>
      </c>
      <c r="E12" s="533" t="str">
        <f xml:space="preserve"> WINEP_Inputs!K7</f>
        <v>Mossley WwTW</v>
      </c>
      <c r="F12" s="533" t="str">
        <f>WINEP_Inputs!CW7</f>
        <v xml:space="preserve">£ </v>
      </c>
      <c r="G12" s="534">
        <f>WINEP_Inputs!CX7</f>
        <v>9.9999999999999995E-7</v>
      </c>
      <c r="I12" s="538">
        <f xml:space="preserve"> WINEP_Inputs!CR7</f>
        <v>2456836.5</v>
      </c>
      <c r="J12" s="538">
        <f xml:space="preserve"> WINEP_Inputs!CS7</f>
        <v>1</v>
      </c>
      <c r="K12" s="538">
        <f xml:space="preserve"> WINEP_Inputs!CT7</f>
        <v>1</v>
      </c>
      <c r="L12" s="552">
        <f xml:space="preserve"> WINEP_Inputs!CU7</f>
        <v>1</v>
      </c>
      <c r="M12" s="552" t="str">
        <f xml:space="preserve"> WINEP_Inputs!CV7</f>
        <v>WWN</v>
      </c>
      <c r="N12" s="403">
        <f t="shared" si="0"/>
        <v>1</v>
      </c>
    </row>
    <row r="13" spans="1:16358">
      <c r="C13" s="533" t="str">
        <f xml:space="preserve"> WINEP_Inputs!A8</f>
        <v>GMC00514</v>
      </c>
      <c r="D13" s="533" t="str">
        <f xml:space="preserve"> WINEP_Inputs!J8</f>
        <v>7UU300124</v>
      </c>
      <c r="E13" s="533" t="str">
        <f xml:space="preserve"> WINEP_Inputs!K8</f>
        <v>Mossley WwTW</v>
      </c>
      <c r="F13" s="533" t="str">
        <f>WINEP_Inputs!CW8</f>
        <v xml:space="preserve">£ </v>
      </c>
      <c r="G13" s="534">
        <f>WINEP_Inputs!CX8</f>
        <v>9.9999999999999995E-7</v>
      </c>
      <c r="H13" s="520"/>
      <c r="I13" s="538">
        <f xml:space="preserve"> WINEP_Inputs!CR8</f>
        <v>2456836.5</v>
      </c>
      <c r="J13" s="538">
        <f xml:space="preserve"> WINEP_Inputs!CS8</f>
        <v>1</v>
      </c>
      <c r="K13" s="538">
        <f xml:space="preserve"> WINEP_Inputs!CT8</f>
        <v>1</v>
      </c>
      <c r="L13" s="552">
        <f xml:space="preserve"> WINEP_Inputs!CU8</f>
        <v>1</v>
      </c>
      <c r="M13" s="552" t="str">
        <f xml:space="preserve"> WINEP_Inputs!CV8</f>
        <v>WWN</v>
      </c>
      <c r="N13" s="403">
        <f t="shared" si="0"/>
        <v>1</v>
      </c>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2"/>
      <c r="AY13" s="712"/>
      <c r="AZ13" s="712"/>
      <c r="BA13" s="712"/>
      <c r="BB13" s="712"/>
      <c r="BC13" s="712"/>
      <c r="BD13" s="712"/>
      <c r="BE13" s="712"/>
      <c r="BF13" s="712"/>
      <c r="BG13" s="712"/>
      <c r="BH13" s="712"/>
      <c r="BI13" s="712"/>
      <c r="BJ13" s="712"/>
      <c r="BK13" s="712"/>
      <c r="BL13" s="712"/>
      <c r="BM13" s="712"/>
      <c r="BN13" s="712"/>
      <c r="BO13" s="712"/>
      <c r="BP13" s="712"/>
      <c r="BQ13" s="712"/>
      <c r="BR13" s="712"/>
      <c r="BS13" s="712"/>
      <c r="BT13" s="712"/>
      <c r="BU13" s="712"/>
      <c r="BV13" s="712"/>
      <c r="BW13" s="712"/>
      <c r="BX13" s="712"/>
      <c r="BY13" s="712"/>
      <c r="BZ13" s="712"/>
      <c r="CA13" s="712"/>
      <c r="CB13" s="712"/>
      <c r="CC13" s="712"/>
      <c r="CD13" s="712"/>
      <c r="CE13" s="712"/>
      <c r="CF13" s="712"/>
      <c r="CG13" s="712"/>
      <c r="CH13" s="712"/>
      <c r="CI13" s="712"/>
      <c r="CJ13" s="712"/>
      <c r="CK13" s="712"/>
      <c r="CL13" s="712"/>
      <c r="CM13" s="712"/>
      <c r="CN13" s="712"/>
      <c r="CO13" s="712"/>
      <c r="CP13" s="712"/>
      <c r="CQ13" s="712"/>
      <c r="CR13" s="712"/>
      <c r="CS13" s="712"/>
      <c r="CT13" s="712"/>
      <c r="CU13" s="712"/>
      <c r="CV13" s="712"/>
      <c r="CW13" s="712"/>
      <c r="CX13" s="712"/>
      <c r="CY13" s="712"/>
      <c r="CZ13" s="712"/>
      <c r="DA13" s="712"/>
      <c r="DB13" s="712"/>
      <c r="DC13" s="712"/>
      <c r="DD13" s="712"/>
      <c r="DE13" s="712"/>
      <c r="DF13" s="712"/>
      <c r="DG13" s="712"/>
      <c r="DH13" s="712"/>
      <c r="DI13" s="712"/>
      <c r="DJ13" s="712"/>
      <c r="DK13" s="712"/>
      <c r="DL13" s="712"/>
      <c r="DM13" s="712"/>
      <c r="DN13" s="712"/>
      <c r="DO13" s="712"/>
      <c r="DP13" s="712"/>
      <c r="DQ13" s="712"/>
      <c r="DR13" s="712"/>
      <c r="DS13" s="712"/>
      <c r="DT13" s="712"/>
      <c r="DU13" s="712"/>
      <c r="DV13" s="712"/>
      <c r="DW13" s="712"/>
      <c r="DX13" s="712"/>
      <c r="DY13" s="712"/>
      <c r="DZ13" s="712"/>
      <c r="EA13" s="712"/>
      <c r="EB13" s="712"/>
      <c r="EC13" s="712"/>
      <c r="ED13" s="712"/>
      <c r="EE13" s="712"/>
      <c r="EF13" s="712"/>
      <c r="EG13" s="712"/>
      <c r="EH13" s="712"/>
      <c r="EI13" s="712"/>
      <c r="EJ13" s="712"/>
      <c r="EK13" s="712"/>
      <c r="EL13" s="712"/>
      <c r="EM13" s="712"/>
      <c r="EN13" s="712"/>
      <c r="EO13" s="712"/>
      <c r="EP13" s="712"/>
      <c r="EQ13" s="712"/>
      <c r="ER13" s="712"/>
      <c r="ES13" s="712"/>
      <c r="ET13" s="712"/>
      <c r="EU13" s="712"/>
      <c r="EV13" s="712"/>
      <c r="EW13" s="712"/>
      <c r="EX13" s="712"/>
      <c r="EY13" s="712"/>
      <c r="EZ13" s="712"/>
      <c r="FA13" s="712"/>
      <c r="FB13" s="712"/>
      <c r="FC13" s="712"/>
      <c r="FD13" s="712"/>
      <c r="FE13" s="712"/>
      <c r="FF13" s="712"/>
      <c r="FG13" s="712"/>
      <c r="FH13" s="712"/>
      <c r="FI13" s="712"/>
      <c r="FJ13" s="712"/>
      <c r="FK13" s="712"/>
      <c r="FL13" s="712"/>
      <c r="FM13" s="712"/>
      <c r="FN13" s="712"/>
      <c r="FO13" s="712"/>
      <c r="FP13" s="712"/>
      <c r="FQ13" s="712"/>
      <c r="FR13" s="712"/>
      <c r="FS13" s="712"/>
      <c r="FT13" s="712"/>
      <c r="FU13" s="712"/>
      <c r="FV13" s="712"/>
      <c r="FW13" s="712"/>
      <c r="FX13" s="712"/>
      <c r="FY13" s="712"/>
      <c r="FZ13" s="712"/>
      <c r="GA13" s="712"/>
      <c r="GB13" s="712"/>
      <c r="GC13" s="712"/>
      <c r="GD13" s="712"/>
      <c r="GE13" s="712"/>
      <c r="GF13" s="712"/>
      <c r="GG13" s="712"/>
      <c r="GH13" s="712"/>
      <c r="GI13" s="712"/>
      <c r="GJ13" s="712"/>
      <c r="GK13" s="712"/>
      <c r="GL13" s="712"/>
      <c r="GM13" s="712"/>
      <c r="GN13" s="712"/>
      <c r="GO13" s="712"/>
      <c r="GP13" s="712"/>
      <c r="GQ13" s="712"/>
      <c r="GR13" s="712"/>
      <c r="GS13" s="712"/>
      <c r="GT13" s="712"/>
      <c r="GU13" s="712"/>
      <c r="GV13" s="712"/>
      <c r="GW13" s="712"/>
      <c r="GX13" s="712"/>
      <c r="GY13" s="712"/>
      <c r="GZ13" s="712"/>
      <c r="HA13" s="712"/>
      <c r="HB13" s="712"/>
      <c r="HC13" s="712"/>
      <c r="HD13" s="712"/>
      <c r="HE13" s="712"/>
      <c r="HF13" s="712"/>
      <c r="HG13" s="712"/>
      <c r="HH13" s="712"/>
      <c r="HI13" s="712"/>
      <c r="HJ13" s="712"/>
      <c r="HK13" s="712"/>
      <c r="HL13" s="712"/>
      <c r="HM13" s="712"/>
      <c r="HN13" s="712"/>
      <c r="HO13" s="712"/>
      <c r="HP13" s="712"/>
      <c r="HQ13" s="712"/>
      <c r="HR13" s="712"/>
      <c r="HS13" s="712"/>
      <c r="HT13" s="712"/>
      <c r="HU13" s="712"/>
      <c r="HV13" s="712"/>
      <c r="HW13" s="712"/>
      <c r="HX13" s="712"/>
      <c r="HY13" s="712"/>
      <c r="HZ13" s="712"/>
      <c r="IA13" s="712"/>
      <c r="IB13" s="712"/>
      <c r="IC13" s="712"/>
      <c r="ID13" s="712"/>
      <c r="IE13" s="712"/>
      <c r="IF13" s="712"/>
      <c r="IG13" s="712"/>
      <c r="IH13" s="712"/>
      <c r="II13" s="712"/>
      <c r="IJ13" s="712"/>
      <c r="IK13" s="712"/>
      <c r="IL13" s="712"/>
      <c r="IM13" s="712"/>
      <c r="IN13" s="712"/>
      <c r="IO13" s="712"/>
      <c r="IP13" s="712"/>
      <c r="IQ13" s="712"/>
      <c r="IR13" s="712"/>
      <c r="IS13" s="712"/>
      <c r="IT13" s="712"/>
      <c r="IU13" s="712"/>
      <c r="IV13" s="712"/>
      <c r="IW13" s="712"/>
      <c r="IX13" s="712"/>
      <c r="IY13" s="712"/>
      <c r="IZ13" s="712"/>
      <c r="JA13" s="712"/>
      <c r="JB13" s="712"/>
      <c r="JC13" s="712"/>
      <c r="JD13" s="712"/>
      <c r="JE13" s="712"/>
      <c r="JF13" s="712"/>
      <c r="JG13" s="712"/>
      <c r="JH13" s="712"/>
      <c r="JI13" s="712"/>
      <c r="JJ13" s="712"/>
      <c r="JK13" s="712"/>
      <c r="JL13" s="712"/>
      <c r="JM13" s="712"/>
      <c r="JN13" s="712"/>
      <c r="JO13" s="712"/>
      <c r="JP13" s="712"/>
      <c r="JQ13" s="712"/>
      <c r="JR13" s="712"/>
      <c r="JS13" s="712"/>
      <c r="JT13" s="712"/>
      <c r="JU13" s="712"/>
      <c r="JV13" s="712"/>
      <c r="JW13" s="712"/>
      <c r="JX13" s="712"/>
      <c r="JY13" s="712"/>
      <c r="JZ13" s="712"/>
      <c r="KA13" s="712"/>
      <c r="KB13" s="712"/>
      <c r="KC13" s="712"/>
      <c r="KD13" s="712"/>
      <c r="KE13" s="712"/>
      <c r="KF13" s="712"/>
      <c r="KG13" s="712"/>
      <c r="KH13" s="712"/>
      <c r="KI13" s="712"/>
      <c r="KJ13" s="712"/>
      <c r="KK13" s="712"/>
      <c r="KL13" s="712"/>
      <c r="KM13" s="712"/>
      <c r="KN13" s="712"/>
      <c r="KO13" s="712"/>
      <c r="KP13" s="712"/>
      <c r="KQ13" s="712"/>
      <c r="KR13" s="712"/>
      <c r="KS13" s="712"/>
      <c r="KT13" s="712"/>
      <c r="KU13" s="712"/>
      <c r="KV13" s="712"/>
      <c r="KW13" s="712"/>
      <c r="KX13" s="712"/>
      <c r="KY13" s="712"/>
      <c r="KZ13" s="712"/>
      <c r="LA13" s="712"/>
      <c r="LB13" s="712"/>
      <c r="LC13" s="712"/>
      <c r="LD13" s="712"/>
      <c r="LE13" s="712"/>
      <c r="LF13" s="712"/>
      <c r="LG13" s="712"/>
      <c r="LH13" s="712"/>
      <c r="LI13" s="712"/>
      <c r="LJ13" s="712"/>
      <c r="LK13" s="712"/>
      <c r="LL13" s="712"/>
      <c r="LM13" s="712"/>
      <c r="LN13" s="712"/>
      <c r="LO13" s="712"/>
      <c r="LP13" s="712"/>
      <c r="LQ13" s="712"/>
      <c r="LR13" s="712"/>
      <c r="LS13" s="712"/>
      <c r="LT13" s="712"/>
      <c r="LU13" s="712"/>
      <c r="LV13" s="712"/>
      <c r="LW13" s="712"/>
      <c r="LX13" s="712"/>
      <c r="LY13" s="712"/>
      <c r="LZ13" s="712"/>
      <c r="MA13" s="712"/>
      <c r="MB13" s="712"/>
      <c r="MC13" s="712"/>
      <c r="MD13" s="712"/>
      <c r="ME13" s="712"/>
      <c r="MF13" s="712"/>
      <c r="MG13" s="712"/>
      <c r="MH13" s="712"/>
      <c r="MI13" s="712"/>
      <c r="MJ13" s="712"/>
      <c r="MK13" s="712"/>
      <c r="ML13" s="712"/>
      <c r="MM13" s="712"/>
      <c r="MN13" s="712"/>
      <c r="MO13" s="712"/>
      <c r="MP13" s="712"/>
      <c r="MQ13" s="712"/>
      <c r="MR13" s="712"/>
      <c r="MS13" s="712"/>
      <c r="MT13" s="712"/>
      <c r="MU13" s="712"/>
      <c r="MV13" s="712"/>
      <c r="MW13" s="712"/>
      <c r="MX13" s="712"/>
      <c r="MY13" s="712"/>
      <c r="MZ13" s="712"/>
      <c r="NA13" s="712"/>
      <c r="NB13" s="712"/>
      <c r="NC13" s="712"/>
      <c r="ND13" s="712"/>
      <c r="NE13" s="712"/>
      <c r="NF13" s="712"/>
      <c r="NG13" s="712"/>
      <c r="NH13" s="712"/>
      <c r="NI13" s="712"/>
      <c r="NJ13" s="712"/>
      <c r="NK13" s="712"/>
      <c r="NL13" s="712"/>
      <c r="NM13" s="712"/>
      <c r="NN13" s="712"/>
      <c r="NO13" s="712"/>
      <c r="NP13" s="712"/>
      <c r="NQ13" s="712"/>
      <c r="NR13" s="712"/>
      <c r="NS13" s="712"/>
      <c r="NT13" s="712"/>
      <c r="NU13" s="712"/>
      <c r="NV13" s="712"/>
      <c r="NW13" s="712"/>
      <c r="NX13" s="712"/>
      <c r="NY13" s="712"/>
      <c r="NZ13" s="712"/>
      <c r="OA13" s="712"/>
      <c r="OB13" s="712"/>
      <c r="OC13" s="712"/>
      <c r="OD13" s="712"/>
      <c r="OE13" s="712"/>
      <c r="OF13" s="712"/>
      <c r="OG13" s="712"/>
      <c r="OH13" s="712"/>
      <c r="OI13" s="712"/>
      <c r="OJ13" s="712"/>
      <c r="OK13" s="712"/>
      <c r="OL13" s="712"/>
      <c r="OM13" s="712"/>
      <c r="ON13" s="712"/>
      <c r="OO13" s="712"/>
      <c r="OP13" s="712"/>
      <c r="OQ13" s="712"/>
      <c r="OR13" s="712"/>
      <c r="OS13" s="712"/>
      <c r="OT13" s="712"/>
      <c r="OU13" s="712"/>
      <c r="OV13" s="712"/>
      <c r="OW13" s="712"/>
      <c r="OX13" s="712"/>
      <c r="OY13" s="712"/>
      <c r="OZ13" s="712"/>
      <c r="PA13" s="712"/>
      <c r="PB13" s="712"/>
      <c r="PC13" s="712"/>
      <c r="PD13" s="712"/>
      <c r="PE13" s="712"/>
      <c r="PF13" s="712"/>
      <c r="PG13" s="712"/>
      <c r="PH13" s="712"/>
      <c r="PI13" s="712"/>
      <c r="PJ13" s="712"/>
      <c r="PK13" s="712"/>
      <c r="PL13" s="712"/>
      <c r="PM13" s="712"/>
      <c r="PN13" s="712"/>
      <c r="PO13" s="712"/>
      <c r="PP13" s="712"/>
      <c r="PQ13" s="712"/>
      <c r="PR13" s="712"/>
      <c r="PS13" s="712"/>
      <c r="PT13" s="712"/>
      <c r="PU13" s="712"/>
      <c r="PV13" s="712"/>
      <c r="PW13" s="712"/>
      <c r="PX13" s="712"/>
      <c r="PY13" s="712"/>
      <c r="PZ13" s="712"/>
      <c r="QA13" s="712"/>
      <c r="QB13" s="712"/>
      <c r="QC13" s="712"/>
      <c r="QD13" s="712"/>
      <c r="QE13" s="712"/>
      <c r="QF13" s="712"/>
      <c r="QG13" s="712"/>
      <c r="QH13" s="712"/>
      <c r="QI13" s="712"/>
      <c r="QJ13" s="712"/>
      <c r="QK13" s="712"/>
      <c r="QL13" s="712"/>
      <c r="QM13" s="712"/>
      <c r="QN13" s="712"/>
      <c r="QO13" s="712"/>
      <c r="QP13" s="712"/>
      <c r="QQ13" s="712"/>
      <c r="QR13" s="712"/>
      <c r="QS13" s="712"/>
      <c r="QT13" s="712"/>
      <c r="QU13" s="712"/>
      <c r="QV13" s="712"/>
      <c r="QW13" s="712"/>
      <c r="QX13" s="712"/>
      <c r="QY13" s="712"/>
      <c r="QZ13" s="712"/>
      <c r="RA13" s="712"/>
      <c r="RB13" s="712"/>
      <c r="RC13" s="712"/>
      <c r="RD13" s="712"/>
      <c r="RE13" s="712"/>
      <c r="RF13" s="712"/>
      <c r="RG13" s="712"/>
      <c r="RH13" s="712"/>
      <c r="RI13" s="712"/>
      <c r="RJ13" s="712"/>
      <c r="RK13" s="712"/>
      <c r="RL13" s="712"/>
      <c r="RM13" s="712"/>
      <c r="RN13" s="712"/>
      <c r="RO13" s="712"/>
      <c r="RP13" s="712"/>
      <c r="RQ13" s="712"/>
      <c r="RR13" s="712"/>
      <c r="RS13" s="712"/>
      <c r="RT13" s="712"/>
      <c r="RU13" s="712"/>
      <c r="RV13" s="712"/>
      <c r="RW13" s="712"/>
      <c r="RX13" s="712"/>
      <c r="RY13" s="712"/>
      <c r="RZ13" s="712"/>
      <c r="SA13" s="712"/>
      <c r="SB13" s="712"/>
      <c r="SC13" s="712"/>
      <c r="SD13" s="712"/>
      <c r="SE13" s="712"/>
      <c r="SF13" s="712"/>
      <c r="SG13" s="712"/>
      <c r="SH13" s="712"/>
      <c r="SI13" s="712"/>
      <c r="SJ13" s="712"/>
      <c r="SK13" s="712"/>
      <c r="SL13" s="712"/>
      <c r="SM13" s="712"/>
      <c r="SN13" s="712"/>
      <c r="SO13" s="712"/>
      <c r="SP13" s="712"/>
      <c r="SQ13" s="712"/>
      <c r="SR13" s="712"/>
      <c r="SS13" s="712"/>
      <c r="ST13" s="712"/>
      <c r="SU13" s="712"/>
      <c r="SV13" s="712"/>
      <c r="SW13" s="712"/>
      <c r="SX13" s="712"/>
      <c r="SY13" s="712"/>
      <c r="SZ13" s="712"/>
      <c r="TA13" s="712"/>
      <c r="TB13" s="712"/>
      <c r="TC13" s="712"/>
      <c r="TD13" s="712"/>
      <c r="TE13" s="712"/>
      <c r="TF13" s="712"/>
      <c r="TG13" s="712"/>
      <c r="TH13" s="712"/>
      <c r="TI13" s="712"/>
      <c r="TJ13" s="712"/>
      <c r="TK13" s="712"/>
      <c r="TL13" s="712"/>
      <c r="TM13" s="712"/>
      <c r="TN13" s="712"/>
      <c r="TO13" s="712"/>
      <c r="TP13" s="712"/>
      <c r="TQ13" s="712"/>
      <c r="TR13" s="712"/>
      <c r="TS13" s="712"/>
      <c r="TT13" s="712"/>
      <c r="TU13" s="712"/>
      <c r="TV13" s="712"/>
      <c r="TW13" s="712"/>
      <c r="TX13" s="712"/>
      <c r="TY13" s="712"/>
      <c r="TZ13" s="712"/>
      <c r="UA13" s="712"/>
      <c r="UB13" s="712"/>
      <c r="UC13" s="712"/>
      <c r="UD13" s="712"/>
      <c r="UE13" s="712"/>
      <c r="UF13" s="712"/>
      <c r="UG13" s="712"/>
      <c r="UH13" s="712"/>
      <c r="UI13" s="712"/>
      <c r="UJ13" s="712"/>
      <c r="UK13" s="712"/>
      <c r="UL13" s="712"/>
      <c r="UM13" s="712"/>
      <c r="UN13" s="712"/>
      <c r="UO13" s="712"/>
      <c r="UP13" s="712"/>
      <c r="UQ13" s="712"/>
      <c r="UR13" s="712"/>
      <c r="US13" s="712"/>
      <c r="UT13" s="712"/>
      <c r="UU13" s="712"/>
      <c r="UV13" s="712"/>
      <c r="UW13" s="712"/>
      <c r="UX13" s="712"/>
      <c r="UY13" s="712"/>
      <c r="UZ13" s="712"/>
      <c r="VA13" s="712"/>
      <c r="VB13" s="712"/>
      <c r="VC13" s="712"/>
      <c r="VD13" s="712"/>
      <c r="VE13" s="712"/>
      <c r="VF13" s="712"/>
      <c r="VG13" s="712"/>
      <c r="VH13" s="712"/>
      <c r="VI13" s="712"/>
      <c r="VJ13" s="712"/>
      <c r="VK13" s="712"/>
      <c r="VL13" s="712"/>
      <c r="VM13" s="712"/>
      <c r="VN13" s="712"/>
      <c r="VO13" s="712"/>
      <c r="VP13" s="712"/>
      <c r="VQ13" s="712"/>
      <c r="VR13" s="712"/>
      <c r="VS13" s="712"/>
      <c r="VT13" s="712"/>
      <c r="VU13" s="712"/>
      <c r="VV13" s="712"/>
      <c r="VW13" s="712"/>
      <c r="VX13" s="712"/>
      <c r="VY13" s="712"/>
      <c r="VZ13" s="712"/>
      <c r="WA13" s="712"/>
      <c r="WB13" s="712"/>
      <c r="WC13" s="712"/>
      <c r="WD13" s="712"/>
      <c r="WE13" s="712"/>
      <c r="WF13" s="712"/>
      <c r="WG13" s="712"/>
      <c r="WH13" s="712"/>
      <c r="WI13" s="712"/>
      <c r="WJ13" s="712"/>
      <c r="WK13" s="712"/>
      <c r="WL13" s="712"/>
      <c r="WM13" s="712"/>
      <c r="WN13" s="712"/>
      <c r="WO13" s="712"/>
      <c r="WP13" s="712"/>
      <c r="WQ13" s="712"/>
      <c r="WR13" s="712"/>
      <c r="WS13" s="712"/>
      <c r="WT13" s="712"/>
      <c r="WU13" s="712"/>
      <c r="WV13" s="712"/>
      <c r="WW13" s="712"/>
      <c r="WX13" s="712"/>
      <c r="WY13" s="712"/>
      <c r="WZ13" s="712"/>
      <c r="XA13" s="712"/>
      <c r="XB13" s="712"/>
      <c r="XC13" s="712"/>
      <c r="XD13" s="712"/>
      <c r="XE13" s="712"/>
      <c r="XF13" s="712"/>
      <c r="XG13" s="712"/>
      <c r="XH13" s="712"/>
      <c r="XI13" s="712"/>
      <c r="XJ13" s="712"/>
      <c r="XK13" s="712"/>
      <c r="XL13" s="712"/>
      <c r="XM13" s="712"/>
      <c r="XN13" s="712"/>
      <c r="XO13" s="712"/>
      <c r="XP13" s="712"/>
      <c r="XQ13" s="712"/>
      <c r="XR13" s="712"/>
      <c r="XS13" s="712"/>
      <c r="XT13" s="712"/>
      <c r="XU13" s="712"/>
      <c r="XV13" s="712"/>
      <c r="XW13" s="712"/>
      <c r="XX13" s="712"/>
      <c r="XY13" s="712"/>
      <c r="XZ13" s="712"/>
      <c r="YA13" s="712"/>
      <c r="YB13" s="712"/>
      <c r="YC13" s="712"/>
      <c r="YD13" s="712"/>
      <c r="YE13" s="712"/>
      <c r="YF13" s="712"/>
      <c r="YG13" s="712"/>
      <c r="YH13" s="712"/>
      <c r="YI13" s="712"/>
      <c r="YJ13" s="712"/>
      <c r="YK13" s="712"/>
      <c r="YL13" s="712"/>
      <c r="YM13" s="712"/>
      <c r="YN13" s="712"/>
      <c r="YO13" s="712"/>
      <c r="YP13" s="712"/>
      <c r="YQ13" s="712"/>
      <c r="YR13" s="712"/>
      <c r="YS13" s="712"/>
      <c r="YT13" s="712"/>
      <c r="YU13" s="712"/>
      <c r="YV13" s="712"/>
      <c r="YW13" s="712"/>
      <c r="YX13" s="712"/>
      <c r="YY13" s="712"/>
      <c r="YZ13" s="712"/>
      <c r="ZA13" s="712"/>
      <c r="ZB13" s="712"/>
      <c r="ZC13" s="712"/>
      <c r="ZD13" s="712"/>
      <c r="ZE13" s="712"/>
      <c r="ZF13" s="712"/>
      <c r="ZG13" s="712"/>
      <c r="ZH13" s="712"/>
      <c r="ZI13" s="712"/>
      <c r="ZJ13" s="712"/>
      <c r="ZK13" s="712"/>
      <c r="ZL13" s="712"/>
      <c r="ZM13" s="712"/>
      <c r="ZN13" s="712"/>
      <c r="ZO13" s="712"/>
      <c r="ZP13" s="712"/>
      <c r="ZQ13" s="712"/>
      <c r="ZR13" s="712"/>
      <c r="ZS13" s="712"/>
      <c r="ZT13" s="712"/>
      <c r="ZU13" s="712"/>
      <c r="ZV13" s="712"/>
      <c r="ZW13" s="712"/>
      <c r="ZX13" s="712"/>
      <c r="ZY13" s="712"/>
      <c r="ZZ13" s="712"/>
      <c r="AAA13" s="712"/>
      <c r="AAB13" s="712"/>
      <c r="AAC13" s="712"/>
      <c r="AAD13" s="712"/>
      <c r="AAE13" s="712"/>
      <c r="AAF13" s="712"/>
      <c r="AAG13" s="712"/>
      <c r="AAH13" s="712"/>
      <c r="AAI13" s="712"/>
      <c r="AAJ13" s="712"/>
      <c r="AAK13" s="712"/>
      <c r="AAL13" s="712"/>
      <c r="AAM13" s="712"/>
      <c r="AAN13" s="712"/>
      <c r="AAO13" s="712"/>
      <c r="AAP13" s="712"/>
      <c r="AAQ13" s="712"/>
      <c r="AAR13" s="712"/>
      <c r="AAS13" s="712"/>
      <c r="AAT13" s="712"/>
      <c r="AAU13" s="712"/>
      <c r="AAV13" s="712"/>
      <c r="AAW13" s="712"/>
      <c r="AAX13" s="712"/>
      <c r="AAY13" s="712"/>
      <c r="AAZ13" s="712"/>
      <c r="ABA13" s="712"/>
      <c r="ABB13" s="712"/>
      <c r="ABC13" s="712"/>
      <c r="ABD13" s="712"/>
      <c r="ABE13" s="712"/>
      <c r="ABF13" s="712"/>
      <c r="ABG13" s="712"/>
      <c r="ABH13" s="712"/>
      <c r="ABI13" s="712"/>
      <c r="ABJ13" s="712"/>
      <c r="ABK13" s="712"/>
      <c r="ABL13" s="712"/>
      <c r="ABM13" s="712"/>
      <c r="ABN13" s="712"/>
      <c r="ABO13" s="712"/>
      <c r="ABP13" s="712"/>
      <c r="ABQ13" s="712"/>
      <c r="ABR13" s="712"/>
      <c r="ABS13" s="712"/>
      <c r="ABT13" s="712"/>
      <c r="ABU13" s="712"/>
      <c r="ABV13" s="712"/>
      <c r="ABW13" s="712"/>
      <c r="ABX13" s="712"/>
      <c r="ABY13" s="712"/>
      <c r="ABZ13" s="712"/>
      <c r="ACA13" s="712"/>
      <c r="ACB13" s="712"/>
      <c r="ACC13" s="712"/>
      <c r="ACD13" s="712"/>
      <c r="ACE13" s="712"/>
      <c r="ACF13" s="712"/>
      <c r="ACG13" s="712"/>
      <c r="ACH13" s="712"/>
      <c r="ACI13" s="712"/>
      <c r="ACJ13" s="712"/>
      <c r="ACK13" s="712"/>
      <c r="ACL13" s="712"/>
      <c r="ACM13" s="712"/>
      <c r="ACN13" s="712"/>
      <c r="ACO13" s="712"/>
      <c r="ACP13" s="712"/>
      <c r="ACQ13" s="712"/>
      <c r="ACR13" s="712"/>
      <c r="ACS13" s="712"/>
      <c r="ACT13" s="712"/>
      <c r="ACU13" s="712"/>
      <c r="ACV13" s="712"/>
      <c r="ACW13" s="712"/>
      <c r="ACX13" s="712"/>
      <c r="ACY13" s="712"/>
      <c r="ACZ13" s="712"/>
      <c r="ADA13" s="712"/>
      <c r="ADB13" s="712"/>
      <c r="ADC13" s="712"/>
      <c r="ADD13" s="712"/>
      <c r="ADE13" s="712"/>
      <c r="ADF13" s="712"/>
      <c r="ADG13" s="712"/>
      <c r="ADH13" s="712"/>
      <c r="ADI13" s="712"/>
      <c r="ADJ13" s="712"/>
      <c r="ADK13" s="712"/>
      <c r="ADL13" s="712"/>
      <c r="ADM13" s="712"/>
      <c r="ADN13" s="712"/>
      <c r="ADO13" s="712"/>
      <c r="ADP13" s="712"/>
      <c r="ADQ13" s="712"/>
      <c r="ADR13" s="712"/>
      <c r="ADS13" s="712"/>
      <c r="ADT13" s="712"/>
      <c r="ADU13" s="712"/>
      <c r="ADV13" s="712"/>
      <c r="ADW13" s="712"/>
      <c r="ADX13" s="712"/>
      <c r="ADY13" s="712"/>
      <c r="ADZ13" s="712"/>
      <c r="AEA13" s="712"/>
      <c r="AEB13" s="712"/>
      <c r="AEC13" s="712"/>
      <c r="AED13" s="712"/>
      <c r="AEE13" s="712"/>
      <c r="AEF13" s="712"/>
      <c r="AEG13" s="712"/>
      <c r="AEH13" s="712"/>
      <c r="AEI13" s="712"/>
      <c r="AEJ13" s="712"/>
      <c r="AEK13" s="712"/>
      <c r="AEL13" s="712"/>
      <c r="AEM13" s="712"/>
      <c r="AEN13" s="712"/>
      <c r="AEO13" s="712"/>
      <c r="AEP13" s="712"/>
      <c r="AEQ13" s="712"/>
      <c r="AER13" s="712"/>
      <c r="AES13" s="712"/>
      <c r="AET13" s="712"/>
      <c r="AEU13" s="712"/>
      <c r="AEV13" s="712"/>
      <c r="AEW13" s="712"/>
      <c r="AEX13" s="712"/>
      <c r="AEY13" s="712"/>
      <c r="AEZ13" s="712"/>
      <c r="AFA13" s="712"/>
      <c r="AFB13" s="712"/>
      <c r="AFC13" s="712"/>
      <c r="AFD13" s="712"/>
      <c r="AFE13" s="712"/>
      <c r="AFF13" s="712"/>
      <c r="AFG13" s="712"/>
      <c r="AFH13" s="712"/>
      <c r="AFI13" s="712"/>
      <c r="AFJ13" s="712"/>
      <c r="AFK13" s="712"/>
      <c r="AFL13" s="712"/>
      <c r="AFM13" s="712"/>
      <c r="AFN13" s="712"/>
      <c r="AFO13" s="712"/>
      <c r="AFP13" s="712"/>
      <c r="AFQ13" s="712"/>
      <c r="AFR13" s="712"/>
      <c r="AFS13" s="712"/>
      <c r="AFT13" s="712"/>
      <c r="AFU13" s="712"/>
      <c r="AFV13" s="712"/>
      <c r="AFW13" s="712"/>
      <c r="AFX13" s="712"/>
      <c r="AFY13" s="712"/>
      <c r="AFZ13" s="712"/>
      <c r="AGA13" s="712"/>
      <c r="AGB13" s="712"/>
      <c r="AGC13" s="712"/>
      <c r="AGD13" s="712"/>
      <c r="AGE13" s="712"/>
      <c r="AGF13" s="712"/>
      <c r="AGG13" s="712"/>
      <c r="AGH13" s="712"/>
      <c r="AGI13" s="712"/>
      <c r="AGJ13" s="712"/>
      <c r="AGK13" s="712"/>
      <c r="AGL13" s="712"/>
      <c r="AGM13" s="712"/>
      <c r="AGN13" s="712"/>
      <c r="AGO13" s="712"/>
      <c r="AGP13" s="712"/>
      <c r="AGQ13" s="712"/>
      <c r="AGR13" s="712"/>
      <c r="AGS13" s="712"/>
      <c r="AGT13" s="712"/>
      <c r="AGU13" s="712"/>
      <c r="AGV13" s="712"/>
      <c r="AGW13" s="712"/>
      <c r="AGX13" s="712"/>
      <c r="AGY13" s="712"/>
      <c r="AGZ13" s="712"/>
      <c r="AHA13" s="712"/>
      <c r="AHB13" s="712"/>
      <c r="AHC13" s="712"/>
      <c r="AHD13" s="712"/>
      <c r="AHE13" s="712"/>
      <c r="AHF13" s="712"/>
      <c r="AHG13" s="712"/>
      <c r="AHH13" s="712"/>
      <c r="AHI13" s="712"/>
      <c r="AHJ13" s="712"/>
      <c r="AHK13" s="712"/>
      <c r="AHL13" s="712"/>
      <c r="AHM13" s="712"/>
      <c r="AHN13" s="712"/>
      <c r="AHO13" s="712"/>
      <c r="AHP13" s="712"/>
      <c r="AHQ13" s="712"/>
      <c r="AHR13" s="712"/>
      <c r="AHS13" s="712"/>
      <c r="AHT13" s="712"/>
      <c r="AHU13" s="712"/>
      <c r="AHV13" s="712"/>
      <c r="AHW13" s="712"/>
      <c r="AHX13" s="712"/>
      <c r="AHY13" s="712"/>
      <c r="AHZ13" s="712"/>
      <c r="AIA13" s="712"/>
      <c r="AIB13" s="712"/>
      <c r="AIC13" s="712"/>
      <c r="AID13" s="712"/>
      <c r="AIE13" s="712"/>
      <c r="AIF13" s="712"/>
      <c r="AIG13" s="712"/>
      <c r="AIH13" s="712"/>
      <c r="AII13" s="712"/>
      <c r="AIJ13" s="712"/>
      <c r="AIK13" s="712"/>
      <c r="AIL13" s="712"/>
      <c r="AIM13" s="712"/>
      <c r="AIN13" s="712"/>
      <c r="AIO13" s="712"/>
      <c r="AIP13" s="712"/>
      <c r="AIQ13" s="712"/>
      <c r="AIR13" s="712"/>
      <c r="AIS13" s="712"/>
      <c r="AIT13" s="712"/>
      <c r="AIU13" s="712"/>
      <c r="AIV13" s="712"/>
      <c r="AIW13" s="712"/>
      <c r="AIX13" s="712"/>
      <c r="AIY13" s="712"/>
      <c r="AIZ13" s="712"/>
      <c r="AJA13" s="712"/>
      <c r="AJB13" s="712"/>
      <c r="AJC13" s="712"/>
      <c r="AJD13" s="712"/>
      <c r="AJE13" s="712"/>
      <c r="AJF13" s="712"/>
      <c r="AJG13" s="712"/>
      <c r="AJH13" s="712"/>
      <c r="AJI13" s="712"/>
      <c r="AJJ13" s="712"/>
      <c r="AJK13" s="712"/>
      <c r="AJL13" s="712"/>
      <c r="AJM13" s="712"/>
      <c r="AJN13" s="712"/>
      <c r="AJO13" s="712"/>
      <c r="AJP13" s="712"/>
      <c r="AJQ13" s="712"/>
      <c r="AJR13" s="712"/>
      <c r="AJS13" s="712"/>
      <c r="AJT13" s="712"/>
      <c r="AJU13" s="712"/>
      <c r="AJV13" s="712"/>
      <c r="AJW13" s="712"/>
      <c r="AJX13" s="712"/>
      <c r="AJY13" s="712"/>
      <c r="AJZ13" s="712"/>
      <c r="AKA13" s="712"/>
      <c r="AKB13" s="712"/>
      <c r="AKC13" s="712"/>
      <c r="AKD13" s="712"/>
      <c r="AKE13" s="712"/>
      <c r="AKF13" s="712"/>
      <c r="AKG13" s="712"/>
      <c r="AKH13" s="712"/>
      <c r="AKI13" s="712"/>
      <c r="AKJ13" s="712"/>
      <c r="AKK13" s="712"/>
      <c r="AKL13" s="712"/>
      <c r="AKM13" s="712"/>
      <c r="AKN13" s="712"/>
      <c r="AKO13" s="712"/>
      <c r="AKP13" s="712"/>
      <c r="AKQ13" s="712"/>
      <c r="AKR13" s="712"/>
      <c r="AKS13" s="712"/>
      <c r="AKT13" s="712"/>
      <c r="AKU13" s="712"/>
      <c r="AKV13" s="712"/>
      <c r="AKW13" s="712"/>
      <c r="AKX13" s="712"/>
      <c r="AKY13" s="712"/>
      <c r="AKZ13" s="712"/>
      <c r="ALA13" s="712"/>
      <c r="ALB13" s="712"/>
      <c r="ALC13" s="712"/>
      <c r="ALD13" s="712"/>
      <c r="ALE13" s="712"/>
      <c r="ALF13" s="712"/>
      <c r="ALG13" s="712"/>
      <c r="ALH13" s="712"/>
      <c r="ALI13" s="712"/>
      <c r="ALJ13" s="712"/>
      <c r="ALK13" s="712"/>
      <c r="ALL13" s="712"/>
      <c r="ALM13" s="712"/>
      <c r="ALN13" s="712"/>
      <c r="ALO13" s="712"/>
      <c r="ALP13" s="712"/>
      <c r="ALQ13" s="712"/>
      <c r="ALR13" s="712"/>
      <c r="ALS13" s="712"/>
      <c r="ALT13" s="712"/>
      <c r="ALU13" s="712"/>
      <c r="ALV13" s="712"/>
      <c r="ALW13" s="712"/>
      <c r="ALX13" s="712"/>
      <c r="ALY13" s="712"/>
      <c r="ALZ13" s="712"/>
      <c r="AMA13" s="712"/>
      <c r="AMB13" s="712"/>
      <c r="AMC13" s="712"/>
      <c r="AMD13" s="712"/>
      <c r="AME13" s="712"/>
      <c r="AMF13" s="712"/>
      <c r="AMG13" s="712"/>
      <c r="AMH13" s="712"/>
      <c r="AMI13" s="712"/>
      <c r="AMJ13" s="712"/>
      <c r="AMK13" s="712"/>
      <c r="AML13" s="712"/>
      <c r="AMM13" s="712"/>
      <c r="AMN13" s="712"/>
      <c r="AMO13" s="712"/>
      <c r="AMP13" s="712"/>
      <c r="AMQ13" s="712"/>
      <c r="AMR13" s="712"/>
      <c r="AMS13" s="712"/>
      <c r="AMT13" s="712"/>
      <c r="AMU13" s="712"/>
      <c r="AMV13" s="712"/>
      <c r="AMW13" s="712"/>
      <c r="AMX13" s="712"/>
      <c r="AMY13" s="712"/>
      <c r="AMZ13" s="712"/>
      <c r="ANA13" s="712"/>
      <c r="ANB13" s="712"/>
      <c r="ANC13" s="712"/>
      <c r="AND13" s="712"/>
      <c r="ANE13" s="712"/>
      <c r="ANF13" s="712"/>
      <c r="ANG13" s="712"/>
      <c r="ANH13" s="712"/>
      <c r="ANI13" s="712"/>
      <c r="ANJ13" s="712"/>
      <c r="ANK13" s="712"/>
      <c r="ANL13" s="712"/>
      <c r="ANM13" s="712"/>
      <c r="ANN13" s="712"/>
      <c r="ANO13" s="712"/>
      <c r="ANP13" s="712"/>
      <c r="ANQ13" s="712"/>
      <c r="ANR13" s="712"/>
      <c r="ANS13" s="712"/>
      <c r="ANT13" s="712"/>
      <c r="ANU13" s="712"/>
      <c r="ANV13" s="712"/>
      <c r="ANW13" s="712"/>
      <c r="ANX13" s="712"/>
      <c r="ANY13" s="712"/>
      <c r="ANZ13" s="712"/>
      <c r="AOA13" s="712"/>
      <c r="AOB13" s="712"/>
      <c r="AOC13" s="712"/>
      <c r="AOD13" s="712"/>
      <c r="AOE13" s="712"/>
      <c r="AOF13" s="712"/>
      <c r="AOG13" s="712"/>
      <c r="AOH13" s="712"/>
      <c r="AOI13" s="712"/>
      <c r="AOJ13" s="712"/>
      <c r="AOK13" s="712"/>
      <c r="AOL13" s="712"/>
      <c r="AOM13" s="712"/>
      <c r="AON13" s="712"/>
      <c r="AOO13" s="712"/>
      <c r="AOP13" s="712"/>
      <c r="AOQ13" s="712"/>
      <c r="AOR13" s="712"/>
      <c r="AOS13" s="712"/>
      <c r="AOT13" s="712"/>
      <c r="AOU13" s="712"/>
      <c r="AOV13" s="712"/>
      <c r="AOW13" s="712"/>
      <c r="AOX13" s="712"/>
      <c r="AOY13" s="712"/>
      <c r="AOZ13" s="712"/>
      <c r="APA13" s="712"/>
      <c r="APB13" s="712"/>
      <c r="APC13" s="712"/>
      <c r="APD13" s="712"/>
      <c r="APE13" s="712"/>
      <c r="APF13" s="712"/>
      <c r="APG13" s="712"/>
      <c r="APH13" s="712"/>
      <c r="API13" s="712"/>
      <c r="APJ13" s="712"/>
      <c r="APK13" s="712"/>
      <c r="APL13" s="712"/>
      <c r="APM13" s="712"/>
      <c r="APN13" s="712"/>
      <c r="APO13" s="712"/>
      <c r="APP13" s="712"/>
      <c r="APQ13" s="712"/>
      <c r="APR13" s="712"/>
      <c r="APS13" s="712"/>
      <c r="APT13" s="712"/>
      <c r="APU13" s="712"/>
      <c r="APV13" s="712"/>
      <c r="APW13" s="712"/>
      <c r="APX13" s="712"/>
      <c r="APY13" s="712"/>
      <c r="APZ13" s="712"/>
      <c r="AQA13" s="712"/>
      <c r="AQB13" s="712"/>
      <c r="AQC13" s="712"/>
      <c r="AQD13" s="712"/>
      <c r="AQE13" s="712"/>
      <c r="AQF13" s="712"/>
      <c r="AQG13" s="712"/>
      <c r="AQH13" s="712"/>
      <c r="AQI13" s="712"/>
      <c r="AQJ13" s="712"/>
      <c r="AQK13" s="712"/>
      <c r="AQL13" s="712"/>
      <c r="AQM13" s="712"/>
      <c r="AQN13" s="712"/>
      <c r="AQO13" s="712"/>
      <c r="AQP13" s="712"/>
      <c r="AQQ13" s="712"/>
      <c r="AQR13" s="712"/>
      <c r="AQS13" s="712"/>
      <c r="AQT13" s="712"/>
      <c r="AQU13" s="712"/>
      <c r="AQV13" s="712"/>
      <c r="AQW13" s="712"/>
      <c r="AQX13" s="712"/>
      <c r="AQY13" s="712"/>
      <c r="AQZ13" s="712"/>
      <c r="ARA13" s="712"/>
      <c r="ARB13" s="712"/>
      <c r="ARC13" s="712"/>
      <c r="ARD13" s="712"/>
      <c r="ARE13" s="712"/>
      <c r="ARF13" s="712"/>
      <c r="ARG13" s="712"/>
      <c r="ARH13" s="712"/>
      <c r="ARI13" s="712"/>
      <c r="ARJ13" s="712"/>
      <c r="ARK13" s="712"/>
      <c r="ARL13" s="712"/>
      <c r="ARM13" s="712"/>
      <c r="ARN13" s="712"/>
      <c r="ARO13" s="712"/>
      <c r="ARP13" s="712"/>
      <c r="ARQ13" s="712"/>
      <c r="ARR13" s="712"/>
      <c r="ARS13" s="712"/>
      <c r="ART13" s="712"/>
      <c r="ARU13" s="712"/>
      <c r="ARV13" s="712"/>
      <c r="ARW13" s="712"/>
      <c r="ARX13" s="712"/>
      <c r="ARY13" s="712"/>
      <c r="ARZ13" s="712"/>
      <c r="ASA13" s="712"/>
      <c r="ASB13" s="712"/>
      <c r="ASC13" s="712"/>
      <c r="ASD13" s="712"/>
      <c r="ASE13" s="712"/>
      <c r="ASF13" s="712"/>
      <c r="ASG13" s="712"/>
      <c r="ASH13" s="712"/>
      <c r="ASI13" s="712"/>
      <c r="ASJ13" s="712"/>
      <c r="ASK13" s="712"/>
      <c r="ASL13" s="712"/>
      <c r="ASM13" s="712"/>
      <c r="ASN13" s="712"/>
      <c r="ASO13" s="712"/>
      <c r="ASP13" s="712"/>
      <c r="ASQ13" s="712"/>
      <c r="ASR13" s="712"/>
      <c r="ASS13" s="712"/>
      <c r="AST13" s="712"/>
      <c r="ASU13" s="712"/>
      <c r="ASV13" s="712"/>
      <c r="ASW13" s="712"/>
      <c r="ASX13" s="712"/>
      <c r="ASY13" s="712"/>
      <c r="ASZ13" s="712"/>
      <c r="ATA13" s="712"/>
      <c r="ATB13" s="712"/>
      <c r="ATC13" s="712"/>
      <c r="ATD13" s="712"/>
      <c r="ATE13" s="712"/>
      <c r="ATF13" s="712"/>
      <c r="ATG13" s="712"/>
      <c r="ATH13" s="712"/>
      <c r="ATI13" s="712"/>
      <c r="ATJ13" s="712"/>
      <c r="ATK13" s="712"/>
      <c r="ATL13" s="712"/>
      <c r="ATM13" s="712"/>
      <c r="ATN13" s="712"/>
      <c r="ATO13" s="712"/>
      <c r="ATP13" s="712"/>
      <c r="ATQ13" s="712"/>
      <c r="ATR13" s="712"/>
      <c r="ATS13" s="712"/>
      <c r="ATT13" s="712"/>
      <c r="ATU13" s="712"/>
      <c r="ATV13" s="712"/>
      <c r="ATW13" s="712"/>
      <c r="ATX13" s="712"/>
      <c r="ATY13" s="712"/>
      <c r="ATZ13" s="712"/>
      <c r="AUA13" s="712"/>
      <c r="AUB13" s="712"/>
      <c r="AUC13" s="712"/>
      <c r="AUD13" s="712"/>
      <c r="AUE13" s="712"/>
      <c r="AUF13" s="712"/>
      <c r="AUG13" s="712"/>
      <c r="AUH13" s="712"/>
      <c r="AUI13" s="712"/>
      <c r="AUJ13" s="712"/>
      <c r="AUK13" s="712"/>
      <c r="AUL13" s="712"/>
      <c r="AUM13" s="712"/>
      <c r="AUN13" s="712"/>
      <c r="AUO13" s="712"/>
      <c r="AUP13" s="712"/>
      <c r="AUQ13" s="712"/>
      <c r="AUR13" s="712"/>
      <c r="AUS13" s="712"/>
      <c r="AUT13" s="712"/>
      <c r="AUU13" s="712"/>
      <c r="AUV13" s="712"/>
      <c r="AUW13" s="712"/>
      <c r="AUX13" s="712"/>
      <c r="AUY13" s="712"/>
      <c r="AUZ13" s="712"/>
      <c r="AVA13" s="712"/>
      <c r="AVB13" s="712"/>
      <c r="AVC13" s="712"/>
      <c r="AVD13" s="712"/>
      <c r="AVE13" s="712"/>
      <c r="AVF13" s="712"/>
      <c r="AVG13" s="712"/>
      <c r="AVH13" s="712"/>
      <c r="AVI13" s="712"/>
      <c r="AVJ13" s="712"/>
      <c r="AVK13" s="712"/>
      <c r="AVL13" s="712"/>
      <c r="AVM13" s="712"/>
      <c r="AVN13" s="712"/>
      <c r="AVO13" s="712"/>
      <c r="AVP13" s="712"/>
      <c r="AVQ13" s="712"/>
      <c r="AVR13" s="712"/>
      <c r="AVS13" s="712"/>
      <c r="AVT13" s="712"/>
      <c r="AVU13" s="712"/>
      <c r="AVV13" s="712"/>
      <c r="AVW13" s="712"/>
      <c r="AVX13" s="712"/>
      <c r="AVY13" s="712"/>
      <c r="AVZ13" s="712"/>
      <c r="AWA13" s="712"/>
      <c r="AWB13" s="712"/>
      <c r="AWC13" s="712"/>
      <c r="AWD13" s="712"/>
      <c r="AWE13" s="712"/>
      <c r="AWF13" s="712"/>
      <c r="AWG13" s="712"/>
      <c r="AWH13" s="712"/>
      <c r="AWI13" s="712"/>
      <c r="AWJ13" s="712"/>
      <c r="AWK13" s="712"/>
      <c r="AWL13" s="712"/>
      <c r="AWM13" s="712"/>
      <c r="AWN13" s="712"/>
      <c r="AWO13" s="712"/>
      <c r="AWP13" s="712"/>
      <c r="AWQ13" s="712"/>
      <c r="AWR13" s="712"/>
      <c r="AWS13" s="712"/>
      <c r="AWT13" s="712"/>
      <c r="AWU13" s="712"/>
      <c r="AWV13" s="712"/>
      <c r="AWW13" s="712"/>
      <c r="AWX13" s="712"/>
      <c r="AWY13" s="712"/>
      <c r="AWZ13" s="712"/>
      <c r="AXA13" s="712"/>
      <c r="AXB13" s="712"/>
      <c r="AXC13" s="712"/>
      <c r="AXD13" s="712"/>
      <c r="AXE13" s="712"/>
      <c r="AXF13" s="712"/>
      <c r="AXG13" s="712"/>
      <c r="AXH13" s="712"/>
      <c r="AXI13" s="712"/>
      <c r="AXJ13" s="712"/>
      <c r="AXK13" s="712"/>
      <c r="AXL13" s="712"/>
      <c r="AXM13" s="712"/>
      <c r="AXN13" s="712"/>
      <c r="AXO13" s="712"/>
      <c r="AXP13" s="712"/>
      <c r="AXQ13" s="712"/>
      <c r="AXR13" s="712"/>
      <c r="AXS13" s="712"/>
      <c r="AXT13" s="712"/>
      <c r="AXU13" s="712"/>
      <c r="AXV13" s="712"/>
      <c r="AXW13" s="712"/>
      <c r="AXX13" s="712"/>
      <c r="AXY13" s="712"/>
      <c r="AXZ13" s="712"/>
      <c r="AYA13" s="712"/>
      <c r="AYB13" s="712"/>
      <c r="AYC13" s="712"/>
      <c r="AYD13" s="712"/>
      <c r="AYE13" s="712"/>
      <c r="AYF13" s="712"/>
      <c r="AYG13" s="712"/>
      <c r="AYH13" s="712"/>
      <c r="AYI13" s="712"/>
      <c r="AYJ13" s="712"/>
      <c r="AYK13" s="712"/>
      <c r="AYL13" s="712"/>
      <c r="AYM13" s="712"/>
      <c r="AYN13" s="712"/>
      <c r="AYO13" s="712"/>
      <c r="AYP13" s="712"/>
      <c r="AYQ13" s="712"/>
      <c r="AYR13" s="712"/>
      <c r="AYS13" s="712"/>
      <c r="AYT13" s="712"/>
      <c r="AYU13" s="712"/>
      <c r="AYV13" s="712"/>
      <c r="AYW13" s="712"/>
      <c r="AYX13" s="712"/>
      <c r="AYY13" s="712"/>
      <c r="AYZ13" s="712"/>
      <c r="AZA13" s="712"/>
      <c r="AZB13" s="712"/>
      <c r="AZC13" s="712"/>
      <c r="AZD13" s="712"/>
      <c r="AZE13" s="712"/>
      <c r="AZF13" s="712"/>
      <c r="AZG13" s="712"/>
      <c r="AZH13" s="712"/>
      <c r="AZI13" s="712"/>
      <c r="AZJ13" s="712"/>
      <c r="AZK13" s="712"/>
      <c r="AZL13" s="712"/>
      <c r="AZM13" s="712"/>
      <c r="AZN13" s="712"/>
      <c r="AZO13" s="712"/>
      <c r="AZP13" s="712"/>
      <c r="AZQ13" s="712"/>
      <c r="AZR13" s="712"/>
      <c r="AZS13" s="712"/>
      <c r="AZT13" s="712"/>
      <c r="AZU13" s="712"/>
      <c r="AZV13" s="712"/>
      <c r="AZW13" s="712"/>
      <c r="AZX13" s="712"/>
      <c r="AZY13" s="712"/>
      <c r="AZZ13" s="712"/>
      <c r="BAA13" s="712"/>
      <c r="BAB13" s="712"/>
      <c r="BAC13" s="712"/>
      <c r="BAD13" s="712"/>
      <c r="BAE13" s="712"/>
      <c r="BAF13" s="712"/>
      <c r="BAG13" s="712"/>
      <c r="BAH13" s="712"/>
      <c r="BAI13" s="712"/>
      <c r="BAJ13" s="712"/>
      <c r="BAK13" s="712"/>
      <c r="BAL13" s="712"/>
      <c r="BAM13" s="712"/>
      <c r="BAN13" s="712"/>
      <c r="BAO13" s="712"/>
      <c r="BAP13" s="712"/>
      <c r="BAQ13" s="712"/>
      <c r="BAR13" s="712"/>
      <c r="BAS13" s="712"/>
      <c r="BAT13" s="712"/>
      <c r="BAU13" s="712"/>
      <c r="BAV13" s="712"/>
      <c r="BAW13" s="712"/>
      <c r="BAX13" s="712"/>
      <c r="BAY13" s="712"/>
      <c r="BAZ13" s="712"/>
      <c r="BBA13" s="712"/>
      <c r="BBB13" s="712"/>
      <c r="BBC13" s="712"/>
      <c r="BBD13" s="712"/>
      <c r="BBE13" s="712"/>
      <c r="BBF13" s="712"/>
      <c r="BBG13" s="712"/>
      <c r="BBH13" s="712"/>
      <c r="BBI13" s="712"/>
      <c r="BBJ13" s="712"/>
      <c r="BBK13" s="712"/>
      <c r="BBL13" s="712"/>
      <c r="BBM13" s="712"/>
      <c r="BBN13" s="712"/>
      <c r="BBO13" s="712"/>
      <c r="BBP13" s="712"/>
      <c r="BBQ13" s="712"/>
      <c r="BBR13" s="712"/>
      <c r="BBS13" s="712"/>
      <c r="BBT13" s="712"/>
      <c r="BBU13" s="712"/>
      <c r="BBV13" s="712"/>
      <c r="BBW13" s="712"/>
      <c r="BBX13" s="712"/>
      <c r="BBY13" s="712"/>
      <c r="BBZ13" s="712"/>
      <c r="BCA13" s="712"/>
      <c r="BCB13" s="712"/>
      <c r="BCC13" s="712"/>
      <c r="BCD13" s="712"/>
      <c r="BCE13" s="712"/>
      <c r="BCF13" s="712"/>
      <c r="BCG13" s="712"/>
      <c r="BCH13" s="712"/>
      <c r="BCI13" s="712"/>
      <c r="BCJ13" s="712"/>
      <c r="BCK13" s="712"/>
      <c r="BCL13" s="712"/>
      <c r="BCM13" s="712"/>
      <c r="BCN13" s="712"/>
      <c r="BCO13" s="712"/>
      <c r="BCP13" s="712"/>
      <c r="BCQ13" s="712"/>
      <c r="BCR13" s="712"/>
      <c r="BCS13" s="712"/>
      <c r="BCT13" s="712"/>
      <c r="BCU13" s="712"/>
      <c r="BCV13" s="712"/>
      <c r="BCW13" s="712"/>
      <c r="BCX13" s="712"/>
      <c r="BCY13" s="712"/>
      <c r="BCZ13" s="712"/>
      <c r="BDA13" s="712"/>
      <c r="BDB13" s="712"/>
      <c r="BDC13" s="712"/>
      <c r="BDD13" s="712"/>
      <c r="BDE13" s="712"/>
      <c r="BDF13" s="712"/>
      <c r="BDG13" s="712"/>
      <c r="BDH13" s="712"/>
      <c r="BDI13" s="712"/>
      <c r="BDJ13" s="712"/>
      <c r="BDK13" s="712"/>
      <c r="BDL13" s="712"/>
      <c r="BDM13" s="712"/>
      <c r="BDN13" s="712"/>
      <c r="BDO13" s="712"/>
      <c r="BDP13" s="712"/>
      <c r="BDQ13" s="712"/>
      <c r="BDR13" s="712"/>
      <c r="BDS13" s="712"/>
      <c r="BDT13" s="712"/>
      <c r="BDU13" s="712"/>
      <c r="BDV13" s="712"/>
      <c r="BDW13" s="712"/>
      <c r="BDX13" s="712"/>
      <c r="BDY13" s="712"/>
      <c r="BDZ13" s="712"/>
      <c r="BEA13" s="712"/>
      <c r="BEB13" s="712"/>
      <c r="BEC13" s="712"/>
      <c r="BED13" s="712"/>
      <c r="BEE13" s="712"/>
      <c r="BEF13" s="712"/>
      <c r="BEG13" s="712"/>
      <c r="BEH13" s="712"/>
      <c r="BEI13" s="712"/>
      <c r="BEJ13" s="712"/>
      <c r="BEK13" s="712"/>
      <c r="BEL13" s="712"/>
      <c r="BEM13" s="712"/>
      <c r="BEN13" s="712"/>
      <c r="BEO13" s="712"/>
      <c r="BEP13" s="712"/>
      <c r="BEQ13" s="712"/>
      <c r="BER13" s="712"/>
      <c r="BES13" s="712"/>
      <c r="BET13" s="712"/>
      <c r="BEU13" s="712"/>
      <c r="BEV13" s="712"/>
      <c r="BEW13" s="712"/>
      <c r="BEX13" s="712"/>
      <c r="BEY13" s="712"/>
      <c r="BEZ13" s="712"/>
      <c r="BFA13" s="712"/>
      <c r="BFB13" s="712"/>
      <c r="BFC13" s="712"/>
      <c r="BFD13" s="712"/>
      <c r="BFE13" s="712"/>
      <c r="BFF13" s="712"/>
      <c r="BFG13" s="712"/>
      <c r="BFH13" s="712"/>
      <c r="BFI13" s="712"/>
      <c r="BFJ13" s="712"/>
      <c r="BFK13" s="712"/>
      <c r="BFL13" s="712"/>
      <c r="BFM13" s="712"/>
      <c r="BFN13" s="712"/>
      <c r="BFO13" s="712"/>
      <c r="BFP13" s="712"/>
      <c r="BFQ13" s="712"/>
      <c r="BFR13" s="712"/>
      <c r="BFS13" s="712"/>
      <c r="BFT13" s="712"/>
      <c r="BFU13" s="712"/>
      <c r="BFV13" s="712"/>
      <c r="BFW13" s="712"/>
      <c r="BFX13" s="712"/>
      <c r="BFY13" s="712"/>
      <c r="BFZ13" s="712"/>
      <c r="BGA13" s="712"/>
      <c r="BGB13" s="712"/>
      <c r="BGC13" s="712"/>
      <c r="BGD13" s="712"/>
      <c r="BGE13" s="712"/>
      <c r="BGF13" s="712"/>
      <c r="BGG13" s="712"/>
      <c r="BGH13" s="712"/>
      <c r="BGI13" s="712"/>
      <c r="BGJ13" s="712"/>
      <c r="BGK13" s="712"/>
      <c r="BGL13" s="712"/>
      <c r="BGM13" s="712"/>
      <c r="BGN13" s="712"/>
      <c r="BGO13" s="712"/>
      <c r="BGP13" s="712"/>
      <c r="BGQ13" s="712"/>
      <c r="BGR13" s="712"/>
      <c r="BGS13" s="712"/>
      <c r="BGT13" s="712"/>
      <c r="BGU13" s="712"/>
      <c r="BGV13" s="712"/>
      <c r="BGW13" s="712"/>
      <c r="BGX13" s="712"/>
      <c r="BGY13" s="712"/>
      <c r="BGZ13" s="712"/>
      <c r="BHA13" s="712"/>
      <c r="BHB13" s="712"/>
      <c r="BHC13" s="712"/>
      <c r="BHD13" s="712"/>
      <c r="BHE13" s="712"/>
      <c r="BHF13" s="712"/>
      <c r="BHG13" s="712"/>
      <c r="BHH13" s="712"/>
      <c r="BHI13" s="712"/>
      <c r="BHJ13" s="712"/>
      <c r="BHK13" s="712"/>
      <c r="BHL13" s="712"/>
      <c r="BHM13" s="712"/>
      <c r="BHN13" s="712"/>
      <c r="BHO13" s="712"/>
      <c r="BHP13" s="712"/>
      <c r="BHQ13" s="712"/>
      <c r="BHR13" s="712"/>
      <c r="BHS13" s="712"/>
      <c r="BHT13" s="712"/>
      <c r="BHU13" s="712"/>
      <c r="BHV13" s="712"/>
      <c r="BHW13" s="712"/>
      <c r="BHX13" s="712"/>
      <c r="BHY13" s="712"/>
      <c r="BHZ13" s="712"/>
      <c r="BIA13" s="712"/>
      <c r="BIB13" s="712"/>
      <c r="BIC13" s="712"/>
      <c r="BID13" s="712"/>
      <c r="BIE13" s="712"/>
      <c r="BIF13" s="712"/>
      <c r="BIG13" s="712"/>
      <c r="BIH13" s="712"/>
      <c r="BII13" s="712"/>
      <c r="BIJ13" s="712"/>
      <c r="BIK13" s="712"/>
      <c r="BIL13" s="712"/>
      <c r="BIM13" s="712"/>
      <c r="BIN13" s="712"/>
      <c r="BIO13" s="712"/>
      <c r="BIP13" s="712"/>
      <c r="BIQ13" s="712"/>
      <c r="BIR13" s="712"/>
      <c r="BIS13" s="712"/>
      <c r="BIT13" s="712"/>
      <c r="BIU13" s="712"/>
      <c r="BIV13" s="712"/>
      <c r="BIW13" s="712"/>
      <c r="BIX13" s="712"/>
      <c r="BIY13" s="712"/>
      <c r="BIZ13" s="712"/>
      <c r="BJA13" s="712"/>
      <c r="BJB13" s="712"/>
      <c r="BJC13" s="712"/>
      <c r="BJD13" s="712"/>
      <c r="BJE13" s="712"/>
      <c r="BJF13" s="712"/>
      <c r="BJG13" s="712"/>
      <c r="BJH13" s="712"/>
      <c r="BJI13" s="712"/>
      <c r="BJJ13" s="712"/>
      <c r="BJK13" s="712"/>
      <c r="BJL13" s="712"/>
      <c r="BJM13" s="712"/>
      <c r="BJN13" s="712"/>
      <c r="BJO13" s="712"/>
      <c r="BJP13" s="712"/>
      <c r="BJQ13" s="712"/>
      <c r="BJR13" s="712"/>
      <c r="BJS13" s="712"/>
      <c r="BJT13" s="712"/>
      <c r="BJU13" s="712"/>
      <c r="BJV13" s="712"/>
      <c r="BJW13" s="712"/>
      <c r="BJX13" s="712"/>
      <c r="BJY13" s="712"/>
      <c r="BJZ13" s="712"/>
      <c r="BKA13" s="712"/>
      <c r="BKB13" s="712"/>
      <c r="BKC13" s="712"/>
      <c r="BKD13" s="712"/>
      <c r="BKE13" s="712"/>
      <c r="BKF13" s="712"/>
      <c r="BKG13" s="712"/>
      <c r="BKH13" s="712"/>
      <c r="BKI13" s="712"/>
      <c r="BKJ13" s="712"/>
      <c r="BKK13" s="712"/>
      <c r="BKL13" s="712"/>
      <c r="BKM13" s="712"/>
      <c r="BKN13" s="712"/>
      <c r="BKO13" s="712"/>
      <c r="BKP13" s="712"/>
      <c r="BKQ13" s="712"/>
      <c r="BKR13" s="712"/>
      <c r="BKS13" s="712"/>
      <c r="BKT13" s="712"/>
      <c r="BKU13" s="712"/>
      <c r="BKV13" s="712"/>
      <c r="BKW13" s="712"/>
      <c r="BKX13" s="712"/>
      <c r="BKY13" s="712"/>
      <c r="BKZ13" s="712"/>
      <c r="BLA13" s="712"/>
      <c r="BLB13" s="712"/>
      <c r="BLC13" s="712"/>
      <c r="BLD13" s="712"/>
      <c r="BLE13" s="712"/>
      <c r="BLF13" s="712"/>
      <c r="BLG13" s="712"/>
      <c r="BLH13" s="712"/>
      <c r="BLI13" s="712"/>
      <c r="BLJ13" s="712"/>
      <c r="BLK13" s="712"/>
      <c r="BLL13" s="712"/>
      <c r="BLM13" s="712"/>
      <c r="BLN13" s="712"/>
      <c r="BLO13" s="712"/>
      <c r="BLP13" s="712"/>
      <c r="BLQ13" s="712"/>
      <c r="BLR13" s="712"/>
      <c r="BLS13" s="712"/>
      <c r="BLT13" s="712"/>
      <c r="BLU13" s="712"/>
      <c r="BLV13" s="712"/>
      <c r="BLW13" s="712"/>
      <c r="BLX13" s="712"/>
      <c r="BLY13" s="712"/>
      <c r="BLZ13" s="712"/>
      <c r="BMA13" s="712"/>
      <c r="BMB13" s="712"/>
      <c r="BMC13" s="712"/>
      <c r="BMD13" s="712"/>
      <c r="BME13" s="712"/>
      <c r="BMF13" s="712"/>
      <c r="BMG13" s="712"/>
      <c r="BMH13" s="712"/>
      <c r="BMI13" s="712"/>
      <c r="BMJ13" s="712"/>
      <c r="BMK13" s="712"/>
      <c r="BML13" s="712"/>
      <c r="BMM13" s="712"/>
      <c r="BMN13" s="712"/>
      <c r="BMO13" s="712"/>
      <c r="BMP13" s="712"/>
      <c r="BMQ13" s="712"/>
      <c r="BMR13" s="712"/>
      <c r="BMS13" s="712"/>
      <c r="BMT13" s="712"/>
      <c r="BMU13" s="712"/>
      <c r="BMV13" s="712"/>
      <c r="BMW13" s="712"/>
      <c r="BMX13" s="712"/>
      <c r="BMY13" s="712"/>
      <c r="BMZ13" s="712"/>
      <c r="BNA13" s="712"/>
      <c r="BNB13" s="712"/>
      <c r="BNC13" s="712"/>
      <c r="BND13" s="712"/>
      <c r="BNE13" s="712"/>
      <c r="BNF13" s="712"/>
      <c r="BNG13" s="712"/>
      <c r="BNH13" s="712"/>
      <c r="BNI13" s="712"/>
      <c r="BNJ13" s="712"/>
      <c r="BNK13" s="712"/>
      <c r="BNL13" s="712"/>
      <c r="BNM13" s="712"/>
      <c r="BNN13" s="712"/>
      <c r="BNO13" s="712"/>
      <c r="BNP13" s="712"/>
      <c r="BNQ13" s="712"/>
      <c r="BNR13" s="712"/>
      <c r="BNS13" s="712"/>
      <c r="BNT13" s="712"/>
      <c r="BNU13" s="712"/>
      <c r="BNV13" s="712"/>
      <c r="BNW13" s="712"/>
      <c r="BNX13" s="712"/>
      <c r="BNY13" s="712"/>
      <c r="BNZ13" s="712"/>
      <c r="BOA13" s="712"/>
      <c r="BOB13" s="712"/>
      <c r="BOC13" s="712"/>
      <c r="BOD13" s="712"/>
      <c r="BOE13" s="712"/>
      <c r="BOF13" s="712"/>
      <c r="BOG13" s="712"/>
      <c r="BOH13" s="712"/>
      <c r="BOI13" s="712"/>
      <c r="BOJ13" s="712"/>
      <c r="BOK13" s="712"/>
      <c r="BOL13" s="712"/>
      <c r="BOM13" s="712"/>
      <c r="BON13" s="712"/>
      <c r="BOO13" s="712"/>
      <c r="BOP13" s="712"/>
      <c r="BOQ13" s="712"/>
      <c r="BOR13" s="712"/>
      <c r="BOS13" s="712"/>
      <c r="BOT13" s="712"/>
      <c r="BOU13" s="712"/>
      <c r="BOV13" s="712"/>
      <c r="BOW13" s="712"/>
      <c r="BOX13" s="712"/>
      <c r="BOY13" s="712"/>
      <c r="BOZ13" s="712"/>
      <c r="BPA13" s="712"/>
      <c r="BPB13" s="712"/>
      <c r="BPC13" s="712"/>
      <c r="BPD13" s="712"/>
      <c r="BPE13" s="712"/>
      <c r="BPF13" s="712"/>
      <c r="BPG13" s="712"/>
      <c r="BPH13" s="712"/>
      <c r="BPI13" s="712"/>
      <c r="BPJ13" s="712"/>
      <c r="BPK13" s="712"/>
      <c r="BPL13" s="712"/>
      <c r="BPM13" s="712"/>
      <c r="BPN13" s="712"/>
      <c r="BPO13" s="712"/>
      <c r="BPP13" s="712"/>
      <c r="BPQ13" s="712"/>
      <c r="BPR13" s="712"/>
      <c r="BPS13" s="712"/>
      <c r="BPT13" s="712"/>
      <c r="BPU13" s="712"/>
      <c r="BPV13" s="712"/>
      <c r="BPW13" s="712"/>
      <c r="BPX13" s="712"/>
      <c r="BPY13" s="712"/>
      <c r="BPZ13" s="712"/>
      <c r="BQA13" s="712"/>
      <c r="BQB13" s="712"/>
      <c r="BQC13" s="712"/>
      <c r="BQD13" s="712"/>
      <c r="BQE13" s="712"/>
      <c r="BQF13" s="712"/>
      <c r="BQG13" s="712"/>
      <c r="BQH13" s="712"/>
      <c r="BQI13" s="712"/>
      <c r="BQJ13" s="712"/>
      <c r="BQK13" s="712"/>
      <c r="BQL13" s="712"/>
      <c r="BQM13" s="712"/>
      <c r="BQN13" s="712"/>
      <c r="BQO13" s="712"/>
      <c r="BQP13" s="712"/>
      <c r="BQQ13" s="712"/>
      <c r="BQR13" s="712"/>
      <c r="BQS13" s="712"/>
      <c r="BQT13" s="712"/>
      <c r="BQU13" s="712"/>
      <c r="BQV13" s="712"/>
      <c r="BQW13" s="712"/>
      <c r="BQX13" s="712"/>
      <c r="BQY13" s="712"/>
      <c r="BQZ13" s="712"/>
      <c r="BRA13" s="712"/>
      <c r="BRB13" s="712"/>
      <c r="BRC13" s="712"/>
      <c r="BRD13" s="712"/>
      <c r="BRE13" s="712"/>
      <c r="BRF13" s="712"/>
      <c r="BRG13" s="712"/>
      <c r="BRH13" s="712"/>
      <c r="BRI13" s="712"/>
      <c r="BRJ13" s="712"/>
      <c r="BRK13" s="712"/>
      <c r="BRL13" s="712"/>
      <c r="BRM13" s="712"/>
      <c r="BRN13" s="712"/>
      <c r="BRO13" s="712"/>
      <c r="BRP13" s="712"/>
      <c r="BRQ13" s="712"/>
      <c r="BRR13" s="712"/>
      <c r="BRS13" s="712"/>
      <c r="BRT13" s="712"/>
      <c r="BRU13" s="712"/>
      <c r="BRV13" s="712"/>
      <c r="BRW13" s="712"/>
      <c r="BRX13" s="712"/>
      <c r="BRY13" s="712"/>
      <c r="BRZ13" s="712"/>
      <c r="BSA13" s="712"/>
      <c r="BSB13" s="712"/>
      <c r="BSC13" s="712"/>
      <c r="BSD13" s="712"/>
      <c r="BSE13" s="712"/>
      <c r="BSF13" s="712"/>
      <c r="BSG13" s="712"/>
      <c r="BSH13" s="712"/>
      <c r="BSI13" s="712"/>
      <c r="BSJ13" s="712"/>
      <c r="BSK13" s="712"/>
      <c r="BSL13" s="712"/>
      <c r="BSM13" s="712"/>
      <c r="BSN13" s="712"/>
      <c r="BSO13" s="712"/>
      <c r="BSP13" s="712"/>
      <c r="BSQ13" s="712"/>
      <c r="BSR13" s="712"/>
      <c r="BSS13" s="712"/>
      <c r="BST13" s="712"/>
      <c r="BSU13" s="712"/>
      <c r="BSV13" s="712"/>
      <c r="BSW13" s="712"/>
      <c r="BSX13" s="712"/>
      <c r="BSY13" s="712"/>
      <c r="BSZ13" s="712"/>
      <c r="BTA13" s="712"/>
      <c r="BTB13" s="712"/>
      <c r="BTC13" s="712"/>
      <c r="BTD13" s="712"/>
      <c r="BTE13" s="712"/>
      <c r="BTF13" s="712"/>
      <c r="BTG13" s="712"/>
      <c r="BTH13" s="712"/>
      <c r="BTI13" s="712"/>
      <c r="BTJ13" s="712"/>
      <c r="BTK13" s="712"/>
      <c r="BTL13" s="712"/>
      <c r="BTM13" s="712"/>
      <c r="BTN13" s="712"/>
      <c r="BTO13" s="712"/>
      <c r="BTP13" s="712"/>
      <c r="BTQ13" s="712"/>
      <c r="BTR13" s="712"/>
      <c r="BTS13" s="712"/>
      <c r="BTT13" s="712"/>
      <c r="BTU13" s="712"/>
      <c r="BTV13" s="712"/>
      <c r="BTW13" s="712"/>
      <c r="BTX13" s="712"/>
      <c r="BTY13" s="712"/>
      <c r="BTZ13" s="712"/>
      <c r="BUA13" s="712"/>
      <c r="BUB13" s="712"/>
      <c r="BUC13" s="712"/>
      <c r="BUD13" s="712"/>
      <c r="BUE13" s="712"/>
      <c r="BUF13" s="712"/>
      <c r="BUG13" s="712"/>
      <c r="BUH13" s="712"/>
      <c r="BUI13" s="712"/>
      <c r="BUJ13" s="712"/>
      <c r="BUK13" s="712"/>
      <c r="BUL13" s="712"/>
      <c r="BUM13" s="712"/>
      <c r="BUN13" s="712"/>
      <c r="BUO13" s="712"/>
      <c r="BUP13" s="712"/>
      <c r="BUQ13" s="712"/>
      <c r="BUR13" s="712"/>
      <c r="BUS13" s="712"/>
      <c r="BUT13" s="712"/>
      <c r="BUU13" s="712"/>
      <c r="BUV13" s="712"/>
      <c r="BUW13" s="712"/>
      <c r="BUX13" s="712"/>
      <c r="BUY13" s="712"/>
      <c r="BUZ13" s="712"/>
      <c r="BVA13" s="712"/>
      <c r="BVB13" s="712"/>
      <c r="BVC13" s="712"/>
      <c r="BVD13" s="712"/>
      <c r="BVE13" s="712"/>
      <c r="BVF13" s="712"/>
      <c r="BVG13" s="712"/>
      <c r="BVH13" s="712"/>
      <c r="BVI13" s="712"/>
      <c r="BVJ13" s="712"/>
      <c r="BVK13" s="712"/>
      <c r="BVL13" s="712"/>
      <c r="BVM13" s="712"/>
      <c r="BVN13" s="712"/>
      <c r="BVO13" s="712"/>
      <c r="BVP13" s="712"/>
      <c r="BVQ13" s="712"/>
      <c r="BVR13" s="712"/>
      <c r="BVS13" s="712"/>
      <c r="BVT13" s="712"/>
      <c r="BVU13" s="712"/>
      <c r="BVV13" s="712"/>
      <c r="BVW13" s="712"/>
      <c r="BVX13" s="712"/>
      <c r="BVY13" s="712"/>
      <c r="BVZ13" s="712"/>
      <c r="BWA13" s="712"/>
      <c r="BWB13" s="712"/>
      <c r="BWC13" s="712"/>
      <c r="BWD13" s="712"/>
      <c r="BWE13" s="712"/>
      <c r="BWF13" s="712"/>
      <c r="BWG13" s="712"/>
      <c r="BWH13" s="712"/>
      <c r="BWI13" s="712"/>
      <c r="BWJ13" s="712"/>
      <c r="BWK13" s="712"/>
      <c r="BWL13" s="712"/>
      <c r="BWM13" s="712"/>
      <c r="BWN13" s="712"/>
      <c r="BWO13" s="712"/>
      <c r="BWP13" s="712"/>
      <c r="BWQ13" s="712"/>
      <c r="BWR13" s="712"/>
      <c r="BWS13" s="712"/>
      <c r="BWT13" s="712"/>
      <c r="BWU13" s="712"/>
      <c r="BWV13" s="712"/>
      <c r="BWW13" s="712"/>
      <c r="BWX13" s="712"/>
      <c r="BWY13" s="712"/>
      <c r="BWZ13" s="712"/>
      <c r="BXA13" s="712"/>
      <c r="BXB13" s="712"/>
      <c r="BXC13" s="712"/>
      <c r="BXD13" s="712"/>
      <c r="BXE13" s="712"/>
      <c r="BXF13" s="712"/>
      <c r="BXG13" s="712"/>
      <c r="BXH13" s="712"/>
      <c r="BXI13" s="712"/>
      <c r="BXJ13" s="712"/>
      <c r="BXK13" s="712"/>
      <c r="BXL13" s="712"/>
      <c r="BXM13" s="712"/>
      <c r="BXN13" s="712"/>
      <c r="BXO13" s="712"/>
      <c r="BXP13" s="712"/>
      <c r="BXQ13" s="712"/>
      <c r="BXR13" s="712"/>
      <c r="BXS13" s="712"/>
      <c r="BXT13" s="712"/>
      <c r="BXU13" s="712"/>
      <c r="BXV13" s="712"/>
      <c r="BXW13" s="712"/>
      <c r="BXX13" s="712"/>
      <c r="BXY13" s="712"/>
      <c r="BXZ13" s="712"/>
      <c r="BYA13" s="712"/>
      <c r="BYB13" s="712"/>
      <c r="BYC13" s="712"/>
      <c r="BYD13" s="712"/>
      <c r="BYE13" s="712"/>
      <c r="BYF13" s="712"/>
      <c r="BYG13" s="712"/>
      <c r="BYH13" s="712"/>
      <c r="BYI13" s="712"/>
      <c r="BYJ13" s="712"/>
      <c r="BYK13" s="712"/>
      <c r="BYL13" s="712"/>
      <c r="BYM13" s="712"/>
      <c r="BYN13" s="712"/>
      <c r="BYO13" s="712"/>
      <c r="BYP13" s="712"/>
      <c r="BYQ13" s="712"/>
      <c r="BYR13" s="712"/>
      <c r="BYS13" s="712"/>
      <c r="BYT13" s="712"/>
      <c r="BYU13" s="712"/>
      <c r="BYV13" s="712"/>
      <c r="BYW13" s="712"/>
      <c r="BYX13" s="712"/>
      <c r="BYY13" s="712"/>
      <c r="BYZ13" s="712"/>
      <c r="BZA13" s="712"/>
      <c r="BZB13" s="712"/>
      <c r="BZC13" s="712"/>
      <c r="BZD13" s="712"/>
      <c r="BZE13" s="712"/>
      <c r="BZF13" s="712"/>
      <c r="BZG13" s="712"/>
      <c r="BZH13" s="712"/>
      <c r="BZI13" s="712"/>
      <c r="BZJ13" s="712"/>
      <c r="BZK13" s="712"/>
      <c r="BZL13" s="712"/>
      <c r="BZM13" s="712"/>
      <c r="BZN13" s="712"/>
      <c r="BZO13" s="712"/>
      <c r="BZP13" s="712"/>
      <c r="BZQ13" s="712"/>
      <c r="BZR13" s="712"/>
      <c r="BZS13" s="712"/>
      <c r="BZT13" s="712"/>
      <c r="BZU13" s="712"/>
      <c r="BZV13" s="712"/>
      <c r="BZW13" s="712"/>
      <c r="BZX13" s="712"/>
      <c r="BZY13" s="712"/>
      <c r="BZZ13" s="712"/>
      <c r="CAA13" s="712"/>
      <c r="CAB13" s="712"/>
      <c r="CAC13" s="712"/>
      <c r="CAD13" s="712"/>
      <c r="CAE13" s="712"/>
      <c r="CAF13" s="712"/>
      <c r="CAG13" s="712"/>
      <c r="CAH13" s="712"/>
      <c r="CAI13" s="712"/>
      <c r="CAJ13" s="712"/>
      <c r="CAK13" s="712"/>
      <c r="CAL13" s="712"/>
      <c r="CAM13" s="712"/>
      <c r="CAN13" s="712"/>
      <c r="CAO13" s="712"/>
      <c r="CAP13" s="712"/>
      <c r="CAQ13" s="712"/>
      <c r="CAR13" s="712"/>
      <c r="CAS13" s="712"/>
      <c r="CAT13" s="712"/>
      <c r="CAU13" s="712"/>
      <c r="CAV13" s="712"/>
      <c r="CAW13" s="712"/>
      <c r="CAX13" s="712"/>
      <c r="CAY13" s="712"/>
      <c r="CAZ13" s="712"/>
      <c r="CBA13" s="712"/>
      <c r="CBB13" s="712"/>
      <c r="CBC13" s="712"/>
      <c r="CBD13" s="712"/>
      <c r="CBE13" s="712"/>
      <c r="CBF13" s="712"/>
      <c r="CBG13" s="712"/>
      <c r="CBH13" s="712"/>
      <c r="CBI13" s="712"/>
      <c r="CBJ13" s="712"/>
      <c r="CBK13" s="712"/>
      <c r="CBL13" s="712"/>
      <c r="CBM13" s="712"/>
      <c r="CBN13" s="712"/>
      <c r="CBO13" s="712"/>
      <c r="CBP13" s="712"/>
      <c r="CBQ13" s="712"/>
      <c r="CBR13" s="712"/>
      <c r="CBS13" s="712"/>
      <c r="CBT13" s="712"/>
      <c r="CBU13" s="712"/>
      <c r="CBV13" s="712"/>
      <c r="CBW13" s="712"/>
      <c r="CBX13" s="712"/>
      <c r="CBY13" s="712"/>
      <c r="CBZ13" s="712"/>
      <c r="CCA13" s="712"/>
      <c r="CCB13" s="712"/>
      <c r="CCC13" s="712"/>
      <c r="CCD13" s="712"/>
      <c r="CCE13" s="712"/>
      <c r="CCF13" s="712"/>
      <c r="CCG13" s="712"/>
      <c r="CCH13" s="712"/>
      <c r="CCI13" s="712"/>
      <c r="CCJ13" s="712"/>
      <c r="CCK13" s="712"/>
      <c r="CCL13" s="712"/>
      <c r="CCM13" s="712"/>
      <c r="CCN13" s="712"/>
      <c r="CCO13" s="712"/>
      <c r="CCP13" s="712"/>
      <c r="CCQ13" s="712"/>
      <c r="CCR13" s="712"/>
      <c r="CCS13" s="712"/>
      <c r="CCT13" s="712"/>
      <c r="CCU13" s="712"/>
      <c r="CCV13" s="712"/>
      <c r="CCW13" s="712"/>
      <c r="CCX13" s="712"/>
      <c r="CCY13" s="712"/>
      <c r="CCZ13" s="712"/>
      <c r="CDA13" s="712"/>
      <c r="CDB13" s="712"/>
      <c r="CDC13" s="712"/>
      <c r="CDD13" s="712"/>
      <c r="CDE13" s="712"/>
      <c r="CDF13" s="712"/>
      <c r="CDG13" s="712"/>
      <c r="CDH13" s="712"/>
      <c r="CDI13" s="712"/>
      <c r="CDJ13" s="712"/>
      <c r="CDK13" s="712"/>
      <c r="CDL13" s="712"/>
      <c r="CDM13" s="712"/>
      <c r="CDN13" s="712"/>
      <c r="CDO13" s="712"/>
      <c r="CDP13" s="712"/>
      <c r="CDQ13" s="712"/>
      <c r="CDR13" s="712"/>
      <c r="CDS13" s="712"/>
      <c r="CDT13" s="712"/>
      <c r="CDU13" s="712"/>
      <c r="CDV13" s="712"/>
      <c r="CDW13" s="712"/>
      <c r="CDX13" s="712"/>
      <c r="CDY13" s="712"/>
      <c r="CDZ13" s="712"/>
      <c r="CEA13" s="712"/>
      <c r="CEB13" s="712"/>
      <c r="CEC13" s="712"/>
      <c r="CED13" s="712"/>
      <c r="CEE13" s="712"/>
      <c r="CEF13" s="712"/>
      <c r="CEG13" s="712"/>
      <c r="CEH13" s="712"/>
      <c r="CEI13" s="712"/>
      <c r="CEJ13" s="712"/>
      <c r="CEK13" s="712"/>
      <c r="CEL13" s="712"/>
      <c r="CEM13" s="712"/>
      <c r="CEN13" s="712"/>
      <c r="CEO13" s="712"/>
      <c r="CEP13" s="712"/>
      <c r="CEQ13" s="712"/>
      <c r="CER13" s="712"/>
      <c r="CES13" s="712"/>
      <c r="CET13" s="712"/>
      <c r="CEU13" s="712"/>
      <c r="CEV13" s="712"/>
      <c r="CEW13" s="712"/>
      <c r="CEX13" s="712"/>
      <c r="CEY13" s="712"/>
      <c r="CEZ13" s="712"/>
      <c r="CFA13" s="712"/>
      <c r="CFB13" s="712"/>
      <c r="CFC13" s="712"/>
      <c r="CFD13" s="712"/>
      <c r="CFE13" s="712"/>
      <c r="CFF13" s="712"/>
      <c r="CFG13" s="712"/>
      <c r="CFH13" s="712"/>
      <c r="CFI13" s="712"/>
      <c r="CFJ13" s="712"/>
      <c r="CFK13" s="712"/>
      <c r="CFL13" s="712"/>
      <c r="CFM13" s="712"/>
      <c r="CFN13" s="712"/>
      <c r="CFO13" s="712"/>
      <c r="CFP13" s="712"/>
      <c r="CFQ13" s="712"/>
      <c r="CFR13" s="712"/>
      <c r="CFS13" s="712"/>
      <c r="CFT13" s="712"/>
      <c r="CFU13" s="712"/>
      <c r="CFV13" s="712"/>
      <c r="CFW13" s="712"/>
      <c r="CFX13" s="712"/>
      <c r="CFY13" s="712"/>
      <c r="CFZ13" s="712"/>
      <c r="CGA13" s="712"/>
      <c r="CGB13" s="712"/>
      <c r="CGC13" s="712"/>
      <c r="CGD13" s="712"/>
      <c r="CGE13" s="712"/>
      <c r="CGF13" s="712"/>
      <c r="CGG13" s="712"/>
      <c r="CGH13" s="712"/>
      <c r="CGI13" s="712"/>
      <c r="CGJ13" s="712"/>
      <c r="CGK13" s="712"/>
      <c r="CGL13" s="712"/>
      <c r="CGM13" s="712"/>
      <c r="CGN13" s="712"/>
      <c r="CGO13" s="712"/>
      <c r="CGP13" s="712"/>
      <c r="CGQ13" s="712"/>
      <c r="CGR13" s="712"/>
      <c r="CGS13" s="712"/>
      <c r="CGT13" s="712"/>
      <c r="CGU13" s="712"/>
      <c r="CGV13" s="712"/>
      <c r="CGW13" s="712"/>
      <c r="CGX13" s="712"/>
      <c r="CGY13" s="712"/>
      <c r="CGZ13" s="712"/>
      <c r="CHA13" s="712"/>
      <c r="CHB13" s="712"/>
      <c r="CHC13" s="712"/>
      <c r="CHD13" s="712"/>
      <c r="CHE13" s="712"/>
      <c r="CHF13" s="712"/>
      <c r="CHG13" s="712"/>
      <c r="CHH13" s="712"/>
      <c r="CHI13" s="712"/>
      <c r="CHJ13" s="712"/>
      <c r="CHK13" s="712"/>
      <c r="CHL13" s="712"/>
      <c r="CHM13" s="712"/>
      <c r="CHN13" s="712"/>
      <c r="CHO13" s="712"/>
      <c r="CHP13" s="712"/>
      <c r="CHQ13" s="712"/>
      <c r="CHR13" s="712"/>
      <c r="CHS13" s="712"/>
      <c r="CHT13" s="712"/>
      <c r="CHU13" s="712"/>
      <c r="CHV13" s="712"/>
      <c r="CHW13" s="712"/>
      <c r="CHX13" s="712"/>
      <c r="CHY13" s="712"/>
      <c r="CHZ13" s="712"/>
      <c r="CIA13" s="712"/>
      <c r="CIB13" s="712"/>
      <c r="CIC13" s="712"/>
      <c r="CID13" s="712"/>
      <c r="CIE13" s="712"/>
      <c r="CIF13" s="712"/>
      <c r="CIG13" s="712"/>
      <c r="CIH13" s="712"/>
      <c r="CII13" s="712"/>
      <c r="CIJ13" s="712"/>
      <c r="CIK13" s="712"/>
      <c r="CIL13" s="712"/>
      <c r="CIM13" s="712"/>
      <c r="CIN13" s="712"/>
      <c r="CIO13" s="712"/>
      <c r="CIP13" s="712"/>
      <c r="CIQ13" s="712"/>
      <c r="CIR13" s="712"/>
      <c r="CIS13" s="712"/>
      <c r="CIT13" s="712"/>
      <c r="CIU13" s="712"/>
      <c r="CIV13" s="712"/>
      <c r="CIW13" s="712"/>
      <c r="CIX13" s="712"/>
      <c r="CIY13" s="712"/>
      <c r="CIZ13" s="712"/>
      <c r="CJA13" s="712"/>
      <c r="CJB13" s="712"/>
      <c r="CJC13" s="712"/>
      <c r="CJD13" s="712"/>
      <c r="CJE13" s="712"/>
      <c r="CJF13" s="712"/>
      <c r="CJG13" s="712"/>
      <c r="CJH13" s="712"/>
      <c r="CJI13" s="712"/>
      <c r="CJJ13" s="712"/>
      <c r="CJK13" s="712"/>
      <c r="CJL13" s="712"/>
      <c r="CJM13" s="712"/>
      <c r="CJN13" s="712"/>
      <c r="CJO13" s="712"/>
      <c r="CJP13" s="712"/>
      <c r="CJQ13" s="712"/>
      <c r="CJR13" s="712"/>
      <c r="CJS13" s="712"/>
      <c r="CJT13" s="712"/>
      <c r="CJU13" s="712"/>
      <c r="CJV13" s="712"/>
      <c r="CJW13" s="712"/>
      <c r="CJX13" s="712"/>
      <c r="CJY13" s="712"/>
      <c r="CJZ13" s="712"/>
      <c r="CKA13" s="712"/>
      <c r="CKB13" s="712"/>
      <c r="CKC13" s="712"/>
      <c r="CKD13" s="712"/>
      <c r="CKE13" s="712"/>
      <c r="CKF13" s="712"/>
      <c r="CKG13" s="712"/>
      <c r="CKH13" s="712"/>
      <c r="CKI13" s="712"/>
      <c r="CKJ13" s="712"/>
      <c r="CKK13" s="712"/>
      <c r="CKL13" s="712"/>
      <c r="CKM13" s="712"/>
      <c r="CKN13" s="712"/>
      <c r="CKO13" s="712"/>
      <c r="CKP13" s="712"/>
      <c r="CKQ13" s="712"/>
      <c r="CKR13" s="712"/>
      <c r="CKS13" s="712"/>
      <c r="CKT13" s="712"/>
      <c r="CKU13" s="712"/>
      <c r="CKV13" s="712"/>
      <c r="CKW13" s="712"/>
      <c r="CKX13" s="712"/>
      <c r="CKY13" s="712"/>
      <c r="CKZ13" s="712"/>
      <c r="CLA13" s="712"/>
      <c r="CLB13" s="712"/>
      <c r="CLC13" s="712"/>
      <c r="CLD13" s="712"/>
      <c r="CLE13" s="712"/>
      <c r="CLF13" s="712"/>
      <c r="CLG13" s="712"/>
      <c r="CLH13" s="712"/>
      <c r="CLI13" s="712"/>
      <c r="CLJ13" s="712"/>
      <c r="CLK13" s="712"/>
      <c r="CLL13" s="712"/>
      <c r="CLM13" s="712"/>
      <c r="CLN13" s="712"/>
      <c r="CLO13" s="712"/>
      <c r="CLP13" s="712"/>
      <c r="CLQ13" s="712"/>
      <c r="CLR13" s="712"/>
      <c r="CLS13" s="712"/>
      <c r="CLT13" s="712"/>
      <c r="CLU13" s="712"/>
      <c r="CLV13" s="712"/>
      <c r="CLW13" s="712"/>
      <c r="CLX13" s="712"/>
      <c r="CLY13" s="712"/>
      <c r="CLZ13" s="712"/>
      <c r="CMA13" s="712"/>
      <c r="CMB13" s="712"/>
      <c r="CMC13" s="712"/>
      <c r="CMD13" s="712"/>
      <c r="CME13" s="712"/>
      <c r="CMF13" s="712"/>
      <c r="CMG13" s="712"/>
      <c r="CMH13" s="712"/>
      <c r="CMI13" s="712"/>
      <c r="CMJ13" s="712"/>
      <c r="CMK13" s="712"/>
      <c r="CML13" s="712"/>
      <c r="CMM13" s="712"/>
      <c r="CMN13" s="712"/>
      <c r="CMO13" s="712"/>
      <c r="CMP13" s="712"/>
      <c r="CMQ13" s="712"/>
      <c r="CMR13" s="712"/>
      <c r="CMS13" s="712"/>
      <c r="CMT13" s="712"/>
      <c r="CMU13" s="712"/>
      <c r="CMV13" s="712"/>
      <c r="CMW13" s="712"/>
      <c r="CMX13" s="712"/>
      <c r="CMY13" s="712"/>
      <c r="CMZ13" s="712"/>
      <c r="CNA13" s="712"/>
      <c r="CNB13" s="712"/>
      <c r="CNC13" s="712"/>
      <c r="CND13" s="712"/>
      <c r="CNE13" s="712"/>
      <c r="CNF13" s="712"/>
      <c r="CNG13" s="712"/>
      <c r="CNH13" s="712"/>
      <c r="CNI13" s="712"/>
      <c r="CNJ13" s="712"/>
      <c r="CNK13" s="712"/>
      <c r="CNL13" s="712"/>
      <c r="CNM13" s="712"/>
      <c r="CNN13" s="712"/>
      <c r="CNO13" s="712"/>
      <c r="CNP13" s="712"/>
      <c r="CNQ13" s="712"/>
      <c r="CNR13" s="712"/>
      <c r="CNS13" s="712"/>
      <c r="CNT13" s="712"/>
      <c r="CNU13" s="712"/>
      <c r="CNV13" s="712"/>
      <c r="CNW13" s="712"/>
      <c r="CNX13" s="712"/>
      <c r="CNY13" s="712"/>
      <c r="CNZ13" s="712"/>
      <c r="COA13" s="712"/>
      <c r="COB13" s="712"/>
      <c r="COC13" s="712"/>
      <c r="COD13" s="712"/>
      <c r="COE13" s="712"/>
      <c r="COF13" s="712"/>
      <c r="COG13" s="712"/>
      <c r="COH13" s="712"/>
      <c r="COI13" s="712"/>
      <c r="COJ13" s="712"/>
      <c r="COK13" s="712"/>
      <c r="COL13" s="712"/>
      <c r="COM13" s="712"/>
      <c r="CON13" s="712"/>
      <c r="COO13" s="712"/>
      <c r="COP13" s="712"/>
      <c r="COQ13" s="712"/>
      <c r="COR13" s="712"/>
      <c r="COS13" s="712"/>
      <c r="COT13" s="712"/>
      <c r="COU13" s="712"/>
      <c r="COV13" s="712"/>
      <c r="COW13" s="712"/>
      <c r="COX13" s="712"/>
      <c r="COY13" s="712"/>
      <c r="COZ13" s="712"/>
      <c r="CPA13" s="712"/>
      <c r="CPB13" s="712"/>
      <c r="CPC13" s="712"/>
      <c r="CPD13" s="712"/>
      <c r="CPE13" s="712"/>
      <c r="CPF13" s="712"/>
      <c r="CPG13" s="712"/>
      <c r="CPH13" s="712"/>
      <c r="CPI13" s="712"/>
      <c r="CPJ13" s="712"/>
      <c r="CPK13" s="712"/>
      <c r="CPL13" s="712"/>
      <c r="CPM13" s="712"/>
      <c r="CPN13" s="712"/>
      <c r="CPO13" s="712"/>
      <c r="CPP13" s="712"/>
      <c r="CPQ13" s="712"/>
      <c r="CPR13" s="712"/>
      <c r="CPS13" s="712"/>
      <c r="CPT13" s="712"/>
      <c r="CPU13" s="712"/>
      <c r="CPV13" s="712"/>
      <c r="CPW13" s="712"/>
      <c r="CPX13" s="712"/>
      <c r="CPY13" s="712"/>
      <c r="CPZ13" s="712"/>
      <c r="CQA13" s="712"/>
      <c r="CQB13" s="712"/>
      <c r="CQC13" s="712"/>
      <c r="CQD13" s="712"/>
      <c r="CQE13" s="712"/>
      <c r="CQF13" s="712"/>
      <c r="CQG13" s="712"/>
      <c r="CQH13" s="712"/>
      <c r="CQI13" s="712"/>
      <c r="CQJ13" s="712"/>
      <c r="CQK13" s="712"/>
      <c r="CQL13" s="712"/>
      <c r="CQM13" s="712"/>
      <c r="CQN13" s="712"/>
      <c r="CQO13" s="712"/>
      <c r="CQP13" s="712"/>
      <c r="CQQ13" s="712"/>
      <c r="CQR13" s="712"/>
      <c r="CQS13" s="712"/>
      <c r="CQT13" s="712"/>
      <c r="CQU13" s="712"/>
      <c r="CQV13" s="712"/>
      <c r="CQW13" s="712"/>
      <c r="CQX13" s="712"/>
      <c r="CQY13" s="712"/>
      <c r="CQZ13" s="712"/>
      <c r="CRA13" s="712"/>
      <c r="CRB13" s="712"/>
      <c r="CRC13" s="712"/>
      <c r="CRD13" s="712"/>
      <c r="CRE13" s="712"/>
      <c r="CRF13" s="712"/>
      <c r="CRG13" s="712"/>
      <c r="CRH13" s="712"/>
      <c r="CRI13" s="712"/>
      <c r="CRJ13" s="712"/>
      <c r="CRK13" s="712"/>
      <c r="CRL13" s="712"/>
      <c r="CRM13" s="712"/>
      <c r="CRN13" s="712"/>
      <c r="CRO13" s="712"/>
      <c r="CRP13" s="712"/>
      <c r="CRQ13" s="712"/>
      <c r="CRR13" s="712"/>
      <c r="CRS13" s="712"/>
      <c r="CRT13" s="712"/>
      <c r="CRU13" s="712"/>
      <c r="CRV13" s="712"/>
      <c r="CRW13" s="712"/>
      <c r="CRX13" s="712"/>
      <c r="CRY13" s="712"/>
      <c r="CRZ13" s="712"/>
      <c r="CSA13" s="712"/>
      <c r="CSB13" s="712"/>
      <c r="CSC13" s="712"/>
      <c r="CSD13" s="712"/>
      <c r="CSE13" s="712"/>
      <c r="CSF13" s="712"/>
      <c r="CSG13" s="712"/>
      <c r="CSH13" s="712"/>
      <c r="CSI13" s="712"/>
      <c r="CSJ13" s="712"/>
      <c r="CSK13" s="712"/>
      <c r="CSL13" s="712"/>
      <c r="CSM13" s="712"/>
      <c r="CSN13" s="712"/>
      <c r="CSO13" s="712"/>
      <c r="CSP13" s="712"/>
      <c r="CSQ13" s="712"/>
      <c r="CSR13" s="712"/>
      <c r="CSS13" s="712"/>
      <c r="CST13" s="712"/>
      <c r="CSU13" s="712"/>
      <c r="CSV13" s="712"/>
      <c r="CSW13" s="712"/>
      <c r="CSX13" s="712"/>
      <c r="CSY13" s="712"/>
      <c r="CSZ13" s="712"/>
      <c r="CTA13" s="712"/>
      <c r="CTB13" s="712"/>
      <c r="CTC13" s="712"/>
      <c r="CTD13" s="712"/>
      <c r="CTE13" s="712"/>
      <c r="CTF13" s="712"/>
      <c r="CTG13" s="712"/>
      <c r="CTH13" s="712"/>
      <c r="CTI13" s="712"/>
      <c r="CTJ13" s="712"/>
      <c r="CTK13" s="712"/>
      <c r="CTL13" s="712"/>
      <c r="CTM13" s="712"/>
      <c r="CTN13" s="712"/>
      <c r="CTO13" s="712"/>
      <c r="CTP13" s="712"/>
      <c r="CTQ13" s="712"/>
      <c r="CTR13" s="712"/>
      <c r="CTS13" s="712"/>
      <c r="CTT13" s="712"/>
      <c r="CTU13" s="712"/>
      <c r="CTV13" s="712"/>
      <c r="CTW13" s="712"/>
      <c r="CTX13" s="712"/>
      <c r="CTY13" s="712"/>
      <c r="CTZ13" s="712"/>
      <c r="CUA13" s="712"/>
      <c r="CUB13" s="712"/>
      <c r="CUC13" s="712"/>
      <c r="CUD13" s="712"/>
      <c r="CUE13" s="712"/>
      <c r="CUF13" s="712"/>
      <c r="CUG13" s="712"/>
      <c r="CUH13" s="712"/>
      <c r="CUI13" s="712"/>
      <c r="CUJ13" s="712"/>
      <c r="CUK13" s="712"/>
      <c r="CUL13" s="712"/>
      <c r="CUM13" s="712"/>
      <c r="CUN13" s="712"/>
      <c r="CUO13" s="712"/>
      <c r="CUP13" s="712"/>
      <c r="CUQ13" s="712"/>
      <c r="CUR13" s="712"/>
      <c r="CUS13" s="712"/>
      <c r="CUT13" s="712"/>
      <c r="CUU13" s="712"/>
      <c r="CUV13" s="712"/>
      <c r="CUW13" s="712"/>
      <c r="CUX13" s="712"/>
      <c r="CUY13" s="712"/>
      <c r="CUZ13" s="712"/>
      <c r="CVA13" s="712"/>
      <c r="CVB13" s="712"/>
      <c r="CVC13" s="712"/>
      <c r="CVD13" s="712"/>
      <c r="CVE13" s="712"/>
      <c r="CVF13" s="712"/>
      <c r="CVG13" s="712"/>
      <c r="CVH13" s="712"/>
      <c r="CVI13" s="712"/>
      <c r="CVJ13" s="712"/>
      <c r="CVK13" s="712"/>
      <c r="CVL13" s="712"/>
      <c r="CVM13" s="712"/>
      <c r="CVN13" s="712"/>
      <c r="CVO13" s="712"/>
      <c r="CVP13" s="712"/>
      <c r="CVQ13" s="712"/>
      <c r="CVR13" s="712"/>
      <c r="CVS13" s="712"/>
      <c r="CVT13" s="712"/>
      <c r="CVU13" s="712"/>
      <c r="CVV13" s="712"/>
      <c r="CVW13" s="712"/>
      <c r="CVX13" s="712"/>
      <c r="CVY13" s="712"/>
      <c r="CVZ13" s="712"/>
      <c r="CWA13" s="712"/>
      <c r="CWB13" s="712"/>
      <c r="CWC13" s="712"/>
      <c r="CWD13" s="712"/>
      <c r="CWE13" s="712"/>
      <c r="CWF13" s="712"/>
      <c r="CWG13" s="712"/>
      <c r="CWH13" s="712"/>
      <c r="CWI13" s="712"/>
      <c r="CWJ13" s="712"/>
      <c r="CWK13" s="712"/>
      <c r="CWL13" s="712"/>
      <c r="CWM13" s="712"/>
      <c r="CWN13" s="712"/>
      <c r="CWO13" s="712"/>
      <c r="CWP13" s="712"/>
      <c r="CWQ13" s="712"/>
      <c r="CWR13" s="712"/>
      <c r="CWS13" s="712"/>
      <c r="CWT13" s="712"/>
      <c r="CWU13" s="712"/>
      <c r="CWV13" s="712"/>
      <c r="CWW13" s="712"/>
      <c r="CWX13" s="712"/>
      <c r="CWY13" s="712"/>
      <c r="CWZ13" s="712"/>
      <c r="CXA13" s="712"/>
      <c r="CXB13" s="712"/>
      <c r="CXC13" s="712"/>
      <c r="CXD13" s="712"/>
      <c r="CXE13" s="712"/>
      <c r="CXF13" s="712"/>
      <c r="CXG13" s="712"/>
      <c r="CXH13" s="712"/>
      <c r="CXI13" s="712"/>
      <c r="CXJ13" s="712"/>
      <c r="CXK13" s="712"/>
      <c r="CXL13" s="712"/>
      <c r="CXM13" s="712"/>
      <c r="CXN13" s="712"/>
      <c r="CXO13" s="712"/>
      <c r="CXP13" s="712"/>
      <c r="CXQ13" s="712"/>
      <c r="CXR13" s="712"/>
      <c r="CXS13" s="712"/>
      <c r="CXT13" s="712"/>
      <c r="CXU13" s="712"/>
      <c r="CXV13" s="712"/>
      <c r="CXW13" s="712"/>
      <c r="CXX13" s="712"/>
      <c r="CXY13" s="712"/>
      <c r="CXZ13" s="712"/>
      <c r="CYA13" s="712"/>
      <c r="CYB13" s="712"/>
      <c r="CYC13" s="712"/>
      <c r="CYD13" s="712"/>
      <c r="CYE13" s="712"/>
      <c r="CYF13" s="712"/>
      <c r="CYG13" s="712"/>
      <c r="CYH13" s="712"/>
      <c r="CYI13" s="712"/>
      <c r="CYJ13" s="712"/>
      <c r="CYK13" s="712"/>
      <c r="CYL13" s="712"/>
      <c r="CYM13" s="712"/>
      <c r="CYN13" s="712"/>
      <c r="CYO13" s="712"/>
      <c r="CYP13" s="712"/>
      <c r="CYQ13" s="712"/>
      <c r="CYR13" s="712"/>
      <c r="CYS13" s="712"/>
      <c r="CYT13" s="712"/>
      <c r="CYU13" s="712"/>
      <c r="CYV13" s="712"/>
      <c r="CYW13" s="712"/>
      <c r="CYX13" s="712"/>
      <c r="CYY13" s="712"/>
      <c r="CYZ13" s="712"/>
      <c r="CZA13" s="712"/>
      <c r="CZB13" s="712"/>
      <c r="CZC13" s="712"/>
      <c r="CZD13" s="712"/>
      <c r="CZE13" s="712"/>
      <c r="CZF13" s="712"/>
      <c r="CZG13" s="712"/>
      <c r="CZH13" s="712"/>
      <c r="CZI13" s="712"/>
      <c r="CZJ13" s="712"/>
      <c r="CZK13" s="712"/>
      <c r="CZL13" s="712"/>
      <c r="CZM13" s="712"/>
      <c r="CZN13" s="712"/>
      <c r="CZO13" s="712"/>
      <c r="CZP13" s="712"/>
      <c r="CZQ13" s="712"/>
      <c r="CZR13" s="712"/>
      <c r="CZS13" s="712"/>
      <c r="CZT13" s="712"/>
      <c r="CZU13" s="712"/>
      <c r="CZV13" s="712"/>
      <c r="CZW13" s="712"/>
      <c r="CZX13" s="712"/>
      <c r="CZY13" s="712"/>
      <c r="CZZ13" s="712"/>
      <c r="DAA13" s="712"/>
      <c r="DAB13" s="712"/>
      <c r="DAC13" s="712"/>
      <c r="DAD13" s="712"/>
      <c r="DAE13" s="712"/>
      <c r="DAF13" s="712"/>
      <c r="DAG13" s="712"/>
      <c r="DAH13" s="712"/>
      <c r="DAI13" s="712"/>
      <c r="DAJ13" s="712"/>
      <c r="DAK13" s="712"/>
      <c r="DAL13" s="712"/>
      <c r="DAM13" s="712"/>
      <c r="DAN13" s="712"/>
      <c r="DAO13" s="712"/>
      <c r="DAP13" s="712"/>
      <c r="DAQ13" s="712"/>
      <c r="DAR13" s="712"/>
      <c r="DAS13" s="712"/>
      <c r="DAT13" s="712"/>
      <c r="DAU13" s="712"/>
      <c r="DAV13" s="712"/>
      <c r="DAW13" s="712"/>
      <c r="DAX13" s="712"/>
      <c r="DAY13" s="712"/>
      <c r="DAZ13" s="712"/>
      <c r="DBA13" s="712"/>
      <c r="DBB13" s="712"/>
      <c r="DBC13" s="712"/>
      <c r="DBD13" s="712"/>
      <c r="DBE13" s="712"/>
      <c r="DBF13" s="712"/>
      <c r="DBG13" s="712"/>
      <c r="DBH13" s="712"/>
      <c r="DBI13" s="712"/>
      <c r="DBJ13" s="712"/>
      <c r="DBK13" s="712"/>
      <c r="DBL13" s="712"/>
      <c r="DBM13" s="712"/>
      <c r="DBN13" s="712"/>
      <c r="DBO13" s="712"/>
      <c r="DBP13" s="712"/>
      <c r="DBQ13" s="712"/>
      <c r="DBR13" s="712"/>
      <c r="DBS13" s="712"/>
      <c r="DBT13" s="712"/>
      <c r="DBU13" s="712"/>
      <c r="DBV13" s="712"/>
      <c r="DBW13" s="712"/>
      <c r="DBX13" s="712"/>
      <c r="DBY13" s="712"/>
      <c r="DBZ13" s="712"/>
      <c r="DCA13" s="712"/>
      <c r="DCB13" s="712"/>
      <c r="DCC13" s="712"/>
      <c r="DCD13" s="712"/>
      <c r="DCE13" s="712"/>
      <c r="DCF13" s="712"/>
      <c r="DCG13" s="712"/>
      <c r="DCH13" s="712"/>
      <c r="DCI13" s="712"/>
      <c r="DCJ13" s="712"/>
      <c r="DCK13" s="712"/>
      <c r="DCL13" s="712"/>
      <c r="DCM13" s="712"/>
      <c r="DCN13" s="712"/>
      <c r="DCO13" s="712"/>
      <c r="DCP13" s="712"/>
      <c r="DCQ13" s="712"/>
      <c r="DCR13" s="712"/>
      <c r="DCS13" s="712"/>
      <c r="DCT13" s="712"/>
      <c r="DCU13" s="712"/>
      <c r="DCV13" s="712"/>
      <c r="DCW13" s="712"/>
      <c r="DCX13" s="712"/>
      <c r="DCY13" s="712"/>
      <c r="DCZ13" s="712"/>
      <c r="DDA13" s="712"/>
      <c r="DDB13" s="712"/>
      <c r="DDC13" s="712"/>
      <c r="DDD13" s="712"/>
      <c r="DDE13" s="712"/>
      <c r="DDF13" s="712"/>
      <c r="DDG13" s="712"/>
      <c r="DDH13" s="712"/>
      <c r="DDI13" s="712"/>
      <c r="DDJ13" s="712"/>
      <c r="DDK13" s="712"/>
      <c r="DDL13" s="712"/>
      <c r="DDM13" s="712"/>
      <c r="DDN13" s="712"/>
      <c r="DDO13" s="712"/>
      <c r="DDP13" s="712"/>
      <c r="DDQ13" s="712"/>
      <c r="DDR13" s="712"/>
      <c r="DDS13" s="712"/>
      <c r="DDT13" s="712"/>
      <c r="DDU13" s="712"/>
      <c r="DDV13" s="712"/>
      <c r="DDW13" s="712"/>
      <c r="DDX13" s="712"/>
      <c r="DDY13" s="712"/>
      <c r="DDZ13" s="712"/>
      <c r="DEA13" s="712"/>
      <c r="DEB13" s="712"/>
      <c r="DEC13" s="712"/>
      <c r="DED13" s="712"/>
      <c r="DEE13" s="712"/>
      <c r="DEF13" s="712"/>
      <c r="DEG13" s="712"/>
      <c r="DEH13" s="712"/>
      <c r="DEI13" s="712"/>
      <c r="DEJ13" s="712"/>
      <c r="DEK13" s="712"/>
      <c r="DEL13" s="712"/>
      <c r="DEM13" s="712"/>
      <c r="DEN13" s="712"/>
      <c r="DEO13" s="712"/>
      <c r="DEP13" s="712"/>
      <c r="DEQ13" s="712"/>
      <c r="DER13" s="712"/>
      <c r="DES13" s="712"/>
      <c r="DET13" s="712"/>
      <c r="DEU13" s="712"/>
      <c r="DEV13" s="712"/>
      <c r="DEW13" s="712"/>
      <c r="DEX13" s="712"/>
      <c r="DEY13" s="712"/>
      <c r="DEZ13" s="712"/>
      <c r="DFA13" s="712"/>
      <c r="DFB13" s="712"/>
      <c r="DFC13" s="712"/>
      <c r="DFD13" s="712"/>
      <c r="DFE13" s="712"/>
      <c r="DFF13" s="712"/>
      <c r="DFG13" s="712"/>
      <c r="DFH13" s="712"/>
      <c r="DFI13" s="712"/>
      <c r="DFJ13" s="712"/>
      <c r="DFK13" s="712"/>
      <c r="DFL13" s="712"/>
      <c r="DFM13" s="712"/>
      <c r="DFN13" s="712"/>
      <c r="DFO13" s="712"/>
      <c r="DFP13" s="712"/>
      <c r="DFQ13" s="712"/>
      <c r="DFR13" s="712"/>
      <c r="DFS13" s="712"/>
      <c r="DFT13" s="712"/>
      <c r="DFU13" s="712"/>
      <c r="DFV13" s="712"/>
      <c r="DFW13" s="712"/>
      <c r="DFX13" s="712"/>
      <c r="DFY13" s="712"/>
      <c r="DFZ13" s="712"/>
      <c r="DGA13" s="712"/>
      <c r="DGB13" s="712"/>
      <c r="DGC13" s="712"/>
      <c r="DGD13" s="712"/>
      <c r="DGE13" s="712"/>
      <c r="DGF13" s="712"/>
      <c r="DGG13" s="712"/>
      <c r="DGH13" s="712"/>
      <c r="DGI13" s="712"/>
      <c r="DGJ13" s="712"/>
      <c r="DGK13" s="712"/>
      <c r="DGL13" s="712"/>
      <c r="DGM13" s="712"/>
      <c r="DGN13" s="712"/>
      <c r="DGO13" s="712"/>
      <c r="DGP13" s="712"/>
      <c r="DGQ13" s="712"/>
      <c r="DGR13" s="712"/>
      <c r="DGS13" s="712"/>
      <c r="DGT13" s="712"/>
      <c r="DGU13" s="712"/>
      <c r="DGV13" s="712"/>
      <c r="DGW13" s="712"/>
      <c r="DGX13" s="712"/>
      <c r="DGY13" s="712"/>
      <c r="DGZ13" s="712"/>
      <c r="DHA13" s="712"/>
      <c r="DHB13" s="712"/>
      <c r="DHC13" s="712"/>
      <c r="DHD13" s="712"/>
      <c r="DHE13" s="712"/>
      <c r="DHF13" s="712"/>
      <c r="DHG13" s="712"/>
      <c r="DHH13" s="712"/>
      <c r="DHI13" s="712"/>
      <c r="DHJ13" s="712"/>
      <c r="DHK13" s="712"/>
      <c r="DHL13" s="712"/>
      <c r="DHM13" s="712"/>
      <c r="DHN13" s="712"/>
      <c r="DHO13" s="712"/>
      <c r="DHP13" s="712"/>
      <c r="DHQ13" s="712"/>
      <c r="DHR13" s="712"/>
      <c r="DHS13" s="712"/>
      <c r="DHT13" s="712"/>
      <c r="DHU13" s="712"/>
      <c r="DHV13" s="712"/>
      <c r="DHW13" s="712"/>
      <c r="DHX13" s="712"/>
      <c r="DHY13" s="712"/>
      <c r="DHZ13" s="712"/>
      <c r="DIA13" s="712"/>
      <c r="DIB13" s="712"/>
      <c r="DIC13" s="712"/>
      <c r="DID13" s="712"/>
      <c r="DIE13" s="712"/>
      <c r="DIF13" s="712"/>
      <c r="DIG13" s="712"/>
      <c r="DIH13" s="712"/>
      <c r="DII13" s="712"/>
      <c r="DIJ13" s="712"/>
      <c r="DIK13" s="712"/>
      <c r="DIL13" s="712"/>
      <c r="DIM13" s="712"/>
      <c r="DIN13" s="712"/>
      <c r="DIO13" s="712"/>
      <c r="DIP13" s="712"/>
      <c r="DIQ13" s="712"/>
      <c r="DIR13" s="712"/>
      <c r="DIS13" s="712"/>
      <c r="DIT13" s="712"/>
      <c r="DIU13" s="712"/>
      <c r="DIV13" s="712"/>
      <c r="DIW13" s="712"/>
      <c r="DIX13" s="712"/>
      <c r="DIY13" s="712"/>
      <c r="DIZ13" s="712"/>
      <c r="DJA13" s="712"/>
      <c r="DJB13" s="712"/>
      <c r="DJC13" s="712"/>
      <c r="DJD13" s="712"/>
      <c r="DJE13" s="712"/>
      <c r="DJF13" s="712"/>
      <c r="DJG13" s="712"/>
      <c r="DJH13" s="712"/>
      <c r="DJI13" s="712"/>
      <c r="DJJ13" s="712"/>
      <c r="DJK13" s="712"/>
      <c r="DJL13" s="712"/>
      <c r="DJM13" s="712"/>
      <c r="DJN13" s="712"/>
      <c r="DJO13" s="712"/>
      <c r="DJP13" s="712"/>
      <c r="DJQ13" s="712"/>
      <c r="DJR13" s="712"/>
      <c r="DJS13" s="712"/>
      <c r="DJT13" s="712"/>
      <c r="DJU13" s="712"/>
      <c r="DJV13" s="712"/>
      <c r="DJW13" s="712"/>
      <c r="DJX13" s="712"/>
      <c r="DJY13" s="712"/>
      <c r="DJZ13" s="712"/>
      <c r="DKA13" s="712"/>
      <c r="DKB13" s="712"/>
      <c r="DKC13" s="712"/>
      <c r="DKD13" s="712"/>
      <c r="DKE13" s="712"/>
      <c r="DKF13" s="712"/>
      <c r="DKG13" s="712"/>
      <c r="DKH13" s="712"/>
      <c r="DKI13" s="712"/>
      <c r="DKJ13" s="712"/>
      <c r="DKK13" s="712"/>
      <c r="DKL13" s="712"/>
      <c r="DKM13" s="712"/>
      <c r="DKN13" s="712"/>
      <c r="DKO13" s="712"/>
      <c r="DKP13" s="712"/>
      <c r="DKQ13" s="712"/>
      <c r="DKR13" s="712"/>
      <c r="DKS13" s="712"/>
      <c r="DKT13" s="712"/>
      <c r="DKU13" s="712"/>
      <c r="DKV13" s="712"/>
      <c r="DKW13" s="712"/>
      <c r="DKX13" s="712"/>
      <c r="DKY13" s="712"/>
      <c r="DKZ13" s="712"/>
      <c r="DLA13" s="712"/>
      <c r="DLB13" s="712"/>
      <c r="DLC13" s="712"/>
      <c r="DLD13" s="712"/>
      <c r="DLE13" s="712"/>
      <c r="DLF13" s="712"/>
      <c r="DLG13" s="712"/>
      <c r="DLH13" s="712"/>
      <c r="DLI13" s="712"/>
      <c r="DLJ13" s="712"/>
      <c r="DLK13" s="712"/>
      <c r="DLL13" s="712"/>
      <c r="DLM13" s="712"/>
      <c r="DLN13" s="712"/>
      <c r="DLO13" s="712"/>
      <c r="DLP13" s="712"/>
      <c r="DLQ13" s="712"/>
      <c r="DLR13" s="712"/>
      <c r="DLS13" s="712"/>
      <c r="DLT13" s="712"/>
      <c r="DLU13" s="712"/>
      <c r="DLV13" s="712"/>
      <c r="DLW13" s="712"/>
      <c r="DLX13" s="712"/>
      <c r="DLY13" s="712"/>
      <c r="DLZ13" s="712"/>
      <c r="DMA13" s="712"/>
      <c r="DMB13" s="712"/>
      <c r="DMC13" s="712"/>
      <c r="DMD13" s="712"/>
      <c r="DME13" s="712"/>
      <c r="DMF13" s="712"/>
      <c r="DMG13" s="712"/>
      <c r="DMH13" s="712"/>
      <c r="DMI13" s="712"/>
      <c r="DMJ13" s="712"/>
      <c r="DMK13" s="712"/>
      <c r="DML13" s="712"/>
      <c r="DMM13" s="712"/>
      <c r="DMN13" s="712"/>
      <c r="DMO13" s="712"/>
      <c r="DMP13" s="712"/>
      <c r="DMQ13" s="712"/>
      <c r="DMR13" s="712"/>
      <c r="DMS13" s="712"/>
      <c r="DMT13" s="712"/>
      <c r="DMU13" s="712"/>
      <c r="DMV13" s="712"/>
      <c r="DMW13" s="712"/>
      <c r="DMX13" s="712"/>
      <c r="DMY13" s="712"/>
      <c r="DMZ13" s="712"/>
      <c r="DNA13" s="712"/>
      <c r="DNB13" s="712"/>
      <c r="DNC13" s="712"/>
      <c r="DND13" s="712"/>
      <c r="DNE13" s="712"/>
      <c r="DNF13" s="712"/>
      <c r="DNG13" s="712"/>
      <c r="DNH13" s="712"/>
      <c r="DNI13" s="712"/>
      <c r="DNJ13" s="712"/>
      <c r="DNK13" s="712"/>
      <c r="DNL13" s="712"/>
      <c r="DNM13" s="712"/>
      <c r="DNN13" s="712"/>
      <c r="DNO13" s="712"/>
      <c r="DNP13" s="712"/>
      <c r="DNQ13" s="712"/>
      <c r="DNR13" s="712"/>
      <c r="DNS13" s="712"/>
      <c r="DNT13" s="712"/>
      <c r="DNU13" s="712"/>
      <c r="DNV13" s="712"/>
      <c r="DNW13" s="712"/>
      <c r="DNX13" s="712"/>
      <c r="DNY13" s="712"/>
      <c r="DNZ13" s="712"/>
      <c r="DOA13" s="712"/>
      <c r="DOB13" s="712"/>
      <c r="DOC13" s="712"/>
      <c r="DOD13" s="712"/>
      <c r="DOE13" s="712"/>
      <c r="DOF13" s="712"/>
      <c r="DOG13" s="712"/>
      <c r="DOH13" s="712"/>
      <c r="DOI13" s="712"/>
      <c r="DOJ13" s="712"/>
      <c r="DOK13" s="712"/>
      <c r="DOL13" s="712"/>
      <c r="DOM13" s="712"/>
      <c r="DON13" s="712"/>
      <c r="DOO13" s="712"/>
      <c r="DOP13" s="712"/>
      <c r="DOQ13" s="712"/>
      <c r="DOR13" s="712"/>
      <c r="DOS13" s="712"/>
      <c r="DOT13" s="712"/>
      <c r="DOU13" s="712"/>
      <c r="DOV13" s="712"/>
      <c r="DOW13" s="712"/>
      <c r="DOX13" s="712"/>
      <c r="DOY13" s="712"/>
      <c r="DOZ13" s="712"/>
      <c r="DPA13" s="712"/>
      <c r="DPB13" s="712"/>
      <c r="DPC13" s="712"/>
      <c r="DPD13" s="712"/>
      <c r="DPE13" s="712"/>
      <c r="DPF13" s="712"/>
      <c r="DPG13" s="712"/>
      <c r="DPH13" s="712"/>
      <c r="DPI13" s="712"/>
      <c r="DPJ13" s="712"/>
      <c r="DPK13" s="712"/>
      <c r="DPL13" s="712"/>
      <c r="DPM13" s="712"/>
      <c r="DPN13" s="712"/>
      <c r="DPO13" s="712"/>
      <c r="DPP13" s="712"/>
      <c r="DPQ13" s="712"/>
      <c r="DPR13" s="712"/>
      <c r="DPS13" s="712"/>
      <c r="DPT13" s="712"/>
      <c r="DPU13" s="712"/>
      <c r="DPV13" s="712"/>
      <c r="DPW13" s="712"/>
      <c r="DPX13" s="712"/>
      <c r="DPY13" s="712"/>
      <c r="DPZ13" s="712"/>
      <c r="DQA13" s="712"/>
      <c r="DQB13" s="712"/>
      <c r="DQC13" s="712"/>
      <c r="DQD13" s="712"/>
      <c r="DQE13" s="712"/>
      <c r="DQF13" s="712"/>
      <c r="DQG13" s="712"/>
      <c r="DQH13" s="712"/>
      <c r="DQI13" s="712"/>
      <c r="DQJ13" s="712"/>
      <c r="DQK13" s="712"/>
      <c r="DQL13" s="712"/>
      <c r="DQM13" s="712"/>
      <c r="DQN13" s="712"/>
      <c r="DQO13" s="712"/>
      <c r="DQP13" s="712"/>
      <c r="DQQ13" s="712"/>
      <c r="DQR13" s="712"/>
      <c r="DQS13" s="712"/>
      <c r="DQT13" s="712"/>
      <c r="DQU13" s="712"/>
      <c r="DQV13" s="712"/>
      <c r="DQW13" s="712"/>
      <c r="DQX13" s="712"/>
      <c r="DQY13" s="712"/>
      <c r="DQZ13" s="712"/>
      <c r="DRA13" s="712"/>
      <c r="DRB13" s="712"/>
      <c r="DRC13" s="712"/>
      <c r="DRD13" s="712"/>
      <c r="DRE13" s="712"/>
      <c r="DRF13" s="712"/>
      <c r="DRG13" s="712"/>
      <c r="DRH13" s="712"/>
      <c r="DRI13" s="712"/>
      <c r="DRJ13" s="712"/>
      <c r="DRK13" s="712"/>
      <c r="DRL13" s="712"/>
      <c r="DRM13" s="712"/>
      <c r="DRN13" s="712"/>
      <c r="DRO13" s="712"/>
      <c r="DRP13" s="712"/>
      <c r="DRQ13" s="712"/>
      <c r="DRR13" s="712"/>
      <c r="DRS13" s="712"/>
      <c r="DRT13" s="712"/>
      <c r="DRU13" s="712"/>
      <c r="DRV13" s="712"/>
      <c r="DRW13" s="712"/>
      <c r="DRX13" s="712"/>
      <c r="DRY13" s="712"/>
      <c r="DRZ13" s="712"/>
      <c r="DSA13" s="712"/>
      <c r="DSB13" s="712"/>
      <c r="DSC13" s="712"/>
      <c r="DSD13" s="712"/>
      <c r="DSE13" s="712"/>
      <c r="DSF13" s="712"/>
      <c r="DSG13" s="712"/>
      <c r="DSH13" s="712"/>
      <c r="DSI13" s="712"/>
      <c r="DSJ13" s="712"/>
      <c r="DSK13" s="712"/>
      <c r="DSL13" s="712"/>
      <c r="DSM13" s="712"/>
      <c r="DSN13" s="712"/>
      <c r="DSO13" s="712"/>
      <c r="DSP13" s="712"/>
      <c r="DSQ13" s="712"/>
      <c r="DSR13" s="712"/>
      <c r="DSS13" s="712"/>
      <c r="DST13" s="712"/>
      <c r="DSU13" s="712"/>
      <c r="DSV13" s="712"/>
      <c r="DSW13" s="712"/>
      <c r="DSX13" s="712"/>
      <c r="DSY13" s="712"/>
      <c r="DSZ13" s="712"/>
      <c r="DTA13" s="712"/>
      <c r="DTB13" s="712"/>
      <c r="DTC13" s="712"/>
      <c r="DTD13" s="712"/>
      <c r="DTE13" s="712"/>
      <c r="DTF13" s="712"/>
      <c r="DTG13" s="712"/>
      <c r="DTH13" s="712"/>
      <c r="DTI13" s="712"/>
      <c r="DTJ13" s="712"/>
      <c r="DTK13" s="712"/>
      <c r="DTL13" s="712"/>
      <c r="DTM13" s="712"/>
      <c r="DTN13" s="712"/>
      <c r="DTO13" s="712"/>
      <c r="DTP13" s="712"/>
      <c r="DTQ13" s="712"/>
      <c r="DTR13" s="712"/>
      <c r="DTS13" s="712"/>
      <c r="DTT13" s="712"/>
      <c r="DTU13" s="712"/>
      <c r="DTV13" s="712"/>
      <c r="DTW13" s="712"/>
      <c r="DTX13" s="712"/>
      <c r="DTY13" s="712"/>
      <c r="DTZ13" s="712"/>
      <c r="DUA13" s="712"/>
      <c r="DUB13" s="712"/>
      <c r="DUC13" s="712"/>
      <c r="DUD13" s="712"/>
      <c r="DUE13" s="712"/>
      <c r="DUF13" s="712"/>
      <c r="DUG13" s="712"/>
      <c r="DUH13" s="712"/>
      <c r="DUI13" s="712"/>
      <c r="DUJ13" s="712"/>
      <c r="DUK13" s="712"/>
      <c r="DUL13" s="712"/>
      <c r="DUM13" s="712"/>
      <c r="DUN13" s="712"/>
      <c r="DUO13" s="712"/>
      <c r="DUP13" s="712"/>
      <c r="DUQ13" s="712"/>
      <c r="DUR13" s="712"/>
      <c r="DUS13" s="712"/>
      <c r="DUT13" s="712"/>
      <c r="DUU13" s="712"/>
      <c r="DUV13" s="712"/>
      <c r="DUW13" s="712"/>
      <c r="DUX13" s="712"/>
      <c r="DUY13" s="712"/>
      <c r="DUZ13" s="712"/>
      <c r="DVA13" s="712"/>
      <c r="DVB13" s="712"/>
      <c r="DVC13" s="712"/>
      <c r="DVD13" s="712"/>
      <c r="DVE13" s="712"/>
      <c r="DVF13" s="712"/>
      <c r="DVG13" s="712"/>
      <c r="DVH13" s="712"/>
      <c r="DVI13" s="712"/>
      <c r="DVJ13" s="712"/>
      <c r="DVK13" s="712"/>
      <c r="DVL13" s="712"/>
      <c r="DVM13" s="712"/>
      <c r="DVN13" s="712"/>
      <c r="DVO13" s="712"/>
      <c r="DVP13" s="712"/>
      <c r="DVQ13" s="712"/>
      <c r="DVR13" s="712"/>
      <c r="DVS13" s="712"/>
      <c r="DVT13" s="712"/>
      <c r="DVU13" s="712"/>
      <c r="DVV13" s="712"/>
      <c r="DVW13" s="712"/>
      <c r="DVX13" s="712"/>
      <c r="DVY13" s="712"/>
      <c r="DVZ13" s="712"/>
      <c r="DWA13" s="712"/>
      <c r="DWB13" s="712"/>
      <c r="DWC13" s="712"/>
      <c r="DWD13" s="712"/>
      <c r="DWE13" s="712"/>
      <c r="DWF13" s="712"/>
      <c r="DWG13" s="712"/>
      <c r="DWH13" s="712"/>
      <c r="DWI13" s="712"/>
      <c r="DWJ13" s="712"/>
      <c r="DWK13" s="712"/>
      <c r="DWL13" s="712"/>
      <c r="DWM13" s="712"/>
      <c r="DWN13" s="712"/>
      <c r="DWO13" s="712"/>
      <c r="DWP13" s="712"/>
      <c r="DWQ13" s="712"/>
      <c r="DWR13" s="712"/>
      <c r="DWS13" s="712"/>
      <c r="DWT13" s="712"/>
      <c r="DWU13" s="712"/>
      <c r="DWV13" s="712"/>
      <c r="DWW13" s="712"/>
      <c r="DWX13" s="712"/>
      <c r="DWY13" s="712"/>
      <c r="DWZ13" s="712"/>
      <c r="DXA13" s="712"/>
      <c r="DXB13" s="712"/>
      <c r="DXC13" s="712"/>
      <c r="DXD13" s="712"/>
      <c r="DXE13" s="712"/>
      <c r="DXF13" s="712"/>
      <c r="DXG13" s="712"/>
      <c r="DXH13" s="712"/>
      <c r="DXI13" s="712"/>
      <c r="DXJ13" s="712"/>
      <c r="DXK13" s="712"/>
      <c r="DXL13" s="712"/>
      <c r="DXM13" s="712"/>
      <c r="DXN13" s="712"/>
      <c r="DXO13" s="712"/>
      <c r="DXP13" s="712"/>
      <c r="DXQ13" s="712"/>
      <c r="DXR13" s="712"/>
      <c r="DXS13" s="712"/>
      <c r="DXT13" s="712"/>
      <c r="DXU13" s="712"/>
      <c r="DXV13" s="712"/>
      <c r="DXW13" s="712"/>
      <c r="DXX13" s="712"/>
      <c r="DXY13" s="712"/>
      <c r="DXZ13" s="712"/>
      <c r="DYA13" s="712"/>
      <c r="DYB13" s="712"/>
      <c r="DYC13" s="712"/>
      <c r="DYD13" s="712"/>
      <c r="DYE13" s="712"/>
      <c r="DYF13" s="712"/>
      <c r="DYG13" s="712"/>
      <c r="DYH13" s="712"/>
      <c r="DYI13" s="712"/>
      <c r="DYJ13" s="712"/>
      <c r="DYK13" s="712"/>
      <c r="DYL13" s="712"/>
      <c r="DYM13" s="712"/>
      <c r="DYN13" s="712"/>
      <c r="DYO13" s="712"/>
      <c r="DYP13" s="712"/>
      <c r="DYQ13" s="712"/>
      <c r="DYR13" s="712"/>
      <c r="DYS13" s="712"/>
      <c r="DYT13" s="712"/>
      <c r="DYU13" s="712"/>
      <c r="DYV13" s="712"/>
      <c r="DYW13" s="712"/>
      <c r="DYX13" s="712"/>
      <c r="DYY13" s="712"/>
      <c r="DYZ13" s="712"/>
      <c r="DZA13" s="712"/>
      <c r="DZB13" s="712"/>
      <c r="DZC13" s="712"/>
      <c r="DZD13" s="712"/>
      <c r="DZE13" s="712"/>
      <c r="DZF13" s="712"/>
      <c r="DZG13" s="712"/>
      <c r="DZH13" s="712"/>
      <c r="DZI13" s="712"/>
      <c r="DZJ13" s="712"/>
      <c r="DZK13" s="712"/>
      <c r="DZL13" s="712"/>
      <c r="DZM13" s="712"/>
      <c r="DZN13" s="712"/>
      <c r="DZO13" s="712"/>
      <c r="DZP13" s="712"/>
      <c r="DZQ13" s="712"/>
      <c r="DZR13" s="712"/>
      <c r="DZS13" s="712"/>
      <c r="DZT13" s="712"/>
      <c r="DZU13" s="712"/>
      <c r="DZV13" s="712"/>
      <c r="DZW13" s="712"/>
      <c r="DZX13" s="712"/>
      <c r="DZY13" s="712"/>
      <c r="DZZ13" s="712"/>
      <c r="EAA13" s="712"/>
      <c r="EAB13" s="712"/>
      <c r="EAC13" s="712"/>
      <c r="EAD13" s="712"/>
      <c r="EAE13" s="712"/>
      <c r="EAF13" s="712"/>
      <c r="EAG13" s="712"/>
      <c r="EAH13" s="712"/>
      <c r="EAI13" s="712"/>
      <c r="EAJ13" s="712"/>
      <c r="EAK13" s="712"/>
      <c r="EAL13" s="712"/>
      <c r="EAM13" s="712"/>
      <c r="EAN13" s="712"/>
      <c r="EAO13" s="712"/>
      <c r="EAP13" s="712"/>
      <c r="EAQ13" s="712"/>
      <c r="EAR13" s="712"/>
      <c r="EAS13" s="712"/>
      <c r="EAT13" s="712"/>
      <c r="EAU13" s="712"/>
      <c r="EAV13" s="712"/>
      <c r="EAW13" s="712"/>
      <c r="EAX13" s="712"/>
      <c r="EAY13" s="712"/>
      <c r="EAZ13" s="712"/>
      <c r="EBA13" s="712"/>
      <c r="EBB13" s="712"/>
      <c r="EBC13" s="712"/>
      <c r="EBD13" s="712"/>
      <c r="EBE13" s="712"/>
      <c r="EBF13" s="712"/>
      <c r="EBG13" s="712"/>
      <c r="EBH13" s="712"/>
      <c r="EBI13" s="712"/>
      <c r="EBJ13" s="712"/>
      <c r="EBK13" s="712"/>
      <c r="EBL13" s="712"/>
      <c r="EBM13" s="712"/>
      <c r="EBN13" s="712"/>
      <c r="EBO13" s="712"/>
      <c r="EBP13" s="712"/>
      <c r="EBQ13" s="712"/>
      <c r="EBR13" s="712"/>
      <c r="EBS13" s="712"/>
      <c r="EBT13" s="712"/>
      <c r="EBU13" s="712"/>
      <c r="EBV13" s="712"/>
      <c r="EBW13" s="712"/>
      <c r="EBX13" s="712"/>
      <c r="EBY13" s="712"/>
      <c r="EBZ13" s="712"/>
      <c r="ECA13" s="712"/>
      <c r="ECB13" s="712"/>
      <c r="ECC13" s="712"/>
      <c r="ECD13" s="712"/>
      <c r="ECE13" s="712"/>
      <c r="ECF13" s="712"/>
      <c r="ECG13" s="712"/>
      <c r="ECH13" s="712"/>
      <c r="ECI13" s="712"/>
      <c r="ECJ13" s="712"/>
      <c r="ECK13" s="712"/>
      <c r="ECL13" s="712"/>
      <c r="ECM13" s="712"/>
      <c r="ECN13" s="712"/>
      <c r="ECO13" s="712"/>
      <c r="ECP13" s="712"/>
      <c r="ECQ13" s="712"/>
      <c r="ECR13" s="712"/>
      <c r="ECS13" s="712"/>
      <c r="ECT13" s="712"/>
      <c r="ECU13" s="712"/>
      <c r="ECV13" s="712"/>
      <c r="ECW13" s="712"/>
      <c r="ECX13" s="712"/>
      <c r="ECY13" s="712"/>
      <c r="ECZ13" s="712"/>
      <c r="EDA13" s="712"/>
      <c r="EDB13" s="712"/>
      <c r="EDC13" s="712"/>
      <c r="EDD13" s="712"/>
      <c r="EDE13" s="712"/>
      <c r="EDF13" s="712"/>
      <c r="EDG13" s="712"/>
      <c r="EDH13" s="712"/>
      <c r="EDI13" s="712"/>
      <c r="EDJ13" s="712"/>
      <c r="EDK13" s="712"/>
      <c r="EDL13" s="712"/>
      <c r="EDM13" s="712"/>
      <c r="EDN13" s="712"/>
      <c r="EDO13" s="712"/>
      <c r="EDP13" s="712"/>
      <c r="EDQ13" s="712"/>
      <c r="EDR13" s="712"/>
      <c r="EDS13" s="712"/>
      <c r="EDT13" s="712"/>
      <c r="EDU13" s="712"/>
      <c r="EDV13" s="712"/>
      <c r="EDW13" s="712"/>
      <c r="EDX13" s="712"/>
      <c r="EDY13" s="712"/>
      <c r="EDZ13" s="712"/>
      <c r="EEA13" s="712"/>
      <c r="EEB13" s="712"/>
      <c r="EEC13" s="712"/>
      <c r="EED13" s="712"/>
      <c r="EEE13" s="712"/>
      <c r="EEF13" s="712"/>
      <c r="EEG13" s="712"/>
      <c r="EEH13" s="712"/>
      <c r="EEI13" s="712"/>
      <c r="EEJ13" s="712"/>
      <c r="EEK13" s="712"/>
      <c r="EEL13" s="712"/>
      <c r="EEM13" s="712"/>
      <c r="EEN13" s="712"/>
      <c r="EEO13" s="712"/>
      <c r="EEP13" s="712"/>
      <c r="EEQ13" s="712"/>
      <c r="EER13" s="712"/>
      <c r="EES13" s="712"/>
      <c r="EET13" s="712"/>
      <c r="EEU13" s="712"/>
      <c r="EEV13" s="712"/>
      <c r="EEW13" s="712"/>
      <c r="EEX13" s="712"/>
      <c r="EEY13" s="712"/>
      <c r="EEZ13" s="712"/>
      <c r="EFA13" s="712"/>
      <c r="EFB13" s="712"/>
      <c r="EFC13" s="712"/>
      <c r="EFD13" s="712"/>
      <c r="EFE13" s="712"/>
      <c r="EFF13" s="712"/>
      <c r="EFG13" s="712"/>
      <c r="EFH13" s="712"/>
      <c r="EFI13" s="712"/>
      <c r="EFJ13" s="712"/>
      <c r="EFK13" s="712"/>
      <c r="EFL13" s="712"/>
      <c r="EFM13" s="712"/>
      <c r="EFN13" s="712"/>
      <c r="EFO13" s="712"/>
      <c r="EFP13" s="712"/>
      <c r="EFQ13" s="712"/>
      <c r="EFR13" s="712"/>
      <c r="EFS13" s="712"/>
      <c r="EFT13" s="712"/>
      <c r="EFU13" s="712"/>
      <c r="EFV13" s="712"/>
      <c r="EFW13" s="712"/>
      <c r="EFX13" s="712"/>
      <c r="EFY13" s="712"/>
      <c r="EFZ13" s="712"/>
      <c r="EGA13" s="712"/>
      <c r="EGB13" s="712"/>
      <c r="EGC13" s="712"/>
      <c r="EGD13" s="712"/>
      <c r="EGE13" s="712"/>
      <c r="EGF13" s="712"/>
      <c r="EGG13" s="712"/>
      <c r="EGH13" s="712"/>
      <c r="EGI13" s="712"/>
      <c r="EGJ13" s="712"/>
      <c r="EGK13" s="712"/>
      <c r="EGL13" s="712"/>
      <c r="EGM13" s="712"/>
      <c r="EGN13" s="712"/>
      <c r="EGO13" s="712"/>
      <c r="EGP13" s="712"/>
      <c r="EGQ13" s="712"/>
      <c r="EGR13" s="712"/>
      <c r="EGS13" s="712"/>
      <c r="EGT13" s="712"/>
      <c r="EGU13" s="712"/>
      <c r="EGV13" s="712"/>
      <c r="EGW13" s="712"/>
      <c r="EGX13" s="712"/>
      <c r="EGY13" s="712"/>
      <c r="EGZ13" s="712"/>
      <c r="EHA13" s="712"/>
      <c r="EHB13" s="712"/>
      <c r="EHC13" s="712"/>
      <c r="EHD13" s="712"/>
      <c r="EHE13" s="712"/>
      <c r="EHF13" s="712"/>
      <c r="EHG13" s="712"/>
      <c r="EHH13" s="712"/>
      <c r="EHI13" s="712"/>
      <c r="EHJ13" s="712"/>
      <c r="EHK13" s="712"/>
      <c r="EHL13" s="712"/>
      <c r="EHM13" s="712"/>
      <c r="EHN13" s="712"/>
      <c r="EHO13" s="712"/>
      <c r="EHP13" s="712"/>
      <c r="EHQ13" s="712"/>
      <c r="EHR13" s="712"/>
      <c r="EHS13" s="712"/>
      <c r="EHT13" s="712"/>
      <c r="EHU13" s="712"/>
      <c r="EHV13" s="712"/>
      <c r="EHW13" s="712"/>
      <c r="EHX13" s="712"/>
      <c r="EHY13" s="712"/>
      <c r="EHZ13" s="712"/>
      <c r="EIA13" s="712"/>
      <c r="EIB13" s="712"/>
      <c r="EIC13" s="712"/>
      <c r="EID13" s="712"/>
      <c r="EIE13" s="712"/>
      <c r="EIF13" s="712"/>
      <c r="EIG13" s="712"/>
      <c r="EIH13" s="712"/>
      <c r="EII13" s="712"/>
      <c r="EIJ13" s="712"/>
      <c r="EIK13" s="712"/>
      <c r="EIL13" s="712"/>
      <c r="EIM13" s="712"/>
      <c r="EIN13" s="712"/>
      <c r="EIO13" s="712"/>
      <c r="EIP13" s="712"/>
      <c r="EIQ13" s="712"/>
      <c r="EIR13" s="712"/>
      <c r="EIS13" s="712"/>
      <c r="EIT13" s="712"/>
      <c r="EIU13" s="712"/>
      <c r="EIV13" s="712"/>
      <c r="EIW13" s="712"/>
      <c r="EIX13" s="712"/>
      <c r="EIY13" s="712"/>
      <c r="EIZ13" s="712"/>
      <c r="EJA13" s="712"/>
      <c r="EJB13" s="712"/>
      <c r="EJC13" s="712"/>
      <c r="EJD13" s="712"/>
      <c r="EJE13" s="712"/>
      <c r="EJF13" s="712"/>
      <c r="EJG13" s="712"/>
      <c r="EJH13" s="712"/>
      <c r="EJI13" s="712"/>
      <c r="EJJ13" s="712"/>
      <c r="EJK13" s="712"/>
      <c r="EJL13" s="712"/>
      <c r="EJM13" s="712"/>
      <c r="EJN13" s="712"/>
      <c r="EJO13" s="712"/>
      <c r="EJP13" s="712"/>
      <c r="EJQ13" s="712"/>
      <c r="EJR13" s="712"/>
      <c r="EJS13" s="712"/>
      <c r="EJT13" s="712"/>
      <c r="EJU13" s="712"/>
      <c r="EJV13" s="712"/>
      <c r="EJW13" s="712"/>
      <c r="EJX13" s="712"/>
      <c r="EJY13" s="712"/>
      <c r="EJZ13" s="712"/>
      <c r="EKA13" s="712"/>
      <c r="EKB13" s="712"/>
      <c r="EKC13" s="712"/>
      <c r="EKD13" s="712"/>
      <c r="EKE13" s="712"/>
      <c r="EKF13" s="712"/>
      <c r="EKG13" s="712"/>
      <c r="EKH13" s="712"/>
      <c r="EKI13" s="712"/>
      <c r="EKJ13" s="712"/>
      <c r="EKK13" s="712"/>
      <c r="EKL13" s="712"/>
      <c r="EKM13" s="712"/>
      <c r="EKN13" s="712"/>
      <c r="EKO13" s="712"/>
      <c r="EKP13" s="712"/>
      <c r="EKQ13" s="712"/>
      <c r="EKR13" s="712"/>
      <c r="EKS13" s="712"/>
      <c r="EKT13" s="712"/>
      <c r="EKU13" s="712"/>
      <c r="EKV13" s="712"/>
      <c r="EKW13" s="712"/>
      <c r="EKX13" s="712"/>
      <c r="EKY13" s="712"/>
      <c r="EKZ13" s="712"/>
      <c r="ELA13" s="712"/>
      <c r="ELB13" s="712"/>
      <c r="ELC13" s="712"/>
      <c r="ELD13" s="712"/>
      <c r="ELE13" s="712"/>
      <c r="ELF13" s="712"/>
      <c r="ELG13" s="712"/>
      <c r="ELH13" s="712"/>
      <c r="ELI13" s="712"/>
      <c r="ELJ13" s="712"/>
      <c r="ELK13" s="712"/>
      <c r="ELL13" s="712"/>
      <c r="ELM13" s="712"/>
      <c r="ELN13" s="712"/>
      <c r="ELO13" s="712"/>
      <c r="ELP13" s="712"/>
      <c r="ELQ13" s="712"/>
      <c r="ELR13" s="712"/>
      <c r="ELS13" s="712"/>
      <c r="ELT13" s="712"/>
      <c r="ELU13" s="712"/>
      <c r="ELV13" s="712"/>
      <c r="ELW13" s="712"/>
      <c r="ELX13" s="712"/>
      <c r="ELY13" s="712"/>
      <c r="ELZ13" s="712"/>
      <c r="EMA13" s="712"/>
      <c r="EMB13" s="712"/>
      <c r="EMC13" s="712"/>
      <c r="EMD13" s="712"/>
      <c r="EME13" s="712"/>
      <c r="EMF13" s="712"/>
      <c r="EMG13" s="712"/>
      <c r="EMH13" s="712"/>
      <c r="EMI13" s="712"/>
      <c r="EMJ13" s="712"/>
      <c r="EMK13" s="712"/>
      <c r="EML13" s="712"/>
      <c r="EMM13" s="712"/>
      <c r="EMN13" s="712"/>
      <c r="EMO13" s="712"/>
      <c r="EMP13" s="712"/>
      <c r="EMQ13" s="712"/>
      <c r="EMR13" s="712"/>
      <c r="EMS13" s="712"/>
      <c r="EMT13" s="712"/>
      <c r="EMU13" s="712"/>
      <c r="EMV13" s="712"/>
      <c r="EMW13" s="712"/>
      <c r="EMX13" s="712"/>
      <c r="EMY13" s="712"/>
      <c r="EMZ13" s="712"/>
      <c r="ENA13" s="712"/>
      <c r="ENB13" s="712"/>
      <c r="ENC13" s="712"/>
      <c r="END13" s="712"/>
      <c r="ENE13" s="712"/>
      <c r="ENF13" s="712"/>
      <c r="ENG13" s="712"/>
      <c r="ENH13" s="712"/>
      <c r="ENI13" s="712"/>
      <c r="ENJ13" s="712"/>
      <c r="ENK13" s="712"/>
      <c r="ENL13" s="712"/>
      <c r="ENM13" s="712"/>
      <c r="ENN13" s="712"/>
      <c r="ENO13" s="712"/>
      <c r="ENP13" s="712"/>
      <c r="ENQ13" s="712"/>
      <c r="ENR13" s="712"/>
      <c r="ENS13" s="712"/>
      <c r="ENT13" s="712"/>
      <c r="ENU13" s="712"/>
      <c r="ENV13" s="712"/>
      <c r="ENW13" s="712"/>
      <c r="ENX13" s="712"/>
      <c r="ENY13" s="712"/>
      <c r="ENZ13" s="712"/>
      <c r="EOA13" s="712"/>
      <c r="EOB13" s="712"/>
      <c r="EOC13" s="712"/>
      <c r="EOD13" s="712"/>
      <c r="EOE13" s="712"/>
      <c r="EOF13" s="712"/>
      <c r="EOG13" s="712"/>
      <c r="EOH13" s="712"/>
      <c r="EOI13" s="712"/>
      <c r="EOJ13" s="712"/>
      <c r="EOK13" s="712"/>
      <c r="EOL13" s="712"/>
      <c r="EOM13" s="712"/>
      <c r="EON13" s="712"/>
      <c r="EOO13" s="712"/>
      <c r="EOP13" s="712"/>
      <c r="EOQ13" s="712"/>
      <c r="EOR13" s="712"/>
      <c r="EOS13" s="712"/>
      <c r="EOT13" s="712"/>
      <c r="EOU13" s="712"/>
      <c r="EOV13" s="712"/>
      <c r="EOW13" s="712"/>
      <c r="EOX13" s="712"/>
      <c r="EOY13" s="712"/>
      <c r="EOZ13" s="712"/>
      <c r="EPA13" s="712"/>
      <c r="EPB13" s="712"/>
      <c r="EPC13" s="712"/>
      <c r="EPD13" s="712"/>
      <c r="EPE13" s="712"/>
      <c r="EPF13" s="712"/>
      <c r="EPG13" s="712"/>
      <c r="EPH13" s="712"/>
      <c r="EPI13" s="712"/>
      <c r="EPJ13" s="712"/>
      <c r="EPK13" s="712"/>
      <c r="EPL13" s="712"/>
      <c r="EPM13" s="712"/>
      <c r="EPN13" s="712"/>
      <c r="EPO13" s="712"/>
      <c r="EPP13" s="712"/>
      <c r="EPQ13" s="712"/>
      <c r="EPR13" s="712"/>
      <c r="EPS13" s="712"/>
      <c r="EPT13" s="712"/>
      <c r="EPU13" s="712"/>
      <c r="EPV13" s="712"/>
      <c r="EPW13" s="712"/>
      <c r="EPX13" s="712"/>
      <c r="EPY13" s="712"/>
      <c r="EPZ13" s="712"/>
      <c r="EQA13" s="712"/>
      <c r="EQB13" s="712"/>
      <c r="EQC13" s="712"/>
      <c r="EQD13" s="712"/>
      <c r="EQE13" s="712"/>
      <c r="EQF13" s="712"/>
      <c r="EQG13" s="712"/>
      <c r="EQH13" s="712"/>
      <c r="EQI13" s="712"/>
      <c r="EQJ13" s="712"/>
      <c r="EQK13" s="712"/>
      <c r="EQL13" s="712"/>
      <c r="EQM13" s="712"/>
      <c r="EQN13" s="712"/>
      <c r="EQO13" s="712"/>
      <c r="EQP13" s="712"/>
      <c r="EQQ13" s="712"/>
      <c r="EQR13" s="712"/>
      <c r="EQS13" s="712"/>
      <c r="EQT13" s="712"/>
      <c r="EQU13" s="712"/>
      <c r="EQV13" s="712"/>
      <c r="EQW13" s="712"/>
      <c r="EQX13" s="712"/>
      <c r="EQY13" s="712"/>
      <c r="EQZ13" s="712"/>
      <c r="ERA13" s="712"/>
      <c r="ERB13" s="712"/>
      <c r="ERC13" s="712"/>
      <c r="ERD13" s="712"/>
      <c r="ERE13" s="712"/>
      <c r="ERF13" s="712"/>
      <c r="ERG13" s="712"/>
      <c r="ERH13" s="712"/>
      <c r="ERI13" s="712"/>
      <c r="ERJ13" s="712"/>
      <c r="ERK13" s="712"/>
      <c r="ERL13" s="712"/>
      <c r="ERM13" s="712"/>
      <c r="ERN13" s="712"/>
      <c r="ERO13" s="712"/>
      <c r="ERP13" s="712"/>
      <c r="ERQ13" s="712"/>
      <c r="ERR13" s="712"/>
      <c r="ERS13" s="712"/>
      <c r="ERT13" s="712"/>
      <c r="ERU13" s="712"/>
      <c r="ERV13" s="712"/>
      <c r="ERW13" s="712"/>
      <c r="ERX13" s="712"/>
      <c r="ERY13" s="712"/>
      <c r="ERZ13" s="712"/>
      <c r="ESA13" s="712"/>
      <c r="ESB13" s="712"/>
      <c r="ESC13" s="712"/>
      <c r="ESD13" s="712"/>
      <c r="ESE13" s="712"/>
      <c r="ESF13" s="712"/>
      <c r="ESG13" s="712"/>
      <c r="ESH13" s="712"/>
      <c r="ESI13" s="712"/>
      <c r="ESJ13" s="712"/>
      <c r="ESK13" s="712"/>
      <c r="ESL13" s="712"/>
      <c r="ESM13" s="712"/>
      <c r="ESN13" s="712"/>
      <c r="ESO13" s="712"/>
      <c r="ESP13" s="712"/>
      <c r="ESQ13" s="712"/>
      <c r="ESR13" s="712"/>
      <c r="ESS13" s="712"/>
      <c r="EST13" s="712"/>
      <c r="ESU13" s="712"/>
      <c r="ESV13" s="712"/>
      <c r="ESW13" s="712"/>
      <c r="ESX13" s="712"/>
      <c r="ESY13" s="712"/>
      <c r="ESZ13" s="712"/>
      <c r="ETA13" s="712"/>
      <c r="ETB13" s="712"/>
      <c r="ETC13" s="712"/>
      <c r="ETD13" s="712"/>
      <c r="ETE13" s="712"/>
      <c r="ETF13" s="712"/>
      <c r="ETG13" s="712"/>
      <c r="ETH13" s="712"/>
      <c r="ETI13" s="712"/>
      <c r="ETJ13" s="712"/>
      <c r="ETK13" s="712"/>
      <c r="ETL13" s="712"/>
      <c r="ETM13" s="712"/>
      <c r="ETN13" s="712"/>
      <c r="ETO13" s="712"/>
      <c r="ETP13" s="712"/>
      <c r="ETQ13" s="712"/>
      <c r="ETR13" s="712"/>
      <c r="ETS13" s="712"/>
      <c r="ETT13" s="712"/>
      <c r="ETU13" s="712"/>
      <c r="ETV13" s="712"/>
      <c r="ETW13" s="712"/>
      <c r="ETX13" s="712"/>
      <c r="ETY13" s="712"/>
      <c r="ETZ13" s="712"/>
      <c r="EUA13" s="712"/>
      <c r="EUB13" s="712"/>
      <c r="EUC13" s="712"/>
      <c r="EUD13" s="712"/>
      <c r="EUE13" s="712"/>
      <c r="EUF13" s="712"/>
      <c r="EUG13" s="712"/>
      <c r="EUH13" s="712"/>
      <c r="EUI13" s="712"/>
      <c r="EUJ13" s="712"/>
      <c r="EUK13" s="712"/>
      <c r="EUL13" s="712"/>
      <c r="EUM13" s="712"/>
      <c r="EUN13" s="712"/>
      <c r="EUO13" s="712"/>
      <c r="EUP13" s="712"/>
      <c r="EUQ13" s="712"/>
      <c r="EUR13" s="712"/>
      <c r="EUS13" s="712"/>
      <c r="EUT13" s="712"/>
      <c r="EUU13" s="712"/>
      <c r="EUV13" s="712"/>
      <c r="EUW13" s="712"/>
      <c r="EUX13" s="712"/>
      <c r="EUY13" s="712"/>
      <c r="EUZ13" s="712"/>
      <c r="EVA13" s="712"/>
      <c r="EVB13" s="712"/>
      <c r="EVC13" s="712"/>
      <c r="EVD13" s="712"/>
      <c r="EVE13" s="712"/>
      <c r="EVF13" s="712"/>
      <c r="EVG13" s="712"/>
      <c r="EVH13" s="712"/>
      <c r="EVI13" s="712"/>
      <c r="EVJ13" s="712"/>
      <c r="EVK13" s="712"/>
      <c r="EVL13" s="712"/>
      <c r="EVM13" s="712"/>
      <c r="EVN13" s="712"/>
      <c r="EVO13" s="712"/>
      <c r="EVP13" s="712"/>
      <c r="EVQ13" s="712"/>
      <c r="EVR13" s="712"/>
      <c r="EVS13" s="712"/>
      <c r="EVT13" s="712"/>
      <c r="EVU13" s="712"/>
      <c r="EVV13" s="712"/>
      <c r="EVW13" s="712"/>
      <c r="EVX13" s="712"/>
      <c r="EVY13" s="712"/>
      <c r="EVZ13" s="712"/>
      <c r="EWA13" s="712"/>
      <c r="EWB13" s="712"/>
      <c r="EWC13" s="712"/>
      <c r="EWD13" s="712"/>
      <c r="EWE13" s="712"/>
      <c r="EWF13" s="712"/>
      <c r="EWG13" s="712"/>
      <c r="EWH13" s="712"/>
      <c r="EWI13" s="712"/>
      <c r="EWJ13" s="712"/>
      <c r="EWK13" s="712"/>
      <c r="EWL13" s="712"/>
      <c r="EWM13" s="712"/>
      <c r="EWN13" s="712"/>
      <c r="EWO13" s="712"/>
      <c r="EWP13" s="712"/>
      <c r="EWQ13" s="712"/>
      <c r="EWR13" s="712"/>
      <c r="EWS13" s="712"/>
      <c r="EWT13" s="712"/>
      <c r="EWU13" s="712"/>
      <c r="EWV13" s="712"/>
      <c r="EWW13" s="712"/>
      <c r="EWX13" s="712"/>
      <c r="EWY13" s="712"/>
      <c r="EWZ13" s="712"/>
      <c r="EXA13" s="712"/>
      <c r="EXB13" s="712"/>
      <c r="EXC13" s="712"/>
      <c r="EXD13" s="712"/>
      <c r="EXE13" s="712"/>
      <c r="EXF13" s="712"/>
      <c r="EXG13" s="712"/>
      <c r="EXH13" s="712"/>
      <c r="EXI13" s="712"/>
      <c r="EXJ13" s="712"/>
      <c r="EXK13" s="712"/>
      <c r="EXL13" s="712"/>
      <c r="EXM13" s="712"/>
      <c r="EXN13" s="712"/>
      <c r="EXO13" s="712"/>
      <c r="EXP13" s="712"/>
      <c r="EXQ13" s="712"/>
      <c r="EXR13" s="712"/>
      <c r="EXS13" s="712"/>
      <c r="EXT13" s="712"/>
      <c r="EXU13" s="712"/>
      <c r="EXV13" s="712"/>
      <c r="EXW13" s="712"/>
      <c r="EXX13" s="712"/>
      <c r="EXY13" s="712"/>
      <c r="EXZ13" s="712"/>
      <c r="EYA13" s="712"/>
      <c r="EYB13" s="712"/>
      <c r="EYC13" s="712"/>
      <c r="EYD13" s="712"/>
      <c r="EYE13" s="712"/>
      <c r="EYF13" s="712"/>
      <c r="EYG13" s="712"/>
      <c r="EYH13" s="712"/>
      <c r="EYI13" s="712"/>
      <c r="EYJ13" s="712"/>
      <c r="EYK13" s="712"/>
      <c r="EYL13" s="712"/>
      <c r="EYM13" s="712"/>
      <c r="EYN13" s="712"/>
      <c r="EYO13" s="712"/>
      <c r="EYP13" s="712"/>
      <c r="EYQ13" s="712"/>
      <c r="EYR13" s="712"/>
      <c r="EYS13" s="712"/>
      <c r="EYT13" s="712"/>
      <c r="EYU13" s="712"/>
      <c r="EYV13" s="712"/>
      <c r="EYW13" s="712"/>
      <c r="EYX13" s="712"/>
      <c r="EYY13" s="712"/>
      <c r="EYZ13" s="712"/>
      <c r="EZA13" s="712"/>
      <c r="EZB13" s="712"/>
      <c r="EZC13" s="712"/>
      <c r="EZD13" s="712"/>
      <c r="EZE13" s="712"/>
      <c r="EZF13" s="712"/>
      <c r="EZG13" s="712"/>
      <c r="EZH13" s="712"/>
      <c r="EZI13" s="712"/>
      <c r="EZJ13" s="712"/>
      <c r="EZK13" s="712"/>
      <c r="EZL13" s="712"/>
      <c r="EZM13" s="712"/>
      <c r="EZN13" s="712"/>
      <c r="EZO13" s="712"/>
      <c r="EZP13" s="712"/>
      <c r="EZQ13" s="712"/>
      <c r="EZR13" s="712"/>
      <c r="EZS13" s="712"/>
      <c r="EZT13" s="712"/>
      <c r="EZU13" s="712"/>
      <c r="EZV13" s="712"/>
      <c r="EZW13" s="712"/>
      <c r="EZX13" s="712"/>
      <c r="EZY13" s="712"/>
      <c r="EZZ13" s="712"/>
      <c r="FAA13" s="712"/>
      <c r="FAB13" s="712"/>
      <c r="FAC13" s="712"/>
      <c r="FAD13" s="712"/>
      <c r="FAE13" s="712"/>
      <c r="FAF13" s="712"/>
      <c r="FAG13" s="712"/>
      <c r="FAH13" s="712"/>
      <c r="FAI13" s="712"/>
      <c r="FAJ13" s="712"/>
      <c r="FAK13" s="712"/>
      <c r="FAL13" s="712"/>
      <c r="FAM13" s="712"/>
      <c r="FAN13" s="712"/>
      <c r="FAO13" s="712"/>
      <c r="FAP13" s="712"/>
      <c r="FAQ13" s="712"/>
      <c r="FAR13" s="712"/>
      <c r="FAS13" s="712"/>
      <c r="FAT13" s="712"/>
      <c r="FAU13" s="712"/>
      <c r="FAV13" s="712"/>
      <c r="FAW13" s="712"/>
      <c r="FAX13" s="712"/>
      <c r="FAY13" s="712"/>
      <c r="FAZ13" s="712"/>
      <c r="FBA13" s="712"/>
      <c r="FBB13" s="712"/>
      <c r="FBC13" s="712"/>
      <c r="FBD13" s="712"/>
      <c r="FBE13" s="712"/>
      <c r="FBF13" s="712"/>
      <c r="FBG13" s="712"/>
      <c r="FBH13" s="712"/>
      <c r="FBI13" s="712"/>
      <c r="FBJ13" s="712"/>
      <c r="FBK13" s="712"/>
      <c r="FBL13" s="712"/>
      <c r="FBM13" s="712"/>
      <c r="FBN13" s="712"/>
      <c r="FBO13" s="712"/>
      <c r="FBP13" s="712"/>
      <c r="FBQ13" s="712"/>
      <c r="FBR13" s="712"/>
      <c r="FBS13" s="712"/>
      <c r="FBT13" s="712"/>
      <c r="FBU13" s="712"/>
      <c r="FBV13" s="712"/>
      <c r="FBW13" s="712"/>
      <c r="FBX13" s="712"/>
      <c r="FBY13" s="712"/>
      <c r="FBZ13" s="712"/>
      <c r="FCA13" s="712"/>
      <c r="FCB13" s="712"/>
      <c r="FCC13" s="712"/>
      <c r="FCD13" s="712"/>
      <c r="FCE13" s="712"/>
      <c r="FCF13" s="712"/>
      <c r="FCG13" s="712"/>
      <c r="FCH13" s="712"/>
      <c r="FCI13" s="712"/>
      <c r="FCJ13" s="712"/>
      <c r="FCK13" s="712"/>
      <c r="FCL13" s="712"/>
      <c r="FCM13" s="712"/>
      <c r="FCN13" s="712"/>
      <c r="FCO13" s="712"/>
      <c r="FCP13" s="712"/>
      <c r="FCQ13" s="712"/>
      <c r="FCR13" s="712"/>
      <c r="FCS13" s="712"/>
      <c r="FCT13" s="712"/>
      <c r="FCU13" s="712"/>
      <c r="FCV13" s="712"/>
      <c r="FCW13" s="712"/>
      <c r="FCX13" s="712"/>
      <c r="FCY13" s="712"/>
      <c r="FCZ13" s="712"/>
      <c r="FDA13" s="712"/>
      <c r="FDB13" s="712"/>
      <c r="FDC13" s="712"/>
      <c r="FDD13" s="712"/>
      <c r="FDE13" s="712"/>
      <c r="FDF13" s="712"/>
      <c r="FDG13" s="712"/>
      <c r="FDH13" s="712"/>
      <c r="FDI13" s="712"/>
      <c r="FDJ13" s="712"/>
      <c r="FDK13" s="712"/>
      <c r="FDL13" s="712"/>
      <c r="FDM13" s="712"/>
      <c r="FDN13" s="712"/>
      <c r="FDO13" s="712"/>
      <c r="FDP13" s="712"/>
      <c r="FDQ13" s="712"/>
      <c r="FDR13" s="712"/>
      <c r="FDS13" s="712"/>
      <c r="FDT13" s="712"/>
      <c r="FDU13" s="712"/>
      <c r="FDV13" s="712"/>
      <c r="FDW13" s="712"/>
      <c r="FDX13" s="712"/>
      <c r="FDY13" s="712"/>
      <c r="FDZ13" s="712"/>
      <c r="FEA13" s="712"/>
      <c r="FEB13" s="712"/>
      <c r="FEC13" s="712"/>
      <c r="FED13" s="712"/>
      <c r="FEE13" s="712"/>
      <c r="FEF13" s="712"/>
      <c r="FEG13" s="712"/>
      <c r="FEH13" s="712"/>
      <c r="FEI13" s="712"/>
      <c r="FEJ13" s="712"/>
      <c r="FEK13" s="712"/>
      <c r="FEL13" s="712"/>
      <c r="FEM13" s="712"/>
      <c r="FEN13" s="712"/>
      <c r="FEO13" s="712"/>
      <c r="FEP13" s="712"/>
      <c r="FEQ13" s="712"/>
      <c r="FER13" s="712"/>
      <c r="FES13" s="712"/>
      <c r="FET13" s="712"/>
      <c r="FEU13" s="712"/>
      <c r="FEV13" s="712"/>
      <c r="FEW13" s="712"/>
      <c r="FEX13" s="712"/>
      <c r="FEY13" s="712"/>
      <c r="FEZ13" s="712"/>
      <c r="FFA13" s="712"/>
      <c r="FFB13" s="712"/>
      <c r="FFC13" s="712"/>
      <c r="FFD13" s="712"/>
      <c r="FFE13" s="712"/>
      <c r="FFF13" s="712"/>
      <c r="FFG13" s="712"/>
      <c r="FFH13" s="712"/>
      <c r="FFI13" s="712"/>
      <c r="FFJ13" s="712"/>
      <c r="FFK13" s="712"/>
      <c r="FFL13" s="712"/>
      <c r="FFM13" s="712"/>
      <c r="FFN13" s="712"/>
      <c r="FFO13" s="712"/>
      <c r="FFP13" s="712"/>
      <c r="FFQ13" s="712"/>
      <c r="FFR13" s="712"/>
      <c r="FFS13" s="712"/>
      <c r="FFT13" s="712"/>
      <c r="FFU13" s="712"/>
      <c r="FFV13" s="712"/>
      <c r="FFW13" s="712"/>
      <c r="FFX13" s="712"/>
      <c r="FFY13" s="712"/>
      <c r="FFZ13" s="712"/>
      <c r="FGA13" s="712"/>
      <c r="FGB13" s="712"/>
      <c r="FGC13" s="712"/>
      <c r="FGD13" s="712"/>
      <c r="FGE13" s="712"/>
      <c r="FGF13" s="712"/>
      <c r="FGG13" s="712"/>
      <c r="FGH13" s="712"/>
      <c r="FGI13" s="712"/>
      <c r="FGJ13" s="712"/>
      <c r="FGK13" s="712"/>
      <c r="FGL13" s="712"/>
      <c r="FGM13" s="712"/>
      <c r="FGN13" s="712"/>
      <c r="FGO13" s="712"/>
      <c r="FGP13" s="712"/>
      <c r="FGQ13" s="712"/>
      <c r="FGR13" s="712"/>
      <c r="FGS13" s="712"/>
      <c r="FGT13" s="712"/>
      <c r="FGU13" s="712"/>
      <c r="FGV13" s="712"/>
      <c r="FGW13" s="712"/>
      <c r="FGX13" s="712"/>
      <c r="FGY13" s="712"/>
      <c r="FGZ13" s="712"/>
      <c r="FHA13" s="712"/>
      <c r="FHB13" s="712"/>
      <c r="FHC13" s="712"/>
      <c r="FHD13" s="712"/>
      <c r="FHE13" s="712"/>
      <c r="FHF13" s="712"/>
      <c r="FHG13" s="712"/>
      <c r="FHH13" s="712"/>
      <c r="FHI13" s="712"/>
      <c r="FHJ13" s="712"/>
      <c r="FHK13" s="712"/>
      <c r="FHL13" s="712"/>
      <c r="FHM13" s="712"/>
      <c r="FHN13" s="712"/>
      <c r="FHO13" s="712"/>
      <c r="FHP13" s="712"/>
      <c r="FHQ13" s="712"/>
      <c r="FHR13" s="712"/>
      <c r="FHS13" s="712"/>
      <c r="FHT13" s="712"/>
      <c r="FHU13" s="712"/>
      <c r="FHV13" s="712"/>
      <c r="FHW13" s="712"/>
      <c r="FHX13" s="712"/>
      <c r="FHY13" s="712"/>
      <c r="FHZ13" s="712"/>
      <c r="FIA13" s="712"/>
      <c r="FIB13" s="712"/>
      <c r="FIC13" s="712"/>
      <c r="FID13" s="712"/>
      <c r="FIE13" s="712"/>
      <c r="FIF13" s="712"/>
      <c r="FIG13" s="712"/>
      <c r="FIH13" s="712"/>
      <c r="FII13" s="712"/>
      <c r="FIJ13" s="712"/>
      <c r="FIK13" s="712"/>
      <c r="FIL13" s="712"/>
      <c r="FIM13" s="712"/>
      <c r="FIN13" s="712"/>
      <c r="FIO13" s="712"/>
      <c r="FIP13" s="712"/>
      <c r="FIQ13" s="712"/>
      <c r="FIR13" s="712"/>
      <c r="FIS13" s="712"/>
      <c r="FIT13" s="712"/>
      <c r="FIU13" s="712"/>
      <c r="FIV13" s="712"/>
      <c r="FIW13" s="712"/>
      <c r="FIX13" s="712"/>
      <c r="FIY13" s="712"/>
      <c r="FIZ13" s="712"/>
      <c r="FJA13" s="712"/>
      <c r="FJB13" s="712"/>
      <c r="FJC13" s="712"/>
      <c r="FJD13" s="712"/>
      <c r="FJE13" s="712"/>
      <c r="FJF13" s="712"/>
      <c r="FJG13" s="712"/>
      <c r="FJH13" s="712"/>
      <c r="FJI13" s="712"/>
      <c r="FJJ13" s="712"/>
      <c r="FJK13" s="712"/>
      <c r="FJL13" s="712"/>
      <c r="FJM13" s="712"/>
      <c r="FJN13" s="712"/>
      <c r="FJO13" s="712"/>
      <c r="FJP13" s="712"/>
      <c r="FJQ13" s="712"/>
      <c r="FJR13" s="712"/>
      <c r="FJS13" s="712"/>
      <c r="FJT13" s="712"/>
      <c r="FJU13" s="712"/>
      <c r="FJV13" s="712"/>
      <c r="FJW13" s="712"/>
      <c r="FJX13" s="712"/>
      <c r="FJY13" s="712"/>
      <c r="FJZ13" s="712"/>
      <c r="FKA13" s="712"/>
      <c r="FKB13" s="712"/>
      <c r="FKC13" s="712"/>
      <c r="FKD13" s="712"/>
      <c r="FKE13" s="712"/>
      <c r="FKF13" s="712"/>
      <c r="FKG13" s="712"/>
      <c r="FKH13" s="712"/>
      <c r="FKI13" s="712"/>
      <c r="FKJ13" s="712"/>
      <c r="FKK13" s="712"/>
      <c r="FKL13" s="712"/>
      <c r="FKM13" s="712"/>
      <c r="FKN13" s="712"/>
      <c r="FKO13" s="712"/>
      <c r="FKP13" s="712"/>
      <c r="FKQ13" s="712"/>
      <c r="FKR13" s="712"/>
      <c r="FKS13" s="712"/>
      <c r="FKT13" s="712"/>
      <c r="FKU13" s="712"/>
      <c r="FKV13" s="712"/>
      <c r="FKW13" s="712"/>
      <c r="FKX13" s="712"/>
      <c r="FKY13" s="712"/>
      <c r="FKZ13" s="712"/>
      <c r="FLA13" s="712"/>
      <c r="FLB13" s="712"/>
      <c r="FLC13" s="712"/>
      <c r="FLD13" s="712"/>
      <c r="FLE13" s="712"/>
      <c r="FLF13" s="712"/>
      <c r="FLG13" s="712"/>
      <c r="FLH13" s="712"/>
      <c r="FLI13" s="712"/>
      <c r="FLJ13" s="712"/>
      <c r="FLK13" s="712"/>
      <c r="FLL13" s="712"/>
      <c r="FLM13" s="712"/>
      <c r="FLN13" s="712"/>
      <c r="FLO13" s="712"/>
      <c r="FLP13" s="712"/>
      <c r="FLQ13" s="712"/>
      <c r="FLR13" s="712"/>
      <c r="FLS13" s="712"/>
      <c r="FLT13" s="712"/>
      <c r="FLU13" s="712"/>
      <c r="FLV13" s="712"/>
      <c r="FLW13" s="712"/>
      <c r="FLX13" s="712"/>
      <c r="FLY13" s="712"/>
      <c r="FLZ13" s="712"/>
      <c r="FMA13" s="712"/>
      <c r="FMB13" s="712"/>
      <c r="FMC13" s="712"/>
      <c r="FMD13" s="712"/>
      <c r="FME13" s="712"/>
      <c r="FMF13" s="712"/>
      <c r="FMG13" s="712"/>
      <c r="FMH13" s="712"/>
      <c r="FMI13" s="712"/>
      <c r="FMJ13" s="712"/>
      <c r="FMK13" s="712"/>
      <c r="FML13" s="712"/>
      <c r="FMM13" s="712"/>
      <c r="FMN13" s="712"/>
      <c r="FMO13" s="712"/>
      <c r="FMP13" s="712"/>
      <c r="FMQ13" s="712"/>
      <c r="FMR13" s="712"/>
      <c r="FMS13" s="712"/>
      <c r="FMT13" s="712"/>
      <c r="FMU13" s="712"/>
      <c r="FMV13" s="712"/>
      <c r="FMW13" s="712"/>
      <c r="FMX13" s="712"/>
      <c r="FMY13" s="712"/>
      <c r="FMZ13" s="712"/>
      <c r="FNA13" s="712"/>
      <c r="FNB13" s="712"/>
      <c r="FNC13" s="712"/>
      <c r="FND13" s="712"/>
      <c r="FNE13" s="712"/>
      <c r="FNF13" s="712"/>
      <c r="FNG13" s="712"/>
      <c r="FNH13" s="712"/>
      <c r="FNI13" s="712"/>
      <c r="FNJ13" s="712"/>
      <c r="FNK13" s="712"/>
      <c r="FNL13" s="712"/>
      <c r="FNM13" s="712"/>
      <c r="FNN13" s="712"/>
      <c r="FNO13" s="712"/>
      <c r="FNP13" s="712"/>
      <c r="FNQ13" s="712"/>
      <c r="FNR13" s="712"/>
      <c r="FNS13" s="712"/>
      <c r="FNT13" s="712"/>
      <c r="FNU13" s="712"/>
      <c r="FNV13" s="712"/>
      <c r="FNW13" s="712"/>
      <c r="FNX13" s="712"/>
      <c r="FNY13" s="712"/>
      <c r="FNZ13" s="712"/>
      <c r="FOA13" s="712"/>
      <c r="FOB13" s="712"/>
      <c r="FOC13" s="712"/>
      <c r="FOD13" s="712"/>
      <c r="FOE13" s="712"/>
      <c r="FOF13" s="712"/>
      <c r="FOG13" s="712"/>
      <c r="FOH13" s="712"/>
      <c r="FOI13" s="712"/>
      <c r="FOJ13" s="712"/>
      <c r="FOK13" s="712"/>
      <c r="FOL13" s="712"/>
      <c r="FOM13" s="712"/>
      <c r="FON13" s="712"/>
      <c r="FOO13" s="712"/>
      <c r="FOP13" s="712"/>
      <c r="FOQ13" s="712"/>
      <c r="FOR13" s="712"/>
      <c r="FOS13" s="712"/>
      <c r="FOT13" s="712"/>
      <c r="FOU13" s="712"/>
      <c r="FOV13" s="712"/>
      <c r="FOW13" s="712"/>
      <c r="FOX13" s="712"/>
      <c r="FOY13" s="712"/>
      <c r="FOZ13" s="712"/>
      <c r="FPA13" s="712"/>
      <c r="FPB13" s="712"/>
      <c r="FPC13" s="712"/>
      <c r="FPD13" s="712"/>
      <c r="FPE13" s="712"/>
      <c r="FPF13" s="712"/>
      <c r="FPG13" s="712"/>
      <c r="FPH13" s="712"/>
      <c r="FPI13" s="712"/>
      <c r="FPJ13" s="712"/>
      <c r="FPK13" s="712"/>
      <c r="FPL13" s="712"/>
      <c r="FPM13" s="712"/>
      <c r="FPN13" s="712"/>
      <c r="FPO13" s="712"/>
      <c r="FPP13" s="712"/>
      <c r="FPQ13" s="712"/>
      <c r="FPR13" s="712"/>
      <c r="FPS13" s="712"/>
      <c r="FPT13" s="712"/>
      <c r="FPU13" s="712"/>
      <c r="FPV13" s="712"/>
      <c r="FPW13" s="712"/>
      <c r="FPX13" s="712"/>
      <c r="FPY13" s="712"/>
      <c r="FPZ13" s="712"/>
      <c r="FQA13" s="712"/>
      <c r="FQB13" s="712"/>
      <c r="FQC13" s="712"/>
      <c r="FQD13" s="712"/>
      <c r="FQE13" s="712"/>
      <c r="FQF13" s="712"/>
      <c r="FQG13" s="712"/>
      <c r="FQH13" s="712"/>
      <c r="FQI13" s="712"/>
      <c r="FQJ13" s="712"/>
      <c r="FQK13" s="712"/>
      <c r="FQL13" s="712"/>
      <c r="FQM13" s="712"/>
      <c r="FQN13" s="712"/>
      <c r="FQO13" s="712"/>
      <c r="FQP13" s="712"/>
      <c r="FQQ13" s="712"/>
      <c r="FQR13" s="712"/>
      <c r="FQS13" s="712"/>
      <c r="FQT13" s="712"/>
      <c r="FQU13" s="712"/>
      <c r="FQV13" s="712"/>
      <c r="FQW13" s="712"/>
      <c r="FQX13" s="712"/>
      <c r="FQY13" s="712"/>
      <c r="FQZ13" s="712"/>
      <c r="FRA13" s="712"/>
      <c r="FRB13" s="712"/>
      <c r="FRC13" s="712"/>
      <c r="FRD13" s="712"/>
      <c r="FRE13" s="712"/>
      <c r="FRF13" s="712"/>
      <c r="FRG13" s="712"/>
      <c r="FRH13" s="712"/>
      <c r="FRI13" s="712"/>
      <c r="FRJ13" s="712"/>
      <c r="FRK13" s="712"/>
      <c r="FRL13" s="712"/>
      <c r="FRM13" s="712"/>
      <c r="FRN13" s="712"/>
      <c r="FRO13" s="712"/>
      <c r="FRP13" s="712"/>
      <c r="FRQ13" s="712"/>
      <c r="FRR13" s="712"/>
      <c r="FRS13" s="712"/>
      <c r="FRT13" s="712"/>
      <c r="FRU13" s="712"/>
      <c r="FRV13" s="712"/>
      <c r="FRW13" s="712"/>
      <c r="FRX13" s="712"/>
      <c r="FRY13" s="712"/>
      <c r="FRZ13" s="712"/>
      <c r="FSA13" s="712"/>
      <c r="FSB13" s="712"/>
      <c r="FSC13" s="712"/>
      <c r="FSD13" s="712"/>
      <c r="FSE13" s="712"/>
      <c r="FSF13" s="712"/>
      <c r="FSG13" s="712"/>
      <c r="FSH13" s="712"/>
      <c r="FSI13" s="712"/>
      <c r="FSJ13" s="712"/>
      <c r="FSK13" s="712"/>
      <c r="FSL13" s="712"/>
      <c r="FSM13" s="712"/>
      <c r="FSN13" s="712"/>
      <c r="FSO13" s="712"/>
      <c r="FSP13" s="712"/>
      <c r="FSQ13" s="712"/>
      <c r="FSR13" s="712"/>
      <c r="FSS13" s="712"/>
      <c r="FST13" s="712"/>
      <c r="FSU13" s="712"/>
      <c r="FSV13" s="712"/>
      <c r="FSW13" s="712"/>
      <c r="FSX13" s="712"/>
      <c r="FSY13" s="712"/>
      <c r="FSZ13" s="712"/>
      <c r="FTA13" s="712"/>
      <c r="FTB13" s="712"/>
      <c r="FTC13" s="712"/>
      <c r="FTD13" s="712"/>
      <c r="FTE13" s="712"/>
      <c r="FTF13" s="712"/>
      <c r="FTG13" s="712"/>
      <c r="FTH13" s="712"/>
      <c r="FTI13" s="712"/>
      <c r="FTJ13" s="712"/>
      <c r="FTK13" s="712"/>
      <c r="FTL13" s="712"/>
      <c r="FTM13" s="712"/>
      <c r="FTN13" s="712"/>
      <c r="FTO13" s="712"/>
      <c r="FTP13" s="712"/>
      <c r="FTQ13" s="712"/>
      <c r="FTR13" s="712"/>
      <c r="FTS13" s="712"/>
      <c r="FTT13" s="712"/>
      <c r="FTU13" s="712"/>
      <c r="FTV13" s="712"/>
      <c r="FTW13" s="712"/>
      <c r="FTX13" s="712"/>
      <c r="FTY13" s="712"/>
      <c r="FTZ13" s="712"/>
      <c r="FUA13" s="712"/>
      <c r="FUB13" s="712"/>
      <c r="FUC13" s="712"/>
      <c r="FUD13" s="712"/>
      <c r="FUE13" s="712"/>
      <c r="FUF13" s="712"/>
      <c r="FUG13" s="712"/>
      <c r="FUH13" s="712"/>
      <c r="FUI13" s="712"/>
      <c r="FUJ13" s="712"/>
      <c r="FUK13" s="712"/>
      <c r="FUL13" s="712"/>
      <c r="FUM13" s="712"/>
      <c r="FUN13" s="712"/>
      <c r="FUO13" s="712"/>
      <c r="FUP13" s="712"/>
      <c r="FUQ13" s="712"/>
      <c r="FUR13" s="712"/>
      <c r="FUS13" s="712"/>
      <c r="FUT13" s="712"/>
      <c r="FUU13" s="712"/>
      <c r="FUV13" s="712"/>
      <c r="FUW13" s="712"/>
      <c r="FUX13" s="712"/>
      <c r="FUY13" s="712"/>
      <c r="FUZ13" s="712"/>
      <c r="FVA13" s="712"/>
      <c r="FVB13" s="712"/>
      <c r="FVC13" s="712"/>
      <c r="FVD13" s="712"/>
      <c r="FVE13" s="712"/>
      <c r="FVF13" s="712"/>
      <c r="FVG13" s="712"/>
      <c r="FVH13" s="712"/>
      <c r="FVI13" s="712"/>
      <c r="FVJ13" s="712"/>
      <c r="FVK13" s="712"/>
      <c r="FVL13" s="712"/>
      <c r="FVM13" s="712"/>
      <c r="FVN13" s="712"/>
      <c r="FVO13" s="712"/>
      <c r="FVP13" s="712"/>
      <c r="FVQ13" s="712"/>
      <c r="FVR13" s="712"/>
      <c r="FVS13" s="712"/>
      <c r="FVT13" s="712"/>
      <c r="FVU13" s="712"/>
      <c r="FVV13" s="712"/>
      <c r="FVW13" s="712"/>
      <c r="FVX13" s="712"/>
      <c r="FVY13" s="712"/>
      <c r="FVZ13" s="712"/>
      <c r="FWA13" s="712"/>
      <c r="FWB13" s="712"/>
      <c r="FWC13" s="712"/>
      <c r="FWD13" s="712"/>
      <c r="FWE13" s="712"/>
      <c r="FWF13" s="712"/>
      <c r="FWG13" s="712"/>
      <c r="FWH13" s="712"/>
      <c r="FWI13" s="712"/>
      <c r="FWJ13" s="712"/>
      <c r="FWK13" s="712"/>
      <c r="FWL13" s="712"/>
      <c r="FWM13" s="712"/>
      <c r="FWN13" s="712"/>
      <c r="FWO13" s="712"/>
      <c r="FWP13" s="712"/>
      <c r="FWQ13" s="712"/>
      <c r="FWR13" s="712"/>
      <c r="FWS13" s="712"/>
      <c r="FWT13" s="712"/>
      <c r="FWU13" s="712"/>
      <c r="FWV13" s="712"/>
      <c r="FWW13" s="712"/>
      <c r="FWX13" s="712"/>
      <c r="FWY13" s="712"/>
      <c r="FWZ13" s="712"/>
      <c r="FXA13" s="712"/>
      <c r="FXB13" s="712"/>
      <c r="FXC13" s="712"/>
      <c r="FXD13" s="712"/>
      <c r="FXE13" s="712"/>
      <c r="FXF13" s="712"/>
      <c r="FXG13" s="712"/>
      <c r="FXH13" s="712"/>
      <c r="FXI13" s="712"/>
      <c r="FXJ13" s="712"/>
      <c r="FXK13" s="712"/>
      <c r="FXL13" s="712"/>
      <c r="FXM13" s="712"/>
      <c r="FXN13" s="712"/>
      <c r="FXO13" s="712"/>
      <c r="FXP13" s="712"/>
      <c r="FXQ13" s="712"/>
      <c r="FXR13" s="712"/>
      <c r="FXS13" s="712"/>
      <c r="FXT13" s="712"/>
      <c r="FXU13" s="712"/>
      <c r="FXV13" s="712"/>
      <c r="FXW13" s="712"/>
      <c r="FXX13" s="712"/>
      <c r="FXY13" s="712"/>
      <c r="FXZ13" s="712"/>
      <c r="FYA13" s="712"/>
      <c r="FYB13" s="712"/>
      <c r="FYC13" s="712"/>
      <c r="FYD13" s="712"/>
      <c r="FYE13" s="712"/>
      <c r="FYF13" s="712"/>
      <c r="FYG13" s="712"/>
      <c r="FYH13" s="712"/>
      <c r="FYI13" s="712"/>
      <c r="FYJ13" s="712"/>
      <c r="FYK13" s="712"/>
      <c r="FYL13" s="712"/>
      <c r="FYM13" s="712"/>
      <c r="FYN13" s="712"/>
      <c r="FYO13" s="712"/>
      <c r="FYP13" s="712"/>
      <c r="FYQ13" s="712"/>
      <c r="FYR13" s="712"/>
      <c r="FYS13" s="712"/>
      <c r="FYT13" s="712"/>
      <c r="FYU13" s="712"/>
      <c r="FYV13" s="712"/>
      <c r="FYW13" s="712"/>
      <c r="FYX13" s="712"/>
      <c r="FYY13" s="712"/>
      <c r="FYZ13" s="712"/>
      <c r="FZA13" s="712"/>
      <c r="FZB13" s="712"/>
      <c r="FZC13" s="712"/>
      <c r="FZD13" s="712"/>
      <c r="FZE13" s="712"/>
      <c r="FZF13" s="712"/>
      <c r="FZG13" s="712"/>
      <c r="FZH13" s="712"/>
      <c r="FZI13" s="712"/>
      <c r="FZJ13" s="712"/>
      <c r="FZK13" s="712"/>
      <c r="FZL13" s="712"/>
      <c r="FZM13" s="712"/>
      <c r="FZN13" s="712"/>
      <c r="FZO13" s="712"/>
      <c r="FZP13" s="712"/>
      <c r="FZQ13" s="712"/>
      <c r="FZR13" s="712"/>
      <c r="FZS13" s="712"/>
      <c r="FZT13" s="712"/>
      <c r="FZU13" s="712"/>
      <c r="FZV13" s="712"/>
      <c r="FZW13" s="712"/>
      <c r="FZX13" s="712"/>
      <c r="FZY13" s="712"/>
      <c r="FZZ13" s="712"/>
      <c r="GAA13" s="712"/>
      <c r="GAB13" s="712"/>
      <c r="GAC13" s="712"/>
      <c r="GAD13" s="712"/>
      <c r="GAE13" s="712"/>
      <c r="GAF13" s="712"/>
      <c r="GAG13" s="712"/>
      <c r="GAH13" s="712"/>
      <c r="GAI13" s="712"/>
      <c r="GAJ13" s="712"/>
      <c r="GAK13" s="712"/>
      <c r="GAL13" s="712"/>
      <c r="GAM13" s="712"/>
      <c r="GAN13" s="712"/>
      <c r="GAO13" s="712"/>
      <c r="GAP13" s="712"/>
      <c r="GAQ13" s="712"/>
      <c r="GAR13" s="712"/>
      <c r="GAS13" s="712"/>
      <c r="GAT13" s="712"/>
      <c r="GAU13" s="712"/>
      <c r="GAV13" s="712"/>
      <c r="GAW13" s="712"/>
      <c r="GAX13" s="712"/>
      <c r="GAY13" s="712"/>
      <c r="GAZ13" s="712"/>
      <c r="GBA13" s="712"/>
      <c r="GBB13" s="712"/>
      <c r="GBC13" s="712"/>
      <c r="GBD13" s="712"/>
      <c r="GBE13" s="712"/>
      <c r="GBF13" s="712"/>
      <c r="GBG13" s="712"/>
      <c r="GBH13" s="712"/>
      <c r="GBI13" s="712"/>
      <c r="GBJ13" s="712"/>
      <c r="GBK13" s="712"/>
      <c r="GBL13" s="712"/>
      <c r="GBM13" s="712"/>
      <c r="GBN13" s="712"/>
      <c r="GBO13" s="712"/>
      <c r="GBP13" s="712"/>
      <c r="GBQ13" s="712"/>
      <c r="GBR13" s="712"/>
      <c r="GBS13" s="712"/>
      <c r="GBT13" s="712"/>
      <c r="GBU13" s="712"/>
      <c r="GBV13" s="712"/>
      <c r="GBW13" s="712"/>
      <c r="GBX13" s="712"/>
      <c r="GBY13" s="712"/>
      <c r="GBZ13" s="712"/>
      <c r="GCA13" s="712"/>
      <c r="GCB13" s="712"/>
      <c r="GCC13" s="712"/>
      <c r="GCD13" s="712"/>
      <c r="GCE13" s="712"/>
      <c r="GCF13" s="712"/>
      <c r="GCG13" s="712"/>
      <c r="GCH13" s="712"/>
      <c r="GCI13" s="712"/>
      <c r="GCJ13" s="712"/>
      <c r="GCK13" s="712"/>
      <c r="GCL13" s="712"/>
      <c r="GCM13" s="712"/>
      <c r="GCN13" s="712"/>
      <c r="GCO13" s="712"/>
      <c r="GCP13" s="712"/>
      <c r="GCQ13" s="712"/>
      <c r="GCR13" s="712"/>
      <c r="GCS13" s="712"/>
      <c r="GCT13" s="712"/>
      <c r="GCU13" s="712"/>
      <c r="GCV13" s="712"/>
      <c r="GCW13" s="712"/>
      <c r="GCX13" s="712"/>
      <c r="GCY13" s="712"/>
      <c r="GCZ13" s="712"/>
      <c r="GDA13" s="712"/>
      <c r="GDB13" s="712"/>
      <c r="GDC13" s="712"/>
      <c r="GDD13" s="712"/>
      <c r="GDE13" s="712"/>
      <c r="GDF13" s="712"/>
      <c r="GDG13" s="712"/>
      <c r="GDH13" s="712"/>
      <c r="GDI13" s="712"/>
      <c r="GDJ13" s="712"/>
      <c r="GDK13" s="712"/>
      <c r="GDL13" s="712"/>
      <c r="GDM13" s="712"/>
      <c r="GDN13" s="712"/>
      <c r="GDO13" s="712"/>
      <c r="GDP13" s="712"/>
      <c r="GDQ13" s="712"/>
      <c r="GDR13" s="712"/>
      <c r="GDS13" s="712"/>
      <c r="GDT13" s="712"/>
      <c r="GDU13" s="712"/>
      <c r="GDV13" s="712"/>
      <c r="GDW13" s="712"/>
      <c r="GDX13" s="712"/>
      <c r="GDY13" s="712"/>
      <c r="GDZ13" s="712"/>
      <c r="GEA13" s="712"/>
      <c r="GEB13" s="712"/>
      <c r="GEC13" s="712"/>
      <c r="GED13" s="712"/>
      <c r="GEE13" s="712"/>
      <c r="GEF13" s="712"/>
      <c r="GEG13" s="712"/>
      <c r="GEH13" s="712"/>
      <c r="GEI13" s="712"/>
      <c r="GEJ13" s="712"/>
      <c r="GEK13" s="712"/>
      <c r="GEL13" s="712"/>
      <c r="GEM13" s="712"/>
      <c r="GEN13" s="712"/>
      <c r="GEO13" s="712"/>
      <c r="GEP13" s="712"/>
      <c r="GEQ13" s="712"/>
      <c r="GER13" s="712"/>
      <c r="GES13" s="712"/>
      <c r="GET13" s="712"/>
      <c r="GEU13" s="712"/>
      <c r="GEV13" s="712"/>
      <c r="GEW13" s="712"/>
      <c r="GEX13" s="712"/>
      <c r="GEY13" s="712"/>
      <c r="GEZ13" s="712"/>
      <c r="GFA13" s="712"/>
      <c r="GFB13" s="712"/>
      <c r="GFC13" s="712"/>
      <c r="GFD13" s="712"/>
      <c r="GFE13" s="712"/>
      <c r="GFF13" s="712"/>
      <c r="GFG13" s="712"/>
      <c r="GFH13" s="712"/>
      <c r="GFI13" s="712"/>
      <c r="GFJ13" s="712"/>
      <c r="GFK13" s="712"/>
      <c r="GFL13" s="712"/>
      <c r="GFM13" s="712"/>
      <c r="GFN13" s="712"/>
      <c r="GFO13" s="712"/>
      <c r="GFP13" s="712"/>
      <c r="GFQ13" s="712"/>
      <c r="GFR13" s="712"/>
      <c r="GFS13" s="712"/>
      <c r="GFT13" s="712"/>
      <c r="GFU13" s="712"/>
      <c r="GFV13" s="712"/>
      <c r="GFW13" s="712"/>
      <c r="GFX13" s="712"/>
      <c r="GFY13" s="712"/>
      <c r="GFZ13" s="712"/>
      <c r="GGA13" s="712"/>
      <c r="GGB13" s="712"/>
      <c r="GGC13" s="712"/>
      <c r="GGD13" s="712"/>
      <c r="GGE13" s="712"/>
      <c r="GGF13" s="712"/>
      <c r="GGG13" s="712"/>
      <c r="GGH13" s="712"/>
      <c r="GGI13" s="712"/>
      <c r="GGJ13" s="712"/>
      <c r="GGK13" s="712"/>
      <c r="GGL13" s="712"/>
      <c r="GGM13" s="712"/>
      <c r="GGN13" s="712"/>
      <c r="GGO13" s="712"/>
      <c r="GGP13" s="712"/>
      <c r="GGQ13" s="712"/>
      <c r="GGR13" s="712"/>
      <c r="GGS13" s="712"/>
      <c r="GGT13" s="712"/>
      <c r="GGU13" s="712"/>
      <c r="GGV13" s="712"/>
      <c r="GGW13" s="712"/>
      <c r="GGX13" s="712"/>
      <c r="GGY13" s="712"/>
      <c r="GGZ13" s="712"/>
      <c r="GHA13" s="712"/>
      <c r="GHB13" s="712"/>
      <c r="GHC13" s="712"/>
      <c r="GHD13" s="712"/>
      <c r="GHE13" s="712"/>
      <c r="GHF13" s="712"/>
      <c r="GHG13" s="712"/>
      <c r="GHH13" s="712"/>
      <c r="GHI13" s="712"/>
      <c r="GHJ13" s="712"/>
      <c r="GHK13" s="712"/>
      <c r="GHL13" s="712"/>
      <c r="GHM13" s="712"/>
      <c r="GHN13" s="712"/>
      <c r="GHO13" s="712"/>
      <c r="GHP13" s="712"/>
      <c r="GHQ13" s="712"/>
      <c r="GHR13" s="712"/>
      <c r="GHS13" s="712"/>
      <c r="GHT13" s="712"/>
      <c r="GHU13" s="712"/>
      <c r="GHV13" s="712"/>
      <c r="GHW13" s="712"/>
      <c r="GHX13" s="712"/>
      <c r="GHY13" s="712"/>
      <c r="GHZ13" s="712"/>
      <c r="GIA13" s="712"/>
      <c r="GIB13" s="712"/>
      <c r="GIC13" s="712"/>
      <c r="GID13" s="712"/>
      <c r="GIE13" s="712"/>
      <c r="GIF13" s="712"/>
      <c r="GIG13" s="712"/>
      <c r="GIH13" s="712"/>
      <c r="GII13" s="712"/>
      <c r="GIJ13" s="712"/>
      <c r="GIK13" s="712"/>
      <c r="GIL13" s="712"/>
      <c r="GIM13" s="712"/>
      <c r="GIN13" s="712"/>
      <c r="GIO13" s="712"/>
      <c r="GIP13" s="712"/>
      <c r="GIQ13" s="712"/>
      <c r="GIR13" s="712"/>
      <c r="GIS13" s="712"/>
      <c r="GIT13" s="712"/>
      <c r="GIU13" s="712"/>
      <c r="GIV13" s="712"/>
      <c r="GIW13" s="712"/>
      <c r="GIX13" s="712"/>
      <c r="GIY13" s="712"/>
      <c r="GIZ13" s="712"/>
      <c r="GJA13" s="712"/>
      <c r="GJB13" s="712"/>
      <c r="GJC13" s="712"/>
      <c r="GJD13" s="712"/>
      <c r="GJE13" s="712"/>
      <c r="GJF13" s="712"/>
      <c r="GJG13" s="712"/>
      <c r="GJH13" s="712"/>
      <c r="GJI13" s="712"/>
      <c r="GJJ13" s="712"/>
      <c r="GJK13" s="712"/>
      <c r="GJL13" s="712"/>
      <c r="GJM13" s="712"/>
      <c r="GJN13" s="712"/>
      <c r="GJO13" s="712"/>
      <c r="GJP13" s="712"/>
      <c r="GJQ13" s="712"/>
      <c r="GJR13" s="712"/>
      <c r="GJS13" s="712"/>
      <c r="GJT13" s="712"/>
      <c r="GJU13" s="712"/>
      <c r="GJV13" s="712"/>
      <c r="GJW13" s="712"/>
      <c r="GJX13" s="712"/>
      <c r="GJY13" s="712"/>
      <c r="GJZ13" s="712"/>
      <c r="GKA13" s="712"/>
      <c r="GKB13" s="712"/>
      <c r="GKC13" s="712"/>
      <c r="GKD13" s="712"/>
      <c r="GKE13" s="712"/>
      <c r="GKF13" s="712"/>
      <c r="GKG13" s="712"/>
      <c r="GKH13" s="712"/>
      <c r="GKI13" s="712"/>
      <c r="GKJ13" s="712"/>
      <c r="GKK13" s="712"/>
      <c r="GKL13" s="712"/>
      <c r="GKM13" s="712"/>
      <c r="GKN13" s="712"/>
      <c r="GKO13" s="712"/>
      <c r="GKP13" s="712"/>
      <c r="GKQ13" s="712"/>
      <c r="GKR13" s="712"/>
      <c r="GKS13" s="712"/>
      <c r="GKT13" s="712"/>
      <c r="GKU13" s="712"/>
      <c r="GKV13" s="712"/>
      <c r="GKW13" s="712"/>
      <c r="GKX13" s="712"/>
      <c r="GKY13" s="712"/>
      <c r="GKZ13" s="712"/>
      <c r="GLA13" s="712"/>
      <c r="GLB13" s="712"/>
      <c r="GLC13" s="712"/>
      <c r="GLD13" s="712"/>
      <c r="GLE13" s="712"/>
      <c r="GLF13" s="712"/>
      <c r="GLG13" s="712"/>
      <c r="GLH13" s="712"/>
      <c r="GLI13" s="712"/>
      <c r="GLJ13" s="712"/>
      <c r="GLK13" s="712"/>
      <c r="GLL13" s="712"/>
      <c r="GLM13" s="712"/>
      <c r="GLN13" s="712"/>
      <c r="GLO13" s="712"/>
      <c r="GLP13" s="712"/>
      <c r="GLQ13" s="712"/>
      <c r="GLR13" s="712"/>
      <c r="GLS13" s="712"/>
      <c r="GLT13" s="712"/>
      <c r="GLU13" s="712"/>
      <c r="GLV13" s="712"/>
      <c r="GLW13" s="712"/>
      <c r="GLX13" s="712"/>
      <c r="GLY13" s="712"/>
      <c r="GLZ13" s="712"/>
      <c r="GMA13" s="712"/>
      <c r="GMB13" s="712"/>
      <c r="GMC13" s="712"/>
      <c r="GMD13" s="712"/>
      <c r="GME13" s="712"/>
      <c r="GMF13" s="712"/>
      <c r="GMG13" s="712"/>
      <c r="GMH13" s="712"/>
      <c r="GMI13" s="712"/>
      <c r="GMJ13" s="712"/>
      <c r="GMK13" s="712"/>
      <c r="GML13" s="712"/>
      <c r="GMM13" s="712"/>
      <c r="GMN13" s="712"/>
      <c r="GMO13" s="712"/>
      <c r="GMP13" s="712"/>
      <c r="GMQ13" s="712"/>
      <c r="GMR13" s="712"/>
      <c r="GMS13" s="712"/>
      <c r="GMT13" s="712"/>
      <c r="GMU13" s="712"/>
      <c r="GMV13" s="712"/>
      <c r="GMW13" s="712"/>
      <c r="GMX13" s="712"/>
      <c r="GMY13" s="712"/>
      <c r="GMZ13" s="712"/>
      <c r="GNA13" s="712"/>
      <c r="GNB13" s="712"/>
      <c r="GNC13" s="712"/>
      <c r="GND13" s="712"/>
      <c r="GNE13" s="712"/>
      <c r="GNF13" s="712"/>
      <c r="GNG13" s="712"/>
      <c r="GNH13" s="712"/>
      <c r="GNI13" s="712"/>
      <c r="GNJ13" s="712"/>
      <c r="GNK13" s="712"/>
      <c r="GNL13" s="712"/>
      <c r="GNM13" s="712"/>
      <c r="GNN13" s="712"/>
      <c r="GNO13" s="712"/>
      <c r="GNP13" s="712"/>
      <c r="GNQ13" s="712"/>
      <c r="GNR13" s="712"/>
      <c r="GNS13" s="712"/>
      <c r="GNT13" s="712"/>
      <c r="GNU13" s="712"/>
      <c r="GNV13" s="712"/>
      <c r="GNW13" s="712"/>
      <c r="GNX13" s="712"/>
      <c r="GNY13" s="712"/>
      <c r="GNZ13" s="712"/>
      <c r="GOA13" s="712"/>
      <c r="GOB13" s="712"/>
      <c r="GOC13" s="712"/>
      <c r="GOD13" s="712"/>
      <c r="GOE13" s="712"/>
      <c r="GOF13" s="712"/>
      <c r="GOG13" s="712"/>
      <c r="GOH13" s="712"/>
      <c r="GOI13" s="712"/>
      <c r="GOJ13" s="712"/>
      <c r="GOK13" s="712"/>
      <c r="GOL13" s="712"/>
      <c r="GOM13" s="712"/>
      <c r="GON13" s="712"/>
      <c r="GOO13" s="712"/>
      <c r="GOP13" s="712"/>
      <c r="GOQ13" s="712"/>
      <c r="GOR13" s="712"/>
      <c r="GOS13" s="712"/>
      <c r="GOT13" s="712"/>
      <c r="GOU13" s="712"/>
      <c r="GOV13" s="712"/>
      <c r="GOW13" s="712"/>
      <c r="GOX13" s="712"/>
      <c r="GOY13" s="712"/>
      <c r="GOZ13" s="712"/>
      <c r="GPA13" s="712"/>
      <c r="GPB13" s="712"/>
      <c r="GPC13" s="712"/>
      <c r="GPD13" s="712"/>
      <c r="GPE13" s="712"/>
      <c r="GPF13" s="712"/>
      <c r="GPG13" s="712"/>
      <c r="GPH13" s="712"/>
      <c r="GPI13" s="712"/>
      <c r="GPJ13" s="712"/>
      <c r="GPK13" s="712"/>
      <c r="GPL13" s="712"/>
      <c r="GPM13" s="712"/>
      <c r="GPN13" s="712"/>
      <c r="GPO13" s="712"/>
      <c r="GPP13" s="712"/>
      <c r="GPQ13" s="712"/>
      <c r="GPR13" s="712"/>
      <c r="GPS13" s="712"/>
      <c r="GPT13" s="712"/>
      <c r="GPU13" s="712"/>
      <c r="GPV13" s="712"/>
      <c r="GPW13" s="712"/>
      <c r="GPX13" s="712"/>
      <c r="GPY13" s="712"/>
      <c r="GPZ13" s="712"/>
      <c r="GQA13" s="712"/>
      <c r="GQB13" s="712"/>
      <c r="GQC13" s="712"/>
      <c r="GQD13" s="712"/>
      <c r="GQE13" s="712"/>
      <c r="GQF13" s="712"/>
      <c r="GQG13" s="712"/>
      <c r="GQH13" s="712"/>
      <c r="GQI13" s="712"/>
      <c r="GQJ13" s="712"/>
      <c r="GQK13" s="712"/>
      <c r="GQL13" s="712"/>
      <c r="GQM13" s="712"/>
      <c r="GQN13" s="712"/>
      <c r="GQO13" s="712"/>
      <c r="GQP13" s="712"/>
      <c r="GQQ13" s="712"/>
      <c r="GQR13" s="712"/>
      <c r="GQS13" s="712"/>
      <c r="GQT13" s="712"/>
      <c r="GQU13" s="712"/>
      <c r="GQV13" s="712"/>
      <c r="GQW13" s="712"/>
      <c r="GQX13" s="712"/>
      <c r="GQY13" s="712"/>
      <c r="GQZ13" s="712"/>
      <c r="GRA13" s="712"/>
      <c r="GRB13" s="712"/>
      <c r="GRC13" s="712"/>
      <c r="GRD13" s="712"/>
      <c r="GRE13" s="712"/>
      <c r="GRF13" s="712"/>
      <c r="GRG13" s="712"/>
      <c r="GRH13" s="712"/>
      <c r="GRI13" s="712"/>
      <c r="GRJ13" s="712"/>
      <c r="GRK13" s="712"/>
      <c r="GRL13" s="712"/>
      <c r="GRM13" s="712"/>
      <c r="GRN13" s="712"/>
      <c r="GRO13" s="712"/>
      <c r="GRP13" s="712"/>
      <c r="GRQ13" s="712"/>
      <c r="GRR13" s="712"/>
      <c r="GRS13" s="712"/>
      <c r="GRT13" s="712"/>
      <c r="GRU13" s="712"/>
      <c r="GRV13" s="712"/>
      <c r="GRW13" s="712"/>
      <c r="GRX13" s="712"/>
      <c r="GRY13" s="712"/>
      <c r="GRZ13" s="712"/>
      <c r="GSA13" s="712"/>
      <c r="GSB13" s="712"/>
      <c r="GSC13" s="712"/>
      <c r="GSD13" s="712"/>
      <c r="GSE13" s="712"/>
      <c r="GSF13" s="712"/>
      <c r="GSG13" s="712"/>
      <c r="GSH13" s="712"/>
      <c r="GSI13" s="712"/>
      <c r="GSJ13" s="712"/>
      <c r="GSK13" s="712"/>
      <c r="GSL13" s="712"/>
      <c r="GSM13" s="712"/>
      <c r="GSN13" s="712"/>
      <c r="GSO13" s="712"/>
      <c r="GSP13" s="712"/>
      <c r="GSQ13" s="712"/>
      <c r="GSR13" s="712"/>
      <c r="GSS13" s="712"/>
      <c r="GST13" s="712"/>
      <c r="GSU13" s="712"/>
      <c r="GSV13" s="712"/>
      <c r="GSW13" s="712"/>
      <c r="GSX13" s="712"/>
      <c r="GSY13" s="712"/>
      <c r="GSZ13" s="712"/>
      <c r="GTA13" s="712"/>
      <c r="GTB13" s="712"/>
      <c r="GTC13" s="712"/>
      <c r="GTD13" s="712"/>
      <c r="GTE13" s="712"/>
      <c r="GTF13" s="712"/>
      <c r="GTG13" s="712"/>
      <c r="GTH13" s="712"/>
      <c r="GTI13" s="712"/>
      <c r="GTJ13" s="712"/>
      <c r="GTK13" s="712"/>
      <c r="GTL13" s="712"/>
      <c r="GTM13" s="712"/>
      <c r="GTN13" s="712"/>
      <c r="GTO13" s="712"/>
      <c r="GTP13" s="712"/>
      <c r="GTQ13" s="712"/>
      <c r="GTR13" s="712"/>
      <c r="GTS13" s="712"/>
      <c r="GTT13" s="712"/>
      <c r="GTU13" s="712"/>
      <c r="GTV13" s="712"/>
      <c r="GTW13" s="712"/>
      <c r="GTX13" s="712"/>
      <c r="GTY13" s="712"/>
      <c r="GTZ13" s="712"/>
      <c r="GUA13" s="712"/>
      <c r="GUB13" s="712"/>
      <c r="GUC13" s="712"/>
      <c r="GUD13" s="712"/>
      <c r="GUE13" s="712"/>
      <c r="GUF13" s="712"/>
      <c r="GUG13" s="712"/>
      <c r="GUH13" s="712"/>
      <c r="GUI13" s="712"/>
      <c r="GUJ13" s="712"/>
      <c r="GUK13" s="712"/>
      <c r="GUL13" s="712"/>
      <c r="GUM13" s="712"/>
      <c r="GUN13" s="712"/>
      <c r="GUO13" s="712"/>
      <c r="GUP13" s="712"/>
      <c r="GUQ13" s="712"/>
      <c r="GUR13" s="712"/>
      <c r="GUS13" s="712"/>
      <c r="GUT13" s="712"/>
      <c r="GUU13" s="712"/>
      <c r="GUV13" s="712"/>
      <c r="GUW13" s="712"/>
      <c r="GUX13" s="712"/>
      <c r="GUY13" s="712"/>
      <c r="GUZ13" s="712"/>
      <c r="GVA13" s="712"/>
      <c r="GVB13" s="712"/>
      <c r="GVC13" s="712"/>
      <c r="GVD13" s="712"/>
      <c r="GVE13" s="712"/>
      <c r="GVF13" s="712"/>
      <c r="GVG13" s="712"/>
      <c r="GVH13" s="712"/>
      <c r="GVI13" s="712"/>
      <c r="GVJ13" s="712"/>
      <c r="GVK13" s="712"/>
      <c r="GVL13" s="712"/>
      <c r="GVM13" s="712"/>
      <c r="GVN13" s="712"/>
      <c r="GVO13" s="712"/>
      <c r="GVP13" s="712"/>
      <c r="GVQ13" s="712"/>
      <c r="GVR13" s="712"/>
      <c r="GVS13" s="712"/>
      <c r="GVT13" s="712"/>
      <c r="GVU13" s="712"/>
      <c r="GVV13" s="712"/>
      <c r="GVW13" s="712"/>
      <c r="GVX13" s="712"/>
      <c r="GVY13" s="712"/>
      <c r="GVZ13" s="712"/>
      <c r="GWA13" s="712"/>
      <c r="GWB13" s="712"/>
      <c r="GWC13" s="712"/>
      <c r="GWD13" s="712"/>
      <c r="GWE13" s="712"/>
      <c r="GWF13" s="712"/>
      <c r="GWG13" s="712"/>
      <c r="GWH13" s="712"/>
      <c r="GWI13" s="712"/>
      <c r="GWJ13" s="712"/>
      <c r="GWK13" s="712"/>
      <c r="GWL13" s="712"/>
      <c r="GWM13" s="712"/>
      <c r="GWN13" s="712"/>
      <c r="GWO13" s="712"/>
      <c r="GWP13" s="712"/>
      <c r="GWQ13" s="712"/>
      <c r="GWR13" s="712"/>
      <c r="GWS13" s="712"/>
      <c r="GWT13" s="712"/>
      <c r="GWU13" s="712"/>
      <c r="GWV13" s="712"/>
      <c r="GWW13" s="712"/>
      <c r="GWX13" s="712"/>
      <c r="GWY13" s="712"/>
      <c r="GWZ13" s="712"/>
      <c r="GXA13" s="712"/>
      <c r="GXB13" s="712"/>
      <c r="GXC13" s="712"/>
      <c r="GXD13" s="712"/>
      <c r="GXE13" s="712"/>
      <c r="GXF13" s="712"/>
      <c r="GXG13" s="712"/>
      <c r="GXH13" s="712"/>
      <c r="GXI13" s="712"/>
      <c r="GXJ13" s="712"/>
      <c r="GXK13" s="712"/>
      <c r="GXL13" s="712"/>
      <c r="GXM13" s="712"/>
      <c r="GXN13" s="712"/>
      <c r="GXO13" s="712"/>
      <c r="GXP13" s="712"/>
      <c r="GXQ13" s="712"/>
      <c r="GXR13" s="712"/>
      <c r="GXS13" s="712"/>
      <c r="GXT13" s="712"/>
      <c r="GXU13" s="712"/>
      <c r="GXV13" s="712"/>
      <c r="GXW13" s="712"/>
      <c r="GXX13" s="712"/>
      <c r="GXY13" s="712"/>
      <c r="GXZ13" s="712"/>
      <c r="GYA13" s="712"/>
      <c r="GYB13" s="712"/>
      <c r="GYC13" s="712"/>
      <c r="GYD13" s="712"/>
      <c r="GYE13" s="712"/>
      <c r="GYF13" s="712"/>
      <c r="GYG13" s="712"/>
      <c r="GYH13" s="712"/>
      <c r="GYI13" s="712"/>
      <c r="GYJ13" s="712"/>
      <c r="GYK13" s="712"/>
      <c r="GYL13" s="712"/>
      <c r="GYM13" s="712"/>
      <c r="GYN13" s="712"/>
      <c r="GYO13" s="712"/>
      <c r="GYP13" s="712"/>
      <c r="GYQ13" s="712"/>
      <c r="GYR13" s="712"/>
      <c r="GYS13" s="712"/>
      <c r="GYT13" s="712"/>
      <c r="GYU13" s="712"/>
      <c r="GYV13" s="712"/>
      <c r="GYW13" s="712"/>
      <c r="GYX13" s="712"/>
      <c r="GYY13" s="712"/>
      <c r="GYZ13" s="712"/>
      <c r="GZA13" s="712"/>
      <c r="GZB13" s="712"/>
      <c r="GZC13" s="712"/>
      <c r="GZD13" s="712"/>
      <c r="GZE13" s="712"/>
      <c r="GZF13" s="712"/>
      <c r="GZG13" s="712"/>
      <c r="GZH13" s="712"/>
      <c r="GZI13" s="712"/>
      <c r="GZJ13" s="712"/>
      <c r="GZK13" s="712"/>
      <c r="GZL13" s="712"/>
      <c r="GZM13" s="712"/>
      <c r="GZN13" s="712"/>
      <c r="GZO13" s="712"/>
      <c r="GZP13" s="712"/>
      <c r="GZQ13" s="712"/>
      <c r="GZR13" s="712"/>
      <c r="GZS13" s="712"/>
      <c r="GZT13" s="712"/>
      <c r="GZU13" s="712"/>
      <c r="GZV13" s="712"/>
      <c r="GZW13" s="712"/>
      <c r="GZX13" s="712"/>
      <c r="GZY13" s="712"/>
      <c r="GZZ13" s="712"/>
      <c r="HAA13" s="712"/>
      <c r="HAB13" s="712"/>
      <c r="HAC13" s="712"/>
      <c r="HAD13" s="712"/>
      <c r="HAE13" s="712"/>
      <c r="HAF13" s="712"/>
      <c r="HAG13" s="712"/>
      <c r="HAH13" s="712"/>
      <c r="HAI13" s="712"/>
      <c r="HAJ13" s="712"/>
      <c r="HAK13" s="712"/>
      <c r="HAL13" s="712"/>
      <c r="HAM13" s="712"/>
      <c r="HAN13" s="712"/>
      <c r="HAO13" s="712"/>
      <c r="HAP13" s="712"/>
      <c r="HAQ13" s="712"/>
      <c r="HAR13" s="712"/>
      <c r="HAS13" s="712"/>
      <c r="HAT13" s="712"/>
      <c r="HAU13" s="712"/>
      <c r="HAV13" s="712"/>
      <c r="HAW13" s="712"/>
      <c r="HAX13" s="712"/>
      <c r="HAY13" s="712"/>
      <c r="HAZ13" s="712"/>
      <c r="HBA13" s="712"/>
      <c r="HBB13" s="712"/>
      <c r="HBC13" s="712"/>
      <c r="HBD13" s="712"/>
      <c r="HBE13" s="712"/>
      <c r="HBF13" s="712"/>
      <c r="HBG13" s="712"/>
      <c r="HBH13" s="712"/>
      <c r="HBI13" s="712"/>
      <c r="HBJ13" s="712"/>
      <c r="HBK13" s="712"/>
      <c r="HBL13" s="712"/>
      <c r="HBM13" s="712"/>
      <c r="HBN13" s="712"/>
      <c r="HBO13" s="712"/>
      <c r="HBP13" s="712"/>
      <c r="HBQ13" s="712"/>
      <c r="HBR13" s="712"/>
      <c r="HBS13" s="712"/>
      <c r="HBT13" s="712"/>
      <c r="HBU13" s="712"/>
      <c r="HBV13" s="712"/>
      <c r="HBW13" s="712"/>
      <c r="HBX13" s="712"/>
      <c r="HBY13" s="712"/>
      <c r="HBZ13" s="712"/>
      <c r="HCA13" s="712"/>
      <c r="HCB13" s="712"/>
      <c r="HCC13" s="712"/>
      <c r="HCD13" s="712"/>
      <c r="HCE13" s="712"/>
      <c r="HCF13" s="712"/>
      <c r="HCG13" s="712"/>
      <c r="HCH13" s="712"/>
      <c r="HCI13" s="712"/>
      <c r="HCJ13" s="712"/>
      <c r="HCK13" s="712"/>
      <c r="HCL13" s="712"/>
      <c r="HCM13" s="712"/>
      <c r="HCN13" s="712"/>
      <c r="HCO13" s="712"/>
      <c r="HCP13" s="712"/>
      <c r="HCQ13" s="712"/>
      <c r="HCR13" s="712"/>
      <c r="HCS13" s="712"/>
      <c r="HCT13" s="712"/>
      <c r="HCU13" s="712"/>
      <c r="HCV13" s="712"/>
      <c r="HCW13" s="712"/>
      <c r="HCX13" s="712"/>
      <c r="HCY13" s="712"/>
      <c r="HCZ13" s="712"/>
      <c r="HDA13" s="712"/>
      <c r="HDB13" s="712"/>
      <c r="HDC13" s="712"/>
      <c r="HDD13" s="712"/>
      <c r="HDE13" s="712"/>
      <c r="HDF13" s="712"/>
      <c r="HDG13" s="712"/>
      <c r="HDH13" s="712"/>
      <c r="HDI13" s="712"/>
      <c r="HDJ13" s="712"/>
      <c r="HDK13" s="712"/>
      <c r="HDL13" s="712"/>
      <c r="HDM13" s="712"/>
      <c r="HDN13" s="712"/>
      <c r="HDO13" s="712"/>
      <c r="HDP13" s="712"/>
      <c r="HDQ13" s="712"/>
      <c r="HDR13" s="712"/>
      <c r="HDS13" s="712"/>
      <c r="HDT13" s="712"/>
      <c r="HDU13" s="712"/>
      <c r="HDV13" s="712"/>
      <c r="HDW13" s="712"/>
      <c r="HDX13" s="712"/>
      <c r="HDY13" s="712"/>
      <c r="HDZ13" s="712"/>
      <c r="HEA13" s="712"/>
      <c r="HEB13" s="712"/>
      <c r="HEC13" s="712"/>
      <c r="HED13" s="712"/>
      <c r="HEE13" s="712"/>
      <c r="HEF13" s="712"/>
      <c r="HEG13" s="712"/>
      <c r="HEH13" s="712"/>
      <c r="HEI13" s="712"/>
      <c r="HEJ13" s="712"/>
      <c r="HEK13" s="712"/>
      <c r="HEL13" s="712"/>
      <c r="HEM13" s="712"/>
      <c r="HEN13" s="712"/>
      <c r="HEO13" s="712"/>
      <c r="HEP13" s="712"/>
      <c r="HEQ13" s="712"/>
      <c r="HER13" s="712"/>
      <c r="HES13" s="712"/>
      <c r="HET13" s="712"/>
      <c r="HEU13" s="712"/>
      <c r="HEV13" s="712"/>
      <c r="HEW13" s="712"/>
      <c r="HEX13" s="712"/>
      <c r="HEY13" s="712"/>
      <c r="HEZ13" s="712"/>
      <c r="HFA13" s="712"/>
      <c r="HFB13" s="712"/>
      <c r="HFC13" s="712"/>
      <c r="HFD13" s="712"/>
      <c r="HFE13" s="712"/>
      <c r="HFF13" s="712"/>
      <c r="HFG13" s="712"/>
      <c r="HFH13" s="712"/>
      <c r="HFI13" s="712"/>
      <c r="HFJ13" s="712"/>
      <c r="HFK13" s="712"/>
      <c r="HFL13" s="712"/>
      <c r="HFM13" s="712"/>
      <c r="HFN13" s="712"/>
      <c r="HFO13" s="712"/>
      <c r="HFP13" s="712"/>
      <c r="HFQ13" s="712"/>
      <c r="HFR13" s="712"/>
      <c r="HFS13" s="712"/>
      <c r="HFT13" s="712"/>
      <c r="HFU13" s="712"/>
      <c r="HFV13" s="712"/>
      <c r="HFW13" s="712"/>
      <c r="HFX13" s="712"/>
      <c r="HFY13" s="712"/>
      <c r="HFZ13" s="712"/>
      <c r="HGA13" s="712"/>
      <c r="HGB13" s="712"/>
      <c r="HGC13" s="712"/>
      <c r="HGD13" s="712"/>
      <c r="HGE13" s="712"/>
      <c r="HGF13" s="712"/>
      <c r="HGG13" s="712"/>
      <c r="HGH13" s="712"/>
      <c r="HGI13" s="712"/>
      <c r="HGJ13" s="712"/>
      <c r="HGK13" s="712"/>
      <c r="HGL13" s="712"/>
      <c r="HGM13" s="712"/>
      <c r="HGN13" s="712"/>
      <c r="HGO13" s="712"/>
      <c r="HGP13" s="712"/>
      <c r="HGQ13" s="712"/>
      <c r="HGR13" s="712"/>
      <c r="HGS13" s="712"/>
      <c r="HGT13" s="712"/>
      <c r="HGU13" s="712"/>
      <c r="HGV13" s="712"/>
      <c r="HGW13" s="712"/>
      <c r="HGX13" s="712"/>
      <c r="HGY13" s="712"/>
      <c r="HGZ13" s="712"/>
      <c r="HHA13" s="712"/>
      <c r="HHB13" s="712"/>
      <c r="HHC13" s="712"/>
      <c r="HHD13" s="712"/>
      <c r="HHE13" s="712"/>
      <c r="HHF13" s="712"/>
      <c r="HHG13" s="712"/>
      <c r="HHH13" s="712"/>
      <c r="HHI13" s="712"/>
      <c r="HHJ13" s="712"/>
      <c r="HHK13" s="712"/>
      <c r="HHL13" s="712"/>
      <c r="HHM13" s="712"/>
      <c r="HHN13" s="712"/>
      <c r="HHO13" s="712"/>
      <c r="HHP13" s="712"/>
      <c r="HHQ13" s="712"/>
      <c r="HHR13" s="712"/>
      <c r="HHS13" s="712"/>
      <c r="HHT13" s="712"/>
      <c r="HHU13" s="712"/>
      <c r="HHV13" s="712"/>
      <c r="HHW13" s="712"/>
      <c r="HHX13" s="712"/>
      <c r="HHY13" s="712"/>
      <c r="HHZ13" s="712"/>
      <c r="HIA13" s="712"/>
      <c r="HIB13" s="712"/>
      <c r="HIC13" s="712"/>
      <c r="HID13" s="712"/>
      <c r="HIE13" s="712"/>
      <c r="HIF13" s="712"/>
      <c r="HIG13" s="712"/>
      <c r="HIH13" s="712"/>
      <c r="HII13" s="712"/>
      <c r="HIJ13" s="712"/>
      <c r="HIK13" s="712"/>
      <c r="HIL13" s="712"/>
      <c r="HIM13" s="712"/>
      <c r="HIN13" s="712"/>
      <c r="HIO13" s="712"/>
      <c r="HIP13" s="712"/>
      <c r="HIQ13" s="712"/>
      <c r="HIR13" s="712"/>
      <c r="HIS13" s="712"/>
      <c r="HIT13" s="712"/>
      <c r="HIU13" s="712"/>
      <c r="HIV13" s="712"/>
      <c r="HIW13" s="712"/>
      <c r="HIX13" s="712"/>
      <c r="HIY13" s="712"/>
      <c r="HIZ13" s="712"/>
      <c r="HJA13" s="712"/>
      <c r="HJB13" s="712"/>
      <c r="HJC13" s="712"/>
      <c r="HJD13" s="712"/>
      <c r="HJE13" s="712"/>
      <c r="HJF13" s="712"/>
      <c r="HJG13" s="712"/>
      <c r="HJH13" s="712"/>
      <c r="HJI13" s="712"/>
      <c r="HJJ13" s="712"/>
      <c r="HJK13" s="712"/>
      <c r="HJL13" s="712"/>
      <c r="HJM13" s="712"/>
      <c r="HJN13" s="712"/>
      <c r="HJO13" s="712"/>
      <c r="HJP13" s="712"/>
      <c r="HJQ13" s="712"/>
      <c r="HJR13" s="712"/>
      <c r="HJS13" s="712"/>
      <c r="HJT13" s="712"/>
      <c r="HJU13" s="712"/>
      <c r="HJV13" s="712"/>
      <c r="HJW13" s="712"/>
      <c r="HJX13" s="712"/>
      <c r="HJY13" s="712"/>
      <c r="HJZ13" s="712"/>
      <c r="HKA13" s="712"/>
      <c r="HKB13" s="712"/>
      <c r="HKC13" s="712"/>
      <c r="HKD13" s="712"/>
      <c r="HKE13" s="712"/>
      <c r="HKF13" s="712"/>
      <c r="HKG13" s="712"/>
      <c r="HKH13" s="712"/>
      <c r="HKI13" s="712"/>
      <c r="HKJ13" s="712"/>
      <c r="HKK13" s="712"/>
      <c r="HKL13" s="712"/>
      <c r="HKM13" s="712"/>
      <c r="HKN13" s="712"/>
      <c r="HKO13" s="712"/>
      <c r="HKP13" s="712"/>
      <c r="HKQ13" s="712"/>
      <c r="HKR13" s="712"/>
      <c r="HKS13" s="712"/>
      <c r="HKT13" s="712"/>
      <c r="HKU13" s="712"/>
      <c r="HKV13" s="712"/>
      <c r="HKW13" s="712"/>
      <c r="HKX13" s="712"/>
      <c r="HKY13" s="712"/>
      <c r="HKZ13" s="712"/>
      <c r="HLA13" s="712"/>
      <c r="HLB13" s="712"/>
      <c r="HLC13" s="712"/>
      <c r="HLD13" s="712"/>
      <c r="HLE13" s="712"/>
      <c r="HLF13" s="712"/>
      <c r="HLG13" s="712"/>
      <c r="HLH13" s="712"/>
      <c r="HLI13" s="712"/>
      <c r="HLJ13" s="712"/>
      <c r="HLK13" s="712"/>
      <c r="HLL13" s="712"/>
      <c r="HLM13" s="712"/>
      <c r="HLN13" s="712"/>
      <c r="HLO13" s="712"/>
      <c r="HLP13" s="712"/>
      <c r="HLQ13" s="712"/>
      <c r="HLR13" s="712"/>
      <c r="HLS13" s="712"/>
      <c r="HLT13" s="712"/>
      <c r="HLU13" s="712"/>
      <c r="HLV13" s="712"/>
      <c r="HLW13" s="712"/>
      <c r="HLX13" s="712"/>
      <c r="HLY13" s="712"/>
      <c r="HLZ13" s="712"/>
      <c r="HMA13" s="712"/>
      <c r="HMB13" s="712"/>
      <c r="HMC13" s="712"/>
      <c r="HMD13" s="712"/>
      <c r="HME13" s="712"/>
      <c r="HMF13" s="712"/>
      <c r="HMG13" s="712"/>
      <c r="HMH13" s="712"/>
      <c r="HMI13" s="712"/>
      <c r="HMJ13" s="712"/>
      <c r="HMK13" s="712"/>
      <c r="HML13" s="712"/>
      <c r="HMM13" s="712"/>
      <c r="HMN13" s="712"/>
      <c r="HMO13" s="712"/>
      <c r="HMP13" s="712"/>
      <c r="HMQ13" s="712"/>
      <c r="HMR13" s="712"/>
      <c r="HMS13" s="712"/>
      <c r="HMT13" s="712"/>
      <c r="HMU13" s="712"/>
      <c r="HMV13" s="712"/>
      <c r="HMW13" s="712"/>
      <c r="HMX13" s="712"/>
      <c r="HMY13" s="712"/>
      <c r="HMZ13" s="712"/>
      <c r="HNA13" s="712"/>
      <c r="HNB13" s="712"/>
      <c r="HNC13" s="712"/>
      <c r="HND13" s="712"/>
      <c r="HNE13" s="712"/>
      <c r="HNF13" s="712"/>
      <c r="HNG13" s="712"/>
      <c r="HNH13" s="712"/>
      <c r="HNI13" s="712"/>
      <c r="HNJ13" s="712"/>
      <c r="HNK13" s="712"/>
      <c r="HNL13" s="712"/>
      <c r="HNM13" s="712"/>
      <c r="HNN13" s="712"/>
      <c r="HNO13" s="712"/>
      <c r="HNP13" s="712"/>
      <c r="HNQ13" s="712"/>
      <c r="HNR13" s="712"/>
      <c r="HNS13" s="712"/>
      <c r="HNT13" s="712"/>
      <c r="HNU13" s="712"/>
      <c r="HNV13" s="712"/>
      <c r="HNW13" s="712"/>
      <c r="HNX13" s="712"/>
      <c r="HNY13" s="712"/>
      <c r="HNZ13" s="712"/>
      <c r="HOA13" s="712"/>
      <c r="HOB13" s="712"/>
      <c r="HOC13" s="712"/>
      <c r="HOD13" s="712"/>
      <c r="HOE13" s="712"/>
      <c r="HOF13" s="712"/>
      <c r="HOG13" s="712"/>
      <c r="HOH13" s="712"/>
      <c r="HOI13" s="712"/>
      <c r="HOJ13" s="712"/>
      <c r="HOK13" s="712"/>
      <c r="HOL13" s="712"/>
      <c r="HOM13" s="712"/>
      <c r="HON13" s="712"/>
      <c r="HOO13" s="712"/>
      <c r="HOP13" s="712"/>
      <c r="HOQ13" s="712"/>
      <c r="HOR13" s="712"/>
      <c r="HOS13" s="712"/>
      <c r="HOT13" s="712"/>
      <c r="HOU13" s="712"/>
      <c r="HOV13" s="712"/>
      <c r="HOW13" s="712"/>
      <c r="HOX13" s="712"/>
      <c r="HOY13" s="712"/>
      <c r="HOZ13" s="712"/>
      <c r="HPA13" s="712"/>
      <c r="HPB13" s="712"/>
      <c r="HPC13" s="712"/>
      <c r="HPD13" s="712"/>
      <c r="HPE13" s="712"/>
      <c r="HPF13" s="712"/>
      <c r="HPG13" s="712"/>
      <c r="HPH13" s="712"/>
      <c r="HPI13" s="712"/>
      <c r="HPJ13" s="712"/>
      <c r="HPK13" s="712"/>
      <c r="HPL13" s="712"/>
      <c r="HPM13" s="712"/>
      <c r="HPN13" s="712"/>
      <c r="HPO13" s="712"/>
      <c r="HPP13" s="712"/>
      <c r="HPQ13" s="712"/>
      <c r="HPR13" s="712"/>
      <c r="HPS13" s="712"/>
      <c r="HPT13" s="712"/>
      <c r="HPU13" s="712"/>
      <c r="HPV13" s="712"/>
      <c r="HPW13" s="712"/>
      <c r="HPX13" s="712"/>
      <c r="HPY13" s="712"/>
      <c r="HPZ13" s="712"/>
      <c r="HQA13" s="712"/>
      <c r="HQB13" s="712"/>
      <c r="HQC13" s="712"/>
      <c r="HQD13" s="712"/>
      <c r="HQE13" s="712"/>
      <c r="HQF13" s="712"/>
      <c r="HQG13" s="712"/>
      <c r="HQH13" s="712"/>
      <c r="HQI13" s="712"/>
      <c r="HQJ13" s="712"/>
      <c r="HQK13" s="712"/>
      <c r="HQL13" s="712"/>
      <c r="HQM13" s="712"/>
      <c r="HQN13" s="712"/>
      <c r="HQO13" s="712"/>
      <c r="HQP13" s="712"/>
      <c r="HQQ13" s="712"/>
      <c r="HQR13" s="712"/>
      <c r="HQS13" s="712"/>
      <c r="HQT13" s="712"/>
      <c r="HQU13" s="712"/>
      <c r="HQV13" s="712"/>
      <c r="HQW13" s="712"/>
      <c r="HQX13" s="712"/>
      <c r="HQY13" s="712"/>
      <c r="HQZ13" s="712"/>
      <c r="HRA13" s="712"/>
      <c r="HRB13" s="712"/>
      <c r="HRC13" s="712"/>
      <c r="HRD13" s="712"/>
      <c r="HRE13" s="712"/>
      <c r="HRF13" s="712"/>
      <c r="HRG13" s="712"/>
      <c r="HRH13" s="712"/>
      <c r="HRI13" s="712"/>
      <c r="HRJ13" s="712"/>
      <c r="HRK13" s="712"/>
      <c r="HRL13" s="712"/>
      <c r="HRM13" s="712"/>
      <c r="HRN13" s="712"/>
      <c r="HRO13" s="712"/>
      <c r="HRP13" s="712"/>
      <c r="HRQ13" s="712"/>
      <c r="HRR13" s="712"/>
      <c r="HRS13" s="712"/>
      <c r="HRT13" s="712"/>
      <c r="HRU13" s="712"/>
      <c r="HRV13" s="712"/>
      <c r="HRW13" s="712"/>
      <c r="HRX13" s="712"/>
      <c r="HRY13" s="712"/>
      <c r="HRZ13" s="712"/>
      <c r="HSA13" s="712"/>
      <c r="HSB13" s="712"/>
      <c r="HSC13" s="712"/>
      <c r="HSD13" s="712"/>
      <c r="HSE13" s="712"/>
      <c r="HSF13" s="712"/>
      <c r="HSG13" s="712"/>
      <c r="HSH13" s="712"/>
      <c r="HSI13" s="712"/>
      <c r="HSJ13" s="712"/>
      <c r="HSK13" s="712"/>
      <c r="HSL13" s="712"/>
      <c r="HSM13" s="712"/>
      <c r="HSN13" s="712"/>
      <c r="HSO13" s="712"/>
      <c r="HSP13" s="712"/>
      <c r="HSQ13" s="712"/>
      <c r="HSR13" s="712"/>
      <c r="HSS13" s="712"/>
      <c r="HST13" s="712"/>
      <c r="HSU13" s="712"/>
      <c r="HSV13" s="712"/>
      <c r="HSW13" s="712"/>
      <c r="HSX13" s="712"/>
      <c r="HSY13" s="712"/>
      <c r="HSZ13" s="712"/>
      <c r="HTA13" s="712"/>
      <c r="HTB13" s="712"/>
      <c r="HTC13" s="712"/>
      <c r="HTD13" s="712"/>
      <c r="HTE13" s="712"/>
      <c r="HTF13" s="712"/>
      <c r="HTG13" s="712"/>
      <c r="HTH13" s="712"/>
      <c r="HTI13" s="712"/>
      <c r="HTJ13" s="712"/>
      <c r="HTK13" s="712"/>
      <c r="HTL13" s="712"/>
      <c r="HTM13" s="712"/>
      <c r="HTN13" s="712"/>
      <c r="HTO13" s="712"/>
      <c r="HTP13" s="712"/>
      <c r="HTQ13" s="712"/>
      <c r="HTR13" s="712"/>
      <c r="HTS13" s="712"/>
      <c r="HTT13" s="712"/>
      <c r="HTU13" s="712"/>
      <c r="HTV13" s="712"/>
      <c r="HTW13" s="712"/>
      <c r="HTX13" s="712"/>
      <c r="HTY13" s="712"/>
      <c r="HTZ13" s="712"/>
      <c r="HUA13" s="712"/>
      <c r="HUB13" s="712"/>
      <c r="HUC13" s="712"/>
      <c r="HUD13" s="712"/>
      <c r="HUE13" s="712"/>
      <c r="HUF13" s="712"/>
      <c r="HUG13" s="712"/>
      <c r="HUH13" s="712"/>
      <c r="HUI13" s="712"/>
      <c r="HUJ13" s="712"/>
      <c r="HUK13" s="712"/>
      <c r="HUL13" s="712"/>
      <c r="HUM13" s="712"/>
      <c r="HUN13" s="712"/>
      <c r="HUO13" s="712"/>
      <c r="HUP13" s="712"/>
      <c r="HUQ13" s="712"/>
      <c r="HUR13" s="712"/>
      <c r="HUS13" s="712"/>
      <c r="HUT13" s="712"/>
      <c r="HUU13" s="712"/>
      <c r="HUV13" s="712"/>
      <c r="HUW13" s="712"/>
      <c r="HUX13" s="712"/>
      <c r="HUY13" s="712"/>
      <c r="HUZ13" s="712"/>
      <c r="HVA13" s="712"/>
      <c r="HVB13" s="712"/>
      <c r="HVC13" s="712"/>
      <c r="HVD13" s="712"/>
      <c r="HVE13" s="712"/>
      <c r="HVF13" s="712"/>
      <c r="HVG13" s="712"/>
      <c r="HVH13" s="712"/>
      <c r="HVI13" s="712"/>
      <c r="HVJ13" s="712"/>
      <c r="HVK13" s="712"/>
      <c r="HVL13" s="712"/>
      <c r="HVM13" s="712"/>
      <c r="HVN13" s="712"/>
      <c r="HVO13" s="712"/>
      <c r="HVP13" s="712"/>
      <c r="HVQ13" s="712"/>
      <c r="HVR13" s="712"/>
      <c r="HVS13" s="712"/>
      <c r="HVT13" s="712"/>
      <c r="HVU13" s="712"/>
      <c r="HVV13" s="712"/>
      <c r="HVW13" s="712"/>
      <c r="HVX13" s="712"/>
      <c r="HVY13" s="712"/>
      <c r="HVZ13" s="712"/>
      <c r="HWA13" s="712"/>
      <c r="HWB13" s="712"/>
      <c r="HWC13" s="712"/>
      <c r="HWD13" s="712"/>
      <c r="HWE13" s="712"/>
      <c r="HWF13" s="712"/>
      <c r="HWG13" s="712"/>
      <c r="HWH13" s="712"/>
      <c r="HWI13" s="712"/>
      <c r="HWJ13" s="712"/>
      <c r="HWK13" s="712"/>
      <c r="HWL13" s="712"/>
      <c r="HWM13" s="712"/>
      <c r="HWN13" s="712"/>
      <c r="HWO13" s="712"/>
      <c r="HWP13" s="712"/>
      <c r="HWQ13" s="712"/>
      <c r="HWR13" s="712"/>
      <c r="HWS13" s="712"/>
      <c r="HWT13" s="712"/>
      <c r="HWU13" s="712"/>
      <c r="HWV13" s="712"/>
      <c r="HWW13" s="712"/>
      <c r="HWX13" s="712"/>
      <c r="HWY13" s="712"/>
      <c r="HWZ13" s="712"/>
      <c r="HXA13" s="712"/>
      <c r="HXB13" s="712"/>
      <c r="HXC13" s="712"/>
      <c r="HXD13" s="712"/>
      <c r="HXE13" s="712"/>
      <c r="HXF13" s="712"/>
      <c r="HXG13" s="712"/>
      <c r="HXH13" s="712"/>
      <c r="HXI13" s="712"/>
      <c r="HXJ13" s="712"/>
      <c r="HXK13" s="712"/>
      <c r="HXL13" s="712"/>
      <c r="HXM13" s="712"/>
      <c r="HXN13" s="712"/>
      <c r="HXO13" s="712"/>
      <c r="HXP13" s="712"/>
      <c r="HXQ13" s="712"/>
      <c r="HXR13" s="712"/>
      <c r="HXS13" s="712"/>
      <c r="HXT13" s="712"/>
      <c r="HXU13" s="712"/>
      <c r="HXV13" s="712"/>
      <c r="HXW13" s="712"/>
      <c r="HXX13" s="712"/>
      <c r="HXY13" s="712"/>
      <c r="HXZ13" s="712"/>
      <c r="HYA13" s="712"/>
      <c r="HYB13" s="712"/>
      <c r="HYC13" s="712"/>
      <c r="HYD13" s="712"/>
      <c r="HYE13" s="712"/>
      <c r="HYF13" s="712"/>
      <c r="HYG13" s="712"/>
      <c r="HYH13" s="712"/>
      <c r="HYI13" s="712"/>
      <c r="HYJ13" s="712"/>
      <c r="HYK13" s="712"/>
      <c r="HYL13" s="712"/>
      <c r="HYM13" s="712"/>
      <c r="HYN13" s="712"/>
      <c r="HYO13" s="712"/>
      <c r="HYP13" s="712"/>
      <c r="HYQ13" s="712"/>
      <c r="HYR13" s="712"/>
      <c r="HYS13" s="712"/>
      <c r="HYT13" s="712"/>
      <c r="HYU13" s="712"/>
      <c r="HYV13" s="712"/>
      <c r="HYW13" s="712"/>
      <c r="HYX13" s="712"/>
      <c r="HYY13" s="712"/>
      <c r="HYZ13" s="712"/>
      <c r="HZA13" s="712"/>
      <c r="HZB13" s="712"/>
      <c r="HZC13" s="712"/>
      <c r="HZD13" s="712"/>
      <c r="HZE13" s="712"/>
      <c r="HZF13" s="712"/>
      <c r="HZG13" s="712"/>
      <c r="HZH13" s="712"/>
      <c r="HZI13" s="712"/>
      <c r="HZJ13" s="712"/>
      <c r="HZK13" s="712"/>
      <c r="HZL13" s="712"/>
      <c r="HZM13" s="712"/>
      <c r="HZN13" s="712"/>
      <c r="HZO13" s="712"/>
      <c r="HZP13" s="712"/>
      <c r="HZQ13" s="712"/>
      <c r="HZR13" s="712"/>
      <c r="HZS13" s="712"/>
      <c r="HZT13" s="712"/>
      <c r="HZU13" s="712"/>
      <c r="HZV13" s="712"/>
      <c r="HZW13" s="712"/>
      <c r="HZX13" s="712"/>
      <c r="HZY13" s="712"/>
      <c r="HZZ13" s="712"/>
      <c r="IAA13" s="712"/>
      <c r="IAB13" s="712"/>
      <c r="IAC13" s="712"/>
      <c r="IAD13" s="712"/>
      <c r="IAE13" s="712"/>
      <c r="IAF13" s="712"/>
      <c r="IAG13" s="712"/>
      <c r="IAH13" s="712"/>
      <c r="IAI13" s="712"/>
      <c r="IAJ13" s="712"/>
      <c r="IAK13" s="712"/>
      <c r="IAL13" s="712"/>
      <c r="IAM13" s="712"/>
      <c r="IAN13" s="712"/>
      <c r="IAO13" s="712"/>
      <c r="IAP13" s="712"/>
      <c r="IAQ13" s="712"/>
      <c r="IAR13" s="712"/>
      <c r="IAS13" s="712"/>
      <c r="IAT13" s="712"/>
      <c r="IAU13" s="712"/>
      <c r="IAV13" s="712"/>
      <c r="IAW13" s="712"/>
      <c r="IAX13" s="712"/>
      <c r="IAY13" s="712"/>
      <c r="IAZ13" s="712"/>
      <c r="IBA13" s="712"/>
      <c r="IBB13" s="712"/>
      <c r="IBC13" s="712"/>
      <c r="IBD13" s="712"/>
      <c r="IBE13" s="712"/>
      <c r="IBF13" s="712"/>
      <c r="IBG13" s="712"/>
      <c r="IBH13" s="712"/>
      <c r="IBI13" s="712"/>
      <c r="IBJ13" s="712"/>
      <c r="IBK13" s="712"/>
      <c r="IBL13" s="712"/>
      <c r="IBM13" s="712"/>
      <c r="IBN13" s="712"/>
      <c r="IBO13" s="712"/>
      <c r="IBP13" s="712"/>
      <c r="IBQ13" s="712"/>
      <c r="IBR13" s="712"/>
      <c r="IBS13" s="712"/>
      <c r="IBT13" s="712"/>
      <c r="IBU13" s="712"/>
      <c r="IBV13" s="712"/>
      <c r="IBW13" s="712"/>
      <c r="IBX13" s="712"/>
      <c r="IBY13" s="712"/>
      <c r="IBZ13" s="712"/>
      <c r="ICA13" s="712"/>
      <c r="ICB13" s="712"/>
      <c r="ICC13" s="712"/>
      <c r="ICD13" s="712"/>
      <c r="ICE13" s="712"/>
      <c r="ICF13" s="712"/>
      <c r="ICG13" s="712"/>
      <c r="ICH13" s="712"/>
      <c r="ICI13" s="712"/>
      <c r="ICJ13" s="712"/>
      <c r="ICK13" s="712"/>
      <c r="ICL13" s="712"/>
      <c r="ICM13" s="712"/>
      <c r="ICN13" s="712"/>
      <c r="ICO13" s="712"/>
      <c r="ICP13" s="712"/>
      <c r="ICQ13" s="712"/>
      <c r="ICR13" s="712"/>
      <c r="ICS13" s="712"/>
      <c r="ICT13" s="712"/>
      <c r="ICU13" s="712"/>
      <c r="ICV13" s="712"/>
      <c r="ICW13" s="712"/>
      <c r="ICX13" s="712"/>
      <c r="ICY13" s="712"/>
      <c r="ICZ13" s="712"/>
      <c r="IDA13" s="712"/>
      <c r="IDB13" s="712"/>
      <c r="IDC13" s="712"/>
      <c r="IDD13" s="712"/>
      <c r="IDE13" s="712"/>
      <c r="IDF13" s="712"/>
      <c r="IDG13" s="712"/>
      <c r="IDH13" s="712"/>
      <c r="IDI13" s="712"/>
      <c r="IDJ13" s="712"/>
      <c r="IDK13" s="712"/>
      <c r="IDL13" s="712"/>
      <c r="IDM13" s="712"/>
      <c r="IDN13" s="712"/>
      <c r="IDO13" s="712"/>
      <c r="IDP13" s="712"/>
      <c r="IDQ13" s="712"/>
      <c r="IDR13" s="712"/>
      <c r="IDS13" s="712"/>
      <c r="IDT13" s="712"/>
      <c r="IDU13" s="712"/>
      <c r="IDV13" s="712"/>
      <c r="IDW13" s="712"/>
      <c r="IDX13" s="712"/>
      <c r="IDY13" s="712"/>
      <c r="IDZ13" s="712"/>
      <c r="IEA13" s="712"/>
      <c r="IEB13" s="712"/>
      <c r="IEC13" s="712"/>
      <c r="IED13" s="712"/>
      <c r="IEE13" s="712"/>
      <c r="IEF13" s="712"/>
      <c r="IEG13" s="712"/>
      <c r="IEH13" s="712"/>
      <c r="IEI13" s="712"/>
      <c r="IEJ13" s="712"/>
      <c r="IEK13" s="712"/>
      <c r="IEL13" s="712"/>
      <c r="IEM13" s="712"/>
      <c r="IEN13" s="712"/>
      <c r="IEO13" s="712"/>
      <c r="IEP13" s="712"/>
      <c r="IEQ13" s="712"/>
      <c r="IER13" s="712"/>
      <c r="IES13" s="712"/>
      <c r="IET13" s="712"/>
      <c r="IEU13" s="712"/>
      <c r="IEV13" s="712"/>
      <c r="IEW13" s="712"/>
      <c r="IEX13" s="712"/>
      <c r="IEY13" s="712"/>
      <c r="IEZ13" s="712"/>
      <c r="IFA13" s="712"/>
      <c r="IFB13" s="712"/>
      <c r="IFC13" s="712"/>
      <c r="IFD13" s="712"/>
      <c r="IFE13" s="712"/>
      <c r="IFF13" s="712"/>
      <c r="IFG13" s="712"/>
      <c r="IFH13" s="712"/>
      <c r="IFI13" s="712"/>
      <c r="IFJ13" s="712"/>
      <c r="IFK13" s="712"/>
      <c r="IFL13" s="712"/>
      <c r="IFM13" s="712"/>
      <c r="IFN13" s="712"/>
      <c r="IFO13" s="712"/>
      <c r="IFP13" s="712"/>
      <c r="IFQ13" s="712"/>
      <c r="IFR13" s="712"/>
      <c r="IFS13" s="712"/>
      <c r="IFT13" s="712"/>
      <c r="IFU13" s="712"/>
      <c r="IFV13" s="712"/>
      <c r="IFW13" s="712"/>
      <c r="IFX13" s="712"/>
      <c r="IFY13" s="712"/>
      <c r="IFZ13" s="712"/>
      <c r="IGA13" s="712"/>
      <c r="IGB13" s="712"/>
      <c r="IGC13" s="712"/>
      <c r="IGD13" s="712"/>
      <c r="IGE13" s="712"/>
      <c r="IGF13" s="712"/>
      <c r="IGG13" s="712"/>
      <c r="IGH13" s="712"/>
      <c r="IGI13" s="712"/>
      <c r="IGJ13" s="712"/>
      <c r="IGK13" s="712"/>
      <c r="IGL13" s="712"/>
      <c r="IGM13" s="712"/>
      <c r="IGN13" s="712"/>
      <c r="IGO13" s="712"/>
      <c r="IGP13" s="712"/>
      <c r="IGQ13" s="712"/>
      <c r="IGR13" s="712"/>
      <c r="IGS13" s="712"/>
      <c r="IGT13" s="712"/>
      <c r="IGU13" s="712"/>
      <c r="IGV13" s="712"/>
      <c r="IGW13" s="712"/>
      <c r="IGX13" s="712"/>
      <c r="IGY13" s="712"/>
      <c r="IGZ13" s="712"/>
      <c r="IHA13" s="712"/>
      <c r="IHB13" s="712"/>
      <c r="IHC13" s="712"/>
      <c r="IHD13" s="712"/>
      <c r="IHE13" s="712"/>
      <c r="IHF13" s="712"/>
      <c r="IHG13" s="712"/>
      <c r="IHH13" s="712"/>
      <c r="IHI13" s="712"/>
      <c r="IHJ13" s="712"/>
      <c r="IHK13" s="712"/>
      <c r="IHL13" s="712"/>
      <c r="IHM13" s="712"/>
      <c r="IHN13" s="712"/>
      <c r="IHO13" s="712"/>
      <c r="IHP13" s="712"/>
      <c r="IHQ13" s="712"/>
      <c r="IHR13" s="712"/>
      <c r="IHS13" s="712"/>
      <c r="IHT13" s="712"/>
      <c r="IHU13" s="712"/>
      <c r="IHV13" s="712"/>
      <c r="IHW13" s="712"/>
      <c r="IHX13" s="712"/>
      <c r="IHY13" s="712"/>
      <c r="IHZ13" s="712"/>
      <c r="IIA13" s="712"/>
      <c r="IIB13" s="712"/>
      <c r="IIC13" s="712"/>
      <c r="IID13" s="712"/>
      <c r="IIE13" s="712"/>
      <c r="IIF13" s="712"/>
      <c r="IIG13" s="712"/>
      <c r="IIH13" s="712"/>
      <c r="III13" s="712"/>
      <c r="IIJ13" s="712"/>
      <c r="IIK13" s="712"/>
      <c r="IIL13" s="712"/>
      <c r="IIM13" s="712"/>
      <c r="IIN13" s="712"/>
      <c r="IIO13" s="712"/>
      <c r="IIP13" s="712"/>
      <c r="IIQ13" s="712"/>
      <c r="IIR13" s="712"/>
      <c r="IIS13" s="712"/>
      <c r="IIT13" s="712"/>
      <c r="IIU13" s="712"/>
      <c r="IIV13" s="712"/>
      <c r="IIW13" s="712"/>
      <c r="IIX13" s="712"/>
      <c r="IIY13" s="712"/>
      <c r="IIZ13" s="712"/>
      <c r="IJA13" s="712"/>
      <c r="IJB13" s="712"/>
      <c r="IJC13" s="712"/>
      <c r="IJD13" s="712"/>
      <c r="IJE13" s="712"/>
      <c r="IJF13" s="712"/>
      <c r="IJG13" s="712"/>
      <c r="IJH13" s="712"/>
      <c r="IJI13" s="712"/>
      <c r="IJJ13" s="712"/>
      <c r="IJK13" s="712"/>
      <c r="IJL13" s="712"/>
      <c r="IJM13" s="712"/>
      <c r="IJN13" s="712"/>
      <c r="IJO13" s="712"/>
      <c r="IJP13" s="712"/>
      <c r="IJQ13" s="712"/>
      <c r="IJR13" s="712"/>
      <c r="IJS13" s="712"/>
      <c r="IJT13" s="712"/>
      <c r="IJU13" s="712"/>
      <c r="IJV13" s="712"/>
      <c r="IJW13" s="712"/>
      <c r="IJX13" s="712"/>
      <c r="IJY13" s="712"/>
      <c r="IJZ13" s="712"/>
      <c r="IKA13" s="712"/>
      <c r="IKB13" s="712"/>
      <c r="IKC13" s="712"/>
      <c r="IKD13" s="712"/>
      <c r="IKE13" s="712"/>
      <c r="IKF13" s="712"/>
      <c r="IKG13" s="712"/>
      <c r="IKH13" s="712"/>
      <c r="IKI13" s="712"/>
      <c r="IKJ13" s="712"/>
      <c r="IKK13" s="712"/>
      <c r="IKL13" s="712"/>
      <c r="IKM13" s="712"/>
      <c r="IKN13" s="712"/>
      <c r="IKO13" s="712"/>
      <c r="IKP13" s="712"/>
      <c r="IKQ13" s="712"/>
      <c r="IKR13" s="712"/>
      <c r="IKS13" s="712"/>
      <c r="IKT13" s="712"/>
      <c r="IKU13" s="712"/>
      <c r="IKV13" s="712"/>
      <c r="IKW13" s="712"/>
      <c r="IKX13" s="712"/>
      <c r="IKY13" s="712"/>
      <c r="IKZ13" s="712"/>
      <c r="ILA13" s="712"/>
      <c r="ILB13" s="712"/>
      <c r="ILC13" s="712"/>
      <c r="ILD13" s="712"/>
      <c r="ILE13" s="712"/>
      <c r="ILF13" s="712"/>
      <c r="ILG13" s="712"/>
      <c r="ILH13" s="712"/>
      <c r="ILI13" s="712"/>
      <c r="ILJ13" s="712"/>
      <c r="ILK13" s="712"/>
      <c r="ILL13" s="712"/>
      <c r="ILM13" s="712"/>
      <c r="ILN13" s="712"/>
      <c r="ILO13" s="712"/>
      <c r="ILP13" s="712"/>
      <c r="ILQ13" s="712"/>
      <c r="ILR13" s="712"/>
      <c r="ILS13" s="712"/>
      <c r="ILT13" s="712"/>
      <c r="ILU13" s="712"/>
      <c r="ILV13" s="712"/>
      <c r="ILW13" s="712"/>
      <c r="ILX13" s="712"/>
      <c r="ILY13" s="712"/>
      <c r="ILZ13" s="712"/>
      <c r="IMA13" s="712"/>
      <c r="IMB13" s="712"/>
      <c r="IMC13" s="712"/>
      <c r="IMD13" s="712"/>
      <c r="IME13" s="712"/>
      <c r="IMF13" s="712"/>
      <c r="IMG13" s="712"/>
      <c r="IMH13" s="712"/>
      <c r="IMI13" s="712"/>
      <c r="IMJ13" s="712"/>
      <c r="IMK13" s="712"/>
      <c r="IML13" s="712"/>
      <c r="IMM13" s="712"/>
      <c r="IMN13" s="712"/>
      <c r="IMO13" s="712"/>
      <c r="IMP13" s="712"/>
      <c r="IMQ13" s="712"/>
      <c r="IMR13" s="712"/>
      <c r="IMS13" s="712"/>
      <c r="IMT13" s="712"/>
      <c r="IMU13" s="712"/>
      <c r="IMV13" s="712"/>
      <c r="IMW13" s="712"/>
      <c r="IMX13" s="712"/>
      <c r="IMY13" s="712"/>
      <c r="IMZ13" s="712"/>
      <c r="INA13" s="712"/>
      <c r="INB13" s="712"/>
      <c r="INC13" s="712"/>
      <c r="IND13" s="712"/>
      <c r="INE13" s="712"/>
      <c r="INF13" s="712"/>
      <c r="ING13" s="712"/>
      <c r="INH13" s="712"/>
      <c r="INI13" s="712"/>
      <c r="INJ13" s="712"/>
      <c r="INK13" s="712"/>
      <c r="INL13" s="712"/>
      <c r="INM13" s="712"/>
      <c r="INN13" s="712"/>
      <c r="INO13" s="712"/>
      <c r="INP13" s="712"/>
      <c r="INQ13" s="712"/>
      <c r="INR13" s="712"/>
      <c r="INS13" s="712"/>
      <c r="INT13" s="712"/>
      <c r="INU13" s="712"/>
      <c r="INV13" s="712"/>
      <c r="INW13" s="712"/>
      <c r="INX13" s="712"/>
      <c r="INY13" s="712"/>
      <c r="INZ13" s="712"/>
      <c r="IOA13" s="712"/>
      <c r="IOB13" s="712"/>
      <c r="IOC13" s="712"/>
      <c r="IOD13" s="712"/>
      <c r="IOE13" s="712"/>
      <c r="IOF13" s="712"/>
      <c r="IOG13" s="712"/>
      <c r="IOH13" s="712"/>
      <c r="IOI13" s="712"/>
      <c r="IOJ13" s="712"/>
      <c r="IOK13" s="712"/>
      <c r="IOL13" s="712"/>
      <c r="IOM13" s="712"/>
      <c r="ION13" s="712"/>
      <c r="IOO13" s="712"/>
      <c r="IOP13" s="712"/>
      <c r="IOQ13" s="712"/>
      <c r="IOR13" s="712"/>
      <c r="IOS13" s="712"/>
      <c r="IOT13" s="712"/>
      <c r="IOU13" s="712"/>
      <c r="IOV13" s="712"/>
      <c r="IOW13" s="712"/>
      <c r="IOX13" s="712"/>
      <c r="IOY13" s="712"/>
      <c r="IOZ13" s="712"/>
      <c r="IPA13" s="712"/>
      <c r="IPB13" s="712"/>
      <c r="IPC13" s="712"/>
      <c r="IPD13" s="712"/>
      <c r="IPE13" s="712"/>
      <c r="IPF13" s="712"/>
      <c r="IPG13" s="712"/>
      <c r="IPH13" s="712"/>
      <c r="IPI13" s="712"/>
      <c r="IPJ13" s="712"/>
      <c r="IPK13" s="712"/>
      <c r="IPL13" s="712"/>
      <c r="IPM13" s="712"/>
      <c r="IPN13" s="712"/>
      <c r="IPO13" s="712"/>
      <c r="IPP13" s="712"/>
      <c r="IPQ13" s="712"/>
      <c r="IPR13" s="712"/>
      <c r="IPS13" s="712"/>
      <c r="IPT13" s="712"/>
      <c r="IPU13" s="712"/>
      <c r="IPV13" s="712"/>
      <c r="IPW13" s="712"/>
      <c r="IPX13" s="712"/>
      <c r="IPY13" s="712"/>
      <c r="IPZ13" s="712"/>
      <c r="IQA13" s="712"/>
      <c r="IQB13" s="712"/>
      <c r="IQC13" s="712"/>
      <c r="IQD13" s="712"/>
      <c r="IQE13" s="712"/>
      <c r="IQF13" s="712"/>
      <c r="IQG13" s="712"/>
      <c r="IQH13" s="712"/>
      <c r="IQI13" s="712"/>
      <c r="IQJ13" s="712"/>
      <c r="IQK13" s="712"/>
      <c r="IQL13" s="712"/>
      <c r="IQM13" s="712"/>
      <c r="IQN13" s="712"/>
      <c r="IQO13" s="712"/>
      <c r="IQP13" s="712"/>
      <c r="IQQ13" s="712"/>
      <c r="IQR13" s="712"/>
      <c r="IQS13" s="712"/>
      <c r="IQT13" s="712"/>
      <c r="IQU13" s="712"/>
      <c r="IQV13" s="712"/>
      <c r="IQW13" s="712"/>
      <c r="IQX13" s="712"/>
      <c r="IQY13" s="712"/>
      <c r="IQZ13" s="712"/>
      <c r="IRA13" s="712"/>
      <c r="IRB13" s="712"/>
      <c r="IRC13" s="712"/>
      <c r="IRD13" s="712"/>
      <c r="IRE13" s="712"/>
      <c r="IRF13" s="712"/>
      <c r="IRG13" s="712"/>
      <c r="IRH13" s="712"/>
      <c r="IRI13" s="712"/>
      <c r="IRJ13" s="712"/>
      <c r="IRK13" s="712"/>
      <c r="IRL13" s="712"/>
      <c r="IRM13" s="712"/>
      <c r="IRN13" s="712"/>
      <c r="IRO13" s="712"/>
      <c r="IRP13" s="712"/>
      <c r="IRQ13" s="712"/>
      <c r="IRR13" s="712"/>
      <c r="IRS13" s="712"/>
      <c r="IRT13" s="712"/>
      <c r="IRU13" s="712"/>
      <c r="IRV13" s="712"/>
      <c r="IRW13" s="712"/>
      <c r="IRX13" s="712"/>
      <c r="IRY13" s="712"/>
      <c r="IRZ13" s="712"/>
      <c r="ISA13" s="712"/>
      <c r="ISB13" s="712"/>
      <c r="ISC13" s="712"/>
      <c r="ISD13" s="712"/>
      <c r="ISE13" s="712"/>
      <c r="ISF13" s="712"/>
      <c r="ISG13" s="712"/>
      <c r="ISH13" s="712"/>
      <c r="ISI13" s="712"/>
      <c r="ISJ13" s="712"/>
      <c r="ISK13" s="712"/>
      <c r="ISL13" s="712"/>
      <c r="ISM13" s="712"/>
      <c r="ISN13" s="712"/>
      <c r="ISO13" s="712"/>
      <c r="ISP13" s="712"/>
      <c r="ISQ13" s="712"/>
      <c r="ISR13" s="712"/>
      <c r="ISS13" s="712"/>
      <c r="IST13" s="712"/>
      <c r="ISU13" s="712"/>
      <c r="ISV13" s="712"/>
      <c r="ISW13" s="712"/>
      <c r="ISX13" s="712"/>
      <c r="ISY13" s="712"/>
      <c r="ISZ13" s="712"/>
      <c r="ITA13" s="712"/>
      <c r="ITB13" s="712"/>
      <c r="ITC13" s="712"/>
      <c r="ITD13" s="712"/>
      <c r="ITE13" s="712"/>
      <c r="ITF13" s="712"/>
      <c r="ITG13" s="712"/>
      <c r="ITH13" s="712"/>
      <c r="ITI13" s="712"/>
      <c r="ITJ13" s="712"/>
      <c r="ITK13" s="712"/>
      <c r="ITL13" s="712"/>
      <c r="ITM13" s="712"/>
      <c r="ITN13" s="712"/>
      <c r="ITO13" s="712"/>
      <c r="ITP13" s="712"/>
      <c r="ITQ13" s="712"/>
      <c r="ITR13" s="712"/>
      <c r="ITS13" s="712"/>
      <c r="ITT13" s="712"/>
      <c r="ITU13" s="712"/>
      <c r="ITV13" s="712"/>
      <c r="ITW13" s="712"/>
      <c r="ITX13" s="712"/>
      <c r="ITY13" s="712"/>
      <c r="ITZ13" s="712"/>
      <c r="IUA13" s="712"/>
      <c r="IUB13" s="712"/>
      <c r="IUC13" s="712"/>
      <c r="IUD13" s="712"/>
      <c r="IUE13" s="712"/>
      <c r="IUF13" s="712"/>
      <c r="IUG13" s="712"/>
      <c r="IUH13" s="712"/>
      <c r="IUI13" s="712"/>
      <c r="IUJ13" s="712"/>
      <c r="IUK13" s="712"/>
      <c r="IUL13" s="712"/>
      <c r="IUM13" s="712"/>
      <c r="IUN13" s="712"/>
      <c r="IUO13" s="712"/>
      <c r="IUP13" s="712"/>
      <c r="IUQ13" s="712"/>
      <c r="IUR13" s="712"/>
      <c r="IUS13" s="712"/>
      <c r="IUT13" s="712"/>
      <c r="IUU13" s="712"/>
      <c r="IUV13" s="712"/>
      <c r="IUW13" s="712"/>
      <c r="IUX13" s="712"/>
      <c r="IUY13" s="712"/>
      <c r="IUZ13" s="712"/>
      <c r="IVA13" s="712"/>
      <c r="IVB13" s="712"/>
      <c r="IVC13" s="712"/>
      <c r="IVD13" s="712"/>
      <c r="IVE13" s="712"/>
      <c r="IVF13" s="712"/>
      <c r="IVG13" s="712"/>
      <c r="IVH13" s="712"/>
      <c r="IVI13" s="712"/>
      <c r="IVJ13" s="712"/>
      <c r="IVK13" s="712"/>
      <c r="IVL13" s="712"/>
      <c r="IVM13" s="712"/>
      <c r="IVN13" s="712"/>
      <c r="IVO13" s="712"/>
      <c r="IVP13" s="712"/>
      <c r="IVQ13" s="712"/>
      <c r="IVR13" s="712"/>
      <c r="IVS13" s="712"/>
      <c r="IVT13" s="712"/>
      <c r="IVU13" s="712"/>
      <c r="IVV13" s="712"/>
      <c r="IVW13" s="712"/>
      <c r="IVX13" s="712"/>
      <c r="IVY13" s="712"/>
      <c r="IVZ13" s="712"/>
      <c r="IWA13" s="712"/>
      <c r="IWB13" s="712"/>
      <c r="IWC13" s="712"/>
      <c r="IWD13" s="712"/>
      <c r="IWE13" s="712"/>
      <c r="IWF13" s="712"/>
      <c r="IWG13" s="712"/>
      <c r="IWH13" s="712"/>
      <c r="IWI13" s="712"/>
      <c r="IWJ13" s="712"/>
      <c r="IWK13" s="712"/>
      <c r="IWL13" s="712"/>
      <c r="IWM13" s="712"/>
      <c r="IWN13" s="712"/>
      <c r="IWO13" s="712"/>
      <c r="IWP13" s="712"/>
      <c r="IWQ13" s="712"/>
      <c r="IWR13" s="712"/>
      <c r="IWS13" s="712"/>
      <c r="IWT13" s="712"/>
      <c r="IWU13" s="712"/>
      <c r="IWV13" s="712"/>
      <c r="IWW13" s="712"/>
      <c r="IWX13" s="712"/>
      <c r="IWY13" s="712"/>
      <c r="IWZ13" s="712"/>
      <c r="IXA13" s="712"/>
      <c r="IXB13" s="712"/>
      <c r="IXC13" s="712"/>
      <c r="IXD13" s="712"/>
      <c r="IXE13" s="712"/>
      <c r="IXF13" s="712"/>
      <c r="IXG13" s="712"/>
      <c r="IXH13" s="712"/>
      <c r="IXI13" s="712"/>
      <c r="IXJ13" s="712"/>
      <c r="IXK13" s="712"/>
      <c r="IXL13" s="712"/>
      <c r="IXM13" s="712"/>
      <c r="IXN13" s="712"/>
      <c r="IXO13" s="712"/>
      <c r="IXP13" s="712"/>
      <c r="IXQ13" s="712"/>
      <c r="IXR13" s="712"/>
      <c r="IXS13" s="712"/>
      <c r="IXT13" s="712"/>
      <c r="IXU13" s="712"/>
      <c r="IXV13" s="712"/>
      <c r="IXW13" s="712"/>
      <c r="IXX13" s="712"/>
      <c r="IXY13" s="712"/>
      <c r="IXZ13" s="712"/>
      <c r="IYA13" s="712"/>
      <c r="IYB13" s="712"/>
      <c r="IYC13" s="712"/>
      <c r="IYD13" s="712"/>
      <c r="IYE13" s="712"/>
      <c r="IYF13" s="712"/>
      <c r="IYG13" s="712"/>
      <c r="IYH13" s="712"/>
      <c r="IYI13" s="712"/>
      <c r="IYJ13" s="712"/>
      <c r="IYK13" s="712"/>
      <c r="IYL13" s="712"/>
      <c r="IYM13" s="712"/>
      <c r="IYN13" s="712"/>
      <c r="IYO13" s="712"/>
      <c r="IYP13" s="712"/>
      <c r="IYQ13" s="712"/>
      <c r="IYR13" s="712"/>
      <c r="IYS13" s="712"/>
      <c r="IYT13" s="712"/>
      <c r="IYU13" s="712"/>
      <c r="IYV13" s="712"/>
      <c r="IYW13" s="712"/>
      <c r="IYX13" s="712"/>
      <c r="IYY13" s="712"/>
      <c r="IYZ13" s="712"/>
      <c r="IZA13" s="712"/>
      <c r="IZB13" s="712"/>
      <c r="IZC13" s="712"/>
      <c r="IZD13" s="712"/>
      <c r="IZE13" s="712"/>
      <c r="IZF13" s="712"/>
      <c r="IZG13" s="712"/>
      <c r="IZH13" s="712"/>
      <c r="IZI13" s="712"/>
      <c r="IZJ13" s="712"/>
      <c r="IZK13" s="712"/>
      <c r="IZL13" s="712"/>
      <c r="IZM13" s="712"/>
      <c r="IZN13" s="712"/>
      <c r="IZO13" s="712"/>
      <c r="IZP13" s="712"/>
      <c r="IZQ13" s="712"/>
      <c r="IZR13" s="712"/>
      <c r="IZS13" s="712"/>
      <c r="IZT13" s="712"/>
      <c r="IZU13" s="712"/>
      <c r="IZV13" s="712"/>
      <c r="IZW13" s="712"/>
      <c r="IZX13" s="712"/>
      <c r="IZY13" s="712"/>
      <c r="IZZ13" s="712"/>
      <c r="JAA13" s="712"/>
      <c r="JAB13" s="712"/>
      <c r="JAC13" s="712"/>
      <c r="JAD13" s="712"/>
      <c r="JAE13" s="712"/>
      <c r="JAF13" s="712"/>
      <c r="JAG13" s="712"/>
      <c r="JAH13" s="712"/>
      <c r="JAI13" s="712"/>
      <c r="JAJ13" s="712"/>
      <c r="JAK13" s="712"/>
      <c r="JAL13" s="712"/>
      <c r="JAM13" s="712"/>
      <c r="JAN13" s="712"/>
      <c r="JAO13" s="712"/>
      <c r="JAP13" s="712"/>
      <c r="JAQ13" s="712"/>
      <c r="JAR13" s="712"/>
      <c r="JAS13" s="712"/>
      <c r="JAT13" s="712"/>
      <c r="JAU13" s="712"/>
      <c r="JAV13" s="712"/>
      <c r="JAW13" s="712"/>
      <c r="JAX13" s="712"/>
      <c r="JAY13" s="712"/>
      <c r="JAZ13" s="712"/>
      <c r="JBA13" s="712"/>
      <c r="JBB13" s="712"/>
      <c r="JBC13" s="712"/>
      <c r="JBD13" s="712"/>
      <c r="JBE13" s="712"/>
      <c r="JBF13" s="712"/>
      <c r="JBG13" s="712"/>
      <c r="JBH13" s="712"/>
      <c r="JBI13" s="712"/>
      <c r="JBJ13" s="712"/>
      <c r="JBK13" s="712"/>
      <c r="JBL13" s="712"/>
      <c r="JBM13" s="712"/>
      <c r="JBN13" s="712"/>
      <c r="JBO13" s="712"/>
      <c r="JBP13" s="712"/>
      <c r="JBQ13" s="712"/>
      <c r="JBR13" s="712"/>
      <c r="JBS13" s="712"/>
      <c r="JBT13" s="712"/>
      <c r="JBU13" s="712"/>
      <c r="JBV13" s="712"/>
      <c r="JBW13" s="712"/>
      <c r="JBX13" s="712"/>
      <c r="JBY13" s="712"/>
      <c r="JBZ13" s="712"/>
      <c r="JCA13" s="712"/>
      <c r="JCB13" s="712"/>
      <c r="JCC13" s="712"/>
      <c r="JCD13" s="712"/>
      <c r="JCE13" s="712"/>
      <c r="JCF13" s="712"/>
      <c r="JCG13" s="712"/>
      <c r="JCH13" s="712"/>
      <c r="JCI13" s="712"/>
      <c r="JCJ13" s="712"/>
      <c r="JCK13" s="712"/>
      <c r="JCL13" s="712"/>
      <c r="JCM13" s="712"/>
      <c r="JCN13" s="712"/>
      <c r="JCO13" s="712"/>
      <c r="JCP13" s="712"/>
      <c r="JCQ13" s="712"/>
      <c r="JCR13" s="712"/>
      <c r="JCS13" s="712"/>
      <c r="JCT13" s="712"/>
      <c r="JCU13" s="712"/>
      <c r="JCV13" s="712"/>
      <c r="JCW13" s="712"/>
      <c r="JCX13" s="712"/>
      <c r="JCY13" s="712"/>
      <c r="JCZ13" s="712"/>
      <c r="JDA13" s="712"/>
      <c r="JDB13" s="712"/>
      <c r="JDC13" s="712"/>
      <c r="JDD13" s="712"/>
      <c r="JDE13" s="712"/>
      <c r="JDF13" s="712"/>
      <c r="JDG13" s="712"/>
      <c r="JDH13" s="712"/>
      <c r="JDI13" s="712"/>
      <c r="JDJ13" s="712"/>
      <c r="JDK13" s="712"/>
      <c r="JDL13" s="712"/>
      <c r="JDM13" s="712"/>
      <c r="JDN13" s="712"/>
      <c r="JDO13" s="712"/>
      <c r="JDP13" s="712"/>
      <c r="JDQ13" s="712"/>
      <c r="JDR13" s="712"/>
      <c r="JDS13" s="712"/>
      <c r="JDT13" s="712"/>
      <c r="JDU13" s="712"/>
      <c r="JDV13" s="712"/>
      <c r="JDW13" s="712"/>
      <c r="JDX13" s="712"/>
      <c r="JDY13" s="712"/>
      <c r="JDZ13" s="712"/>
      <c r="JEA13" s="712"/>
      <c r="JEB13" s="712"/>
      <c r="JEC13" s="712"/>
      <c r="JED13" s="712"/>
      <c r="JEE13" s="712"/>
      <c r="JEF13" s="712"/>
      <c r="JEG13" s="712"/>
      <c r="JEH13" s="712"/>
      <c r="JEI13" s="712"/>
      <c r="JEJ13" s="712"/>
      <c r="JEK13" s="712"/>
      <c r="JEL13" s="712"/>
      <c r="JEM13" s="712"/>
      <c r="JEN13" s="712"/>
      <c r="JEO13" s="712"/>
      <c r="JEP13" s="712"/>
      <c r="JEQ13" s="712"/>
      <c r="JER13" s="712"/>
      <c r="JES13" s="712"/>
      <c r="JET13" s="712"/>
      <c r="JEU13" s="712"/>
      <c r="JEV13" s="712"/>
      <c r="JEW13" s="712"/>
      <c r="JEX13" s="712"/>
      <c r="JEY13" s="712"/>
      <c r="JEZ13" s="712"/>
      <c r="JFA13" s="712"/>
      <c r="JFB13" s="712"/>
      <c r="JFC13" s="712"/>
      <c r="JFD13" s="712"/>
      <c r="JFE13" s="712"/>
      <c r="JFF13" s="712"/>
      <c r="JFG13" s="712"/>
      <c r="JFH13" s="712"/>
      <c r="JFI13" s="712"/>
      <c r="JFJ13" s="712"/>
      <c r="JFK13" s="712"/>
      <c r="JFL13" s="712"/>
      <c r="JFM13" s="712"/>
      <c r="JFN13" s="712"/>
      <c r="JFO13" s="712"/>
      <c r="JFP13" s="712"/>
      <c r="JFQ13" s="712"/>
      <c r="JFR13" s="712"/>
      <c r="JFS13" s="712"/>
      <c r="JFT13" s="712"/>
      <c r="JFU13" s="712"/>
      <c r="JFV13" s="712"/>
      <c r="JFW13" s="712"/>
      <c r="JFX13" s="712"/>
      <c r="JFY13" s="712"/>
      <c r="JFZ13" s="712"/>
      <c r="JGA13" s="712"/>
      <c r="JGB13" s="712"/>
      <c r="JGC13" s="712"/>
      <c r="JGD13" s="712"/>
      <c r="JGE13" s="712"/>
      <c r="JGF13" s="712"/>
      <c r="JGG13" s="712"/>
      <c r="JGH13" s="712"/>
      <c r="JGI13" s="712"/>
      <c r="JGJ13" s="712"/>
      <c r="JGK13" s="712"/>
      <c r="JGL13" s="712"/>
      <c r="JGM13" s="712"/>
      <c r="JGN13" s="712"/>
      <c r="JGO13" s="712"/>
      <c r="JGP13" s="712"/>
      <c r="JGQ13" s="712"/>
      <c r="JGR13" s="712"/>
      <c r="JGS13" s="712"/>
      <c r="JGT13" s="712"/>
      <c r="JGU13" s="712"/>
      <c r="JGV13" s="712"/>
      <c r="JGW13" s="712"/>
      <c r="JGX13" s="712"/>
      <c r="JGY13" s="712"/>
      <c r="JGZ13" s="712"/>
      <c r="JHA13" s="712"/>
      <c r="JHB13" s="712"/>
      <c r="JHC13" s="712"/>
      <c r="JHD13" s="712"/>
      <c r="JHE13" s="712"/>
      <c r="JHF13" s="712"/>
      <c r="JHG13" s="712"/>
      <c r="JHH13" s="712"/>
      <c r="JHI13" s="712"/>
      <c r="JHJ13" s="712"/>
      <c r="JHK13" s="712"/>
      <c r="JHL13" s="712"/>
      <c r="JHM13" s="712"/>
      <c r="JHN13" s="712"/>
      <c r="JHO13" s="712"/>
      <c r="JHP13" s="712"/>
      <c r="JHQ13" s="712"/>
      <c r="JHR13" s="712"/>
      <c r="JHS13" s="712"/>
      <c r="JHT13" s="712"/>
      <c r="JHU13" s="712"/>
      <c r="JHV13" s="712"/>
      <c r="JHW13" s="712"/>
      <c r="JHX13" s="712"/>
      <c r="JHY13" s="712"/>
      <c r="JHZ13" s="712"/>
      <c r="JIA13" s="712"/>
      <c r="JIB13" s="712"/>
      <c r="JIC13" s="712"/>
      <c r="JID13" s="712"/>
      <c r="JIE13" s="712"/>
      <c r="JIF13" s="712"/>
      <c r="JIG13" s="712"/>
      <c r="JIH13" s="712"/>
      <c r="JII13" s="712"/>
      <c r="JIJ13" s="712"/>
      <c r="JIK13" s="712"/>
      <c r="JIL13" s="712"/>
      <c r="JIM13" s="712"/>
      <c r="JIN13" s="712"/>
      <c r="JIO13" s="712"/>
      <c r="JIP13" s="712"/>
      <c r="JIQ13" s="712"/>
      <c r="JIR13" s="712"/>
      <c r="JIS13" s="712"/>
      <c r="JIT13" s="712"/>
      <c r="JIU13" s="712"/>
      <c r="JIV13" s="712"/>
      <c r="JIW13" s="712"/>
      <c r="JIX13" s="712"/>
      <c r="JIY13" s="712"/>
      <c r="JIZ13" s="712"/>
      <c r="JJA13" s="712"/>
      <c r="JJB13" s="712"/>
      <c r="JJC13" s="712"/>
      <c r="JJD13" s="712"/>
      <c r="JJE13" s="712"/>
      <c r="JJF13" s="712"/>
      <c r="JJG13" s="712"/>
      <c r="JJH13" s="712"/>
      <c r="JJI13" s="712"/>
      <c r="JJJ13" s="712"/>
      <c r="JJK13" s="712"/>
      <c r="JJL13" s="712"/>
      <c r="JJM13" s="712"/>
      <c r="JJN13" s="712"/>
      <c r="JJO13" s="712"/>
      <c r="JJP13" s="712"/>
      <c r="JJQ13" s="712"/>
      <c r="JJR13" s="712"/>
      <c r="JJS13" s="712"/>
      <c r="JJT13" s="712"/>
      <c r="JJU13" s="712"/>
      <c r="JJV13" s="712"/>
      <c r="JJW13" s="712"/>
      <c r="JJX13" s="712"/>
      <c r="JJY13" s="712"/>
      <c r="JJZ13" s="712"/>
      <c r="JKA13" s="712"/>
      <c r="JKB13" s="712"/>
      <c r="JKC13" s="712"/>
      <c r="JKD13" s="712"/>
      <c r="JKE13" s="712"/>
      <c r="JKF13" s="712"/>
      <c r="JKG13" s="712"/>
      <c r="JKH13" s="712"/>
      <c r="JKI13" s="712"/>
      <c r="JKJ13" s="712"/>
      <c r="JKK13" s="712"/>
      <c r="JKL13" s="712"/>
      <c r="JKM13" s="712"/>
      <c r="JKN13" s="712"/>
      <c r="JKO13" s="712"/>
      <c r="JKP13" s="712"/>
      <c r="JKQ13" s="712"/>
      <c r="JKR13" s="712"/>
      <c r="JKS13" s="712"/>
      <c r="JKT13" s="712"/>
      <c r="JKU13" s="712"/>
      <c r="JKV13" s="712"/>
      <c r="JKW13" s="712"/>
      <c r="JKX13" s="712"/>
      <c r="JKY13" s="712"/>
      <c r="JKZ13" s="712"/>
      <c r="JLA13" s="712"/>
      <c r="JLB13" s="712"/>
      <c r="JLC13" s="712"/>
      <c r="JLD13" s="712"/>
      <c r="JLE13" s="712"/>
      <c r="JLF13" s="712"/>
      <c r="JLG13" s="712"/>
      <c r="JLH13" s="712"/>
      <c r="JLI13" s="712"/>
      <c r="JLJ13" s="712"/>
      <c r="JLK13" s="712"/>
      <c r="JLL13" s="712"/>
      <c r="JLM13" s="712"/>
      <c r="JLN13" s="712"/>
      <c r="JLO13" s="712"/>
      <c r="JLP13" s="712"/>
      <c r="JLQ13" s="712"/>
      <c r="JLR13" s="712"/>
      <c r="JLS13" s="712"/>
      <c r="JLT13" s="712"/>
      <c r="JLU13" s="712"/>
      <c r="JLV13" s="712"/>
      <c r="JLW13" s="712"/>
      <c r="JLX13" s="712"/>
      <c r="JLY13" s="712"/>
      <c r="JLZ13" s="712"/>
      <c r="JMA13" s="712"/>
      <c r="JMB13" s="712"/>
      <c r="JMC13" s="712"/>
      <c r="JMD13" s="712"/>
      <c r="JME13" s="712"/>
      <c r="JMF13" s="712"/>
      <c r="JMG13" s="712"/>
      <c r="JMH13" s="712"/>
      <c r="JMI13" s="712"/>
      <c r="JMJ13" s="712"/>
      <c r="JMK13" s="712"/>
      <c r="JML13" s="712"/>
      <c r="JMM13" s="712"/>
      <c r="JMN13" s="712"/>
      <c r="JMO13" s="712"/>
      <c r="JMP13" s="712"/>
      <c r="JMQ13" s="712"/>
      <c r="JMR13" s="712"/>
      <c r="JMS13" s="712"/>
      <c r="JMT13" s="712"/>
      <c r="JMU13" s="712"/>
      <c r="JMV13" s="712"/>
      <c r="JMW13" s="712"/>
      <c r="JMX13" s="712"/>
      <c r="JMY13" s="712"/>
      <c r="JMZ13" s="712"/>
      <c r="JNA13" s="712"/>
      <c r="JNB13" s="712"/>
      <c r="JNC13" s="712"/>
      <c r="JND13" s="712"/>
      <c r="JNE13" s="712"/>
      <c r="JNF13" s="712"/>
      <c r="JNG13" s="712"/>
      <c r="JNH13" s="712"/>
      <c r="JNI13" s="712"/>
      <c r="JNJ13" s="712"/>
      <c r="JNK13" s="712"/>
      <c r="JNL13" s="712"/>
      <c r="JNM13" s="712"/>
      <c r="JNN13" s="712"/>
      <c r="JNO13" s="712"/>
      <c r="JNP13" s="712"/>
      <c r="JNQ13" s="712"/>
      <c r="JNR13" s="712"/>
      <c r="JNS13" s="712"/>
      <c r="JNT13" s="712"/>
      <c r="JNU13" s="712"/>
      <c r="JNV13" s="712"/>
      <c r="JNW13" s="712"/>
      <c r="JNX13" s="712"/>
      <c r="JNY13" s="712"/>
      <c r="JNZ13" s="712"/>
      <c r="JOA13" s="712"/>
      <c r="JOB13" s="712"/>
      <c r="JOC13" s="712"/>
      <c r="JOD13" s="712"/>
      <c r="JOE13" s="712"/>
      <c r="JOF13" s="712"/>
      <c r="JOG13" s="712"/>
      <c r="JOH13" s="712"/>
      <c r="JOI13" s="712"/>
      <c r="JOJ13" s="712"/>
      <c r="JOK13" s="712"/>
      <c r="JOL13" s="712"/>
      <c r="JOM13" s="712"/>
      <c r="JON13" s="712"/>
      <c r="JOO13" s="712"/>
      <c r="JOP13" s="712"/>
      <c r="JOQ13" s="712"/>
      <c r="JOR13" s="712"/>
      <c r="JOS13" s="712"/>
      <c r="JOT13" s="712"/>
      <c r="JOU13" s="712"/>
      <c r="JOV13" s="712"/>
      <c r="JOW13" s="712"/>
      <c r="JOX13" s="712"/>
      <c r="JOY13" s="712"/>
      <c r="JOZ13" s="712"/>
      <c r="JPA13" s="712"/>
      <c r="JPB13" s="712"/>
      <c r="JPC13" s="712"/>
      <c r="JPD13" s="712"/>
      <c r="JPE13" s="712"/>
      <c r="JPF13" s="712"/>
      <c r="JPG13" s="712"/>
      <c r="JPH13" s="712"/>
      <c r="JPI13" s="712"/>
      <c r="JPJ13" s="712"/>
      <c r="JPK13" s="712"/>
      <c r="JPL13" s="712"/>
      <c r="JPM13" s="712"/>
      <c r="JPN13" s="712"/>
      <c r="JPO13" s="712"/>
      <c r="JPP13" s="712"/>
      <c r="JPQ13" s="712"/>
      <c r="JPR13" s="712"/>
      <c r="JPS13" s="712"/>
      <c r="JPT13" s="712"/>
      <c r="JPU13" s="712"/>
      <c r="JPV13" s="712"/>
      <c r="JPW13" s="712"/>
      <c r="JPX13" s="712"/>
      <c r="JPY13" s="712"/>
      <c r="JPZ13" s="712"/>
      <c r="JQA13" s="712"/>
      <c r="JQB13" s="712"/>
      <c r="JQC13" s="712"/>
      <c r="JQD13" s="712"/>
      <c r="JQE13" s="712"/>
      <c r="JQF13" s="712"/>
      <c r="JQG13" s="712"/>
      <c r="JQH13" s="712"/>
      <c r="JQI13" s="712"/>
      <c r="JQJ13" s="712"/>
      <c r="JQK13" s="712"/>
      <c r="JQL13" s="712"/>
      <c r="JQM13" s="712"/>
      <c r="JQN13" s="712"/>
      <c r="JQO13" s="712"/>
      <c r="JQP13" s="712"/>
      <c r="JQQ13" s="712"/>
      <c r="JQR13" s="712"/>
      <c r="JQS13" s="712"/>
      <c r="JQT13" s="712"/>
      <c r="JQU13" s="712"/>
      <c r="JQV13" s="712"/>
      <c r="JQW13" s="712"/>
      <c r="JQX13" s="712"/>
      <c r="JQY13" s="712"/>
      <c r="JQZ13" s="712"/>
      <c r="JRA13" s="712"/>
      <c r="JRB13" s="712"/>
      <c r="JRC13" s="712"/>
      <c r="JRD13" s="712"/>
      <c r="JRE13" s="712"/>
      <c r="JRF13" s="712"/>
      <c r="JRG13" s="712"/>
      <c r="JRH13" s="712"/>
      <c r="JRI13" s="712"/>
      <c r="JRJ13" s="712"/>
      <c r="JRK13" s="712"/>
      <c r="JRL13" s="712"/>
      <c r="JRM13" s="712"/>
      <c r="JRN13" s="712"/>
      <c r="JRO13" s="712"/>
      <c r="JRP13" s="712"/>
      <c r="JRQ13" s="712"/>
      <c r="JRR13" s="712"/>
      <c r="JRS13" s="712"/>
      <c r="JRT13" s="712"/>
      <c r="JRU13" s="712"/>
      <c r="JRV13" s="712"/>
      <c r="JRW13" s="712"/>
      <c r="JRX13" s="712"/>
      <c r="JRY13" s="712"/>
      <c r="JRZ13" s="712"/>
      <c r="JSA13" s="712"/>
      <c r="JSB13" s="712"/>
      <c r="JSC13" s="712"/>
      <c r="JSD13" s="712"/>
      <c r="JSE13" s="712"/>
      <c r="JSF13" s="712"/>
      <c r="JSG13" s="712"/>
      <c r="JSH13" s="712"/>
      <c r="JSI13" s="712"/>
      <c r="JSJ13" s="712"/>
      <c r="JSK13" s="712"/>
      <c r="JSL13" s="712"/>
      <c r="JSM13" s="712"/>
      <c r="JSN13" s="712"/>
      <c r="JSO13" s="712"/>
      <c r="JSP13" s="712"/>
      <c r="JSQ13" s="712"/>
      <c r="JSR13" s="712"/>
      <c r="JSS13" s="712"/>
      <c r="JST13" s="712"/>
      <c r="JSU13" s="712"/>
      <c r="JSV13" s="712"/>
      <c r="JSW13" s="712"/>
      <c r="JSX13" s="712"/>
      <c r="JSY13" s="712"/>
      <c r="JSZ13" s="712"/>
      <c r="JTA13" s="712"/>
      <c r="JTB13" s="712"/>
      <c r="JTC13" s="712"/>
      <c r="JTD13" s="712"/>
      <c r="JTE13" s="712"/>
      <c r="JTF13" s="712"/>
      <c r="JTG13" s="712"/>
      <c r="JTH13" s="712"/>
      <c r="JTI13" s="712"/>
      <c r="JTJ13" s="712"/>
      <c r="JTK13" s="712"/>
      <c r="JTL13" s="712"/>
      <c r="JTM13" s="712"/>
      <c r="JTN13" s="712"/>
      <c r="JTO13" s="712"/>
      <c r="JTP13" s="712"/>
      <c r="JTQ13" s="712"/>
      <c r="JTR13" s="712"/>
      <c r="JTS13" s="712"/>
      <c r="JTT13" s="712"/>
      <c r="JTU13" s="712"/>
      <c r="JTV13" s="712"/>
      <c r="JTW13" s="712"/>
      <c r="JTX13" s="712"/>
      <c r="JTY13" s="712"/>
      <c r="JTZ13" s="712"/>
      <c r="JUA13" s="712"/>
      <c r="JUB13" s="712"/>
      <c r="JUC13" s="712"/>
      <c r="JUD13" s="712"/>
      <c r="JUE13" s="712"/>
      <c r="JUF13" s="712"/>
      <c r="JUG13" s="712"/>
      <c r="JUH13" s="712"/>
      <c r="JUI13" s="712"/>
      <c r="JUJ13" s="712"/>
      <c r="JUK13" s="712"/>
      <c r="JUL13" s="712"/>
      <c r="JUM13" s="712"/>
      <c r="JUN13" s="712"/>
      <c r="JUO13" s="712"/>
      <c r="JUP13" s="712"/>
      <c r="JUQ13" s="712"/>
      <c r="JUR13" s="712"/>
      <c r="JUS13" s="712"/>
      <c r="JUT13" s="712"/>
      <c r="JUU13" s="712"/>
      <c r="JUV13" s="712"/>
      <c r="JUW13" s="712"/>
      <c r="JUX13" s="712"/>
      <c r="JUY13" s="712"/>
      <c r="JUZ13" s="712"/>
      <c r="JVA13" s="712"/>
      <c r="JVB13" s="712"/>
      <c r="JVC13" s="712"/>
      <c r="JVD13" s="712"/>
      <c r="JVE13" s="712"/>
      <c r="JVF13" s="712"/>
      <c r="JVG13" s="712"/>
      <c r="JVH13" s="712"/>
      <c r="JVI13" s="712"/>
      <c r="JVJ13" s="712"/>
      <c r="JVK13" s="712"/>
      <c r="JVL13" s="712"/>
      <c r="JVM13" s="712"/>
      <c r="JVN13" s="712"/>
      <c r="JVO13" s="712"/>
      <c r="JVP13" s="712"/>
      <c r="JVQ13" s="712"/>
      <c r="JVR13" s="712"/>
      <c r="JVS13" s="712"/>
      <c r="JVT13" s="712"/>
      <c r="JVU13" s="712"/>
      <c r="JVV13" s="712"/>
      <c r="JVW13" s="712"/>
      <c r="JVX13" s="712"/>
      <c r="JVY13" s="712"/>
      <c r="JVZ13" s="712"/>
      <c r="JWA13" s="712"/>
      <c r="JWB13" s="712"/>
      <c r="JWC13" s="712"/>
      <c r="JWD13" s="712"/>
      <c r="JWE13" s="712"/>
      <c r="JWF13" s="712"/>
      <c r="JWG13" s="712"/>
      <c r="JWH13" s="712"/>
      <c r="JWI13" s="712"/>
      <c r="JWJ13" s="712"/>
      <c r="JWK13" s="712"/>
      <c r="JWL13" s="712"/>
      <c r="JWM13" s="712"/>
      <c r="JWN13" s="712"/>
      <c r="JWO13" s="712"/>
      <c r="JWP13" s="712"/>
      <c r="JWQ13" s="712"/>
      <c r="JWR13" s="712"/>
      <c r="JWS13" s="712"/>
      <c r="JWT13" s="712"/>
      <c r="JWU13" s="712"/>
      <c r="JWV13" s="712"/>
      <c r="JWW13" s="712"/>
      <c r="JWX13" s="712"/>
      <c r="JWY13" s="712"/>
      <c r="JWZ13" s="712"/>
      <c r="JXA13" s="712"/>
      <c r="JXB13" s="712"/>
      <c r="JXC13" s="712"/>
      <c r="JXD13" s="712"/>
      <c r="JXE13" s="712"/>
      <c r="JXF13" s="712"/>
      <c r="JXG13" s="712"/>
      <c r="JXH13" s="712"/>
      <c r="JXI13" s="712"/>
      <c r="JXJ13" s="712"/>
      <c r="JXK13" s="712"/>
      <c r="JXL13" s="712"/>
      <c r="JXM13" s="712"/>
      <c r="JXN13" s="712"/>
      <c r="JXO13" s="712"/>
      <c r="JXP13" s="712"/>
      <c r="JXQ13" s="712"/>
      <c r="JXR13" s="712"/>
      <c r="JXS13" s="712"/>
      <c r="JXT13" s="712"/>
      <c r="JXU13" s="712"/>
      <c r="JXV13" s="712"/>
      <c r="JXW13" s="712"/>
      <c r="JXX13" s="712"/>
      <c r="JXY13" s="712"/>
      <c r="JXZ13" s="712"/>
      <c r="JYA13" s="712"/>
      <c r="JYB13" s="712"/>
      <c r="JYC13" s="712"/>
      <c r="JYD13" s="712"/>
      <c r="JYE13" s="712"/>
      <c r="JYF13" s="712"/>
      <c r="JYG13" s="712"/>
      <c r="JYH13" s="712"/>
      <c r="JYI13" s="712"/>
      <c r="JYJ13" s="712"/>
      <c r="JYK13" s="712"/>
      <c r="JYL13" s="712"/>
      <c r="JYM13" s="712"/>
      <c r="JYN13" s="712"/>
      <c r="JYO13" s="712"/>
      <c r="JYP13" s="712"/>
      <c r="JYQ13" s="712"/>
      <c r="JYR13" s="712"/>
      <c r="JYS13" s="712"/>
      <c r="JYT13" s="712"/>
      <c r="JYU13" s="712"/>
      <c r="JYV13" s="712"/>
      <c r="JYW13" s="712"/>
      <c r="JYX13" s="712"/>
      <c r="JYY13" s="712"/>
      <c r="JYZ13" s="712"/>
      <c r="JZA13" s="712"/>
      <c r="JZB13" s="712"/>
      <c r="JZC13" s="712"/>
      <c r="JZD13" s="712"/>
      <c r="JZE13" s="712"/>
      <c r="JZF13" s="712"/>
      <c r="JZG13" s="712"/>
      <c r="JZH13" s="712"/>
      <c r="JZI13" s="712"/>
      <c r="JZJ13" s="712"/>
      <c r="JZK13" s="712"/>
      <c r="JZL13" s="712"/>
      <c r="JZM13" s="712"/>
      <c r="JZN13" s="712"/>
      <c r="JZO13" s="712"/>
      <c r="JZP13" s="712"/>
      <c r="JZQ13" s="712"/>
      <c r="JZR13" s="712"/>
      <c r="JZS13" s="712"/>
      <c r="JZT13" s="712"/>
      <c r="JZU13" s="712"/>
      <c r="JZV13" s="712"/>
      <c r="JZW13" s="712"/>
      <c r="JZX13" s="712"/>
      <c r="JZY13" s="712"/>
      <c r="JZZ13" s="712"/>
      <c r="KAA13" s="712"/>
      <c r="KAB13" s="712"/>
      <c r="KAC13" s="712"/>
      <c r="KAD13" s="712"/>
      <c r="KAE13" s="712"/>
      <c r="KAF13" s="712"/>
      <c r="KAG13" s="712"/>
      <c r="KAH13" s="712"/>
      <c r="KAI13" s="712"/>
      <c r="KAJ13" s="712"/>
      <c r="KAK13" s="712"/>
      <c r="KAL13" s="712"/>
      <c r="KAM13" s="712"/>
      <c r="KAN13" s="712"/>
      <c r="KAO13" s="712"/>
      <c r="KAP13" s="712"/>
      <c r="KAQ13" s="712"/>
      <c r="KAR13" s="712"/>
      <c r="KAS13" s="712"/>
      <c r="KAT13" s="712"/>
      <c r="KAU13" s="712"/>
      <c r="KAV13" s="712"/>
      <c r="KAW13" s="712"/>
      <c r="KAX13" s="712"/>
      <c r="KAY13" s="712"/>
      <c r="KAZ13" s="712"/>
      <c r="KBA13" s="712"/>
      <c r="KBB13" s="712"/>
      <c r="KBC13" s="712"/>
      <c r="KBD13" s="712"/>
      <c r="KBE13" s="712"/>
      <c r="KBF13" s="712"/>
      <c r="KBG13" s="712"/>
      <c r="KBH13" s="712"/>
      <c r="KBI13" s="712"/>
      <c r="KBJ13" s="712"/>
      <c r="KBK13" s="712"/>
      <c r="KBL13" s="712"/>
      <c r="KBM13" s="712"/>
      <c r="KBN13" s="712"/>
      <c r="KBO13" s="712"/>
      <c r="KBP13" s="712"/>
      <c r="KBQ13" s="712"/>
      <c r="KBR13" s="712"/>
      <c r="KBS13" s="712"/>
      <c r="KBT13" s="712"/>
      <c r="KBU13" s="712"/>
      <c r="KBV13" s="712"/>
      <c r="KBW13" s="712"/>
      <c r="KBX13" s="712"/>
      <c r="KBY13" s="712"/>
      <c r="KBZ13" s="712"/>
      <c r="KCA13" s="712"/>
      <c r="KCB13" s="712"/>
      <c r="KCC13" s="712"/>
      <c r="KCD13" s="712"/>
      <c r="KCE13" s="712"/>
      <c r="KCF13" s="712"/>
      <c r="KCG13" s="712"/>
      <c r="KCH13" s="712"/>
      <c r="KCI13" s="712"/>
      <c r="KCJ13" s="712"/>
      <c r="KCK13" s="712"/>
      <c r="KCL13" s="712"/>
      <c r="KCM13" s="712"/>
      <c r="KCN13" s="712"/>
      <c r="KCO13" s="712"/>
      <c r="KCP13" s="712"/>
      <c r="KCQ13" s="712"/>
      <c r="KCR13" s="712"/>
      <c r="KCS13" s="712"/>
      <c r="KCT13" s="712"/>
      <c r="KCU13" s="712"/>
      <c r="KCV13" s="712"/>
      <c r="KCW13" s="712"/>
      <c r="KCX13" s="712"/>
      <c r="KCY13" s="712"/>
      <c r="KCZ13" s="712"/>
      <c r="KDA13" s="712"/>
      <c r="KDB13" s="712"/>
      <c r="KDC13" s="712"/>
      <c r="KDD13" s="712"/>
      <c r="KDE13" s="712"/>
      <c r="KDF13" s="712"/>
      <c r="KDG13" s="712"/>
      <c r="KDH13" s="712"/>
      <c r="KDI13" s="712"/>
      <c r="KDJ13" s="712"/>
      <c r="KDK13" s="712"/>
      <c r="KDL13" s="712"/>
      <c r="KDM13" s="712"/>
      <c r="KDN13" s="712"/>
      <c r="KDO13" s="712"/>
      <c r="KDP13" s="712"/>
      <c r="KDQ13" s="712"/>
      <c r="KDR13" s="712"/>
      <c r="KDS13" s="712"/>
      <c r="KDT13" s="712"/>
      <c r="KDU13" s="712"/>
      <c r="KDV13" s="712"/>
      <c r="KDW13" s="712"/>
      <c r="KDX13" s="712"/>
      <c r="KDY13" s="712"/>
      <c r="KDZ13" s="712"/>
      <c r="KEA13" s="712"/>
      <c r="KEB13" s="712"/>
      <c r="KEC13" s="712"/>
      <c r="KED13" s="712"/>
      <c r="KEE13" s="712"/>
      <c r="KEF13" s="712"/>
      <c r="KEG13" s="712"/>
      <c r="KEH13" s="712"/>
      <c r="KEI13" s="712"/>
      <c r="KEJ13" s="712"/>
      <c r="KEK13" s="712"/>
      <c r="KEL13" s="712"/>
      <c r="KEM13" s="712"/>
      <c r="KEN13" s="712"/>
      <c r="KEO13" s="712"/>
      <c r="KEP13" s="712"/>
      <c r="KEQ13" s="712"/>
      <c r="KER13" s="712"/>
      <c r="KES13" s="712"/>
      <c r="KET13" s="712"/>
      <c r="KEU13" s="712"/>
      <c r="KEV13" s="712"/>
      <c r="KEW13" s="712"/>
      <c r="KEX13" s="712"/>
      <c r="KEY13" s="712"/>
      <c r="KEZ13" s="712"/>
      <c r="KFA13" s="712"/>
      <c r="KFB13" s="712"/>
      <c r="KFC13" s="712"/>
      <c r="KFD13" s="712"/>
      <c r="KFE13" s="712"/>
      <c r="KFF13" s="712"/>
      <c r="KFG13" s="712"/>
      <c r="KFH13" s="712"/>
      <c r="KFI13" s="712"/>
      <c r="KFJ13" s="712"/>
      <c r="KFK13" s="712"/>
      <c r="KFL13" s="712"/>
      <c r="KFM13" s="712"/>
      <c r="KFN13" s="712"/>
      <c r="KFO13" s="712"/>
      <c r="KFP13" s="712"/>
      <c r="KFQ13" s="712"/>
      <c r="KFR13" s="712"/>
      <c r="KFS13" s="712"/>
      <c r="KFT13" s="712"/>
      <c r="KFU13" s="712"/>
      <c r="KFV13" s="712"/>
      <c r="KFW13" s="712"/>
      <c r="KFX13" s="712"/>
      <c r="KFY13" s="712"/>
      <c r="KFZ13" s="712"/>
      <c r="KGA13" s="712"/>
      <c r="KGB13" s="712"/>
      <c r="KGC13" s="712"/>
      <c r="KGD13" s="712"/>
      <c r="KGE13" s="712"/>
      <c r="KGF13" s="712"/>
      <c r="KGG13" s="712"/>
      <c r="KGH13" s="712"/>
      <c r="KGI13" s="712"/>
      <c r="KGJ13" s="712"/>
      <c r="KGK13" s="712"/>
      <c r="KGL13" s="712"/>
      <c r="KGM13" s="712"/>
      <c r="KGN13" s="712"/>
      <c r="KGO13" s="712"/>
      <c r="KGP13" s="712"/>
      <c r="KGQ13" s="712"/>
      <c r="KGR13" s="712"/>
      <c r="KGS13" s="712"/>
      <c r="KGT13" s="712"/>
      <c r="KGU13" s="712"/>
      <c r="KGV13" s="712"/>
      <c r="KGW13" s="712"/>
      <c r="KGX13" s="712"/>
      <c r="KGY13" s="712"/>
      <c r="KGZ13" s="712"/>
      <c r="KHA13" s="712"/>
      <c r="KHB13" s="712"/>
      <c r="KHC13" s="712"/>
      <c r="KHD13" s="712"/>
      <c r="KHE13" s="712"/>
      <c r="KHF13" s="712"/>
      <c r="KHG13" s="712"/>
      <c r="KHH13" s="712"/>
      <c r="KHI13" s="712"/>
      <c r="KHJ13" s="712"/>
      <c r="KHK13" s="712"/>
      <c r="KHL13" s="712"/>
      <c r="KHM13" s="712"/>
      <c r="KHN13" s="712"/>
      <c r="KHO13" s="712"/>
      <c r="KHP13" s="712"/>
      <c r="KHQ13" s="712"/>
      <c r="KHR13" s="712"/>
      <c r="KHS13" s="712"/>
      <c r="KHT13" s="712"/>
      <c r="KHU13" s="712"/>
      <c r="KHV13" s="712"/>
      <c r="KHW13" s="712"/>
      <c r="KHX13" s="712"/>
      <c r="KHY13" s="712"/>
      <c r="KHZ13" s="712"/>
      <c r="KIA13" s="712"/>
      <c r="KIB13" s="712"/>
      <c r="KIC13" s="712"/>
      <c r="KID13" s="712"/>
      <c r="KIE13" s="712"/>
      <c r="KIF13" s="712"/>
      <c r="KIG13" s="712"/>
      <c r="KIH13" s="712"/>
      <c r="KII13" s="712"/>
      <c r="KIJ13" s="712"/>
      <c r="KIK13" s="712"/>
      <c r="KIL13" s="712"/>
      <c r="KIM13" s="712"/>
      <c r="KIN13" s="712"/>
      <c r="KIO13" s="712"/>
      <c r="KIP13" s="712"/>
      <c r="KIQ13" s="712"/>
      <c r="KIR13" s="712"/>
      <c r="KIS13" s="712"/>
      <c r="KIT13" s="712"/>
      <c r="KIU13" s="712"/>
      <c r="KIV13" s="712"/>
      <c r="KIW13" s="712"/>
      <c r="KIX13" s="712"/>
      <c r="KIY13" s="712"/>
      <c r="KIZ13" s="712"/>
      <c r="KJA13" s="712"/>
      <c r="KJB13" s="712"/>
      <c r="KJC13" s="712"/>
      <c r="KJD13" s="712"/>
      <c r="KJE13" s="712"/>
      <c r="KJF13" s="712"/>
      <c r="KJG13" s="712"/>
      <c r="KJH13" s="712"/>
      <c r="KJI13" s="712"/>
      <c r="KJJ13" s="712"/>
      <c r="KJK13" s="712"/>
      <c r="KJL13" s="712"/>
      <c r="KJM13" s="712"/>
      <c r="KJN13" s="712"/>
      <c r="KJO13" s="712"/>
      <c r="KJP13" s="712"/>
      <c r="KJQ13" s="712"/>
      <c r="KJR13" s="712"/>
      <c r="KJS13" s="712"/>
      <c r="KJT13" s="712"/>
      <c r="KJU13" s="712"/>
      <c r="KJV13" s="712"/>
      <c r="KJW13" s="712"/>
      <c r="KJX13" s="712"/>
      <c r="KJY13" s="712"/>
      <c r="KJZ13" s="712"/>
      <c r="KKA13" s="712"/>
      <c r="KKB13" s="712"/>
      <c r="KKC13" s="712"/>
      <c r="KKD13" s="712"/>
      <c r="KKE13" s="712"/>
      <c r="KKF13" s="712"/>
      <c r="KKG13" s="712"/>
      <c r="KKH13" s="712"/>
      <c r="KKI13" s="712"/>
      <c r="KKJ13" s="712"/>
      <c r="KKK13" s="712"/>
      <c r="KKL13" s="712"/>
      <c r="KKM13" s="712"/>
      <c r="KKN13" s="712"/>
      <c r="KKO13" s="712"/>
      <c r="KKP13" s="712"/>
      <c r="KKQ13" s="712"/>
      <c r="KKR13" s="712"/>
      <c r="KKS13" s="712"/>
      <c r="KKT13" s="712"/>
      <c r="KKU13" s="712"/>
      <c r="KKV13" s="712"/>
      <c r="KKW13" s="712"/>
      <c r="KKX13" s="712"/>
      <c r="KKY13" s="712"/>
      <c r="KKZ13" s="712"/>
      <c r="KLA13" s="712"/>
      <c r="KLB13" s="712"/>
      <c r="KLC13" s="712"/>
      <c r="KLD13" s="712"/>
      <c r="KLE13" s="712"/>
      <c r="KLF13" s="712"/>
      <c r="KLG13" s="712"/>
      <c r="KLH13" s="712"/>
      <c r="KLI13" s="712"/>
      <c r="KLJ13" s="712"/>
      <c r="KLK13" s="712"/>
      <c r="KLL13" s="712"/>
      <c r="KLM13" s="712"/>
      <c r="KLN13" s="712"/>
      <c r="KLO13" s="712"/>
      <c r="KLP13" s="712"/>
      <c r="KLQ13" s="712"/>
      <c r="KLR13" s="712"/>
      <c r="KLS13" s="712"/>
      <c r="KLT13" s="712"/>
      <c r="KLU13" s="712"/>
      <c r="KLV13" s="712"/>
      <c r="KLW13" s="712"/>
      <c r="KLX13" s="712"/>
      <c r="KLY13" s="712"/>
      <c r="KLZ13" s="712"/>
      <c r="KMA13" s="712"/>
      <c r="KMB13" s="712"/>
      <c r="KMC13" s="712"/>
      <c r="KMD13" s="712"/>
      <c r="KME13" s="712"/>
      <c r="KMF13" s="712"/>
      <c r="KMG13" s="712"/>
      <c r="KMH13" s="712"/>
      <c r="KMI13" s="712"/>
      <c r="KMJ13" s="712"/>
      <c r="KMK13" s="712"/>
      <c r="KML13" s="712"/>
      <c r="KMM13" s="712"/>
      <c r="KMN13" s="712"/>
      <c r="KMO13" s="712"/>
      <c r="KMP13" s="712"/>
      <c r="KMQ13" s="712"/>
      <c r="KMR13" s="712"/>
      <c r="KMS13" s="712"/>
      <c r="KMT13" s="712"/>
      <c r="KMU13" s="712"/>
      <c r="KMV13" s="712"/>
      <c r="KMW13" s="712"/>
      <c r="KMX13" s="712"/>
      <c r="KMY13" s="712"/>
      <c r="KMZ13" s="712"/>
      <c r="KNA13" s="712"/>
      <c r="KNB13" s="712"/>
      <c r="KNC13" s="712"/>
      <c r="KND13" s="712"/>
      <c r="KNE13" s="712"/>
      <c r="KNF13" s="712"/>
      <c r="KNG13" s="712"/>
      <c r="KNH13" s="712"/>
      <c r="KNI13" s="712"/>
      <c r="KNJ13" s="712"/>
      <c r="KNK13" s="712"/>
      <c r="KNL13" s="712"/>
      <c r="KNM13" s="712"/>
      <c r="KNN13" s="712"/>
      <c r="KNO13" s="712"/>
      <c r="KNP13" s="712"/>
      <c r="KNQ13" s="712"/>
      <c r="KNR13" s="712"/>
      <c r="KNS13" s="712"/>
      <c r="KNT13" s="712"/>
      <c r="KNU13" s="712"/>
      <c r="KNV13" s="712"/>
      <c r="KNW13" s="712"/>
      <c r="KNX13" s="712"/>
      <c r="KNY13" s="712"/>
      <c r="KNZ13" s="712"/>
      <c r="KOA13" s="712"/>
      <c r="KOB13" s="712"/>
      <c r="KOC13" s="712"/>
      <c r="KOD13" s="712"/>
      <c r="KOE13" s="712"/>
      <c r="KOF13" s="712"/>
      <c r="KOG13" s="712"/>
      <c r="KOH13" s="712"/>
      <c r="KOI13" s="712"/>
      <c r="KOJ13" s="712"/>
      <c r="KOK13" s="712"/>
      <c r="KOL13" s="712"/>
      <c r="KOM13" s="712"/>
      <c r="KON13" s="712"/>
      <c r="KOO13" s="712"/>
      <c r="KOP13" s="712"/>
      <c r="KOQ13" s="712"/>
      <c r="KOR13" s="712"/>
      <c r="KOS13" s="712"/>
      <c r="KOT13" s="712"/>
      <c r="KOU13" s="712"/>
      <c r="KOV13" s="712"/>
      <c r="KOW13" s="712"/>
      <c r="KOX13" s="712"/>
      <c r="KOY13" s="712"/>
      <c r="KOZ13" s="712"/>
      <c r="KPA13" s="712"/>
      <c r="KPB13" s="712"/>
      <c r="KPC13" s="712"/>
      <c r="KPD13" s="712"/>
      <c r="KPE13" s="712"/>
      <c r="KPF13" s="712"/>
      <c r="KPG13" s="712"/>
      <c r="KPH13" s="712"/>
      <c r="KPI13" s="712"/>
      <c r="KPJ13" s="712"/>
      <c r="KPK13" s="712"/>
      <c r="KPL13" s="712"/>
      <c r="KPM13" s="712"/>
      <c r="KPN13" s="712"/>
      <c r="KPO13" s="712"/>
      <c r="KPP13" s="712"/>
      <c r="KPQ13" s="712"/>
      <c r="KPR13" s="712"/>
      <c r="KPS13" s="712"/>
      <c r="KPT13" s="712"/>
      <c r="KPU13" s="712"/>
      <c r="KPV13" s="712"/>
      <c r="KPW13" s="712"/>
      <c r="KPX13" s="712"/>
      <c r="KPY13" s="712"/>
      <c r="KPZ13" s="712"/>
      <c r="KQA13" s="712"/>
      <c r="KQB13" s="712"/>
      <c r="KQC13" s="712"/>
      <c r="KQD13" s="712"/>
      <c r="KQE13" s="712"/>
      <c r="KQF13" s="712"/>
      <c r="KQG13" s="712"/>
      <c r="KQH13" s="712"/>
      <c r="KQI13" s="712"/>
      <c r="KQJ13" s="712"/>
      <c r="KQK13" s="712"/>
      <c r="KQL13" s="712"/>
      <c r="KQM13" s="712"/>
      <c r="KQN13" s="712"/>
      <c r="KQO13" s="712"/>
      <c r="KQP13" s="712"/>
      <c r="KQQ13" s="712"/>
      <c r="KQR13" s="712"/>
      <c r="KQS13" s="712"/>
      <c r="KQT13" s="712"/>
      <c r="KQU13" s="712"/>
      <c r="KQV13" s="712"/>
      <c r="KQW13" s="712"/>
      <c r="KQX13" s="712"/>
      <c r="KQY13" s="712"/>
      <c r="KQZ13" s="712"/>
      <c r="KRA13" s="712"/>
      <c r="KRB13" s="712"/>
      <c r="KRC13" s="712"/>
      <c r="KRD13" s="712"/>
      <c r="KRE13" s="712"/>
      <c r="KRF13" s="712"/>
      <c r="KRG13" s="712"/>
      <c r="KRH13" s="712"/>
      <c r="KRI13" s="712"/>
      <c r="KRJ13" s="712"/>
      <c r="KRK13" s="712"/>
      <c r="KRL13" s="712"/>
      <c r="KRM13" s="712"/>
      <c r="KRN13" s="712"/>
      <c r="KRO13" s="712"/>
      <c r="KRP13" s="712"/>
      <c r="KRQ13" s="712"/>
      <c r="KRR13" s="712"/>
      <c r="KRS13" s="712"/>
      <c r="KRT13" s="712"/>
      <c r="KRU13" s="712"/>
      <c r="KRV13" s="712"/>
      <c r="KRW13" s="712"/>
      <c r="KRX13" s="712"/>
      <c r="KRY13" s="712"/>
      <c r="KRZ13" s="712"/>
      <c r="KSA13" s="712"/>
      <c r="KSB13" s="712"/>
      <c r="KSC13" s="712"/>
      <c r="KSD13" s="712"/>
      <c r="KSE13" s="712"/>
      <c r="KSF13" s="712"/>
      <c r="KSG13" s="712"/>
      <c r="KSH13" s="712"/>
      <c r="KSI13" s="712"/>
      <c r="KSJ13" s="712"/>
      <c r="KSK13" s="712"/>
      <c r="KSL13" s="712"/>
      <c r="KSM13" s="712"/>
      <c r="KSN13" s="712"/>
      <c r="KSO13" s="712"/>
      <c r="KSP13" s="712"/>
      <c r="KSQ13" s="712"/>
      <c r="KSR13" s="712"/>
      <c r="KSS13" s="712"/>
      <c r="KST13" s="712"/>
      <c r="KSU13" s="712"/>
      <c r="KSV13" s="712"/>
      <c r="KSW13" s="712"/>
      <c r="KSX13" s="712"/>
      <c r="KSY13" s="712"/>
      <c r="KSZ13" s="712"/>
      <c r="KTA13" s="712"/>
      <c r="KTB13" s="712"/>
      <c r="KTC13" s="712"/>
      <c r="KTD13" s="712"/>
      <c r="KTE13" s="712"/>
      <c r="KTF13" s="712"/>
      <c r="KTG13" s="712"/>
      <c r="KTH13" s="712"/>
      <c r="KTI13" s="712"/>
      <c r="KTJ13" s="712"/>
      <c r="KTK13" s="712"/>
      <c r="KTL13" s="712"/>
      <c r="KTM13" s="712"/>
      <c r="KTN13" s="712"/>
      <c r="KTO13" s="712"/>
      <c r="KTP13" s="712"/>
      <c r="KTQ13" s="712"/>
      <c r="KTR13" s="712"/>
      <c r="KTS13" s="712"/>
      <c r="KTT13" s="712"/>
      <c r="KTU13" s="712"/>
      <c r="KTV13" s="712"/>
      <c r="KTW13" s="712"/>
      <c r="KTX13" s="712"/>
      <c r="KTY13" s="712"/>
      <c r="KTZ13" s="712"/>
      <c r="KUA13" s="712"/>
      <c r="KUB13" s="712"/>
      <c r="KUC13" s="712"/>
      <c r="KUD13" s="712"/>
      <c r="KUE13" s="712"/>
      <c r="KUF13" s="712"/>
      <c r="KUG13" s="712"/>
      <c r="KUH13" s="712"/>
      <c r="KUI13" s="712"/>
      <c r="KUJ13" s="712"/>
      <c r="KUK13" s="712"/>
      <c r="KUL13" s="712"/>
      <c r="KUM13" s="712"/>
      <c r="KUN13" s="712"/>
      <c r="KUO13" s="712"/>
      <c r="KUP13" s="712"/>
      <c r="KUQ13" s="712"/>
      <c r="KUR13" s="712"/>
      <c r="KUS13" s="712"/>
      <c r="KUT13" s="712"/>
      <c r="KUU13" s="712"/>
      <c r="KUV13" s="712"/>
      <c r="KUW13" s="712"/>
      <c r="KUX13" s="712"/>
      <c r="KUY13" s="712"/>
      <c r="KUZ13" s="712"/>
      <c r="KVA13" s="712"/>
      <c r="KVB13" s="712"/>
      <c r="KVC13" s="712"/>
      <c r="KVD13" s="712"/>
      <c r="KVE13" s="712"/>
      <c r="KVF13" s="712"/>
      <c r="KVG13" s="712"/>
      <c r="KVH13" s="712"/>
      <c r="KVI13" s="712"/>
      <c r="KVJ13" s="712"/>
      <c r="KVK13" s="712"/>
      <c r="KVL13" s="712"/>
      <c r="KVM13" s="712"/>
      <c r="KVN13" s="712"/>
      <c r="KVO13" s="712"/>
      <c r="KVP13" s="712"/>
      <c r="KVQ13" s="712"/>
      <c r="KVR13" s="712"/>
      <c r="KVS13" s="712"/>
      <c r="KVT13" s="712"/>
      <c r="KVU13" s="712"/>
      <c r="KVV13" s="712"/>
      <c r="KVW13" s="712"/>
      <c r="KVX13" s="712"/>
      <c r="KVY13" s="712"/>
      <c r="KVZ13" s="712"/>
      <c r="KWA13" s="712"/>
      <c r="KWB13" s="712"/>
      <c r="KWC13" s="712"/>
      <c r="KWD13" s="712"/>
      <c r="KWE13" s="712"/>
      <c r="KWF13" s="712"/>
      <c r="KWG13" s="712"/>
      <c r="KWH13" s="712"/>
      <c r="KWI13" s="712"/>
      <c r="KWJ13" s="712"/>
      <c r="KWK13" s="712"/>
      <c r="KWL13" s="712"/>
      <c r="KWM13" s="712"/>
      <c r="KWN13" s="712"/>
      <c r="KWO13" s="712"/>
      <c r="KWP13" s="712"/>
      <c r="KWQ13" s="712"/>
      <c r="KWR13" s="712"/>
      <c r="KWS13" s="712"/>
      <c r="KWT13" s="712"/>
      <c r="KWU13" s="712"/>
      <c r="KWV13" s="712"/>
      <c r="KWW13" s="712"/>
      <c r="KWX13" s="712"/>
      <c r="KWY13" s="712"/>
      <c r="KWZ13" s="712"/>
      <c r="KXA13" s="712"/>
      <c r="KXB13" s="712"/>
      <c r="KXC13" s="712"/>
      <c r="KXD13" s="712"/>
      <c r="KXE13" s="712"/>
      <c r="KXF13" s="712"/>
      <c r="KXG13" s="712"/>
      <c r="KXH13" s="712"/>
      <c r="KXI13" s="712"/>
      <c r="KXJ13" s="712"/>
      <c r="KXK13" s="712"/>
      <c r="KXL13" s="712"/>
      <c r="KXM13" s="712"/>
      <c r="KXN13" s="712"/>
      <c r="KXO13" s="712"/>
      <c r="KXP13" s="712"/>
      <c r="KXQ13" s="712"/>
      <c r="KXR13" s="712"/>
      <c r="KXS13" s="712"/>
      <c r="KXT13" s="712"/>
      <c r="KXU13" s="712"/>
      <c r="KXV13" s="712"/>
      <c r="KXW13" s="712"/>
      <c r="KXX13" s="712"/>
      <c r="KXY13" s="712"/>
      <c r="KXZ13" s="712"/>
      <c r="KYA13" s="712"/>
      <c r="KYB13" s="712"/>
      <c r="KYC13" s="712"/>
      <c r="KYD13" s="712"/>
      <c r="KYE13" s="712"/>
      <c r="KYF13" s="712"/>
      <c r="KYG13" s="712"/>
      <c r="KYH13" s="712"/>
      <c r="KYI13" s="712"/>
      <c r="KYJ13" s="712"/>
      <c r="KYK13" s="712"/>
      <c r="KYL13" s="712"/>
      <c r="KYM13" s="712"/>
      <c r="KYN13" s="712"/>
      <c r="KYO13" s="712"/>
      <c r="KYP13" s="712"/>
      <c r="KYQ13" s="712"/>
      <c r="KYR13" s="712"/>
      <c r="KYS13" s="712"/>
      <c r="KYT13" s="712"/>
      <c r="KYU13" s="712"/>
      <c r="KYV13" s="712"/>
      <c r="KYW13" s="712"/>
      <c r="KYX13" s="712"/>
      <c r="KYY13" s="712"/>
      <c r="KYZ13" s="712"/>
      <c r="KZA13" s="712"/>
      <c r="KZB13" s="712"/>
      <c r="KZC13" s="712"/>
      <c r="KZD13" s="712"/>
      <c r="KZE13" s="712"/>
      <c r="KZF13" s="712"/>
      <c r="KZG13" s="712"/>
      <c r="KZH13" s="712"/>
      <c r="KZI13" s="712"/>
      <c r="KZJ13" s="712"/>
      <c r="KZK13" s="712"/>
      <c r="KZL13" s="712"/>
      <c r="KZM13" s="712"/>
      <c r="KZN13" s="712"/>
      <c r="KZO13" s="712"/>
      <c r="KZP13" s="712"/>
      <c r="KZQ13" s="712"/>
      <c r="KZR13" s="712"/>
      <c r="KZS13" s="712"/>
      <c r="KZT13" s="712"/>
      <c r="KZU13" s="712"/>
      <c r="KZV13" s="712"/>
      <c r="KZW13" s="712"/>
      <c r="KZX13" s="712"/>
      <c r="KZY13" s="712"/>
      <c r="KZZ13" s="712"/>
      <c r="LAA13" s="712"/>
      <c r="LAB13" s="712"/>
      <c r="LAC13" s="712"/>
      <c r="LAD13" s="712"/>
      <c r="LAE13" s="712"/>
      <c r="LAF13" s="712"/>
      <c r="LAG13" s="712"/>
      <c r="LAH13" s="712"/>
      <c r="LAI13" s="712"/>
      <c r="LAJ13" s="712"/>
      <c r="LAK13" s="712"/>
      <c r="LAL13" s="712"/>
      <c r="LAM13" s="712"/>
      <c r="LAN13" s="712"/>
      <c r="LAO13" s="712"/>
      <c r="LAP13" s="712"/>
      <c r="LAQ13" s="712"/>
      <c r="LAR13" s="712"/>
      <c r="LAS13" s="712"/>
      <c r="LAT13" s="712"/>
      <c r="LAU13" s="712"/>
      <c r="LAV13" s="712"/>
      <c r="LAW13" s="712"/>
      <c r="LAX13" s="712"/>
      <c r="LAY13" s="712"/>
      <c r="LAZ13" s="712"/>
      <c r="LBA13" s="712"/>
      <c r="LBB13" s="712"/>
      <c r="LBC13" s="712"/>
      <c r="LBD13" s="712"/>
      <c r="LBE13" s="712"/>
      <c r="LBF13" s="712"/>
      <c r="LBG13" s="712"/>
      <c r="LBH13" s="712"/>
      <c r="LBI13" s="712"/>
      <c r="LBJ13" s="712"/>
      <c r="LBK13" s="712"/>
      <c r="LBL13" s="712"/>
      <c r="LBM13" s="712"/>
      <c r="LBN13" s="712"/>
      <c r="LBO13" s="712"/>
      <c r="LBP13" s="712"/>
      <c r="LBQ13" s="712"/>
      <c r="LBR13" s="712"/>
      <c r="LBS13" s="712"/>
      <c r="LBT13" s="712"/>
      <c r="LBU13" s="712"/>
      <c r="LBV13" s="712"/>
      <c r="LBW13" s="712"/>
      <c r="LBX13" s="712"/>
      <c r="LBY13" s="712"/>
      <c r="LBZ13" s="712"/>
      <c r="LCA13" s="712"/>
      <c r="LCB13" s="712"/>
      <c r="LCC13" s="712"/>
      <c r="LCD13" s="712"/>
      <c r="LCE13" s="712"/>
      <c r="LCF13" s="712"/>
      <c r="LCG13" s="712"/>
      <c r="LCH13" s="712"/>
      <c r="LCI13" s="712"/>
      <c r="LCJ13" s="712"/>
      <c r="LCK13" s="712"/>
      <c r="LCL13" s="712"/>
      <c r="LCM13" s="712"/>
      <c r="LCN13" s="712"/>
      <c r="LCO13" s="712"/>
      <c r="LCP13" s="712"/>
      <c r="LCQ13" s="712"/>
      <c r="LCR13" s="712"/>
      <c r="LCS13" s="712"/>
      <c r="LCT13" s="712"/>
      <c r="LCU13" s="712"/>
      <c r="LCV13" s="712"/>
      <c r="LCW13" s="712"/>
      <c r="LCX13" s="712"/>
      <c r="LCY13" s="712"/>
      <c r="LCZ13" s="712"/>
      <c r="LDA13" s="712"/>
      <c r="LDB13" s="712"/>
      <c r="LDC13" s="712"/>
      <c r="LDD13" s="712"/>
      <c r="LDE13" s="712"/>
      <c r="LDF13" s="712"/>
      <c r="LDG13" s="712"/>
      <c r="LDH13" s="712"/>
      <c r="LDI13" s="712"/>
      <c r="LDJ13" s="712"/>
      <c r="LDK13" s="712"/>
      <c r="LDL13" s="712"/>
      <c r="LDM13" s="712"/>
      <c r="LDN13" s="712"/>
      <c r="LDO13" s="712"/>
      <c r="LDP13" s="712"/>
      <c r="LDQ13" s="712"/>
      <c r="LDR13" s="712"/>
      <c r="LDS13" s="712"/>
      <c r="LDT13" s="712"/>
      <c r="LDU13" s="712"/>
      <c r="LDV13" s="712"/>
      <c r="LDW13" s="712"/>
      <c r="LDX13" s="712"/>
      <c r="LDY13" s="712"/>
      <c r="LDZ13" s="712"/>
      <c r="LEA13" s="712"/>
      <c r="LEB13" s="712"/>
      <c r="LEC13" s="712"/>
      <c r="LED13" s="712"/>
      <c r="LEE13" s="712"/>
      <c r="LEF13" s="712"/>
      <c r="LEG13" s="712"/>
      <c r="LEH13" s="712"/>
      <c r="LEI13" s="712"/>
      <c r="LEJ13" s="712"/>
      <c r="LEK13" s="712"/>
      <c r="LEL13" s="712"/>
      <c r="LEM13" s="712"/>
      <c r="LEN13" s="712"/>
      <c r="LEO13" s="712"/>
      <c r="LEP13" s="712"/>
      <c r="LEQ13" s="712"/>
      <c r="LER13" s="712"/>
      <c r="LES13" s="712"/>
      <c r="LET13" s="712"/>
      <c r="LEU13" s="712"/>
      <c r="LEV13" s="712"/>
      <c r="LEW13" s="712"/>
      <c r="LEX13" s="712"/>
      <c r="LEY13" s="712"/>
      <c r="LEZ13" s="712"/>
      <c r="LFA13" s="712"/>
      <c r="LFB13" s="712"/>
      <c r="LFC13" s="712"/>
      <c r="LFD13" s="712"/>
      <c r="LFE13" s="712"/>
      <c r="LFF13" s="712"/>
      <c r="LFG13" s="712"/>
      <c r="LFH13" s="712"/>
      <c r="LFI13" s="712"/>
      <c r="LFJ13" s="712"/>
      <c r="LFK13" s="712"/>
      <c r="LFL13" s="712"/>
      <c r="LFM13" s="712"/>
      <c r="LFN13" s="712"/>
      <c r="LFO13" s="712"/>
      <c r="LFP13" s="712"/>
      <c r="LFQ13" s="712"/>
      <c r="LFR13" s="712"/>
      <c r="LFS13" s="712"/>
      <c r="LFT13" s="712"/>
      <c r="LFU13" s="712"/>
      <c r="LFV13" s="712"/>
      <c r="LFW13" s="712"/>
      <c r="LFX13" s="712"/>
      <c r="LFY13" s="712"/>
      <c r="LFZ13" s="712"/>
      <c r="LGA13" s="712"/>
      <c r="LGB13" s="712"/>
      <c r="LGC13" s="712"/>
      <c r="LGD13" s="712"/>
      <c r="LGE13" s="712"/>
      <c r="LGF13" s="712"/>
      <c r="LGG13" s="712"/>
      <c r="LGH13" s="712"/>
      <c r="LGI13" s="712"/>
      <c r="LGJ13" s="712"/>
      <c r="LGK13" s="712"/>
      <c r="LGL13" s="712"/>
      <c r="LGM13" s="712"/>
      <c r="LGN13" s="712"/>
      <c r="LGO13" s="712"/>
      <c r="LGP13" s="712"/>
      <c r="LGQ13" s="712"/>
      <c r="LGR13" s="712"/>
      <c r="LGS13" s="712"/>
      <c r="LGT13" s="712"/>
      <c r="LGU13" s="712"/>
      <c r="LGV13" s="712"/>
      <c r="LGW13" s="712"/>
      <c r="LGX13" s="712"/>
      <c r="LGY13" s="712"/>
      <c r="LGZ13" s="712"/>
      <c r="LHA13" s="712"/>
      <c r="LHB13" s="712"/>
      <c r="LHC13" s="712"/>
      <c r="LHD13" s="712"/>
      <c r="LHE13" s="712"/>
      <c r="LHF13" s="712"/>
      <c r="LHG13" s="712"/>
      <c r="LHH13" s="712"/>
      <c r="LHI13" s="712"/>
      <c r="LHJ13" s="712"/>
      <c r="LHK13" s="712"/>
      <c r="LHL13" s="712"/>
      <c r="LHM13" s="712"/>
      <c r="LHN13" s="712"/>
      <c r="LHO13" s="712"/>
      <c r="LHP13" s="712"/>
      <c r="LHQ13" s="712"/>
      <c r="LHR13" s="712"/>
      <c r="LHS13" s="712"/>
      <c r="LHT13" s="712"/>
      <c r="LHU13" s="712"/>
      <c r="LHV13" s="712"/>
      <c r="LHW13" s="712"/>
      <c r="LHX13" s="712"/>
      <c r="LHY13" s="712"/>
      <c r="LHZ13" s="712"/>
      <c r="LIA13" s="712"/>
      <c r="LIB13" s="712"/>
      <c r="LIC13" s="712"/>
      <c r="LID13" s="712"/>
      <c r="LIE13" s="712"/>
      <c r="LIF13" s="712"/>
      <c r="LIG13" s="712"/>
      <c r="LIH13" s="712"/>
      <c r="LII13" s="712"/>
      <c r="LIJ13" s="712"/>
      <c r="LIK13" s="712"/>
      <c r="LIL13" s="712"/>
      <c r="LIM13" s="712"/>
      <c r="LIN13" s="712"/>
      <c r="LIO13" s="712"/>
      <c r="LIP13" s="712"/>
      <c r="LIQ13" s="712"/>
      <c r="LIR13" s="712"/>
      <c r="LIS13" s="712"/>
      <c r="LIT13" s="712"/>
      <c r="LIU13" s="712"/>
      <c r="LIV13" s="712"/>
      <c r="LIW13" s="712"/>
      <c r="LIX13" s="712"/>
      <c r="LIY13" s="712"/>
      <c r="LIZ13" s="712"/>
      <c r="LJA13" s="712"/>
      <c r="LJB13" s="712"/>
      <c r="LJC13" s="712"/>
      <c r="LJD13" s="712"/>
      <c r="LJE13" s="712"/>
      <c r="LJF13" s="712"/>
      <c r="LJG13" s="712"/>
      <c r="LJH13" s="712"/>
      <c r="LJI13" s="712"/>
      <c r="LJJ13" s="712"/>
      <c r="LJK13" s="712"/>
      <c r="LJL13" s="712"/>
      <c r="LJM13" s="712"/>
      <c r="LJN13" s="712"/>
      <c r="LJO13" s="712"/>
      <c r="LJP13" s="712"/>
      <c r="LJQ13" s="712"/>
      <c r="LJR13" s="712"/>
      <c r="LJS13" s="712"/>
      <c r="LJT13" s="712"/>
      <c r="LJU13" s="712"/>
      <c r="LJV13" s="712"/>
      <c r="LJW13" s="712"/>
      <c r="LJX13" s="712"/>
      <c r="LJY13" s="712"/>
      <c r="LJZ13" s="712"/>
      <c r="LKA13" s="712"/>
      <c r="LKB13" s="712"/>
      <c r="LKC13" s="712"/>
      <c r="LKD13" s="712"/>
      <c r="LKE13" s="712"/>
      <c r="LKF13" s="712"/>
      <c r="LKG13" s="712"/>
      <c r="LKH13" s="712"/>
      <c r="LKI13" s="712"/>
      <c r="LKJ13" s="712"/>
      <c r="LKK13" s="712"/>
      <c r="LKL13" s="712"/>
      <c r="LKM13" s="712"/>
      <c r="LKN13" s="712"/>
      <c r="LKO13" s="712"/>
      <c r="LKP13" s="712"/>
      <c r="LKQ13" s="712"/>
      <c r="LKR13" s="712"/>
      <c r="LKS13" s="712"/>
      <c r="LKT13" s="712"/>
      <c r="LKU13" s="712"/>
      <c r="LKV13" s="712"/>
      <c r="LKW13" s="712"/>
      <c r="LKX13" s="712"/>
      <c r="LKY13" s="712"/>
      <c r="LKZ13" s="712"/>
      <c r="LLA13" s="712"/>
      <c r="LLB13" s="712"/>
      <c r="LLC13" s="712"/>
      <c r="LLD13" s="712"/>
      <c r="LLE13" s="712"/>
      <c r="LLF13" s="712"/>
      <c r="LLG13" s="712"/>
      <c r="LLH13" s="712"/>
      <c r="LLI13" s="712"/>
      <c r="LLJ13" s="712"/>
      <c r="LLK13" s="712"/>
      <c r="LLL13" s="712"/>
      <c r="LLM13" s="712"/>
      <c r="LLN13" s="712"/>
      <c r="LLO13" s="712"/>
      <c r="LLP13" s="712"/>
      <c r="LLQ13" s="712"/>
      <c r="LLR13" s="712"/>
      <c r="LLS13" s="712"/>
      <c r="LLT13" s="712"/>
      <c r="LLU13" s="712"/>
      <c r="LLV13" s="712"/>
      <c r="LLW13" s="712"/>
      <c r="LLX13" s="712"/>
      <c r="LLY13" s="712"/>
      <c r="LLZ13" s="712"/>
      <c r="LMA13" s="712"/>
      <c r="LMB13" s="712"/>
      <c r="LMC13" s="712"/>
      <c r="LMD13" s="712"/>
      <c r="LME13" s="712"/>
      <c r="LMF13" s="712"/>
      <c r="LMG13" s="712"/>
      <c r="LMH13" s="712"/>
      <c r="LMI13" s="712"/>
      <c r="LMJ13" s="712"/>
      <c r="LMK13" s="712"/>
      <c r="LML13" s="712"/>
      <c r="LMM13" s="712"/>
      <c r="LMN13" s="712"/>
      <c r="LMO13" s="712"/>
      <c r="LMP13" s="712"/>
      <c r="LMQ13" s="712"/>
      <c r="LMR13" s="712"/>
      <c r="LMS13" s="712"/>
      <c r="LMT13" s="712"/>
      <c r="LMU13" s="712"/>
      <c r="LMV13" s="712"/>
      <c r="LMW13" s="712"/>
      <c r="LMX13" s="712"/>
      <c r="LMY13" s="712"/>
      <c r="LMZ13" s="712"/>
      <c r="LNA13" s="712"/>
      <c r="LNB13" s="712"/>
      <c r="LNC13" s="712"/>
      <c r="LND13" s="712"/>
      <c r="LNE13" s="712"/>
      <c r="LNF13" s="712"/>
      <c r="LNG13" s="712"/>
      <c r="LNH13" s="712"/>
      <c r="LNI13" s="712"/>
      <c r="LNJ13" s="712"/>
      <c r="LNK13" s="712"/>
      <c r="LNL13" s="712"/>
      <c r="LNM13" s="712"/>
      <c r="LNN13" s="712"/>
      <c r="LNO13" s="712"/>
      <c r="LNP13" s="712"/>
      <c r="LNQ13" s="712"/>
      <c r="LNR13" s="712"/>
      <c r="LNS13" s="712"/>
      <c r="LNT13" s="712"/>
      <c r="LNU13" s="712"/>
      <c r="LNV13" s="712"/>
      <c r="LNW13" s="712"/>
      <c r="LNX13" s="712"/>
      <c r="LNY13" s="712"/>
      <c r="LNZ13" s="712"/>
      <c r="LOA13" s="712"/>
      <c r="LOB13" s="712"/>
      <c r="LOC13" s="712"/>
      <c r="LOD13" s="712"/>
      <c r="LOE13" s="712"/>
      <c r="LOF13" s="712"/>
      <c r="LOG13" s="712"/>
      <c r="LOH13" s="712"/>
      <c r="LOI13" s="712"/>
      <c r="LOJ13" s="712"/>
      <c r="LOK13" s="712"/>
      <c r="LOL13" s="712"/>
      <c r="LOM13" s="712"/>
      <c r="LON13" s="712"/>
      <c r="LOO13" s="712"/>
      <c r="LOP13" s="712"/>
      <c r="LOQ13" s="712"/>
      <c r="LOR13" s="712"/>
      <c r="LOS13" s="712"/>
      <c r="LOT13" s="712"/>
      <c r="LOU13" s="712"/>
      <c r="LOV13" s="712"/>
      <c r="LOW13" s="712"/>
      <c r="LOX13" s="712"/>
      <c r="LOY13" s="712"/>
      <c r="LOZ13" s="712"/>
      <c r="LPA13" s="712"/>
      <c r="LPB13" s="712"/>
      <c r="LPC13" s="712"/>
      <c r="LPD13" s="712"/>
      <c r="LPE13" s="712"/>
      <c r="LPF13" s="712"/>
      <c r="LPG13" s="712"/>
      <c r="LPH13" s="712"/>
      <c r="LPI13" s="712"/>
      <c r="LPJ13" s="712"/>
      <c r="LPK13" s="712"/>
      <c r="LPL13" s="712"/>
      <c r="LPM13" s="712"/>
      <c r="LPN13" s="712"/>
      <c r="LPO13" s="712"/>
      <c r="LPP13" s="712"/>
      <c r="LPQ13" s="712"/>
      <c r="LPR13" s="712"/>
      <c r="LPS13" s="712"/>
      <c r="LPT13" s="712"/>
      <c r="LPU13" s="712"/>
      <c r="LPV13" s="712"/>
      <c r="LPW13" s="712"/>
      <c r="LPX13" s="712"/>
      <c r="LPY13" s="712"/>
      <c r="LPZ13" s="712"/>
      <c r="LQA13" s="712"/>
      <c r="LQB13" s="712"/>
      <c r="LQC13" s="712"/>
      <c r="LQD13" s="712"/>
      <c r="LQE13" s="712"/>
      <c r="LQF13" s="712"/>
      <c r="LQG13" s="712"/>
      <c r="LQH13" s="712"/>
      <c r="LQI13" s="712"/>
      <c r="LQJ13" s="712"/>
      <c r="LQK13" s="712"/>
      <c r="LQL13" s="712"/>
      <c r="LQM13" s="712"/>
      <c r="LQN13" s="712"/>
      <c r="LQO13" s="712"/>
      <c r="LQP13" s="712"/>
      <c r="LQQ13" s="712"/>
      <c r="LQR13" s="712"/>
      <c r="LQS13" s="712"/>
      <c r="LQT13" s="712"/>
      <c r="LQU13" s="712"/>
      <c r="LQV13" s="712"/>
      <c r="LQW13" s="712"/>
      <c r="LQX13" s="712"/>
      <c r="LQY13" s="712"/>
      <c r="LQZ13" s="712"/>
      <c r="LRA13" s="712"/>
      <c r="LRB13" s="712"/>
      <c r="LRC13" s="712"/>
      <c r="LRD13" s="712"/>
      <c r="LRE13" s="712"/>
      <c r="LRF13" s="712"/>
      <c r="LRG13" s="712"/>
      <c r="LRH13" s="712"/>
      <c r="LRI13" s="712"/>
      <c r="LRJ13" s="712"/>
      <c r="LRK13" s="712"/>
      <c r="LRL13" s="712"/>
      <c r="LRM13" s="712"/>
      <c r="LRN13" s="712"/>
      <c r="LRO13" s="712"/>
      <c r="LRP13" s="712"/>
      <c r="LRQ13" s="712"/>
      <c r="LRR13" s="712"/>
      <c r="LRS13" s="712"/>
      <c r="LRT13" s="712"/>
      <c r="LRU13" s="712"/>
      <c r="LRV13" s="712"/>
      <c r="LRW13" s="712"/>
      <c r="LRX13" s="712"/>
      <c r="LRY13" s="712"/>
      <c r="LRZ13" s="712"/>
      <c r="LSA13" s="712"/>
      <c r="LSB13" s="712"/>
      <c r="LSC13" s="712"/>
      <c r="LSD13" s="712"/>
      <c r="LSE13" s="712"/>
      <c r="LSF13" s="712"/>
      <c r="LSG13" s="712"/>
      <c r="LSH13" s="712"/>
      <c r="LSI13" s="712"/>
      <c r="LSJ13" s="712"/>
      <c r="LSK13" s="712"/>
      <c r="LSL13" s="712"/>
      <c r="LSM13" s="712"/>
      <c r="LSN13" s="712"/>
      <c r="LSO13" s="712"/>
      <c r="LSP13" s="712"/>
      <c r="LSQ13" s="712"/>
      <c r="LSR13" s="712"/>
      <c r="LSS13" s="712"/>
      <c r="LST13" s="712"/>
      <c r="LSU13" s="712"/>
      <c r="LSV13" s="712"/>
      <c r="LSW13" s="712"/>
      <c r="LSX13" s="712"/>
      <c r="LSY13" s="712"/>
      <c r="LSZ13" s="712"/>
      <c r="LTA13" s="712"/>
      <c r="LTB13" s="712"/>
      <c r="LTC13" s="712"/>
      <c r="LTD13" s="712"/>
      <c r="LTE13" s="712"/>
      <c r="LTF13" s="712"/>
      <c r="LTG13" s="712"/>
      <c r="LTH13" s="712"/>
      <c r="LTI13" s="712"/>
      <c r="LTJ13" s="712"/>
      <c r="LTK13" s="712"/>
      <c r="LTL13" s="712"/>
      <c r="LTM13" s="712"/>
      <c r="LTN13" s="712"/>
      <c r="LTO13" s="712"/>
      <c r="LTP13" s="712"/>
      <c r="LTQ13" s="712"/>
      <c r="LTR13" s="712"/>
      <c r="LTS13" s="712"/>
      <c r="LTT13" s="712"/>
      <c r="LTU13" s="712"/>
      <c r="LTV13" s="712"/>
      <c r="LTW13" s="712"/>
      <c r="LTX13" s="712"/>
      <c r="LTY13" s="712"/>
      <c r="LTZ13" s="712"/>
      <c r="LUA13" s="712"/>
      <c r="LUB13" s="712"/>
      <c r="LUC13" s="712"/>
      <c r="LUD13" s="712"/>
      <c r="LUE13" s="712"/>
      <c r="LUF13" s="712"/>
      <c r="LUG13" s="712"/>
      <c r="LUH13" s="712"/>
      <c r="LUI13" s="712"/>
      <c r="LUJ13" s="712"/>
      <c r="LUK13" s="712"/>
      <c r="LUL13" s="712"/>
      <c r="LUM13" s="712"/>
      <c r="LUN13" s="712"/>
      <c r="LUO13" s="712"/>
      <c r="LUP13" s="712"/>
      <c r="LUQ13" s="712"/>
      <c r="LUR13" s="712"/>
      <c r="LUS13" s="712"/>
      <c r="LUT13" s="712"/>
      <c r="LUU13" s="712"/>
      <c r="LUV13" s="712"/>
      <c r="LUW13" s="712"/>
      <c r="LUX13" s="712"/>
      <c r="LUY13" s="712"/>
      <c r="LUZ13" s="712"/>
      <c r="LVA13" s="712"/>
      <c r="LVB13" s="712"/>
      <c r="LVC13" s="712"/>
      <c r="LVD13" s="712"/>
      <c r="LVE13" s="712"/>
      <c r="LVF13" s="712"/>
      <c r="LVG13" s="712"/>
      <c r="LVH13" s="712"/>
      <c r="LVI13" s="712"/>
      <c r="LVJ13" s="712"/>
      <c r="LVK13" s="712"/>
      <c r="LVL13" s="712"/>
      <c r="LVM13" s="712"/>
      <c r="LVN13" s="712"/>
      <c r="LVO13" s="712"/>
      <c r="LVP13" s="712"/>
      <c r="LVQ13" s="712"/>
      <c r="LVR13" s="712"/>
      <c r="LVS13" s="712"/>
      <c r="LVT13" s="712"/>
      <c r="LVU13" s="712"/>
      <c r="LVV13" s="712"/>
      <c r="LVW13" s="712"/>
      <c r="LVX13" s="712"/>
      <c r="LVY13" s="712"/>
      <c r="LVZ13" s="712"/>
      <c r="LWA13" s="712"/>
      <c r="LWB13" s="712"/>
      <c r="LWC13" s="712"/>
      <c r="LWD13" s="712"/>
      <c r="LWE13" s="712"/>
      <c r="LWF13" s="712"/>
      <c r="LWG13" s="712"/>
      <c r="LWH13" s="712"/>
      <c r="LWI13" s="712"/>
      <c r="LWJ13" s="712"/>
      <c r="LWK13" s="712"/>
      <c r="LWL13" s="712"/>
      <c r="LWM13" s="712"/>
      <c r="LWN13" s="712"/>
      <c r="LWO13" s="712"/>
      <c r="LWP13" s="712"/>
      <c r="LWQ13" s="712"/>
      <c r="LWR13" s="712"/>
      <c r="LWS13" s="712"/>
      <c r="LWT13" s="712"/>
      <c r="LWU13" s="712"/>
      <c r="LWV13" s="712"/>
      <c r="LWW13" s="712"/>
      <c r="LWX13" s="712"/>
      <c r="LWY13" s="712"/>
      <c r="LWZ13" s="712"/>
      <c r="LXA13" s="712"/>
      <c r="LXB13" s="712"/>
      <c r="LXC13" s="712"/>
      <c r="LXD13" s="712"/>
      <c r="LXE13" s="712"/>
      <c r="LXF13" s="712"/>
      <c r="LXG13" s="712"/>
      <c r="LXH13" s="712"/>
      <c r="LXI13" s="712"/>
      <c r="LXJ13" s="712"/>
      <c r="LXK13" s="712"/>
      <c r="LXL13" s="712"/>
      <c r="LXM13" s="712"/>
      <c r="LXN13" s="712"/>
      <c r="LXO13" s="712"/>
      <c r="LXP13" s="712"/>
      <c r="LXQ13" s="712"/>
      <c r="LXR13" s="712"/>
      <c r="LXS13" s="712"/>
      <c r="LXT13" s="712"/>
      <c r="LXU13" s="712"/>
      <c r="LXV13" s="712"/>
      <c r="LXW13" s="712"/>
      <c r="LXX13" s="712"/>
      <c r="LXY13" s="712"/>
      <c r="LXZ13" s="712"/>
      <c r="LYA13" s="712"/>
      <c r="LYB13" s="712"/>
      <c r="LYC13" s="712"/>
      <c r="LYD13" s="712"/>
      <c r="LYE13" s="712"/>
      <c r="LYF13" s="712"/>
      <c r="LYG13" s="712"/>
      <c r="LYH13" s="712"/>
      <c r="LYI13" s="712"/>
      <c r="LYJ13" s="712"/>
      <c r="LYK13" s="712"/>
      <c r="LYL13" s="712"/>
      <c r="LYM13" s="712"/>
      <c r="LYN13" s="712"/>
      <c r="LYO13" s="712"/>
      <c r="LYP13" s="712"/>
      <c r="LYQ13" s="712"/>
      <c r="LYR13" s="712"/>
      <c r="LYS13" s="712"/>
      <c r="LYT13" s="712"/>
      <c r="LYU13" s="712"/>
      <c r="LYV13" s="712"/>
      <c r="LYW13" s="712"/>
      <c r="LYX13" s="712"/>
      <c r="LYY13" s="712"/>
      <c r="LYZ13" s="712"/>
      <c r="LZA13" s="712"/>
      <c r="LZB13" s="712"/>
      <c r="LZC13" s="712"/>
      <c r="LZD13" s="712"/>
      <c r="LZE13" s="712"/>
      <c r="LZF13" s="712"/>
      <c r="LZG13" s="712"/>
      <c r="LZH13" s="712"/>
      <c r="LZI13" s="712"/>
      <c r="LZJ13" s="712"/>
      <c r="LZK13" s="712"/>
      <c r="LZL13" s="712"/>
      <c r="LZM13" s="712"/>
      <c r="LZN13" s="712"/>
      <c r="LZO13" s="712"/>
      <c r="LZP13" s="712"/>
      <c r="LZQ13" s="712"/>
      <c r="LZR13" s="712"/>
      <c r="LZS13" s="712"/>
      <c r="LZT13" s="712"/>
      <c r="LZU13" s="712"/>
      <c r="LZV13" s="712"/>
      <c r="LZW13" s="712"/>
      <c r="LZX13" s="712"/>
      <c r="LZY13" s="712"/>
      <c r="LZZ13" s="712"/>
      <c r="MAA13" s="712"/>
      <c r="MAB13" s="712"/>
      <c r="MAC13" s="712"/>
      <c r="MAD13" s="712"/>
      <c r="MAE13" s="712"/>
      <c r="MAF13" s="712"/>
      <c r="MAG13" s="712"/>
      <c r="MAH13" s="712"/>
      <c r="MAI13" s="712"/>
      <c r="MAJ13" s="712"/>
      <c r="MAK13" s="712"/>
      <c r="MAL13" s="712"/>
      <c r="MAM13" s="712"/>
      <c r="MAN13" s="712"/>
      <c r="MAO13" s="712"/>
      <c r="MAP13" s="712"/>
      <c r="MAQ13" s="712"/>
      <c r="MAR13" s="712"/>
      <c r="MAS13" s="712"/>
      <c r="MAT13" s="712"/>
      <c r="MAU13" s="712"/>
      <c r="MAV13" s="712"/>
      <c r="MAW13" s="712"/>
      <c r="MAX13" s="712"/>
      <c r="MAY13" s="712"/>
      <c r="MAZ13" s="712"/>
      <c r="MBA13" s="712"/>
      <c r="MBB13" s="712"/>
      <c r="MBC13" s="712"/>
      <c r="MBD13" s="712"/>
      <c r="MBE13" s="712"/>
      <c r="MBF13" s="712"/>
      <c r="MBG13" s="712"/>
      <c r="MBH13" s="712"/>
      <c r="MBI13" s="712"/>
      <c r="MBJ13" s="712"/>
      <c r="MBK13" s="712"/>
      <c r="MBL13" s="712"/>
      <c r="MBM13" s="712"/>
      <c r="MBN13" s="712"/>
      <c r="MBO13" s="712"/>
      <c r="MBP13" s="712"/>
      <c r="MBQ13" s="712"/>
      <c r="MBR13" s="712"/>
      <c r="MBS13" s="712"/>
      <c r="MBT13" s="712"/>
      <c r="MBU13" s="712"/>
      <c r="MBV13" s="712"/>
      <c r="MBW13" s="712"/>
      <c r="MBX13" s="712"/>
      <c r="MBY13" s="712"/>
      <c r="MBZ13" s="712"/>
      <c r="MCA13" s="712"/>
      <c r="MCB13" s="712"/>
      <c r="MCC13" s="712"/>
      <c r="MCD13" s="712"/>
      <c r="MCE13" s="712"/>
      <c r="MCF13" s="712"/>
      <c r="MCG13" s="712"/>
      <c r="MCH13" s="712"/>
      <c r="MCI13" s="712"/>
      <c r="MCJ13" s="712"/>
      <c r="MCK13" s="712"/>
      <c r="MCL13" s="712"/>
      <c r="MCM13" s="712"/>
      <c r="MCN13" s="712"/>
      <c r="MCO13" s="712"/>
      <c r="MCP13" s="712"/>
      <c r="MCQ13" s="712"/>
      <c r="MCR13" s="712"/>
      <c r="MCS13" s="712"/>
      <c r="MCT13" s="712"/>
      <c r="MCU13" s="712"/>
      <c r="MCV13" s="712"/>
      <c r="MCW13" s="712"/>
      <c r="MCX13" s="712"/>
      <c r="MCY13" s="712"/>
      <c r="MCZ13" s="712"/>
      <c r="MDA13" s="712"/>
      <c r="MDB13" s="712"/>
      <c r="MDC13" s="712"/>
      <c r="MDD13" s="712"/>
      <c r="MDE13" s="712"/>
      <c r="MDF13" s="712"/>
      <c r="MDG13" s="712"/>
      <c r="MDH13" s="712"/>
      <c r="MDI13" s="712"/>
      <c r="MDJ13" s="712"/>
      <c r="MDK13" s="712"/>
      <c r="MDL13" s="712"/>
      <c r="MDM13" s="712"/>
      <c r="MDN13" s="712"/>
      <c r="MDO13" s="712"/>
      <c r="MDP13" s="712"/>
      <c r="MDQ13" s="712"/>
      <c r="MDR13" s="712"/>
      <c r="MDS13" s="712"/>
      <c r="MDT13" s="712"/>
      <c r="MDU13" s="712"/>
      <c r="MDV13" s="712"/>
      <c r="MDW13" s="712"/>
      <c r="MDX13" s="712"/>
      <c r="MDY13" s="712"/>
      <c r="MDZ13" s="712"/>
      <c r="MEA13" s="712"/>
      <c r="MEB13" s="712"/>
      <c r="MEC13" s="712"/>
      <c r="MED13" s="712"/>
      <c r="MEE13" s="712"/>
      <c r="MEF13" s="712"/>
      <c r="MEG13" s="712"/>
      <c r="MEH13" s="712"/>
      <c r="MEI13" s="712"/>
      <c r="MEJ13" s="712"/>
      <c r="MEK13" s="712"/>
      <c r="MEL13" s="712"/>
      <c r="MEM13" s="712"/>
      <c r="MEN13" s="712"/>
      <c r="MEO13" s="712"/>
      <c r="MEP13" s="712"/>
      <c r="MEQ13" s="712"/>
      <c r="MER13" s="712"/>
      <c r="MES13" s="712"/>
      <c r="MET13" s="712"/>
      <c r="MEU13" s="712"/>
      <c r="MEV13" s="712"/>
      <c r="MEW13" s="712"/>
      <c r="MEX13" s="712"/>
      <c r="MEY13" s="712"/>
      <c r="MEZ13" s="712"/>
      <c r="MFA13" s="712"/>
      <c r="MFB13" s="712"/>
      <c r="MFC13" s="712"/>
      <c r="MFD13" s="712"/>
      <c r="MFE13" s="712"/>
      <c r="MFF13" s="712"/>
      <c r="MFG13" s="712"/>
      <c r="MFH13" s="712"/>
      <c r="MFI13" s="712"/>
      <c r="MFJ13" s="712"/>
      <c r="MFK13" s="712"/>
      <c r="MFL13" s="712"/>
      <c r="MFM13" s="712"/>
      <c r="MFN13" s="712"/>
      <c r="MFO13" s="712"/>
      <c r="MFP13" s="712"/>
      <c r="MFQ13" s="712"/>
      <c r="MFR13" s="712"/>
      <c r="MFS13" s="712"/>
      <c r="MFT13" s="712"/>
      <c r="MFU13" s="712"/>
      <c r="MFV13" s="712"/>
      <c r="MFW13" s="712"/>
      <c r="MFX13" s="712"/>
      <c r="MFY13" s="712"/>
      <c r="MFZ13" s="712"/>
      <c r="MGA13" s="712"/>
      <c r="MGB13" s="712"/>
      <c r="MGC13" s="712"/>
      <c r="MGD13" s="712"/>
      <c r="MGE13" s="712"/>
      <c r="MGF13" s="712"/>
      <c r="MGG13" s="712"/>
      <c r="MGH13" s="712"/>
      <c r="MGI13" s="712"/>
      <c r="MGJ13" s="712"/>
      <c r="MGK13" s="712"/>
      <c r="MGL13" s="712"/>
      <c r="MGM13" s="712"/>
      <c r="MGN13" s="712"/>
      <c r="MGO13" s="712"/>
      <c r="MGP13" s="712"/>
      <c r="MGQ13" s="712"/>
      <c r="MGR13" s="712"/>
      <c r="MGS13" s="712"/>
      <c r="MGT13" s="712"/>
      <c r="MGU13" s="712"/>
      <c r="MGV13" s="712"/>
      <c r="MGW13" s="712"/>
      <c r="MGX13" s="712"/>
      <c r="MGY13" s="712"/>
      <c r="MGZ13" s="712"/>
      <c r="MHA13" s="712"/>
      <c r="MHB13" s="712"/>
      <c r="MHC13" s="712"/>
      <c r="MHD13" s="712"/>
      <c r="MHE13" s="712"/>
      <c r="MHF13" s="712"/>
      <c r="MHG13" s="712"/>
      <c r="MHH13" s="712"/>
      <c r="MHI13" s="712"/>
      <c r="MHJ13" s="712"/>
      <c r="MHK13" s="712"/>
      <c r="MHL13" s="712"/>
      <c r="MHM13" s="712"/>
      <c r="MHN13" s="712"/>
      <c r="MHO13" s="712"/>
      <c r="MHP13" s="712"/>
      <c r="MHQ13" s="712"/>
      <c r="MHR13" s="712"/>
      <c r="MHS13" s="712"/>
      <c r="MHT13" s="712"/>
      <c r="MHU13" s="712"/>
      <c r="MHV13" s="712"/>
      <c r="MHW13" s="712"/>
      <c r="MHX13" s="712"/>
      <c r="MHY13" s="712"/>
      <c r="MHZ13" s="712"/>
      <c r="MIA13" s="712"/>
      <c r="MIB13" s="712"/>
      <c r="MIC13" s="712"/>
      <c r="MID13" s="712"/>
      <c r="MIE13" s="712"/>
      <c r="MIF13" s="712"/>
      <c r="MIG13" s="712"/>
      <c r="MIH13" s="712"/>
      <c r="MII13" s="712"/>
      <c r="MIJ13" s="712"/>
      <c r="MIK13" s="712"/>
      <c r="MIL13" s="712"/>
      <c r="MIM13" s="712"/>
      <c r="MIN13" s="712"/>
      <c r="MIO13" s="712"/>
      <c r="MIP13" s="712"/>
      <c r="MIQ13" s="712"/>
      <c r="MIR13" s="712"/>
      <c r="MIS13" s="712"/>
      <c r="MIT13" s="712"/>
      <c r="MIU13" s="712"/>
      <c r="MIV13" s="712"/>
      <c r="MIW13" s="712"/>
      <c r="MIX13" s="712"/>
      <c r="MIY13" s="712"/>
      <c r="MIZ13" s="712"/>
      <c r="MJA13" s="712"/>
      <c r="MJB13" s="712"/>
      <c r="MJC13" s="712"/>
      <c r="MJD13" s="712"/>
      <c r="MJE13" s="712"/>
      <c r="MJF13" s="712"/>
      <c r="MJG13" s="712"/>
      <c r="MJH13" s="712"/>
      <c r="MJI13" s="712"/>
      <c r="MJJ13" s="712"/>
      <c r="MJK13" s="712"/>
      <c r="MJL13" s="712"/>
      <c r="MJM13" s="712"/>
      <c r="MJN13" s="712"/>
      <c r="MJO13" s="712"/>
      <c r="MJP13" s="712"/>
      <c r="MJQ13" s="712"/>
      <c r="MJR13" s="712"/>
      <c r="MJS13" s="712"/>
      <c r="MJT13" s="712"/>
      <c r="MJU13" s="712"/>
      <c r="MJV13" s="712"/>
      <c r="MJW13" s="712"/>
      <c r="MJX13" s="712"/>
      <c r="MJY13" s="712"/>
      <c r="MJZ13" s="712"/>
      <c r="MKA13" s="712"/>
      <c r="MKB13" s="712"/>
      <c r="MKC13" s="712"/>
      <c r="MKD13" s="712"/>
      <c r="MKE13" s="712"/>
      <c r="MKF13" s="712"/>
      <c r="MKG13" s="712"/>
      <c r="MKH13" s="712"/>
      <c r="MKI13" s="712"/>
      <c r="MKJ13" s="712"/>
      <c r="MKK13" s="712"/>
      <c r="MKL13" s="712"/>
      <c r="MKM13" s="712"/>
      <c r="MKN13" s="712"/>
      <c r="MKO13" s="712"/>
      <c r="MKP13" s="712"/>
      <c r="MKQ13" s="712"/>
      <c r="MKR13" s="712"/>
      <c r="MKS13" s="712"/>
      <c r="MKT13" s="712"/>
      <c r="MKU13" s="712"/>
      <c r="MKV13" s="712"/>
      <c r="MKW13" s="712"/>
      <c r="MKX13" s="712"/>
      <c r="MKY13" s="712"/>
      <c r="MKZ13" s="712"/>
      <c r="MLA13" s="712"/>
      <c r="MLB13" s="712"/>
      <c r="MLC13" s="712"/>
      <c r="MLD13" s="712"/>
      <c r="MLE13" s="712"/>
      <c r="MLF13" s="712"/>
      <c r="MLG13" s="712"/>
      <c r="MLH13" s="712"/>
      <c r="MLI13" s="712"/>
      <c r="MLJ13" s="712"/>
      <c r="MLK13" s="712"/>
      <c r="MLL13" s="712"/>
      <c r="MLM13" s="712"/>
      <c r="MLN13" s="712"/>
      <c r="MLO13" s="712"/>
      <c r="MLP13" s="712"/>
      <c r="MLQ13" s="712"/>
      <c r="MLR13" s="712"/>
      <c r="MLS13" s="712"/>
      <c r="MLT13" s="712"/>
      <c r="MLU13" s="712"/>
      <c r="MLV13" s="712"/>
      <c r="MLW13" s="712"/>
      <c r="MLX13" s="712"/>
      <c r="MLY13" s="712"/>
      <c r="MLZ13" s="712"/>
      <c r="MMA13" s="712"/>
      <c r="MMB13" s="712"/>
      <c r="MMC13" s="712"/>
      <c r="MMD13" s="712"/>
      <c r="MME13" s="712"/>
      <c r="MMF13" s="712"/>
      <c r="MMG13" s="712"/>
      <c r="MMH13" s="712"/>
      <c r="MMI13" s="712"/>
      <c r="MMJ13" s="712"/>
      <c r="MMK13" s="712"/>
      <c r="MML13" s="712"/>
      <c r="MMM13" s="712"/>
      <c r="MMN13" s="712"/>
      <c r="MMO13" s="712"/>
      <c r="MMP13" s="712"/>
      <c r="MMQ13" s="712"/>
      <c r="MMR13" s="712"/>
      <c r="MMS13" s="712"/>
      <c r="MMT13" s="712"/>
      <c r="MMU13" s="712"/>
      <c r="MMV13" s="712"/>
      <c r="MMW13" s="712"/>
      <c r="MMX13" s="712"/>
      <c r="MMY13" s="712"/>
      <c r="MMZ13" s="712"/>
      <c r="MNA13" s="712"/>
      <c r="MNB13" s="712"/>
      <c r="MNC13" s="712"/>
      <c r="MND13" s="712"/>
      <c r="MNE13" s="712"/>
      <c r="MNF13" s="712"/>
      <c r="MNG13" s="712"/>
      <c r="MNH13" s="712"/>
      <c r="MNI13" s="712"/>
      <c r="MNJ13" s="712"/>
      <c r="MNK13" s="712"/>
      <c r="MNL13" s="712"/>
      <c r="MNM13" s="712"/>
      <c r="MNN13" s="712"/>
      <c r="MNO13" s="712"/>
      <c r="MNP13" s="712"/>
      <c r="MNQ13" s="712"/>
      <c r="MNR13" s="712"/>
      <c r="MNS13" s="712"/>
      <c r="MNT13" s="712"/>
      <c r="MNU13" s="712"/>
      <c r="MNV13" s="712"/>
      <c r="MNW13" s="712"/>
      <c r="MNX13" s="712"/>
      <c r="MNY13" s="712"/>
      <c r="MNZ13" s="712"/>
      <c r="MOA13" s="712"/>
      <c r="MOB13" s="712"/>
      <c r="MOC13" s="712"/>
      <c r="MOD13" s="712"/>
      <c r="MOE13" s="712"/>
      <c r="MOF13" s="712"/>
      <c r="MOG13" s="712"/>
      <c r="MOH13" s="712"/>
      <c r="MOI13" s="712"/>
      <c r="MOJ13" s="712"/>
      <c r="MOK13" s="712"/>
      <c r="MOL13" s="712"/>
      <c r="MOM13" s="712"/>
      <c r="MON13" s="712"/>
      <c r="MOO13" s="712"/>
      <c r="MOP13" s="712"/>
      <c r="MOQ13" s="712"/>
      <c r="MOR13" s="712"/>
      <c r="MOS13" s="712"/>
      <c r="MOT13" s="712"/>
      <c r="MOU13" s="712"/>
      <c r="MOV13" s="712"/>
      <c r="MOW13" s="712"/>
      <c r="MOX13" s="712"/>
      <c r="MOY13" s="712"/>
      <c r="MOZ13" s="712"/>
      <c r="MPA13" s="712"/>
      <c r="MPB13" s="712"/>
      <c r="MPC13" s="712"/>
      <c r="MPD13" s="712"/>
      <c r="MPE13" s="712"/>
      <c r="MPF13" s="712"/>
      <c r="MPG13" s="712"/>
      <c r="MPH13" s="712"/>
      <c r="MPI13" s="712"/>
      <c r="MPJ13" s="712"/>
      <c r="MPK13" s="712"/>
      <c r="MPL13" s="712"/>
      <c r="MPM13" s="712"/>
      <c r="MPN13" s="712"/>
      <c r="MPO13" s="712"/>
      <c r="MPP13" s="712"/>
      <c r="MPQ13" s="712"/>
      <c r="MPR13" s="712"/>
      <c r="MPS13" s="712"/>
      <c r="MPT13" s="712"/>
      <c r="MPU13" s="712"/>
      <c r="MPV13" s="712"/>
      <c r="MPW13" s="712"/>
      <c r="MPX13" s="712"/>
      <c r="MPY13" s="712"/>
      <c r="MPZ13" s="712"/>
      <c r="MQA13" s="712"/>
      <c r="MQB13" s="712"/>
      <c r="MQC13" s="712"/>
      <c r="MQD13" s="712"/>
      <c r="MQE13" s="712"/>
      <c r="MQF13" s="712"/>
      <c r="MQG13" s="712"/>
      <c r="MQH13" s="712"/>
      <c r="MQI13" s="712"/>
      <c r="MQJ13" s="712"/>
      <c r="MQK13" s="712"/>
      <c r="MQL13" s="712"/>
      <c r="MQM13" s="712"/>
      <c r="MQN13" s="712"/>
      <c r="MQO13" s="712"/>
      <c r="MQP13" s="712"/>
      <c r="MQQ13" s="712"/>
      <c r="MQR13" s="712"/>
      <c r="MQS13" s="712"/>
      <c r="MQT13" s="712"/>
      <c r="MQU13" s="712"/>
      <c r="MQV13" s="712"/>
      <c r="MQW13" s="712"/>
      <c r="MQX13" s="712"/>
      <c r="MQY13" s="712"/>
      <c r="MQZ13" s="712"/>
      <c r="MRA13" s="712"/>
      <c r="MRB13" s="712"/>
      <c r="MRC13" s="712"/>
      <c r="MRD13" s="712"/>
      <c r="MRE13" s="712"/>
      <c r="MRF13" s="712"/>
      <c r="MRG13" s="712"/>
      <c r="MRH13" s="712"/>
      <c r="MRI13" s="712"/>
      <c r="MRJ13" s="712"/>
      <c r="MRK13" s="712"/>
      <c r="MRL13" s="712"/>
      <c r="MRM13" s="712"/>
      <c r="MRN13" s="712"/>
      <c r="MRO13" s="712"/>
      <c r="MRP13" s="712"/>
      <c r="MRQ13" s="712"/>
      <c r="MRR13" s="712"/>
      <c r="MRS13" s="712"/>
      <c r="MRT13" s="712"/>
      <c r="MRU13" s="712"/>
      <c r="MRV13" s="712"/>
      <c r="MRW13" s="712"/>
      <c r="MRX13" s="712"/>
      <c r="MRY13" s="712"/>
      <c r="MRZ13" s="712"/>
      <c r="MSA13" s="712"/>
      <c r="MSB13" s="712"/>
      <c r="MSC13" s="712"/>
      <c r="MSD13" s="712"/>
      <c r="MSE13" s="712"/>
      <c r="MSF13" s="712"/>
      <c r="MSG13" s="712"/>
      <c r="MSH13" s="712"/>
      <c r="MSI13" s="712"/>
      <c r="MSJ13" s="712"/>
      <c r="MSK13" s="712"/>
      <c r="MSL13" s="712"/>
      <c r="MSM13" s="712"/>
      <c r="MSN13" s="712"/>
      <c r="MSO13" s="712"/>
      <c r="MSP13" s="712"/>
      <c r="MSQ13" s="712"/>
      <c r="MSR13" s="712"/>
      <c r="MSS13" s="712"/>
      <c r="MST13" s="712"/>
      <c r="MSU13" s="712"/>
      <c r="MSV13" s="712"/>
      <c r="MSW13" s="712"/>
      <c r="MSX13" s="712"/>
      <c r="MSY13" s="712"/>
      <c r="MSZ13" s="712"/>
      <c r="MTA13" s="712"/>
      <c r="MTB13" s="712"/>
      <c r="MTC13" s="712"/>
      <c r="MTD13" s="712"/>
      <c r="MTE13" s="712"/>
      <c r="MTF13" s="712"/>
      <c r="MTG13" s="712"/>
      <c r="MTH13" s="712"/>
      <c r="MTI13" s="712"/>
      <c r="MTJ13" s="712"/>
      <c r="MTK13" s="712"/>
      <c r="MTL13" s="712"/>
      <c r="MTM13" s="712"/>
      <c r="MTN13" s="712"/>
      <c r="MTO13" s="712"/>
      <c r="MTP13" s="712"/>
      <c r="MTQ13" s="712"/>
      <c r="MTR13" s="712"/>
      <c r="MTS13" s="712"/>
      <c r="MTT13" s="712"/>
      <c r="MTU13" s="712"/>
      <c r="MTV13" s="712"/>
      <c r="MTW13" s="712"/>
      <c r="MTX13" s="712"/>
      <c r="MTY13" s="712"/>
      <c r="MTZ13" s="712"/>
      <c r="MUA13" s="712"/>
      <c r="MUB13" s="712"/>
      <c r="MUC13" s="712"/>
      <c r="MUD13" s="712"/>
      <c r="MUE13" s="712"/>
      <c r="MUF13" s="712"/>
      <c r="MUG13" s="712"/>
      <c r="MUH13" s="712"/>
      <c r="MUI13" s="712"/>
      <c r="MUJ13" s="712"/>
      <c r="MUK13" s="712"/>
      <c r="MUL13" s="712"/>
      <c r="MUM13" s="712"/>
      <c r="MUN13" s="712"/>
      <c r="MUO13" s="712"/>
      <c r="MUP13" s="712"/>
      <c r="MUQ13" s="712"/>
      <c r="MUR13" s="712"/>
      <c r="MUS13" s="712"/>
      <c r="MUT13" s="712"/>
      <c r="MUU13" s="712"/>
      <c r="MUV13" s="712"/>
      <c r="MUW13" s="712"/>
      <c r="MUX13" s="712"/>
      <c r="MUY13" s="712"/>
      <c r="MUZ13" s="712"/>
      <c r="MVA13" s="712"/>
      <c r="MVB13" s="712"/>
      <c r="MVC13" s="712"/>
      <c r="MVD13" s="712"/>
      <c r="MVE13" s="712"/>
      <c r="MVF13" s="712"/>
      <c r="MVG13" s="712"/>
      <c r="MVH13" s="712"/>
      <c r="MVI13" s="712"/>
      <c r="MVJ13" s="712"/>
      <c r="MVK13" s="712"/>
      <c r="MVL13" s="712"/>
      <c r="MVM13" s="712"/>
      <c r="MVN13" s="712"/>
      <c r="MVO13" s="712"/>
      <c r="MVP13" s="712"/>
      <c r="MVQ13" s="712"/>
      <c r="MVR13" s="712"/>
      <c r="MVS13" s="712"/>
      <c r="MVT13" s="712"/>
      <c r="MVU13" s="712"/>
      <c r="MVV13" s="712"/>
      <c r="MVW13" s="712"/>
      <c r="MVX13" s="712"/>
      <c r="MVY13" s="712"/>
      <c r="MVZ13" s="712"/>
      <c r="MWA13" s="712"/>
      <c r="MWB13" s="712"/>
      <c r="MWC13" s="712"/>
      <c r="MWD13" s="712"/>
      <c r="MWE13" s="712"/>
      <c r="MWF13" s="712"/>
      <c r="MWG13" s="712"/>
      <c r="MWH13" s="712"/>
      <c r="MWI13" s="712"/>
      <c r="MWJ13" s="712"/>
      <c r="MWK13" s="712"/>
      <c r="MWL13" s="712"/>
      <c r="MWM13" s="712"/>
      <c r="MWN13" s="712"/>
      <c r="MWO13" s="712"/>
      <c r="MWP13" s="712"/>
      <c r="MWQ13" s="712"/>
      <c r="MWR13" s="712"/>
      <c r="MWS13" s="712"/>
      <c r="MWT13" s="712"/>
      <c r="MWU13" s="712"/>
      <c r="MWV13" s="712"/>
      <c r="MWW13" s="712"/>
      <c r="MWX13" s="712"/>
      <c r="MWY13" s="712"/>
      <c r="MWZ13" s="712"/>
      <c r="MXA13" s="712"/>
      <c r="MXB13" s="712"/>
      <c r="MXC13" s="712"/>
      <c r="MXD13" s="712"/>
      <c r="MXE13" s="712"/>
      <c r="MXF13" s="712"/>
      <c r="MXG13" s="712"/>
      <c r="MXH13" s="712"/>
      <c r="MXI13" s="712"/>
      <c r="MXJ13" s="712"/>
      <c r="MXK13" s="712"/>
      <c r="MXL13" s="712"/>
      <c r="MXM13" s="712"/>
      <c r="MXN13" s="712"/>
      <c r="MXO13" s="712"/>
      <c r="MXP13" s="712"/>
      <c r="MXQ13" s="712"/>
      <c r="MXR13" s="712"/>
      <c r="MXS13" s="712"/>
      <c r="MXT13" s="712"/>
      <c r="MXU13" s="712"/>
      <c r="MXV13" s="712"/>
      <c r="MXW13" s="712"/>
      <c r="MXX13" s="712"/>
      <c r="MXY13" s="712"/>
      <c r="MXZ13" s="712"/>
      <c r="MYA13" s="712"/>
      <c r="MYB13" s="712"/>
      <c r="MYC13" s="712"/>
      <c r="MYD13" s="712"/>
      <c r="MYE13" s="712"/>
      <c r="MYF13" s="712"/>
      <c r="MYG13" s="712"/>
      <c r="MYH13" s="712"/>
      <c r="MYI13" s="712"/>
      <c r="MYJ13" s="712"/>
      <c r="MYK13" s="712"/>
      <c r="MYL13" s="712"/>
      <c r="MYM13" s="712"/>
      <c r="MYN13" s="712"/>
      <c r="MYO13" s="712"/>
      <c r="MYP13" s="712"/>
      <c r="MYQ13" s="712"/>
      <c r="MYR13" s="712"/>
      <c r="MYS13" s="712"/>
      <c r="MYT13" s="712"/>
      <c r="MYU13" s="712"/>
      <c r="MYV13" s="712"/>
      <c r="MYW13" s="712"/>
      <c r="MYX13" s="712"/>
      <c r="MYY13" s="712"/>
      <c r="MYZ13" s="712"/>
      <c r="MZA13" s="712"/>
      <c r="MZB13" s="712"/>
      <c r="MZC13" s="712"/>
      <c r="MZD13" s="712"/>
      <c r="MZE13" s="712"/>
      <c r="MZF13" s="712"/>
      <c r="MZG13" s="712"/>
      <c r="MZH13" s="712"/>
      <c r="MZI13" s="712"/>
      <c r="MZJ13" s="712"/>
      <c r="MZK13" s="712"/>
      <c r="MZL13" s="712"/>
      <c r="MZM13" s="712"/>
      <c r="MZN13" s="712"/>
      <c r="MZO13" s="712"/>
      <c r="MZP13" s="712"/>
      <c r="MZQ13" s="712"/>
      <c r="MZR13" s="712"/>
      <c r="MZS13" s="712"/>
      <c r="MZT13" s="712"/>
      <c r="MZU13" s="712"/>
      <c r="MZV13" s="712"/>
      <c r="MZW13" s="712"/>
      <c r="MZX13" s="712"/>
      <c r="MZY13" s="712"/>
      <c r="MZZ13" s="712"/>
      <c r="NAA13" s="712"/>
      <c r="NAB13" s="712"/>
      <c r="NAC13" s="712"/>
      <c r="NAD13" s="712"/>
      <c r="NAE13" s="712"/>
      <c r="NAF13" s="712"/>
      <c r="NAG13" s="712"/>
      <c r="NAH13" s="712"/>
      <c r="NAI13" s="712"/>
      <c r="NAJ13" s="712"/>
      <c r="NAK13" s="712"/>
      <c r="NAL13" s="712"/>
      <c r="NAM13" s="712"/>
      <c r="NAN13" s="712"/>
      <c r="NAO13" s="712"/>
      <c r="NAP13" s="712"/>
      <c r="NAQ13" s="712"/>
      <c r="NAR13" s="712"/>
      <c r="NAS13" s="712"/>
      <c r="NAT13" s="712"/>
      <c r="NAU13" s="712"/>
      <c r="NAV13" s="712"/>
      <c r="NAW13" s="712"/>
      <c r="NAX13" s="712"/>
      <c r="NAY13" s="712"/>
      <c r="NAZ13" s="712"/>
      <c r="NBA13" s="712"/>
      <c r="NBB13" s="712"/>
      <c r="NBC13" s="712"/>
      <c r="NBD13" s="712"/>
      <c r="NBE13" s="712"/>
      <c r="NBF13" s="712"/>
      <c r="NBG13" s="712"/>
      <c r="NBH13" s="712"/>
      <c r="NBI13" s="712"/>
      <c r="NBJ13" s="712"/>
      <c r="NBK13" s="712"/>
      <c r="NBL13" s="712"/>
      <c r="NBM13" s="712"/>
      <c r="NBN13" s="712"/>
      <c r="NBO13" s="712"/>
      <c r="NBP13" s="712"/>
      <c r="NBQ13" s="712"/>
      <c r="NBR13" s="712"/>
      <c r="NBS13" s="712"/>
      <c r="NBT13" s="712"/>
      <c r="NBU13" s="712"/>
      <c r="NBV13" s="712"/>
      <c r="NBW13" s="712"/>
      <c r="NBX13" s="712"/>
      <c r="NBY13" s="712"/>
      <c r="NBZ13" s="712"/>
      <c r="NCA13" s="712"/>
      <c r="NCB13" s="712"/>
      <c r="NCC13" s="712"/>
      <c r="NCD13" s="712"/>
      <c r="NCE13" s="712"/>
      <c r="NCF13" s="712"/>
      <c r="NCG13" s="712"/>
      <c r="NCH13" s="712"/>
      <c r="NCI13" s="712"/>
      <c r="NCJ13" s="712"/>
      <c r="NCK13" s="712"/>
      <c r="NCL13" s="712"/>
      <c r="NCM13" s="712"/>
      <c r="NCN13" s="712"/>
      <c r="NCO13" s="712"/>
      <c r="NCP13" s="712"/>
      <c r="NCQ13" s="712"/>
      <c r="NCR13" s="712"/>
      <c r="NCS13" s="712"/>
      <c r="NCT13" s="712"/>
      <c r="NCU13" s="712"/>
      <c r="NCV13" s="712"/>
      <c r="NCW13" s="712"/>
      <c r="NCX13" s="712"/>
      <c r="NCY13" s="712"/>
      <c r="NCZ13" s="712"/>
      <c r="NDA13" s="712"/>
      <c r="NDB13" s="712"/>
      <c r="NDC13" s="712"/>
      <c r="NDD13" s="712"/>
      <c r="NDE13" s="712"/>
      <c r="NDF13" s="712"/>
      <c r="NDG13" s="712"/>
      <c r="NDH13" s="712"/>
      <c r="NDI13" s="712"/>
      <c r="NDJ13" s="712"/>
      <c r="NDK13" s="712"/>
      <c r="NDL13" s="712"/>
      <c r="NDM13" s="712"/>
      <c r="NDN13" s="712"/>
      <c r="NDO13" s="712"/>
      <c r="NDP13" s="712"/>
      <c r="NDQ13" s="712"/>
      <c r="NDR13" s="712"/>
      <c r="NDS13" s="712"/>
      <c r="NDT13" s="712"/>
      <c r="NDU13" s="712"/>
      <c r="NDV13" s="712"/>
      <c r="NDW13" s="712"/>
      <c r="NDX13" s="712"/>
      <c r="NDY13" s="712"/>
      <c r="NDZ13" s="712"/>
      <c r="NEA13" s="712"/>
      <c r="NEB13" s="712"/>
      <c r="NEC13" s="712"/>
      <c r="NED13" s="712"/>
      <c r="NEE13" s="712"/>
      <c r="NEF13" s="712"/>
      <c r="NEG13" s="712"/>
      <c r="NEH13" s="712"/>
      <c r="NEI13" s="712"/>
      <c r="NEJ13" s="712"/>
      <c r="NEK13" s="712"/>
      <c r="NEL13" s="712"/>
      <c r="NEM13" s="712"/>
      <c r="NEN13" s="712"/>
      <c r="NEO13" s="712"/>
      <c r="NEP13" s="712"/>
      <c r="NEQ13" s="712"/>
      <c r="NER13" s="712"/>
      <c r="NES13" s="712"/>
      <c r="NET13" s="712"/>
      <c r="NEU13" s="712"/>
      <c r="NEV13" s="712"/>
      <c r="NEW13" s="712"/>
      <c r="NEX13" s="712"/>
      <c r="NEY13" s="712"/>
      <c r="NEZ13" s="712"/>
      <c r="NFA13" s="712"/>
      <c r="NFB13" s="712"/>
      <c r="NFC13" s="712"/>
      <c r="NFD13" s="712"/>
      <c r="NFE13" s="712"/>
      <c r="NFF13" s="712"/>
      <c r="NFG13" s="712"/>
      <c r="NFH13" s="712"/>
      <c r="NFI13" s="712"/>
      <c r="NFJ13" s="712"/>
      <c r="NFK13" s="712"/>
      <c r="NFL13" s="712"/>
      <c r="NFM13" s="712"/>
      <c r="NFN13" s="712"/>
      <c r="NFO13" s="712"/>
      <c r="NFP13" s="712"/>
      <c r="NFQ13" s="712"/>
      <c r="NFR13" s="712"/>
      <c r="NFS13" s="712"/>
      <c r="NFT13" s="712"/>
      <c r="NFU13" s="712"/>
      <c r="NFV13" s="712"/>
      <c r="NFW13" s="712"/>
      <c r="NFX13" s="712"/>
      <c r="NFY13" s="712"/>
      <c r="NFZ13" s="712"/>
      <c r="NGA13" s="712"/>
      <c r="NGB13" s="712"/>
      <c r="NGC13" s="712"/>
      <c r="NGD13" s="712"/>
      <c r="NGE13" s="712"/>
      <c r="NGF13" s="712"/>
      <c r="NGG13" s="712"/>
      <c r="NGH13" s="712"/>
      <c r="NGI13" s="712"/>
      <c r="NGJ13" s="712"/>
      <c r="NGK13" s="712"/>
      <c r="NGL13" s="712"/>
      <c r="NGM13" s="712"/>
      <c r="NGN13" s="712"/>
      <c r="NGO13" s="712"/>
      <c r="NGP13" s="712"/>
      <c r="NGQ13" s="712"/>
      <c r="NGR13" s="712"/>
      <c r="NGS13" s="712"/>
      <c r="NGT13" s="712"/>
      <c r="NGU13" s="712"/>
      <c r="NGV13" s="712"/>
      <c r="NGW13" s="712"/>
      <c r="NGX13" s="712"/>
      <c r="NGY13" s="712"/>
      <c r="NGZ13" s="712"/>
      <c r="NHA13" s="712"/>
      <c r="NHB13" s="712"/>
      <c r="NHC13" s="712"/>
      <c r="NHD13" s="712"/>
      <c r="NHE13" s="712"/>
      <c r="NHF13" s="712"/>
      <c r="NHG13" s="712"/>
      <c r="NHH13" s="712"/>
      <c r="NHI13" s="712"/>
      <c r="NHJ13" s="712"/>
      <c r="NHK13" s="712"/>
      <c r="NHL13" s="712"/>
      <c r="NHM13" s="712"/>
      <c r="NHN13" s="712"/>
      <c r="NHO13" s="712"/>
      <c r="NHP13" s="712"/>
      <c r="NHQ13" s="712"/>
      <c r="NHR13" s="712"/>
      <c r="NHS13" s="712"/>
      <c r="NHT13" s="712"/>
      <c r="NHU13" s="712"/>
      <c r="NHV13" s="712"/>
      <c r="NHW13" s="712"/>
      <c r="NHX13" s="712"/>
      <c r="NHY13" s="712"/>
      <c r="NHZ13" s="712"/>
      <c r="NIA13" s="712"/>
      <c r="NIB13" s="712"/>
      <c r="NIC13" s="712"/>
      <c r="NID13" s="712"/>
      <c r="NIE13" s="712"/>
      <c r="NIF13" s="712"/>
      <c r="NIG13" s="712"/>
      <c r="NIH13" s="712"/>
      <c r="NII13" s="712"/>
      <c r="NIJ13" s="712"/>
      <c r="NIK13" s="712"/>
      <c r="NIL13" s="712"/>
      <c r="NIM13" s="712"/>
      <c r="NIN13" s="712"/>
      <c r="NIO13" s="712"/>
      <c r="NIP13" s="712"/>
      <c r="NIQ13" s="712"/>
      <c r="NIR13" s="712"/>
      <c r="NIS13" s="712"/>
      <c r="NIT13" s="712"/>
      <c r="NIU13" s="712"/>
      <c r="NIV13" s="712"/>
      <c r="NIW13" s="712"/>
      <c r="NIX13" s="712"/>
      <c r="NIY13" s="712"/>
      <c r="NIZ13" s="712"/>
      <c r="NJA13" s="712"/>
      <c r="NJB13" s="712"/>
      <c r="NJC13" s="712"/>
      <c r="NJD13" s="712"/>
      <c r="NJE13" s="712"/>
      <c r="NJF13" s="712"/>
      <c r="NJG13" s="712"/>
      <c r="NJH13" s="712"/>
      <c r="NJI13" s="712"/>
      <c r="NJJ13" s="712"/>
      <c r="NJK13" s="712"/>
      <c r="NJL13" s="712"/>
      <c r="NJM13" s="712"/>
      <c r="NJN13" s="712"/>
      <c r="NJO13" s="712"/>
      <c r="NJP13" s="712"/>
      <c r="NJQ13" s="712"/>
      <c r="NJR13" s="712"/>
      <c r="NJS13" s="712"/>
      <c r="NJT13" s="712"/>
      <c r="NJU13" s="712"/>
      <c r="NJV13" s="712"/>
      <c r="NJW13" s="712"/>
      <c r="NJX13" s="712"/>
      <c r="NJY13" s="712"/>
      <c r="NJZ13" s="712"/>
      <c r="NKA13" s="712"/>
      <c r="NKB13" s="712"/>
      <c r="NKC13" s="712"/>
      <c r="NKD13" s="712"/>
      <c r="NKE13" s="712"/>
      <c r="NKF13" s="712"/>
      <c r="NKG13" s="712"/>
      <c r="NKH13" s="712"/>
      <c r="NKI13" s="712"/>
      <c r="NKJ13" s="712"/>
      <c r="NKK13" s="712"/>
      <c r="NKL13" s="712"/>
      <c r="NKM13" s="712"/>
      <c r="NKN13" s="712"/>
      <c r="NKO13" s="712"/>
      <c r="NKP13" s="712"/>
      <c r="NKQ13" s="712"/>
      <c r="NKR13" s="712"/>
      <c r="NKS13" s="712"/>
      <c r="NKT13" s="712"/>
      <c r="NKU13" s="712"/>
      <c r="NKV13" s="712"/>
      <c r="NKW13" s="712"/>
      <c r="NKX13" s="712"/>
      <c r="NKY13" s="712"/>
      <c r="NKZ13" s="712"/>
      <c r="NLA13" s="712"/>
      <c r="NLB13" s="712"/>
      <c r="NLC13" s="712"/>
      <c r="NLD13" s="712"/>
      <c r="NLE13" s="712"/>
      <c r="NLF13" s="712"/>
      <c r="NLG13" s="712"/>
      <c r="NLH13" s="712"/>
      <c r="NLI13" s="712"/>
      <c r="NLJ13" s="712"/>
      <c r="NLK13" s="712"/>
      <c r="NLL13" s="712"/>
      <c r="NLM13" s="712"/>
      <c r="NLN13" s="712"/>
      <c r="NLO13" s="712"/>
      <c r="NLP13" s="712"/>
      <c r="NLQ13" s="712"/>
      <c r="NLR13" s="712"/>
      <c r="NLS13" s="712"/>
      <c r="NLT13" s="712"/>
      <c r="NLU13" s="712"/>
      <c r="NLV13" s="712"/>
      <c r="NLW13" s="712"/>
      <c r="NLX13" s="712"/>
      <c r="NLY13" s="712"/>
      <c r="NLZ13" s="712"/>
      <c r="NMA13" s="712"/>
      <c r="NMB13" s="712"/>
      <c r="NMC13" s="712"/>
      <c r="NMD13" s="712"/>
      <c r="NME13" s="712"/>
      <c r="NMF13" s="712"/>
      <c r="NMG13" s="712"/>
      <c r="NMH13" s="712"/>
      <c r="NMI13" s="712"/>
      <c r="NMJ13" s="712"/>
      <c r="NMK13" s="712"/>
      <c r="NML13" s="712"/>
      <c r="NMM13" s="712"/>
      <c r="NMN13" s="712"/>
      <c r="NMO13" s="712"/>
      <c r="NMP13" s="712"/>
      <c r="NMQ13" s="712"/>
      <c r="NMR13" s="712"/>
      <c r="NMS13" s="712"/>
      <c r="NMT13" s="712"/>
      <c r="NMU13" s="712"/>
      <c r="NMV13" s="712"/>
      <c r="NMW13" s="712"/>
      <c r="NMX13" s="712"/>
      <c r="NMY13" s="712"/>
      <c r="NMZ13" s="712"/>
      <c r="NNA13" s="712"/>
      <c r="NNB13" s="712"/>
      <c r="NNC13" s="712"/>
      <c r="NND13" s="712"/>
      <c r="NNE13" s="712"/>
      <c r="NNF13" s="712"/>
      <c r="NNG13" s="712"/>
      <c r="NNH13" s="712"/>
      <c r="NNI13" s="712"/>
      <c r="NNJ13" s="712"/>
      <c r="NNK13" s="712"/>
      <c r="NNL13" s="712"/>
      <c r="NNM13" s="712"/>
      <c r="NNN13" s="712"/>
      <c r="NNO13" s="712"/>
      <c r="NNP13" s="712"/>
      <c r="NNQ13" s="712"/>
      <c r="NNR13" s="712"/>
      <c r="NNS13" s="712"/>
      <c r="NNT13" s="712"/>
      <c r="NNU13" s="712"/>
      <c r="NNV13" s="712"/>
      <c r="NNW13" s="712"/>
      <c r="NNX13" s="712"/>
      <c r="NNY13" s="712"/>
      <c r="NNZ13" s="712"/>
      <c r="NOA13" s="712"/>
      <c r="NOB13" s="712"/>
      <c r="NOC13" s="712"/>
      <c r="NOD13" s="712"/>
      <c r="NOE13" s="712"/>
      <c r="NOF13" s="712"/>
      <c r="NOG13" s="712"/>
      <c r="NOH13" s="712"/>
      <c r="NOI13" s="712"/>
      <c r="NOJ13" s="712"/>
      <c r="NOK13" s="712"/>
      <c r="NOL13" s="712"/>
      <c r="NOM13" s="712"/>
      <c r="NON13" s="712"/>
      <c r="NOO13" s="712"/>
      <c r="NOP13" s="712"/>
      <c r="NOQ13" s="712"/>
      <c r="NOR13" s="712"/>
      <c r="NOS13" s="712"/>
      <c r="NOT13" s="712"/>
      <c r="NOU13" s="712"/>
      <c r="NOV13" s="712"/>
      <c r="NOW13" s="712"/>
      <c r="NOX13" s="712"/>
      <c r="NOY13" s="712"/>
      <c r="NOZ13" s="712"/>
      <c r="NPA13" s="712"/>
      <c r="NPB13" s="712"/>
      <c r="NPC13" s="712"/>
      <c r="NPD13" s="712"/>
      <c r="NPE13" s="712"/>
      <c r="NPF13" s="712"/>
      <c r="NPG13" s="712"/>
      <c r="NPH13" s="712"/>
      <c r="NPI13" s="712"/>
      <c r="NPJ13" s="712"/>
      <c r="NPK13" s="712"/>
      <c r="NPL13" s="712"/>
      <c r="NPM13" s="712"/>
      <c r="NPN13" s="712"/>
      <c r="NPO13" s="712"/>
      <c r="NPP13" s="712"/>
      <c r="NPQ13" s="712"/>
      <c r="NPR13" s="712"/>
      <c r="NPS13" s="712"/>
      <c r="NPT13" s="712"/>
      <c r="NPU13" s="712"/>
      <c r="NPV13" s="712"/>
      <c r="NPW13" s="712"/>
      <c r="NPX13" s="712"/>
      <c r="NPY13" s="712"/>
      <c r="NPZ13" s="712"/>
      <c r="NQA13" s="712"/>
      <c r="NQB13" s="712"/>
      <c r="NQC13" s="712"/>
      <c r="NQD13" s="712"/>
      <c r="NQE13" s="712"/>
      <c r="NQF13" s="712"/>
      <c r="NQG13" s="712"/>
      <c r="NQH13" s="712"/>
      <c r="NQI13" s="712"/>
      <c r="NQJ13" s="712"/>
      <c r="NQK13" s="712"/>
      <c r="NQL13" s="712"/>
      <c r="NQM13" s="712"/>
      <c r="NQN13" s="712"/>
      <c r="NQO13" s="712"/>
      <c r="NQP13" s="712"/>
      <c r="NQQ13" s="712"/>
      <c r="NQR13" s="712"/>
      <c r="NQS13" s="712"/>
      <c r="NQT13" s="712"/>
      <c r="NQU13" s="712"/>
      <c r="NQV13" s="712"/>
      <c r="NQW13" s="712"/>
      <c r="NQX13" s="712"/>
      <c r="NQY13" s="712"/>
      <c r="NQZ13" s="712"/>
      <c r="NRA13" s="712"/>
      <c r="NRB13" s="712"/>
      <c r="NRC13" s="712"/>
      <c r="NRD13" s="712"/>
      <c r="NRE13" s="712"/>
      <c r="NRF13" s="712"/>
      <c r="NRG13" s="712"/>
      <c r="NRH13" s="712"/>
      <c r="NRI13" s="712"/>
      <c r="NRJ13" s="712"/>
      <c r="NRK13" s="712"/>
      <c r="NRL13" s="712"/>
      <c r="NRM13" s="712"/>
      <c r="NRN13" s="712"/>
      <c r="NRO13" s="712"/>
      <c r="NRP13" s="712"/>
      <c r="NRQ13" s="712"/>
      <c r="NRR13" s="712"/>
      <c r="NRS13" s="712"/>
      <c r="NRT13" s="712"/>
      <c r="NRU13" s="712"/>
      <c r="NRV13" s="712"/>
      <c r="NRW13" s="712"/>
      <c r="NRX13" s="712"/>
      <c r="NRY13" s="712"/>
      <c r="NRZ13" s="712"/>
      <c r="NSA13" s="712"/>
      <c r="NSB13" s="712"/>
      <c r="NSC13" s="712"/>
      <c r="NSD13" s="712"/>
      <c r="NSE13" s="712"/>
      <c r="NSF13" s="712"/>
      <c r="NSG13" s="712"/>
      <c r="NSH13" s="712"/>
      <c r="NSI13" s="712"/>
      <c r="NSJ13" s="712"/>
      <c r="NSK13" s="712"/>
      <c r="NSL13" s="712"/>
      <c r="NSM13" s="712"/>
      <c r="NSN13" s="712"/>
      <c r="NSO13" s="712"/>
      <c r="NSP13" s="712"/>
      <c r="NSQ13" s="712"/>
      <c r="NSR13" s="712"/>
      <c r="NSS13" s="712"/>
      <c r="NST13" s="712"/>
      <c r="NSU13" s="712"/>
      <c r="NSV13" s="712"/>
      <c r="NSW13" s="712"/>
      <c r="NSX13" s="712"/>
      <c r="NSY13" s="712"/>
      <c r="NSZ13" s="712"/>
      <c r="NTA13" s="712"/>
      <c r="NTB13" s="712"/>
      <c r="NTC13" s="712"/>
      <c r="NTD13" s="712"/>
      <c r="NTE13" s="712"/>
      <c r="NTF13" s="712"/>
      <c r="NTG13" s="712"/>
      <c r="NTH13" s="712"/>
      <c r="NTI13" s="712"/>
      <c r="NTJ13" s="712"/>
      <c r="NTK13" s="712"/>
      <c r="NTL13" s="712"/>
      <c r="NTM13" s="712"/>
      <c r="NTN13" s="712"/>
      <c r="NTO13" s="712"/>
      <c r="NTP13" s="712"/>
      <c r="NTQ13" s="712"/>
      <c r="NTR13" s="712"/>
      <c r="NTS13" s="712"/>
      <c r="NTT13" s="712"/>
      <c r="NTU13" s="712"/>
      <c r="NTV13" s="712"/>
      <c r="NTW13" s="712"/>
      <c r="NTX13" s="712"/>
      <c r="NTY13" s="712"/>
      <c r="NTZ13" s="712"/>
      <c r="NUA13" s="712"/>
      <c r="NUB13" s="712"/>
      <c r="NUC13" s="712"/>
      <c r="NUD13" s="712"/>
      <c r="NUE13" s="712"/>
      <c r="NUF13" s="712"/>
      <c r="NUG13" s="712"/>
      <c r="NUH13" s="712"/>
      <c r="NUI13" s="712"/>
      <c r="NUJ13" s="712"/>
      <c r="NUK13" s="712"/>
      <c r="NUL13" s="712"/>
      <c r="NUM13" s="712"/>
      <c r="NUN13" s="712"/>
      <c r="NUO13" s="712"/>
      <c r="NUP13" s="712"/>
      <c r="NUQ13" s="712"/>
      <c r="NUR13" s="712"/>
      <c r="NUS13" s="712"/>
      <c r="NUT13" s="712"/>
      <c r="NUU13" s="712"/>
      <c r="NUV13" s="712"/>
      <c r="NUW13" s="712"/>
      <c r="NUX13" s="712"/>
      <c r="NUY13" s="712"/>
      <c r="NUZ13" s="712"/>
      <c r="NVA13" s="712"/>
      <c r="NVB13" s="712"/>
      <c r="NVC13" s="712"/>
      <c r="NVD13" s="712"/>
      <c r="NVE13" s="712"/>
      <c r="NVF13" s="712"/>
      <c r="NVG13" s="712"/>
      <c r="NVH13" s="712"/>
      <c r="NVI13" s="712"/>
      <c r="NVJ13" s="712"/>
      <c r="NVK13" s="712"/>
      <c r="NVL13" s="712"/>
      <c r="NVM13" s="712"/>
      <c r="NVN13" s="712"/>
      <c r="NVO13" s="712"/>
      <c r="NVP13" s="712"/>
      <c r="NVQ13" s="712"/>
      <c r="NVR13" s="712"/>
      <c r="NVS13" s="712"/>
      <c r="NVT13" s="712"/>
      <c r="NVU13" s="712"/>
      <c r="NVV13" s="712"/>
      <c r="NVW13" s="712"/>
      <c r="NVX13" s="712"/>
      <c r="NVY13" s="712"/>
      <c r="NVZ13" s="712"/>
      <c r="NWA13" s="712"/>
      <c r="NWB13" s="712"/>
      <c r="NWC13" s="712"/>
      <c r="NWD13" s="712"/>
      <c r="NWE13" s="712"/>
      <c r="NWF13" s="712"/>
      <c r="NWG13" s="712"/>
      <c r="NWH13" s="712"/>
      <c r="NWI13" s="712"/>
      <c r="NWJ13" s="712"/>
      <c r="NWK13" s="712"/>
      <c r="NWL13" s="712"/>
      <c r="NWM13" s="712"/>
      <c r="NWN13" s="712"/>
      <c r="NWO13" s="712"/>
      <c r="NWP13" s="712"/>
      <c r="NWQ13" s="712"/>
      <c r="NWR13" s="712"/>
      <c r="NWS13" s="712"/>
      <c r="NWT13" s="712"/>
      <c r="NWU13" s="712"/>
      <c r="NWV13" s="712"/>
      <c r="NWW13" s="712"/>
      <c r="NWX13" s="712"/>
      <c r="NWY13" s="712"/>
      <c r="NWZ13" s="712"/>
      <c r="NXA13" s="712"/>
      <c r="NXB13" s="712"/>
      <c r="NXC13" s="712"/>
      <c r="NXD13" s="712"/>
      <c r="NXE13" s="712"/>
      <c r="NXF13" s="712"/>
      <c r="NXG13" s="712"/>
      <c r="NXH13" s="712"/>
      <c r="NXI13" s="712"/>
      <c r="NXJ13" s="712"/>
      <c r="NXK13" s="712"/>
      <c r="NXL13" s="712"/>
      <c r="NXM13" s="712"/>
      <c r="NXN13" s="712"/>
      <c r="NXO13" s="712"/>
      <c r="NXP13" s="712"/>
      <c r="NXQ13" s="712"/>
      <c r="NXR13" s="712"/>
      <c r="NXS13" s="712"/>
      <c r="NXT13" s="712"/>
      <c r="NXU13" s="712"/>
      <c r="NXV13" s="712"/>
      <c r="NXW13" s="712"/>
      <c r="NXX13" s="712"/>
      <c r="NXY13" s="712"/>
      <c r="NXZ13" s="712"/>
      <c r="NYA13" s="712"/>
      <c r="NYB13" s="712"/>
      <c r="NYC13" s="712"/>
      <c r="NYD13" s="712"/>
      <c r="NYE13" s="712"/>
      <c r="NYF13" s="712"/>
      <c r="NYG13" s="712"/>
      <c r="NYH13" s="712"/>
      <c r="NYI13" s="712"/>
      <c r="NYJ13" s="712"/>
      <c r="NYK13" s="712"/>
      <c r="NYL13" s="712"/>
      <c r="NYM13" s="712"/>
      <c r="NYN13" s="712"/>
      <c r="NYO13" s="712"/>
      <c r="NYP13" s="712"/>
      <c r="NYQ13" s="712"/>
      <c r="NYR13" s="712"/>
      <c r="NYS13" s="712"/>
      <c r="NYT13" s="712"/>
      <c r="NYU13" s="712"/>
      <c r="NYV13" s="712"/>
      <c r="NYW13" s="712"/>
      <c r="NYX13" s="712"/>
      <c r="NYY13" s="712"/>
      <c r="NYZ13" s="712"/>
      <c r="NZA13" s="712"/>
      <c r="NZB13" s="712"/>
      <c r="NZC13" s="712"/>
      <c r="NZD13" s="712"/>
      <c r="NZE13" s="712"/>
      <c r="NZF13" s="712"/>
      <c r="NZG13" s="712"/>
      <c r="NZH13" s="712"/>
      <c r="NZI13" s="712"/>
      <c r="NZJ13" s="712"/>
      <c r="NZK13" s="712"/>
      <c r="NZL13" s="712"/>
      <c r="NZM13" s="712"/>
      <c r="NZN13" s="712"/>
      <c r="NZO13" s="712"/>
      <c r="NZP13" s="712"/>
      <c r="NZQ13" s="712"/>
      <c r="NZR13" s="712"/>
      <c r="NZS13" s="712"/>
      <c r="NZT13" s="712"/>
      <c r="NZU13" s="712"/>
      <c r="NZV13" s="712"/>
      <c r="NZW13" s="712"/>
      <c r="NZX13" s="712"/>
      <c r="NZY13" s="712"/>
      <c r="NZZ13" s="712"/>
      <c r="OAA13" s="712"/>
      <c r="OAB13" s="712"/>
      <c r="OAC13" s="712"/>
      <c r="OAD13" s="712"/>
      <c r="OAE13" s="712"/>
      <c r="OAF13" s="712"/>
      <c r="OAG13" s="712"/>
      <c r="OAH13" s="712"/>
      <c r="OAI13" s="712"/>
      <c r="OAJ13" s="712"/>
      <c r="OAK13" s="712"/>
      <c r="OAL13" s="712"/>
      <c r="OAM13" s="712"/>
      <c r="OAN13" s="712"/>
      <c r="OAO13" s="712"/>
      <c r="OAP13" s="712"/>
      <c r="OAQ13" s="712"/>
      <c r="OAR13" s="712"/>
      <c r="OAS13" s="712"/>
      <c r="OAT13" s="712"/>
      <c r="OAU13" s="712"/>
      <c r="OAV13" s="712"/>
      <c r="OAW13" s="712"/>
      <c r="OAX13" s="712"/>
      <c r="OAY13" s="712"/>
      <c r="OAZ13" s="712"/>
      <c r="OBA13" s="712"/>
      <c r="OBB13" s="712"/>
      <c r="OBC13" s="712"/>
      <c r="OBD13" s="712"/>
      <c r="OBE13" s="712"/>
      <c r="OBF13" s="712"/>
      <c r="OBG13" s="712"/>
      <c r="OBH13" s="712"/>
      <c r="OBI13" s="712"/>
      <c r="OBJ13" s="712"/>
      <c r="OBK13" s="712"/>
      <c r="OBL13" s="712"/>
      <c r="OBM13" s="712"/>
      <c r="OBN13" s="712"/>
      <c r="OBO13" s="712"/>
      <c r="OBP13" s="712"/>
      <c r="OBQ13" s="712"/>
      <c r="OBR13" s="712"/>
      <c r="OBS13" s="712"/>
      <c r="OBT13" s="712"/>
      <c r="OBU13" s="712"/>
      <c r="OBV13" s="712"/>
      <c r="OBW13" s="712"/>
      <c r="OBX13" s="712"/>
      <c r="OBY13" s="712"/>
      <c r="OBZ13" s="712"/>
      <c r="OCA13" s="712"/>
      <c r="OCB13" s="712"/>
      <c r="OCC13" s="712"/>
      <c r="OCD13" s="712"/>
      <c r="OCE13" s="712"/>
      <c r="OCF13" s="712"/>
      <c r="OCG13" s="712"/>
      <c r="OCH13" s="712"/>
      <c r="OCI13" s="712"/>
      <c r="OCJ13" s="712"/>
      <c r="OCK13" s="712"/>
      <c r="OCL13" s="712"/>
      <c r="OCM13" s="712"/>
      <c r="OCN13" s="712"/>
      <c r="OCO13" s="712"/>
      <c r="OCP13" s="712"/>
      <c r="OCQ13" s="712"/>
      <c r="OCR13" s="712"/>
      <c r="OCS13" s="712"/>
      <c r="OCT13" s="712"/>
      <c r="OCU13" s="712"/>
      <c r="OCV13" s="712"/>
      <c r="OCW13" s="712"/>
      <c r="OCX13" s="712"/>
      <c r="OCY13" s="712"/>
      <c r="OCZ13" s="712"/>
      <c r="ODA13" s="712"/>
      <c r="ODB13" s="712"/>
      <c r="ODC13" s="712"/>
      <c r="ODD13" s="712"/>
      <c r="ODE13" s="712"/>
      <c r="ODF13" s="712"/>
      <c r="ODG13" s="712"/>
      <c r="ODH13" s="712"/>
      <c r="ODI13" s="712"/>
      <c r="ODJ13" s="712"/>
      <c r="ODK13" s="712"/>
      <c r="ODL13" s="712"/>
      <c r="ODM13" s="712"/>
      <c r="ODN13" s="712"/>
      <c r="ODO13" s="712"/>
      <c r="ODP13" s="712"/>
      <c r="ODQ13" s="712"/>
      <c r="ODR13" s="712"/>
      <c r="ODS13" s="712"/>
      <c r="ODT13" s="712"/>
      <c r="ODU13" s="712"/>
      <c r="ODV13" s="712"/>
      <c r="ODW13" s="712"/>
      <c r="ODX13" s="712"/>
      <c r="ODY13" s="712"/>
      <c r="ODZ13" s="712"/>
      <c r="OEA13" s="712"/>
      <c r="OEB13" s="712"/>
      <c r="OEC13" s="712"/>
      <c r="OED13" s="712"/>
      <c r="OEE13" s="712"/>
      <c r="OEF13" s="712"/>
      <c r="OEG13" s="712"/>
      <c r="OEH13" s="712"/>
      <c r="OEI13" s="712"/>
      <c r="OEJ13" s="712"/>
      <c r="OEK13" s="712"/>
      <c r="OEL13" s="712"/>
      <c r="OEM13" s="712"/>
      <c r="OEN13" s="712"/>
      <c r="OEO13" s="712"/>
      <c r="OEP13" s="712"/>
      <c r="OEQ13" s="712"/>
      <c r="OER13" s="712"/>
      <c r="OES13" s="712"/>
      <c r="OET13" s="712"/>
      <c r="OEU13" s="712"/>
      <c r="OEV13" s="712"/>
      <c r="OEW13" s="712"/>
      <c r="OEX13" s="712"/>
      <c r="OEY13" s="712"/>
      <c r="OEZ13" s="712"/>
      <c r="OFA13" s="712"/>
      <c r="OFB13" s="712"/>
      <c r="OFC13" s="712"/>
      <c r="OFD13" s="712"/>
      <c r="OFE13" s="712"/>
      <c r="OFF13" s="712"/>
      <c r="OFG13" s="712"/>
      <c r="OFH13" s="712"/>
      <c r="OFI13" s="712"/>
      <c r="OFJ13" s="712"/>
      <c r="OFK13" s="712"/>
      <c r="OFL13" s="712"/>
      <c r="OFM13" s="712"/>
      <c r="OFN13" s="712"/>
      <c r="OFO13" s="712"/>
      <c r="OFP13" s="712"/>
      <c r="OFQ13" s="712"/>
      <c r="OFR13" s="712"/>
      <c r="OFS13" s="712"/>
      <c r="OFT13" s="712"/>
      <c r="OFU13" s="712"/>
      <c r="OFV13" s="712"/>
      <c r="OFW13" s="712"/>
      <c r="OFX13" s="712"/>
      <c r="OFY13" s="712"/>
      <c r="OFZ13" s="712"/>
      <c r="OGA13" s="712"/>
      <c r="OGB13" s="712"/>
      <c r="OGC13" s="712"/>
      <c r="OGD13" s="712"/>
      <c r="OGE13" s="712"/>
      <c r="OGF13" s="712"/>
      <c r="OGG13" s="712"/>
      <c r="OGH13" s="712"/>
      <c r="OGI13" s="712"/>
      <c r="OGJ13" s="712"/>
      <c r="OGK13" s="712"/>
      <c r="OGL13" s="712"/>
      <c r="OGM13" s="712"/>
      <c r="OGN13" s="712"/>
      <c r="OGO13" s="712"/>
      <c r="OGP13" s="712"/>
      <c r="OGQ13" s="712"/>
      <c r="OGR13" s="712"/>
      <c r="OGS13" s="712"/>
      <c r="OGT13" s="712"/>
      <c r="OGU13" s="712"/>
      <c r="OGV13" s="712"/>
      <c r="OGW13" s="712"/>
      <c r="OGX13" s="712"/>
      <c r="OGY13" s="712"/>
      <c r="OGZ13" s="712"/>
      <c r="OHA13" s="712"/>
      <c r="OHB13" s="712"/>
      <c r="OHC13" s="712"/>
      <c r="OHD13" s="712"/>
      <c r="OHE13" s="712"/>
      <c r="OHF13" s="712"/>
      <c r="OHG13" s="712"/>
      <c r="OHH13" s="712"/>
      <c r="OHI13" s="712"/>
      <c r="OHJ13" s="712"/>
      <c r="OHK13" s="712"/>
      <c r="OHL13" s="712"/>
      <c r="OHM13" s="712"/>
      <c r="OHN13" s="712"/>
      <c r="OHO13" s="712"/>
      <c r="OHP13" s="712"/>
      <c r="OHQ13" s="712"/>
      <c r="OHR13" s="712"/>
      <c r="OHS13" s="712"/>
      <c r="OHT13" s="712"/>
      <c r="OHU13" s="712"/>
      <c r="OHV13" s="712"/>
      <c r="OHW13" s="712"/>
      <c r="OHX13" s="712"/>
      <c r="OHY13" s="712"/>
      <c r="OHZ13" s="712"/>
      <c r="OIA13" s="712"/>
      <c r="OIB13" s="712"/>
      <c r="OIC13" s="712"/>
      <c r="OID13" s="712"/>
      <c r="OIE13" s="712"/>
      <c r="OIF13" s="712"/>
      <c r="OIG13" s="712"/>
      <c r="OIH13" s="712"/>
      <c r="OII13" s="712"/>
      <c r="OIJ13" s="712"/>
      <c r="OIK13" s="712"/>
      <c r="OIL13" s="712"/>
      <c r="OIM13" s="712"/>
      <c r="OIN13" s="712"/>
      <c r="OIO13" s="712"/>
      <c r="OIP13" s="712"/>
      <c r="OIQ13" s="712"/>
      <c r="OIR13" s="712"/>
      <c r="OIS13" s="712"/>
      <c r="OIT13" s="712"/>
      <c r="OIU13" s="712"/>
      <c r="OIV13" s="712"/>
      <c r="OIW13" s="712"/>
      <c r="OIX13" s="712"/>
      <c r="OIY13" s="712"/>
      <c r="OIZ13" s="712"/>
      <c r="OJA13" s="712"/>
      <c r="OJB13" s="712"/>
      <c r="OJC13" s="712"/>
      <c r="OJD13" s="712"/>
      <c r="OJE13" s="712"/>
      <c r="OJF13" s="712"/>
      <c r="OJG13" s="712"/>
      <c r="OJH13" s="712"/>
      <c r="OJI13" s="712"/>
      <c r="OJJ13" s="712"/>
      <c r="OJK13" s="712"/>
      <c r="OJL13" s="712"/>
      <c r="OJM13" s="712"/>
      <c r="OJN13" s="712"/>
      <c r="OJO13" s="712"/>
      <c r="OJP13" s="712"/>
      <c r="OJQ13" s="712"/>
      <c r="OJR13" s="712"/>
      <c r="OJS13" s="712"/>
      <c r="OJT13" s="712"/>
      <c r="OJU13" s="712"/>
      <c r="OJV13" s="712"/>
      <c r="OJW13" s="712"/>
      <c r="OJX13" s="712"/>
      <c r="OJY13" s="712"/>
      <c r="OJZ13" s="712"/>
      <c r="OKA13" s="712"/>
      <c r="OKB13" s="712"/>
      <c r="OKC13" s="712"/>
      <c r="OKD13" s="712"/>
      <c r="OKE13" s="712"/>
      <c r="OKF13" s="712"/>
      <c r="OKG13" s="712"/>
      <c r="OKH13" s="712"/>
      <c r="OKI13" s="712"/>
      <c r="OKJ13" s="712"/>
      <c r="OKK13" s="712"/>
      <c r="OKL13" s="712"/>
      <c r="OKM13" s="712"/>
      <c r="OKN13" s="712"/>
      <c r="OKO13" s="712"/>
      <c r="OKP13" s="712"/>
      <c r="OKQ13" s="712"/>
      <c r="OKR13" s="712"/>
      <c r="OKS13" s="712"/>
      <c r="OKT13" s="712"/>
      <c r="OKU13" s="712"/>
      <c r="OKV13" s="712"/>
      <c r="OKW13" s="712"/>
      <c r="OKX13" s="712"/>
      <c r="OKY13" s="712"/>
      <c r="OKZ13" s="712"/>
      <c r="OLA13" s="712"/>
      <c r="OLB13" s="712"/>
      <c r="OLC13" s="712"/>
      <c r="OLD13" s="712"/>
      <c r="OLE13" s="712"/>
      <c r="OLF13" s="712"/>
      <c r="OLG13" s="712"/>
      <c r="OLH13" s="712"/>
      <c r="OLI13" s="712"/>
      <c r="OLJ13" s="712"/>
      <c r="OLK13" s="712"/>
      <c r="OLL13" s="712"/>
      <c r="OLM13" s="712"/>
      <c r="OLN13" s="712"/>
      <c r="OLO13" s="712"/>
      <c r="OLP13" s="712"/>
      <c r="OLQ13" s="712"/>
      <c r="OLR13" s="712"/>
      <c r="OLS13" s="712"/>
      <c r="OLT13" s="712"/>
      <c r="OLU13" s="712"/>
      <c r="OLV13" s="712"/>
      <c r="OLW13" s="712"/>
      <c r="OLX13" s="712"/>
      <c r="OLY13" s="712"/>
      <c r="OLZ13" s="712"/>
      <c r="OMA13" s="712"/>
      <c r="OMB13" s="712"/>
      <c r="OMC13" s="712"/>
      <c r="OMD13" s="712"/>
      <c r="OME13" s="712"/>
      <c r="OMF13" s="712"/>
      <c r="OMG13" s="712"/>
      <c r="OMH13" s="712"/>
      <c r="OMI13" s="712"/>
      <c r="OMJ13" s="712"/>
      <c r="OMK13" s="712"/>
      <c r="OML13" s="712"/>
      <c r="OMM13" s="712"/>
      <c r="OMN13" s="712"/>
      <c r="OMO13" s="712"/>
      <c r="OMP13" s="712"/>
      <c r="OMQ13" s="712"/>
      <c r="OMR13" s="712"/>
      <c r="OMS13" s="712"/>
      <c r="OMT13" s="712"/>
      <c r="OMU13" s="712"/>
      <c r="OMV13" s="712"/>
      <c r="OMW13" s="712"/>
      <c r="OMX13" s="712"/>
      <c r="OMY13" s="712"/>
      <c r="OMZ13" s="712"/>
      <c r="ONA13" s="712"/>
      <c r="ONB13" s="712"/>
      <c r="ONC13" s="712"/>
      <c r="OND13" s="712"/>
      <c r="ONE13" s="712"/>
      <c r="ONF13" s="712"/>
      <c r="ONG13" s="712"/>
      <c r="ONH13" s="712"/>
      <c r="ONI13" s="712"/>
      <c r="ONJ13" s="712"/>
      <c r="ONK13" s="712"/>
      <c r="ONL13" s="712"/>
      <c r="ONM13" s="712"/>
      <c r="ONN13" s="712"/>
      <c r="ONO13" s="712"/>
      <c r="ONP13" s="712"/>
      <c r="ONQ13" s="712"/>
      <c r="ONR13" s="712"/>
      <c r="ONS13" s="712"/>
      <c r="ONT13" s="712"/>
      <c r="ONU13" s="712"/>
      <c r="ONV13" s="712"/>
      <c r="ONW13" s="712"/>
      <c r="ONX13" s="712"/>
      <c r="ONY13" s="712"/>
      <c r="ONZ13" s="712"/>
      <c r="OOA13" s="712"/>
      <c r="OOB13" s="712"/>
      <c r="OOC13" s="712"/>
      <c r="OOD13" s="712"/>
      <c r="OOE13" s="712"/>
      <c r="OOF13" s="712"/>
      <c r="OOG13" s="712"/>
      <c r="OOH13" s="712"/>
      <c r="OOI13" s="712"/>
      <c r="OOJ13" s="712"/>
      <c r="OOK13" s="712"/>
      <c r="OOL13" s="712"/>
      <c r="OOM13" s="712"/>
      <c r="OON13" s="712"/>
      <c r="OOO13" s="712"/>
      <c r="OOP13" s="712"/>
      <c r="OOQ13" s="712"/>
      <c r="OOR13" s="712"/>
      <c r="OOS13" s="712"/>
      <c r="OOT13" s="712"/>
      <c r="OOU13" s="712"/>
      <c r="OOV13" s="712"/>
      <c r="OOW13" s="712"/>
      <c r="OOX13" s="712"/>
      <c r="OOY13" s="712"/>
      <c r="OOZ13" s="712"/>
      <c r="OPA13" s="712"/>
      <c r="OPB13" s="712"/>
      <c r="OPC13" s="712"/>
      <c r="OPD13" s="712"/>
      <c r="OPE13" s="712"/>
      <c r="OPF13" s="712"/>
      <c r="OPG13" s="712"/>
      <c r="OPH13" s="712"/>
      <c r="OPI13" s="712"/>
      <c r="OPJ13" s="712"/>
      <c r="OPK13" s="712"/>
      <c r="OPL13" s="712"/>
      <c r="OPM13" s="712"/>
      <c r="OPN13" s="712"/>
      <c r="OPO13" s="712"/>
      <c r="OPP13" s="712"/>
      <c r="OPQ13" s="712"/>
      <c r="OPR13" s="712"/>
      <c r="OPS13" s="712"/>
      <c r="OPT13" s="712"/>
      <c r="OPU13" s="712"/>
      <c r="OPV13" s="712"/>
      <c r="OPW13" s="712"/>
      <c r="OPX13" s="712"/>
      <c r="OPY13" s="712"/>
      <c r="OPZ13" s="712"/>
      <c r="OQA13" s="712"/>
      <c r="OQB13" s="712"/>
      <c r="OQC13" s="712"/>
      <c r="OQD13" s="712"/>
      <c r="OQE13" s="712"/>
      <c r="OQF13" s="712"/>
      <c r="OQG13" s="712"/>
      <c r="OQH13" s="712"/>
      <c r="OQI13" s="712"/>
      <c r="OQJ13" s="712"/>
      <c r="OQK13" s="712"/>
      <c r="OQL13" s="712"/>
      <c r="OQM13" s="712"/>
      <c r="OQN13" s="712"/>
      <c r="OQO13" s="712"/>
      <c r="OQP13" s="712"/>
      <c r="OQQ13" s="712"/>
      <c r="OQR13" s="712"/>
      <c r="OQS13" s="712"/>
      <c r="OQT13" s="712"/>
      <c r="OQU13" s="712"/>
      <c r="OQV13" s="712"/>
      <c r="OQW13" s="712"/>
      <c r="OQX13" s="712"/>
      <c r="OQY13" s="712"/>
      <c r="OQZ13" s="712"/>
      <c r="ORA13" s="712"/>
      <c r="ORB13" s="712"/>
      <c r="ORC13" s="712"/>
      <c r="ORD13" s="712"/>
      <c r="ORE13" s="712"/>
      <c r="ORF13" s="712"/>
      <c r="ORG13" s="712"/>
      <c r="ORH13" s="712"/>
      <c r="ORI13" s="712"/>
      <c r="ORJ13" s="712"/>
      <c r="ORK13" s="712"/>
      <c r="ORL13" s="712"/>
      <c r="ORM13" s="712"/>
      <c r="ORN13" s="712"/>
      <c r="ORO13" s="712"/>
      <c r="ORP13" s="712"/>
      <c r="ORQ13" s="712"/>
      <c r="ORR13" s="712"/>
      <c r="ORS13" s="712"/>
      <c r="ORT13" s="712"/>
      <c r="ORU13" s="712"/>
      <c r="ORV13" s="712"/>
      <c r="ORW13" s="712"/>
      <c r="ORX13" s="712"/>
      <c r="ORY13" s="712"/>
      <c r="ORZ13" s="712"/>
      <c r="OSA13" s="712"/>
      <c r="OSB13" s="712"/>
      <c r="OSC13" s="712"/>
      <c r="OSD13" s="712"/>
      <c r="OSE13" s="712"/>
      <c r="OSF13" s="712"/>
      <c r="OSG13" s="712"/>
      <c r="OSH13" s="712"/>
      <c r="OSI13" s="712"/>
      <c r="OSJ13" s="712"/>
      <c r="OSK13" s="712"/>
      <c r="OSL13" s="712"/>
      <c r="OSM13" s="712"/>
      <c r="OSN13" s="712"/>
      <c r="OSO13" s="712"/>
      <c r="OSP13" s="712"/>
      <c r="OSQ13" s="712"/>
      <c r="OSR13" s="712"/>
      <c r="OSS13" s="712"/>
      <c r="OST13" s="712"/>
      <c r="OSU13" s="712"/>
      <c r="OSV13" s="712"/>
      <c r="OSW13" s="712"/>
      <c r="OSX13" s="712"/>
      <c r="OSY13" s="712"/>
      <c r="OSZ13" s="712"/>
      <c r="OTA13" s="712"/>
      <c r="OTB13" s="712"/>
      <c r="OTC13" s="712"/>
      <c r="OTD13" s="712"/>
      <c r="OTE13" s="712"/>
      <c r="OTF13" s="712"/>
      <c r="OTG13" s="712"/>
      <c r="OTH13" s="712"/>
      <c r="OTI13" s="712"/>
      <c r="OTJ13" s="712"/>
      <c r="OTK13" s="712"/>
      <c r="OTL13" s="712"/>
      <c r="OTM13" s="712"/>
      <c r="OTN13" s="712"/>
      <c r="OTO13" s="712"/>
      <c r="OTP13" s="712"/>
      <c r="OTQ13" s="712"/>
      <c r="OTR13" s="712"/>
      <c r="OTS13" s="712"/>
      <c r="OTT13" s="712"/>
      <c r="OTU13" s="712"/>
      <c r="OTV13" s="712"/>
      <c r="OTW13" s="712"/>
      <c r="OTX13" s="712"/>
      <c r="OTY13" s="712"/>
      <c r="OTZ13" s="712"/>
      <c r="OUA13" s="712"/>
      <c r="OUB13" s="712"/>
      <c r="OUC13" s="712"/>
      <c r="OUD13" s="712"/>
      <c r="OUE13" s="712"/>
      <c r="OUF13" s="712"/>
      <c r="OUG13" s="712"/>
      <c r="OUH13" s="712"/>
      <c r="OUI13" s="712"/>
      <c r="OUJ13" s="712"/>
      <c r="OUK13" s="712"/>
      <c r="OUL13" s="712"/>
      <c r="OUM13" s="712"/>
      <c r="OUN13" s="712"/>
      <c r="OUO13" s="712"/>
      <c r="OUP13" s="712"/>
      <c r="OUQ13" s="712"/>
      <c r="OUR13" s="712"/>
      <c r="OUS13" s="712"/>
      <c r="OUT13" s="712"/>
      <c r="OUU13" s="712"/>
      <c r="OUV13" s="712"/>
      <c r="OUW13" s="712"/>
      <c r="OUX13" s="712"/>
      <c r="OUY13" s="712"/>
      <c r="OUZ13" s="712"/>
      <c r="OVA13" s="712"/>
      <c r="OVB13" s="712"/>
      <c r="OVC13" s="712"/>
      <c r="OVD13" s="712"/>
      <c r="OVE13" s="712"/>
      <c r="OVF13" s="712"/>
      <c r="OVG13" s="712"/>
      <c r="OVH13" s="712"/>
      <c r="OVI13" s="712"/>
      <c r="OVJ13" s="712"/>
      <c r="OVK13" s="712"/>
      <c r="OVL13" s="712"/>
      <c r="OVM13" s="712"/>
      <c r="OVN13" s="712"/>
      <c r="OVO13" s="712"/>
      <c r="OVP13" s="712"/>
      <c r="OVQ13" s="712"/>
      <c r="OVR13" s="712"/>
      <c r="OVS13" s="712"/>
      <c r="OVT13" s="712"/>
      <c r="OVU13" s="712"/>
      <c r="OVV13" s="712"/>
      <c r="OVW13" s="712"/>
      <c r="OVX13" s="712"/>
      <c r="OVY13" s="712"/>
      <c r="OVZ13" s="712"/>
      <c r="OWA13" s="712"/>
      <c r="OWB13" s="712"/>
      <c r="OWC13" s="712"/>
      <c r="OWD13" s="712"/>
      <c r="OWE13" s="712"/>
      <c r="OWF13" s="712"/>
      <c r="OWG13" s="712"/>
      <c r="OWH13" s="712"/>
      <c r="OWI13" s="712"/>
      <c r="OWJ13" s="712"/>
      <c r="OWK13" s="712"/>
      <c r="OWL13" s="712"/>
      <c r="OWM13" s="712"/>
      <c r="OWN13" s="712"/>
      <c r="OWO13" s="712"/>
      <c r="OWP13" s="712"/>
      <c r="OWQ13" s="712"/>
      <c r="OWR13" s="712"/>
      <c r="OWS13" s="712"/>
      <c r="OWT13" s="712"/>
      <c r="OWU13" s="712"/>
      <c r="OWV13" s="712"/>
      <c r="OWW13" s="712"/>
      <c r="OWX13" s="712"/>
      <c r="OWY13" s="712"/>
      <c r="OWZ13" s="712"/>
      <c r="OXA13" s="712"/>
      <c r="OXB13" s="712"/>
      <c r="OXC13" s="712"/>
      <c r="OXD13" s="712"/>
      <c r="OXE13" s="712"/>
      <c r="OXF13" s="712"/>
      <c r="OXG13" s="712"/>
      <c r="OXH13" s="712"/>
      <c r="OXI13" s="712"/>
      <c r="OXJ13" s="712"/>
      <c r="OXK13" s="712"/>
      <c r="OXL13" s="712"/>
      <c r="OXM13" s="712"/>
      <c r="OXN13" s="712"/>
      <c r="OXO13" s="712"/>
      <c r="OXP13" s="712"/>
      <c r="OXQ13" s="712"/>
      <c r="OXR13" s="712"/>
      <c r="OXS13" s="712"/>
      <c r="OXT13" s="712"/>
      <c r="OXU13" s="712"/>
      <c r="OXV13" s="712"/>
      <c r="OXW13" s="712"/>
      <c r="OXX13" s="712"/>
      <c r="OXY13" s="712"/>
      <c r="OXZ13" s="712"/>
      <c r="OYA13" s="712"/>
      <c r="OYB13" s="712"/>
      <c r="OYC13" s="712"/>
      <c r="OYD13" s="712"/>
      <c r="OYE13" s="712"/>
      <c r="OYF13" s="712"/>
      <c r="OYG13" s="712"/>
      <c r="OYH13" s="712"/>
      <c r="OYI13" s="712"/>
      <c r="OYJ13" s="712"/>
      <c r="OYK13" s="712"/>
      <c r="OYL13" s="712"/>
      <c r="OYM13" s="712"/>
      <c r="OYN13" s="712"/>
      <c r="OYO13" s="712"/>
      <c r="OYP13" s="712"/>
      <c r="OYQ13" s="712"/>
      <c r="OYR13" s="712"/>
      <c r="OYS13" s="712"/>
      <c r="OYT13" s="712"/>
      <c r="OYU13" s="712"/>
      <c r="OYV13" s="712"/>
      <c r="OYW13" s="712"/>
      <c r="OYX13" s="712"/>
      <c r="OYY13" s="712"/>
      <c r="OYZ13" s="712"/>
      <c r="OZA13" s="712"/>
      <c r="OZB13" s="712"/>
      <c r="OZC13" s="712"/>
      <c r="OZD13" s="712"/>
      <c r="OZE13" s="712"/>
      <c r="OZF13" s="712"/>
      <c r="OZG13" s="712"/>
      <c r="OZH13" s="712"/>
      <c r="OZI13" s="712"/>
      <c r="OZJ13" s="712"/>
      <c r="OZK13" s="712"/>
      <c r="OZL13" s="712"/>
      <c r="OZM13" s="712"/>
      <c r="OZN13" s="712"/>
      <c r="OZO13" s="712"/>
      <c r="OZP13" s="712"/>
      <c r="OZQ13" s="712"/>
      <c r="OZR13" s="712"/>
      <c r="OZS13" s="712"/>
      <c r="OZT13" s="712"/>
      <c r="OZU13" s="712"/>
      <c r="OZV13" s="712"/>
      <c r="OZW13" s="712"/>
      <c r="OZX13" s="712"/>
      <c r="OZY13" s="712"/>
      <c r="OZZ13" s="712"/>
      <c r="PAA13" s="712"/>
      <c r="PAB13" s="712"/>
      <c r="PAC13" s="712"/>
      <c r="PAD13" s="712"/>
      <c r="PAE13" s="712"/>
      <c r="PAF13" s="712"/>
      <c r="PAG13" s="712"/>
      <c r="PAH13" s="712"/>
      <c r="PAI13" s="712"/>
      <c r="PAJ13" s="712"/>
      <c r="PAK13" s="712"/>
      <c r="PAL13" s="712"/>
      <c r="PAM13" s="712"/>
      <c r="PAN13" s="712"/>
      <c r="PAO13" s="712"/>
      <c r="PAP13" s="712"/>
      <c r="PAQ13" s="712"/>
      <c r="PAR13" s="712"/>
      <c r="PAS13" s="712"/>
      <c r="PAT13" s="712"/>
      <c r="PAU13" s="712"/>
      <c r="PAV13" s="712"/>
      <c r="PAW13" s="712"/>
      <c r="PAX13" s="712"/>
      <c r="PAY13" s="712"/>
      <c r="PAZ13" s="712"/>
      <c r="PBA13" s="712"/>
      <c r="PBB13" s="712"/>
      <c r="PBC13" s="712"/>
      <c r="PBD13" s="712"/>
      <c r="PBE13" s="712"/>
      <c r="PBF13" s="712"/>
      <c r="PBG13" s="712"/>
      <c r="PBH13" s="712"/>
      <c r="PBI13" s="712"/>
      <c r="PBJ13" s="712"/>
      <c r="PBK13" s="712"/>
      <c r="PBL13" s="712"/>
      <c r="PBM13" s="712"/>
      <c r="PBN13" s="712"/>
      <c r="PBO13" s="712"/>
      <c r="PBP13" s="712"/>
      <c r="PBQ13" s="712"/>
      <c r="PBR13" s="712"/>
      <c r="PBS13" s="712"/>
      <c r="PBT13" s="712"/>
      <c r="PBU13" s="712"/>
      <c r="PBV13" s="712"/>
      <c r="PBW13" s="712"/>
      <c r="PBX13" s="712"/>
      <c r="PBY13" s="712"/>
      <c r="PBZ13" s="712"/>
      <c r="PCA13" s="712"/>
      <c r="PCB13" s="712"/>
      <c r="PCC13" s="712"/>
      <c r="PCD13" s="712"/>
      <c r="PCE13" s="712"/>
      <c r="PCF13" s="712"/>
      <c r="PCG13" s="712"/>
      <c r="PCH13" s="712"/>
      <c r="PCI13" s="712"/>
      <c r="PCJ13" s="712"/>
      <c r="PCK13" s="712"/>
      <c r="PCL13" s="712"/>
      <c r="PCM13" s="712"/>
      <c r="PCN13" s="712"/>
      <c r="PCO13" s="712"/>
      <c r="PCP13" s="712"/>
      <c r="PCQ13" s="712"/>
      <c r="PCR13" s="712"/>
      <c r="PCS13" s="712"/>
      <c r="PCT13" s="712"/>
      <c r="PCU13" s="712"/>
      <c r="PCV13" s="712"/>
      <c r="PCW13" s="712"/>
      <c r="PCX13" s="712"/>
      <c r="PCY13" s="712"/>
      <c r="PCZ13" s="712"/>
      <c r="PDA13" s="712"/>
      <c r="PDB13" s="712"/>
      <c r="PDC13" s="712"/>
      <c r="PDD13" s="712"/>
      <c r="PDE13" s="712"/>
      <c r="PDF13" s="712"/>
      <c r="PDG13" s="712"/>
      <c r="PDH13" s="712"/>
      <c r="PDI13" s="712"/>
      <c r="PDJ13" s="712"/>
      <c r="PDK13" s="712"/>
      <c r="PDL13" s="712"/>
      <c r="PDM13" s="712"/>
      <c r="PDN13" s="712"/>
      <c r="PDO13" s="712"/>
      <c r="PDP13" s="712"/>
      <c r="PDQ13" s="712"/>
      <c r="PDR13" s="712"/>
      <c r="PDS13" s="712"/>
      <c r="PDT13" s="712"/>
      <c r="PDU13" s="712"/>
      <c r="PDV13" s="712"/>
      <c r="PDW13" s="712"/>
      <c r="PDX13" s="712"/>
      <c r="PDY13" s="712"/>
      <c r="PDZ13" s="712"/>
      <c r="PEA13" s="712"/>
      <c r="PEB13" s="712"/>
      <c r="PEC13" s="712"/>
      <c r="PED13" s="712"/>
      <c r="PEE13" s="712"/>
      <c r="PEF13" s="712"/>
      <c r="PEG13" s="712"/>
      <c r="PEH13" s="712"/>
      <c r="PEI13" s="712"/>
      <c r="PEJ13" s="712"/>
      <c r="PEK13" s="712"/>
      <c r="PEL13" s="712"/>
      <c r="PEM13" s="712"/>
      <c r="PEN13" s="712"/>
      <c r="PEO13" s="712"/>
      <c r="PEP13" s="712"/>
      <c r="PEQ13" s="712"/>
      <c r="PER13" s="712"/>
      <c r="PES13" s="712"/>
      <c r="PET13" s="712"/>
      <c r="PEU13" s="712"/>
      <c r="PEV13" s="712"/>
      <c r="PEW13" s="712"/>
      <c r="PEX13" s="712"/>
      <c r="PEY13" s="712"/>
      <c r="PEZ13" s="712"/>
      <c r="PFA13" s="712"/>
      <c r="PFB13" s="712"/>
      <c r="PFC13" s="712"/>
      <c r="PFD13" s="712"/>
      <c r="PFE13" s="712"/>
      <c r="PFF13" s="712"/>
      <c r="PFG13" s="712"/>
      <c r="PFH13" s="712"/>
      <c r="PFI13" s="712"/>
      <c r="PFJ13" s="712"/>
      <c r="PFK13" s="712"/>
      <c r="PFL13" s="712"/>
      <c r="PFM13" s="712"/>
      <c r="PFN13" s="712"/>
      <c r="PFO13" s="712"/>
      <c r="PFP13" s="712"/>
      <c r="PFQ13" s="712"/>
      <c r="PFR13" s="712"/>
      <c r="PFS13" s="712"/>
      <c r="PFT13" s="712"/>
      <c r="PFU13" s="712"/>
      <c r="PFV13" s="712"/>
      <c r="PFW13" s="712"/>
      <c r="PFX13" s="712"/>
      <c r="PFY13" s="712"/>
      <c r="PFZ13" s="712"/>
      <c r="PGA13" s="712"/>
      <c r="PGB13" s="712"/>
      <c r="PGC13" s="712"/>
      <c r="PGD13" s="712"/>
      <c r="PGE13" s="712"/>
      <c r="PGF13" s="712"/>
      <c r="PGG13" s="712"/>
      <c r="PGH13" s="712"/>
      <c r="PGI13" s="712"/>
      <c r="PGJ13" s="712"/>
      <c r="PGK13" s="712"/>
      <c r="PGL13" s="712"/>
      <c r="PGM13" s="712"/>
      <c r="PGN13" s="712"/>
      <c r="PGO13" s="712"/>
      <c r="PGP13" s="712"/>
      <c r="PGQ13" s="712"/>
      <c r="PGR13" s="712"/>
      <c r="PGS13" s="712"/>
      <c r="PGT13" s="712"/>
      <c r="PGU13" s="712"/>
      <c r="PGV13" s="712"/>
      <c r="PGW13" s="712"/>
      <c r="PGX13" s="712"/>
      <c r="PGY13" s="712"/>
      <c r="PGZ13" s="712"/>
      <c r="PHA13" s="712"/>
      <c r="PHB13" s="712"/>
      <c r="PHC13" s="712"/>
      <c r="PHD13" s="712"/>
      <c r="PHE13" s="712"/>
      <c r="PHF13" s="712"/>
      <c r="PHG13" s="712"/>
      <c r="PHH13" s="712"/>
      <c r="PHI13" s="712"/>
      <c r="PHJ13" s="712"/>
      <c r="PHK13" s="712"/>
      <c r="PHL13" s="712"/>
      <c r="PHM13" s="712"/>
      <c r="PHN13" s="712"/>
      <c r="PHO13" s="712"/>
      <c r="PHP13" s="712"/>
      <c r="PHQ13" s="712"/>
      <c r="PHR13" s="712"/>
      <c r="PHS13" s="712"/>
      <c r="PHT13" s="712"/>
      <c r="PHU13" s="712"/>
      <c r="PHV13" s="712"/>
      <c r="PHW13" s="712"/>
      <c r="PHX13" s="712"/>
      <c r="PHY13" s="712"/>
      <c r="PHZ13" s="712"/>
      <c r="PIA13" s="712"/>
      <c r="PIB13" s="712"/>
      <c r="PIC13" s="712"/>
      <c r="PID13" s="712"/>
      <c r="PIE13" s="712"/>
      <c r="PIF13" s="712"/>
      <c r="PIG13" s="712"/>
      <c r="PIH13" s="712"/>
      <c r="PII13" s="712"/>
      <c r="PIJ13" s="712"/>
      <c r="PIK13" s="712"/>
      <c r="PIL13" s="712"/>
      <c r="PIM13" s="712"/>
      <c r="PIN13" s="712"/>
      <c r="PIO13" s="712"/>
      <c r="PIP13" s="712"/>
      <c r="PIQ13" s="712"/>
      <c r="PIR13" s="712"/>
      <c r="PIS13" s="712"/>
      <c r="PIT13" s="712"/>
      <c r="PIU13" s="712"/>
      <c r="PIV13" s="712"/>
      <c r="PIW13" s="712"/>
      <c r="PIX13" s="712"/>
      <c r="PIY13" s="712"/>
      <c r="PIZ13" s="712"/>
      <c r="PJA13" s="712"/>
      <c r="PJB13" s="712"/>
      <c r="PJC13" s="712"/>
      <c r="PJD13" s="712"/>
      <c r="PJE13" s="712"/>
      <c r="PJF13" s="712"/>
      <c r="PJG13" s="712"/>
      <c r="PJH13" s="712"/>
      <c r="PJI13" s="712"/>
      <c r="PJJ13" s="712"/>
      <c r="PJK13" s="712"/>
      <c r="PJL13" s="712"/>
      <c r="PJM13" s="712"/>
      <c r="PJN13" s="712"/>
      <c r="PJO13" s="712"/>
      <c r="PJP13" s="712"/>
      <c r="PJQ13" s="712"/>
      <c r="PJR13" s="712"/>
      <c r="PJS13" s="712"/>
      <c r="PJT13" s="712"/>
      <c r="PJU13" s="712"/>
      <c r="PJV13" s="712"/>
      <c r="PJW13" s="712"/>
      <c r="PJX13" s="712"/>
      <c r="PJY13" s="712"/>
      <c r="PJZ13" s="712"/>
      <c r="PKA13" s="712"/>
      <c r="PKB13" s="712"/>
      <c r="PKC13" s="712"/>
      <c r="PKD13" s="712"/>
      <c r="PKE13" s="712"/>
      <c r="PKF13" s="712"/>
      <c r="PKG13" s="712"/>
      <c r="PKH13" s="712"/>
      <c r="PKI13" s="712"/>
      <c r="PKJ13" s="712"/>
      <c r="PKK13" s="712"/>
      <c r="PKL13" s="712"/>
      <c r="PKM13" s="712"/>
      <c r="PKN13" s="712"/>
      <c r="PKO13" s="712"/>
      <c r="PKP13" s="712"/>
      <c r="PKQ13" s="712"/>
      <c r="PKR13" s="712"/>
      <c r="PKS13" s="712"/>
      <c r="PKT13" s="712"/>
      <c r="PKU13" s="712"/>
      <c r="PKV13" s="712"/>
      <c r="PKW13" s="712"/>
      <c r="PKX13" s="712"/>
      <c r="PKY13" s="712"/>
      <c r="PKZ13" s="712"/>
      <c r="PLA13" s="712"/>
      <c r="PLB13" s="712"/>
      <c r="PLC13" s="712"/>
      <c r="PLD13" s="712"/>
      <c r="PLE13" s="712"/>
      <c r="PLF13" s="712"/>
      <c r="PLG13" s="712"/>
      <c r="PLH13" s="712"/>
      <c r="PLI13" s="712"/>
      <c r="PLJ13" s="712"/>
      <c r="PLK13" s="712"/>
      <c r="PLL13" s="712"/>
      <c r="PLM13" s="712"/>
      <c r="PLN13" s="712"/>
      <c r="PLO13" s="712"/>
      <c r="PLP13" s="712"/>
      <c r="PLQ13" s="712"/>
      <c r="PLR13" s="712"/>
      <c r="PLS13" s="712"/>
      <c r="PLT13" s="712"/>
      <c r="PLU13" s="712"/>
      <c r="PLV13" s="712"/>
      <c r="PLW13" s="712"/>
      <c r="PLX13" s="712"/>
      <c r="PLY13" s="712"/>
      <c r="PLZ13" s="712"/>
      <c r="PMA13" s="712"/>
      <c r="PMB13" s="712"/>
      <c r="PMC13" s="712"/>
      <c r="PMD13" s="712"/>
      <c r="PME13" s="712"/>
      <c r="PMF13" s="712"/>
      <c r="PMG13" s="712"/>
      <c r="PMH13" s="712"/>
      <c r="PMI13" s="712"/>
      <c r="PMJ13" s="712"/>
      <c r="PMK13" s="712"/>
      <c r="PML13" s="712"/>
      <c r="PMM13" s="712"/>
      <c r="PMN13" s="712"/>
      <c r="PMO13" s="712"/>
      <c r="PMP13" s="712"/>
      <c r="PMQ13" s="712"/>
      <c r="PMR13" s="712"/>
      <c r="PMS13" s="712"/>
      <c r="PMT13" s="712"/>
      <c r="PMU13" s="712"/>
      <c r="PMV13" s="712"/>
      <c r="PMW13" s="712"/>
      <c r="PMX13" s="712"/>
      <c r="PMY13" s="712"/>
      <c r="PMZ13" s="712"/>
      <c r="PNA13" s="712"/>
      <c r="PNB13" s="712"/>
      <c r="PNC13" s="712"/>
      <c r="PND13" s="712"/>
      <c r="PNE13" s="712"/>
      <c r="PNF13" s="712"/>
      <c r="PNG13" s="712"/>
      <c r="PNH13" s="712"/>
      <c r="PNI13" s="712"/>
      <c r="PNJ13" s="712"/>
      <c r="PNK13" s="712"/>
      <c r="PNL13" s="712"/>
      <c r="PNM13" s="712"/>
      <c r="PNN13" s="712"/>
      <c r="PNO13" s="712"/>
      <c r="PNP13" s="712"/>
      <c r="PNQ13" s="712"/>
      <c r="PNR13" s="712"/>
      <c r="PNS13" s="712"/>
      <c r="PNT13" s="712"/>
      <c r="PNU13" s="712"/>
      <c r="PNV13" s="712"/>
      <c r="PNW13" s="712"/>
      <c r="PNX13" s="712"/>
      <c r="PNY13" s="712"/>
      <c r="PNZ13" s="712"/>
      <c r="POA13" s="712"/>
      <c r="POB13" s="712"/>
      <c r="POC13" s="712"/>
      <c r="POD13" s="712"/>
      <c r="POE13" s="712"/>
      <c r="POF13" s="712"/>
      <c r="POG13" s="712"/>
      <c r="POH13" s="712"/>
      <c r="POI13" s="712"/>
      <c r="POJ13" s="712"/>
      <c r="POK13" s="712"/>
      <c r="POL13" s="712"/>
      <c r="POM13" s="712"/>
      <c r="PON13" s="712"/>
      <c r="POO13" s="712"/>
      <c r="POP13" s="712"/>
      <c r="POQ13" s="712"/>
      <c r="POR13" s="712"/>
      <c r="POS13" s="712"/>
      <c r="POT13" s="712"/>
      <c r="POU13" s="712"/>
      <c r="POV13" s="712"/>
      <c r="POW13" s="712"/>
      <c r="POX13" s="712"/>
      <c r="POY13" s="712"/>
      <c r="POZ13" s="712"/>
      <c r="PPA13" s="712"/>
      <c r="PPB13" s="712"/>
      <c r="PPC13" s="712"/>
      <c r="PPD13" s="712"/>
      <c r="PPE13" s="712"/>
      <c r="PPF13" s="712"/>
      <c r="PPG13" s="712"/>
      <c r="PPH13" s="712"/>
      <c r="PPI13" s="712"/>
      <c r="PPJ13" s="712"/>
      <c r="PPK13" s="712"/>
      <c r="PPL13" s="712"/>
      <c r="PPM13" s="712"/>
      <c r="PPN13" s="712"/>
      <c r="PPO13" s="712"/>
      <c r="PPP13" s="712"/>
      <c r="PPQ13" s="712"/>
      <c r="PPR13" s="712"/>
      <c r="PPS13" s="712"/>
      <c r="PPT13" s="712"/>
      <c r="PPU13" s="712"/>
      <c r="PPV13" s="712"/>
      <c r="PPW13" s="712"/>
      <c r="PPX13" s="712"/>
      <c r="PPY13" s="712"/>
      <c r="PPZ13" s="712"/>
      <c r="PQA13" s="712"/>
      <c r="PQB13" s="712"/>
      <c r="PQC13" s="712"/>
      <c r="PQD13" s="712"/>
      <c r="PQE13" s="712"/>
      <c r="PQF13" s="712"/>
      <c r="PQG13" s="712"/>
      <c r="PQH13" s="712"/>
      <c r="PQI13" s="712"/>
      <c r="PQJ13" s="712"/>
      <c r="PQK13" s="712"/>
      <c r="PQL13" s="712"/>
      <c r="PQM13" s="712"/>
      <c r="PQN13" s="712"/>
      <c r="PQO13" s="712"/>
      <c r="PQP13" s="712"/>
      <c r="PQQ13" s="712"/>
      <c r="PQR13" s="712"/>
      <c r="PQS13" s="712"/>
      <c r="PQT13" s="712"/>
      <c r="PQU13" s="712"/>
      <c r="PQV13" s="712"/>
      <c r="PQW13" s="712"/>
      <c r="PQX13" s="712"/>
      <c r="PQY13" s="712"/>
      <c r="PQZ13" s="712"/>
      <c r="PRA13" s="712"/>
      <c r="PRB13" s="712"/>
      <c r="PRC13" s="712"/>
      <c r="PRD13" s="712"/>
      <c r="PRE13" s="712"/>
      <c r="PRF13" s="712"/>
      <c r="PRG13" s="712"/>
      <c r="PRH13" s="712"/>
      <c r="PRI13" s="712"/>
      <c r="PRJ13" s="712"/>
      <c r="PRK13" s="712"/>
      <c r="PRL13" s="712"/>
      <c r="PRM13" s="712"/>
      <c r="PRN13" s="712"/>
      <c r="PRO13" s="712"/>
      <c r="PRP13" s="712"/>
      <c r="PRQ13" s="712"/>
      <c r="PRR13" s="712"/>
      <c r="PRS13" s="712"/>
      <c r="PRT13" s="712"/>
      <c r="PRU13" s="712"/>
      <c r="PRV13" s="712"/>
      <c r="PRW13" s="712"/>
      <c r="PRX13" s="712"/>
      <c r="PRY13" s="712"/>
      <c r="PRZ13" s="712"/>
      <c r="PSA13" s="712"/>
      <c r="PSB13" s="712"/>
      <c r="PSC13" s="712"/>
      <c r="PSD13" s="712"/>
      <c r="PSE13" s="712"/>
      <c r="PSF13" s="712"/>
      <c r="PSG13" s="712"/>
      <c r="PSH13" s="712"/>
      <c r="PSI13" s="712"/>
      <c r="PSJ13" s="712"/>
      <c r="PSK13" s="712"/>
      <c r="PSL13" s="712"/>
      <c r="PSM13" s="712"/>
      <c r="PSN13" s="712"/>
      <c r="PSO13" s="712"/>
      <c r="PSP13" s="712"/>
      <c r="PSQ13" s="712"/>
      <c r="PSR13" s="712"/>
      <c r="PSS13" s="712"/>
      <c r="PST13" s="712"/>
      <c r="PSU13" s="712"/>
      <c r="PSV13" s="712"/>
      <c r="PSW13" s="712"/>
      <c r="PSX13" s="712"/>
      <c r="PSY13" s="712"/>
      <c r="PSZ13" s="712"/>
      <c r="PTA13" s="712"/>
      <c r="PTB13" s="712"/>
      <c r="PTC13" s="712"/>
      <c r="PTD13" s="712"/>
      <c r="PTE13" s="712"/>
      <c r="PTF13" s="712"/>
      <c r="PTG13" s="712"/>
      <c r="PTH13" s="712"/>
      <c r="PTI13" s="712"/>
      <c r="PTJ13" s="712"/>
      <c r="PTK13" s="712"/>
      <c r="PTL13" s="712"/>
      <c r="PTM13" s="712"/>
      <c r="PTN13" s="712"/>
      <c r="PTO13" s="712"/>
      <c r="PTP13" s="712"/>
      <c r="PTQ13" s="712"/>
      <c r="PTR13" s="712"/>
      <c r="PTS13" s="712"/>
      <c r="PTT13" s="712"/>
      <c r="PTU13" s="712"/>
      <c r="PTV13" s="712"/>
      <c r="PTW13" s="712"/>
      <c r="PTX13" s="712"/>
      <c r="PTY13" s="712"/>
      <c r="PTZ13" s="712"/>
      <c r="PUA13" s="712"/>
      <c r="PUB13" s="712"/>
      <c r="PUC13" s="712"/>
      <c r="PUD13" s="712"/>
      <c r="PUE13" s="712"/>
      <c r="PUF13" s="712"/>
      <c r="PUG13" s="712"/>
      <c r="PUH13" s="712"/>
      <c r="PUI13" s="712"/>
      <c r="PUJ13" s="712"/>
      <c r="PUK13" s="712"/>
      <c r="PUL13" s="712"/>
      <c r="PUM13" s="712"/>
      <c r="PUN13" s="712"/>
      <c r="PUO13" s="712"/>
      <c r="PUP13" s="712"/>
      <c r="PUQ13" s="712"/>
      <c r="PUR13" s="712"/>
      <c r="PUS13" s="712"/>
      <c r="PUT13" s="712"/>
      <c r="PUU13" s="712"/>
      <c r="PUV13" s="712"/>
      <c r="PUW13" s="712"/>
      <c r="PUX13" s="712"/>
      <c r="PUY13" s="712"/>
      <c r="PUZ13" s="712"/>
      <c r="PVA13" s="712"/>
      <c r="PVB13" s="712"/>
      <c r="PVC13" s="712"/>
      <c r="PVD13" s="712"/>
      <c r="PVE13" s="712"/>
      <c r="PVF13" s="712"/>
      <c r="PVG13" s="712"/>
      <c r="PVH13" s="712"/>
      <c r="PVI13" s="712"/>
      <c r="PVJ13" s="712"/>
      <c r="PVK13" s="712"/>
      <c r="PVL13" s="712"/>
      <c r="PVM13" s="712"/>
      <c r="PVN13" s="712"/>
      <c r="PVO13" s="712"/>
      <c r="PVP13" s="712"/>
      <c r="PVQ13" s="712"/>
      <c r="PVR13" s="712"/>
      <c r="PVS13" s="712"/>
      <c r="PVT13" s="712"/>
      <c r="PVU13" s="712"/>
      <c r="PVV13" s="712"/>
      <c r="PVW13" s="712"/>
      <c r="PVX13" s="712"/>
      <c r="PVY13" s="712"/>
      <c r="PVZ13" s="712"/>
      <c r="PWA13" s="712"/>
      <c r="PWB13" s="712"/>
      <c r="PWC13" s="712"/>
      <c r="PWD13" s="712"/>
      <c r="PWE13" s="712"/>
      <c r="PWF13" s="712"/>
      <c r="PWG13" s="712"/>
      <c r="PWH13" s="712"/>
      <c r="PWI13" s="712"/>
      <c r="PWJ13" s="712"/>
      <c r="PWK13" s="712"/>
      <c r="PWL13" s="712"/>
      <c r="PWM13" s="712"/>
      <c r="PWN13" s="712"/>
      <c r="PWO13" s="712"/>
      <c r="PWP13" s="712"/>
      <c r="PWQ13" s="712"/>
      <c r="PWR13" s="712"/>
      <c r="PWS13" s="712"/>
      <c r="PWT13" s="712"/>
      <c r="PWU13" s="712"/>
      <c r="PWV13" s="712"/>
      <c r="PWW13" s="712"/>
      <c r="PWX13" s="712"/>
      <c r="PWY13" s="712"/>
      <c r="PWZ13" s="712"/>
      <c r="PXA13" s="712"/>
      <c r="PXB13" s="712"/>
      <c r="PXC13" s="712"/>
      <c r="PXD13" s="712"/>
      <c r="PXE13" s="712"/>
      <c r="PXF13" s="712"/>
      <c r="PXG13" s="712"/>
      <c r="PXH13" s="712"/>
      <c r="PXI13" s="712"/>
      <c r="PXJ13" s="712"/>
      <c r="PXK13" s="712"/>
      <c r="PXL13" s="712"/>
      <c r="PXM13" s="712"/>
      <c r="PXN13" s="712"/>
      <c r="PXO13" s="712"/>
      <c r="PXP13" s="712"/>
      <c r="PXQ13" s="712"/>
      <c r="PXR13" s="712"/>
      <c r="PXS13" s="712"/>
      <c r="PXT13" s="712"/>
      <c r="PXU13" s="712"/>
      <c r="PXV13" s="712"/>
      <c r="PXW13" s="712"/>
      <c r="PXX13" s="712"/>
      <c r="PXY13" s="712"/>
      <c r="PXZ13" s="712"/>
      <c r="PYA13" s="712"/>
      <c r="PYB13" s="712"/>
      <c r="PYC13" s="712"/>
      <c r="PYD13" s="712"/>
      <c r="PYE13" s="712"/>
      <c r="PYF13" s="712"/>
      <c r="PYG13" s="712"/>
      <c r="PYH13" s="712"/>
      <c r="PYI13" s="712"/>
      <c r="PYJ13" s="712"/>
      <c r="PYK13" s="712"/>
      <c r="PYL13" s="712"/>
      <c r="PYM13" s="712"/>
      <c r="PYN13" s="712"/>
      <c r="PYO13" s="712"/>
      <c r="PYP13" s="712"/>
      <c r="PYQ13" s="712"/>
      <c r="PYR13" s="712"/>
      <c r="PYS13" s="712"/>
      <c r="PYT13" s="712"/>
      <c r="PYU13" s="712"/>
      <c r="PYV13" s="712"/>
      <c r="PYW13" s="712"/>
      <c r="PYX13" s="712"/>
      <c r="PYY13" s="712"/>
      <c r="PYZ13" s="712"/>
      <c r="PZA13" s="712"/>
      <c r="PZB13" s="712"/>
      <c r="PZC13" s="712"/>
      <c r="PZD13" s="712"/>
      <c r="PZE13" s="712"/>
      <c r="PZF13" s="712"/>
      <c r="PZG13" s="712"/>
      <c r="PZH13" s="712"/>
      <c r="PZI13" s="712"/>
      <c r="PZJ13" s="712"/>
      <c r="PZK13" s="712"/>
      <c r="PZL13" s="712"/>
      <c r="PZM13" s="712"/>
      <c r="PZN13" s="712"/>
      <c r="PZO13" s="712"/>
      <c r="PZP13" s="712"/>
      <c r="PZQ13" s="712"/>
      <c r="PZR13" s="712"/>
      <c r="PZS13" s="712"/>
      <c r="PZT13" s="712"/>
      <c r="PZU13" s="712"/>
      <c r="PZV13" s="712"/>
      <c r="PZW13" s="712"/>
      <c r="PZX13" s="712"/>
      <c r="PZY13" s="712"/>
      <c r="PZZ13" s="712"/>
      <c r="QAA13" s="712"/>
      <c r="QAB13" s="712"/>
      <c r="QAC13" s="712"/>
      <c r="QAD13" s="712"/>
      <c r="QAE13" s="712"/>
      <c r="QAF13" s="712"/>
      <c r="QAG13" s="712"/>
      <c r="QAH13" s="712"/>
      <c r="QAI13" s="712"/>
      <c r="QAJ13" s="712"/>
      <c r="QAK13" s="712"/>
      <c r="QAL13" s="712"/>
      <c r="QAM13" s="712"/>
      <c r="QAN13" s="712"/>
      <c r="QAO13" s="712"/>
      <c r="QAP13" s="712"/>
      <c r="QAQ13" s="712"/>
      <c r="QAR13" s="712"/>
      <c r="QAS13" s="712"/>
      <c r="QAT13" s="712"/>
      <c r="QAU13" s="712"/>
      <c r="QAV13" s="712"/>
      <c r="QAW13" s="712"/>
      <c r="QAX13" s="712"/>
      <c r="QAY13" s="712"/>
      <c r="QAZ13" s="712"/>
      <c r="QBA13" s="712"/>
      <c r="QBB13" s="712"/>
      <c r="QBC13" s="712"/>
      <c r="QBD13" s="712"/>
      <c r="QBE13" s="712"/>
      <c r="QBF13" s="712"/>
      <c r="QBG13" s="712"/>
      <c r="QBH13" s="712"/>
      <c r="QBI13" s="712"/>
      <c r="QBJ13" s="712"/>
      <c r="QBK13" s="712"/>
      <c r="QBL13" s="712"/>
      <c r="QBM13" s="712"/>
      <c r="QBN13" s="712"/>
      <c r="QBO13" s="712"/>
      <c r="QBP13" s="712"/>
      <c r="QBQ13" s="712"/>
      <c r="QBR13" s="712"/>
      <c r="QBS13" s="712"/>
      <c r="QBT13" s="712"/>
      <c r="QBU13" s="712"/>
      <c r="QBV13" s="712"/>
      <c r="QBW13" s="712"/>
      <c r="QBX13" s="712"/>
      <c r="QBY13" s="712"/>
      <c r="QBZ13" s="712"/>
      <c r="QCA13" s="712"/>
      <c r="QCB13" s="712"/>
      <c r="QCC13" s="712"/>
      <c r="QCD13" s="712"/>
      <c r="QCE13" s="712"/>
      <c r="QCF13" s="712"/>
      <c r="QCG13" s="712"/>
      <c r="QCH13" s="712"/>
      <c r="QCI13" s="712"/>
      <c r="QCJ13" s="712"/>
      <c r="QCK13" s="712"/>
      <c r="QCL13" s="712"/>
      <c r="QCM13" s="712"/>
      <c r="QCN13" s="712"/>
      <c r="QCO13" s="712"/>
      <c r="QCP13" s="712"/>
      <c r="QCQ13" s="712"/>
      <c r="QCR13" s="712"/>
      <c r="QCS13" s="712"/>
      <c r="QCT13" s="712"/>
      <c r="QCU13" s="712"/>
      <c r="QCV13" s="712"/>
      <c r="QCW13" s="712"/>
      <c r="QCX13" s="712"/>
      <c r="QCY13" s="712"/>
      <c r="QCZ13" s="712"/>
      <c r="QDA13" s="712"/>
      <c r="QDB13" s="712"/>
      <c r="QDC13" s="712"/>
      <c r="QDD13" s="712"/>
      <c r="QDE13" s="712"/>
      <c r="QDF13" s="712"/>
      <c r="QDG13" s="712"/>
      <c r="QDH13" s="712"/>
      <c r="QDI13" s="712"/>
      <c r="QDJ13" s="712"/>
      <c r="QDK13" s="712"/>
      <c r="QDL13" s="712"/>
      <c r="QDM13" s="712"/>
      <c r="QDN13" s="712"/>
      <c r="QDO13" s="712"/>
      <c r="QDP13" s="712"/>
      <c r="QDQ13" s="712"/>
      <c r="QDR13" s="712"/>
      <c r="QDS13" s="712"/>
      <c r="QDT13" s="712"/>
      <c r="QDU13" s="712"/>
      <c r="QDV13" s="712"/>
      <c r="QDW13" s="712"/>
      <c r="QDX13" s="712"/>
      <c r="QDY13" s="712"/>
      <c r="QDZ13" s="712"/>
      <c r="QEA13" s="712"/>
      <c r="QEB13" s="712"/>
      <c r="QEC13" s="712"/>
      <c r="QED13" s="712"/>
      <c r="QEE13" s="712"/>
      <c r="QEF13" s="712"/>
      <c r="QEG13" s="712"/>
      <c r="QEH13" s="712"/>
      <c r="QEI13" s="712"/>
      <c r="QEJ13" s="712"/>
      <c r="QEK13" s="712"/>
      <c r="QEL13" s="712"/>
      <c r="QEM13" s="712"/>
      <c r="QEN13" s="712"/>
      <c r="QEO13" s="712"/>
      <c r="QEP13" s="712"/>
      <c r="QEQ13" s="712"/>
      <c r="QER13" s="712"/>
      <c r="QES13" s="712"/>
      <c r="QET13" s="712"/>
      <c r="QEU13" s="712"/>
      <c r="QEV13" s="712"/>
      <c r="QEW13" s="712"/>
      <c r="QEX13" s="712"/>
      <c r="QEY13" s="712"/>
      <c r="QEZ13" s="712"/>
      <c r="QFA13" s="712"/>
      <c r="QFB13" s="712"/>
      <c r="QFC13" s="712"/>
      <c r="QFD13" s="712"/>
      <c r="QFE13" s="712"/>
      <c r="QFF13" s="712"/>
      <c r="QFG13" s="712"/>
      <c r="QFH13" s="712"/>
      <c r="QFI13" s="712"/>
      <c r="QFJ13" s="712"/>
      <c r="QFK13" s="712"/>
      <c r="QFL13" s="712"/>
      <c r="QFM13" s="712"/>
      <c r="QFN13" s="712"/>
      <c r="QFO13" s="712"/>
      <c r="QFP13" s="712"/>
      <c r="QFQ13" s="712"/>
      <c r="QFR13" s="712"/>
      <c r="QFS13" s="712"/>
      <c r="QFT13" s="712"/>
      <c r="QFU13" s="712"/>
      <c r="QFV13" s="712"/>
      <c r="QFW13" s="712"/>
      <c r="QFX13" s="712"/>
      <c r="QFY13" s="712"/>
      <c r="QFZ13" s="712"/>
      <c r="QGA13" s="712"/>
      <c r="QGB13" s="712"/>
      <c r="QGC13" s="712"/>
      <c r="QGD13" s="712"/>
      <c r="QGE13" s="712"/>
      <c r="QGF13" s="712"/>
      <c r="QGG13" s="712"/>
      <c r="QGH13" s="712"/>
      <c r="QGI13" s="712"/>
      <c r="QGJ13" s="712"/>
      <c r="QGK13" s="712"/>
      <c r="QGL13" s="712"/>
      <c r="QGM13" s="712"/>
      <c r="QGN13" s="712"/>
      <c r="QGO13" s="712"/>
      <c r="QGP13" s="712"/>
      <c r="QGQ13" s="712"/>
      <c r="QGR13" s="712"/>
      <c r="QGS13" s="712"/>
      <c r="QGT13" s="712"/>
      <c r="QGU13" s="712"/>
      <c r="QGV13" s="712"/>
      <c r="QGW13" s="712"/>
      <c r="QGX13" s="712"/>
      <c r="QGY13" s="712"/>
      <c r="QGZ13" s="712"/>
      <c r="QHA13" s="712"/>
      <c r="QHB13" s="712"/>
      <c r="QHC13" s="712"/>
      <c r="QHD13" s="712"/>
      <c r="QHE13" s="712"/>
      <c r="QHF13" s="712"/>
      <c r="QHG13" s="712"/>
      <c r="QHH13" s="712"/>
      <c r="QHI13" s="712"/>
      <c r="QHJ13" s="712"/>
      <c r="QHK13" s="712"/>
      <c r="QHL13" s="712"/>
      <c r="QHM13" s="712"/>
      <c r="QHN13" s="712"/>
      <c r="QHO13" s="712"/>
      <c r="QHP13" s="712"/>
      <c r="QHQ13" s="712"/>
      <c r="QHR13" s="712"/>
      <c r="QHS13" s="712"/>
      <c r="QHT13" s="712"/>
      <c r="QHU13" s="712"/>
      <c r="QHV13" s="712"/>
      <c r="QHW13" s="712"/>
      <c r="QHX13" s="712"/>
      <c r="QHY13" s="712"/>
      <c r="QHZ13" s="712"/>
      <c r="QIA13" s="712"/>
      <c r="QIB13" s="712"/>
      <c r="QIC13" s="712"/>
      <c r="QID13" s="712"/>
      <c r="QIE13" s="712"/>
      <c r="QIF13" s="712"/>
      <c r="QIG13" s="712"/>
      <c r="QIH13" s="712"/>
      <c r="QII13" s="712"/>
      <c r="QIJ13" s="712"/>
      <c r="QIK13" s="712"/>
      <c r="QIL13" s="712"/>
      <c r="QIM13" s="712"/>
      <c r="QIN13" s="712"/>
      <c r="QIO13" s="712"/>
      <c r="QIP13" s="712"/>
      <c r="QIQ13" s="712"/>
      <c r="QIR13" s="712"/>
      <c r="QIS13" s="712"/>
      <c r="QIT13" s="712"/>
      <c r="QIU13" s="712"/>
      <c r="QIV13" s="712"/>
      <c r="QIW13" s="712"/>
      <c r="QIX13" s="712"/>
      <c r="QIY13" s="712"/>
      <c r="QIZ13" s="712"/>
      <c r="QJA13" s="712"/>
      <c r="QJB13" s="712"/>
      <c r="QJC13" s="712"/>
      <c r="QJD13" s="712"/>
      <c r="QJE13" s="712"/>
      <c r="QJF13" s="712"/>
      <c r="QJG13" s="712"/>
      <c r="QJH13" s="712"/>
      <c r="QJI13" s="712"/>
      <c r="QJJ13" s="712"/>
      <c r="QJK13" s="712"/>
      <c r="QJL13" s="712"/>
      <c r="QJM13" s="712"/>
      <c r="QJN13" s="712"/>
      <c r="QJO13" s="712"/>
      <c r="QJP13" s="712"/>
      <c r="QJQ13" s="712"/>
      <c r="QJR13" s="712"/>
      <c r="QJS13" s="712"/>
      <c r="QJT13" s="712"/>
      <c r="QJU13" s="712"/>
      <c r="QJV13" s="712"/>
      <c r="QJW13" s="712"/>
      <c r="QJX13" s="712"/>
      <c r="QJY13" s="712"/>
      <c r="QJZ13" s="712"/>
      <c r="QKA13" s="712"/>
      <c r="QKB13" s="712"/>
      <c r="QKC13" s="712"/>
      <c r="QKD13" s="712"/>
      <c r="QKE13" s="712"/>
      <c r="QKF13" s="712"/>
      <c r="QKG13" s="712"/>
      <c r="QKH13" s="712"/>
      <c r="QKI13" s="712"/>
      <c r="QKJ13" s="712"/>
      <c r="QKK13" s="712"/>
      <c r="QKL13" s="712"/>
      <c r="QKM13" s="712"/>
      <c r="QKN13" s="712"/>
      <c r="QKO13" s="712"/>
      <c r="QKP13" s="712"/>
      <c r="QKQ13" s="712"/>
      <c r="QKR13" s="712"/>
      <c r="QKS13" s="712"/>
      <c r="QKT13" s="712"/>
      <c r="QKU13" s="712"/>
      <c r="QKV13" s="712"/>
      <c r="QKW13" s="712"/>
      <c r="QKX13" s="712"/>
      <c r="QKY13" s="712"/>
      <c r="QKZ13" s="712"/>
      <c r="QLA13" s="712"/>
      <c r="QLB13" s="712"/>
      <c r="QLC13" s="712"/>
      <c r="QLD13" s="712"/>
      <c r="QLE13" s="712"/>
      <c r="QLF13" s="712"/>
      <c r="QLG13" s="712"/>
      <c r="QLH13" s="712"/>
      <c r="QLI13" s="712"/>
      <c r="QLJ13" s="712"/>
      <c r="QLK13" s="712"/>
      <c r="QLL13" s="712"/>
      <c r="QLM13" s="712"/>
      <c r="QLN13" s="712"/>
      <c r="QLO13" s="712"/>
      <c r="QLP13" s="712"/>
      <c r="QLQ13" s="712"/>
      <c r="QLR13" s="712"/>
      <c r="QLS13" s="712"/>
      <c r="QLT13" s="712"/>
      <c r="QLU13" s="712"/>
      <c r="QLV13" s="712"/>
      <c r="QLW13" s="712"/>
      <c r="QLX13" s="712"/>
      <c r="QLY13" s="712"/>
      <c r="QLZ13" s="712"/>
      <c r="QMA13" s="712"/>
      <c r="QMB13" s="712"/>
      <c r="QMC13" s="712"/>
      <c r="QMD13" s="712"/>
      <c r="QME13" s="712"/>
      <c r="QMF13" s="712"/>
      <c r="QMG13" s="712"/>
      <c r="QMH13" s="712"/>
      <c r="QMI13" s="712"/>
      <c r="QMJ13" s="712"/>
      <c r="QMK13" s="712"/>
      <c r="QML13" s="712"/>
      <c r="QMM13" s="712"/>
      <c r="QMN13" s="712"/>
      <c r="QMO13" s="712"/>
      <c r="QMP13" s="712"/>
      <c r="QMQ13" s="712"/>
      <c r="QMR13" s="712"/>
      <c r="QMS13" s="712"/>
      <c r="QMT13" s="712"/>
      <c r="QMU13" s="712"/>
      <c r="QMV13" s="712"/>
      <c r="QMW13" s="712"/>
      <c r="QMX13" s="712"/>
      <c r="QMY13" s="712"/>
      <c r="QMZ13" s="712"/>
      <c r="QNA13" s="712"/>
      <c r="QNB13" s="712"/>
      <c r="QNC13" s="712"/>
      <c r="QND13" s="712"/>
      <c r="QNE13" s="712"/>
      <c r="QNF13" s="712"/>
      <c r="QNG13" s="712"/>
      <c r="QNH13" s="712"/>
      <c r="QNI13" s="712"/>
      <c r="QNJ13" s="712"/>
      <c r="QNK13" s="712"/>
      <c r="QNL13" s="712"/>
      <c r="QNM13" s="712"/>
      <c r="QNN13" s="712"/>
      <c r="QNO13" s="712"/>
      <c r="QNP13" s="712"/>
      <c r="QNQ13" s="712"/>
      <c r="QNR13" s="712"/>
      <c r="QNS13" s="712"/>
      <c r="QNT13" s="712"/>
      <c r="QNU13" s="712"/>
      <c r="QNV13" s="712"/>
      <c r="QNW13" s="712"/>
      <c r="QNX13" s="712"/>
      <c r="QNY13" s="712"/>
      <c r="QNZ13" s="712"/>
      <c r="QOA13" s="712"/>
      <c r="QOB13" s="712"/>
      <c r="QOC13" s="712"/>
      <c r="QOD13" s="712"/>
      <c r="QOE13" s="712"/>
      <c r="QOF13" s="712"/>
      <c r="QOG13" s="712"/>
      <c r="QOH13" s="712"/>
      <c r="QOI13" s="712"/>
      <c r="QOJ13" s="712"/>
      <c r="QOK13" s="712"/>
      <c r="QOL13" s="712"/>
      <c r="QOM13" s="712"/>
      <c r="QON13" s="712"/>
      <c r="QOO13" s="712"/>
      <c r="QOP13" s="712"/>
      <c r="QOQ13" s="712"/>
      <c r="QOR13" s="712"/>
      <c r="QOS13" s="712"/>
      <c r="QOT13" s="712"/>
      <c r="QOU13" s="712"/>
      <c r="QOV13" s="712"/>
      <c r="QOW13" s="712"/>
      <c r="QOX13" s="712"/>
      <c r="QOY13" s="712"/>
      <c r="QOZ13" s="712"/>
      <c r="QPA13" s="712"/>
      <c r="QPB13" s="712"/>
      <c r="QPC13" s="712"/>
      <c r="QPD13" s="712"/>
      <c r="QPE13" s="712"/>
      <c r="QPF13" s="712"/>
      <c r="QPG13" s="712"/>
      <c r="QPH13" s="712"/>
      <c r="QPI13" s="712"/>
      <c r="QPJ13" s="712"/>
      <c r="QPK13" s="712"/>
      <c r="QPL13" s="712"/>
      <c r="QPM13" s="712"/>
      <c r="QPN13" s="712"/>
      <c r="QPO13" s="712"/>
      <c r="QPP13" s="712"/>
      <c r="QPQ13" s="712"/>
      <c r="QPR13" s="712"/>
      <c r="QPS13" s="712"/>
      <c r="QPT13" s="712"/>
      <c r="QPU13" s="712"/>
      <c r="QPV13" s="712"/>
      <c r="QPW13" s="712"/>
      <c r="QPX13" s="712"/>
      <c r="QPY13" s="712"/>
      <c r="QPZ13" s="712"/>
      <c r="QQA13" s="712"/>
      <c r="QQB13" s="712"/>
      <c r="QQC13" s="712"/>
      <c r="QQD13" s="712"/>
      <c r="QQE13" s="712"/>
      <c r="QQF13" s="712"/>
      <c r="QQG13" s="712"/>
      <c r="QQH13" s="712"/>
      <c r="QQI13" s="712"/>
      <c r="QQJ13" s="712"/>
      <c r="QQK13" s="712"/>
      <c r="QQL13" s="712"/>
      <c r="QQM13" s="712"/>
      <c r="QQN13" s="712"/>
      <c r="QQO13" s="712"/>
      <c r="QQP13" s="712"/>
      <c r="QQQ13" s="712"/>
      <c r="QQR13" s="712"/>
      <c r="QQS13" s="712"/>
      <c r="QQT13" s="712"/>
      <c r="QQU13" s="712"/>
      <c r="QQV13" s="712"/>
      <c r="QQW13" s="712"/>
      <c r="QQX13" s="712"/>
      <c r="QQY13" s="712"/>
      <c r="QQZ13" s="712"/>
      <c r="QRA13" s="712"/>
      <c r="QRB13" s="712"/>
      <c r="QRC13" s="712"/>
      <c r="QRD13" s="712"/>
      <c r="QRE13" s="712"/>
      <c r="QRF13" s="712"/>
      <c r="QRG13" s="712"/>
      <c r="QRH13" s="712"/>
      <c r="QRI13" s="712"/>
      <c r="QRJ13" s="712"/>
      <c r="QRK13" s="712"/>
      <c r="QRL13" s="712"/>
      <c r="QRM13" s="712"/>
      <c r="QRN13" s="712"/>
      <c r="QRO13" s="712"/>
      <c r="QRP13" s="712"/>
      <c r="QRQ13" s="712"/>
      <c r="QRR13" s="712"/>
      <c r="QRS13" s="712"/>
      <c r="QRT13" s="712"/>
      <c r="QRU13" s="712"/>
      <c r="QRV13" s="712"/>
      <c r="QRW13" s="712"/>
      <c r="QRX13" s="712"/>
      <c r="QRY13" s="712"/>
      <c r="QRZ13" s="712"/>
      <c r="QSA13" s="712"/>
      <c r="QSB13" s="712"/>
      <c r="QSC13" s="712"/>
      <c r="QSD13" s="712"/>
      <c r="QSE13" s="712"/>
      <c r="QSF13" s="712"/>
      <c r="QSG13" s="712"/>
      <c r="QSH13" s="712"/>
      <c r="QSI13" s="712"/>
      <c r="QSJ13" s="712"/>
      <c r="QSK13" s="712"/>
      <c r="QSL13" s="712"/>
      <c r="QSM13" s="712"/>
      <c r="QSN13" s="712"/>
      <c r="QSO13" s="712"/>
      <c r="QSP13" s="712"/>
      <c r="QSQ13" s="712"/>
      <c r="QSR13" s="712"/>
      <c r="QSS13" s="712"/>
      <c r="QST13" s="712"/>
      <c r="QSU13" s="712"/>
      <c r="QSV13" s="712"/>
      <c r="QSW13" s="712"/>
      <c r="QSX13" s="712"/>
      <c r="QSY13" s="712"/>
      <c r="QSZ13" s="712"/>
      <c r="QTA13" s="712"/>
      <c r="QTB13" s="712"/>
      <c r="QTC13" s="712"/>
      <c r="QTD13" s="712"/>
      <c r="QTE13" s="712"/>
      <c r="QTF13" s="712"/>
      <c r="QTG13" s="712"/>
      <c r="QTH13" s="712"/>
      <c r="QTI13" s="712"/>
      <c r="QTJ13" s="712"/>
      <c r="QTK13" s="712"/>
      <c r="QTL13" s="712"/>
      <c r="QTM13" s="712"/>
      <c r="QTN13" s="712"/>
      <c r="QTO13" s="712"/>
      <c r="QTP13" s="712"/>
      <c r="QTQ13" s="712"/>
      <c r="QTR13" s="712"/>
      <c r="QTS13" s="712"/>
      <c r="QTT13" s="712"/>
      <c r="QTU13" s="712"/>
      <c r="QTV13" s="712"/>
      <c r="QTW13" s="712"/>
      <c r="QTX13" s="712"/>
      <c r="QTY13" s="712"/>
      <c r="QTZ13" s="712"/>
      <c r="QUA13" s="712"/>
      <c r="QUB13" s="712"/>
      <c r="QUC13" s="712"/>
      <c r="QUD13" s="712"/>
      <c r="QUE13" s="712"/>
      <c r="QUF13" s="712"/>
      <c r="QUG13" s="712"/>
      <c r="QUH13" s="712"/>
      <c r="QUI13" s="712"/>
      <c r="QUJ13" s="712"/>
      <c r="QUK13" s="712"/>
      <c r="QUL13" s="712"/>
      <c r="QUM13" s="712"/>
      <c r="QUN13" s="712"/>
      <c r="QUO13" s="712"/>
      <c r="QUP13" s="712"/>
      <c r="QUQ13" s="712"/>
      <c r="QUR13" s="712"/>
      <c r="QUS13" s="712"/>
      <c r="QUT13" s="712"/>
      <c r="QUU13" s="712"/>
      <c r="QUV13" s="712"/>
      <c r="QUW13" s="712"/>
      <c r="QUX13" s="712"/>
      <c r="QUY13" s="712"/>
      <c r="QUZ13" s="712"/>
      <c r="QVA13" s="712"/>
      <c r="QVB13" s="712"/>
      <c r="QVC13" s="712"/>
      <c r="QVD13" s="712"/>
      <c r="QVE13" s="712"/>
      <c r="QVF13" s="712"/>
      <c r="QVG13" s="712"/>
      <c r="QVH13" s="712"/>
      <c r="QVI13" s="712"/>
      <c r="QVJ13" s="712"/>
      <c r="QVK13" s="712"/>
      <c r="QVL13" s="712"/>
      <c r="QVM13" s="712"/>
      <c r="QVN13" s="712"/>
      <c r="QVO13" s="712"/>
      <c r="QVP13" s="712"/>
      <c r="QVQ13" s="712"/>
      <c r="QVR13" s="712"/>
      <c r="QVS13" s="712"/>
      <c r="QVT13" s="712"/>
      <c r="QVU13" s="712"/>
      <c r="QVV13" s="712"/>
      <c r="QVW13" s="712"/>
      <c r="QVX13" s="712"/>
      <c r="QVY13" s="712"/>
      <c r="QVZ13" s="712"/>
      <c r="QWA13" s="712"/>
      <c r="QWB13" s="712"/>
      <c r="QWC13" s="712"/>
      <c r="QWD13" s="712"/>
      <c r="QWE13" s="712"/>
      <c r="QWF13" s="712"/>
      <c r="QWG13" s="712"/>
      <c r="QWH13" s="712"/>
      <c r="QWI13" s="712"/>
      <c r="QWJ13" s="712"/>
      <c r="QWK13" s="712"/>
      <c r="QWL13" s="712"/>
      <c r="QWM13" s="712"/>
      <c r="QWN13" s="712"/>
      <c r="QWO13" s="712"/>
      <c r="QWP13" s="712"/>
      <c r="QWQ13" s="712"/>
      <c r="QWR13" s="712"/>
      <c r="QWS13" s="712"/>
      <c r="QWT13" s="712"/>
      <c r="QWU13" s="712"/>
      <c r="QWV13" s="712"/>
      <c r="QWW13" s="712"/>
      <c r="QWX13" s="712"/>
      <c r="QWY13" s="712"/>
      <c r="QWZ13" s="712"/>
      <c r="QXA13" s="712"/>
      <c r="QXB13" s="712"/>
      <c r="QXC13" s="712"/>
      <c r="QXD13" s="712"/>
      <c r="QXE13" s="712"/>
      <c r="QXF13" s="712"/>
      <c r="QXG13" s="712"/>
      <c r="QXH13" s="712"/>
      <c r="QXI13" s="712"/>
      <c r="QXJ13" s="712"/>
      <c r="QXK13" s="712"/>
      <c r="QXL13" s="712"/>
      <c r="QXM13" s="712"/>
      <c r="QXN13" s="712"/>
      <c r="QXO13" s="712"/>
      <c r="QXP13" s="712"/>
      <c r="QXQ13" s="712"/>
      <c r="QXR13" s="712"/>
      <c r="QXS13" s="712"/>
      <c r="QXT13" s="712"/>
      <c r="QXU13" s="712"/>
      <c r="QXV13" s="712"/>
      <c r="QXW13" s="712"/>
      <c r="QXX13" s="712"/>
      <c r="QXY13" s="712"/>
      <c r="QXZ13" s="712"/>
      <c r="QYA13" s="712"/>
      <c r="QYB13" s="712"/>
      <c r="QYC13" s="712"/>
      <c r="QYD13" s="712"/>
      <c r="QYE13" s="712"/>
      <c r="QYF13" s="712"/>
      <c r="QYG13" s="712"/>
      <c r="QYH13" s="712"/>
      <c r="QYI13" s="712"/>
      <c r="QYJ13" s="712"/>
      <c r="QYK13" s="712"/>
      <c r="QYL13" s="712"/>
      <c r="QYM13" s="712"/>
      <c r="QYN13" s="712"/>
      <c r="QYO13" s="712"/>
      <c r="QYP13" s="712"/>
      <c r="QYQ13" s="712"/>
      <c r="QYR13" s="712"/>
      <c r="QYS13" s="712"/>
      <c r="QYT13" s="712"/>
      <c r="QYU13" s="712"/>
      <c r="QYV13" s="712"/>
      <c r="QYW13" s="712"/>
      <c r="QYX13" s="712"/>
      <c r="QYY13" s="712"/>
      <c r="QYZ13" s="712"/>
      <c r="QZA13" s="712"/>
      <c r="QZB13" s="712"/>
      <c r="QZC13" s="712"/>
      <c r="QZD13" s="712"/>
      <c r="QZE13" s="712"/>
      <c r="QZF13" s="712"/>
      <c r="QZG13" s="712"/>
      <c r="QZH13" s="712"/>
      <c r="QZI13" s="712"/>
      <c r="QZJ13" s="712"/>
      <c r="QZK13" s="712"/>
      <c r="QZL13" s="712"/>
      <c r="QZM13" s="712"/>
      <c r="QZN13" s="712"/>
      <c r="QZO13" s="712"/>
      <c r="QZP13" s="712"/>
      <c r="QZQ13" s="712"/>
      <c r="QZR13" s="712"/>
      <c r="QZS13" s="712"/>
      <c r="QZT13" s="712"/>
      <c r="QZU13" s="712"/>
      <c r="QZV13" s="712"/>
      <c r="QZW13" s="712"/>
      <c r="QZX13" s="712"/>
      <c r="QZY13" s="712"/>
      <c r="QZZ13" s="712"/>
      <c r="RAA13" s="712"/>
      <c r="RAB13" s="712"/>
      <c r="RAC13" s="712"/>
      <c r="RAD13" s="712"/>
      <c r="RAE13" s="712"/>
      <c r="RAF13" s="712"/>
      <c r="RAG13" s="712"/>
      <c r="RAH13" s="712"/>
      <c r="RAI13" s="712"/>
      <c r="RAJ13" s="712"/>
      <c r="RAK13" s="712"/>
      <c r="RAL13" s="712"/>
      <c r="RAM13" s="712"/>
      <c r="RAN13" s="712"/>
      <c r="RAO13" s="712"/>
      <c r="RAP13" s="712"/>
      <c r="RAQ13" s="712"/>
      <c r="RAR13" s="712"/>
      <c r="RAS13" s="712"/>
      <c r="RAT13" s="712"/>
      <c r="RAU13" s="712"/>
      <c r="RAV13" s="712"/>
      <c r="RAW13" s="712"/>
      <c r="RAX13" s="712"/>
      <c r="RAY13" s="712"/>
      <c r="RAZ13" s="712"/>
      <c r="RBA13" s="712"/>
      <c r="RBB13" s="712"/>
      <c r="RBC13" s="712"/>
      <c r="RBD13" s="712"/>
      <c r="RBE13" s="712"/>
      <c r="RBF13" s="712"/>
      <c r="RBG13" s="712"/>
      <c r="RBH13" s="712"/>
      <c r="RBI13" s="712"/>
      <c r="RBJ13" s="712"/>
      <c r="RBK13" s="712"/>
      <c r="RBL13" s="712"/>
      <c r="RBM13" s="712"/>
      <c r="RBN13" s="712"/>
      <c r="RBO13" s="712"/>
      <c r="RBP13" s="712"/>
      <c r="RBQ13" s="712"/>
      <c r="RBR13" s="712"/>
      <c r="RBS13" s="712"/>
      <c r="RBT13" s="712"/>
      <c r="RBU13" s="712"/>
      <c r="RBV13" s="712"/>
      <c r="RBW13" s="712"/>
      <c r="RBX13" s="712"/>
      <c r="RBY13" s="712"/>
      <c r="RBZ13" s="712"/>
      <c r="RCA13" s="712"/>
      <c r="RCB13" s="712"/>
      <c r="RCC13" s="712"/>
      <c r="RCD13" s="712"/>
      <c r="RCE13" s="712"/>
      <c r="RCF13" s="712"/>
      <c r="RCG13" s="712"/>
      <c r="RCH13" s="712"/>
      <c r="RCI13" s="712"/>
      <c r="RCJ13" s="712"/>
      <c r="RCK13" s="712"/>
      <c r="RCL13" s="712"/>
      <c r="RCM13" s="712"/>
      <c r="RCN13" s="712"/>
      <c r="RCO13" s="712"/>
      <c r="RCP13" s="712"/>
      <c r="RCQ13" s="712"/>
      <c r="RCR13" s="712"/>
      <c r="RCS13" s="712"/>
      <c r="RCT13" s="712"/>
      <c r="RCU13" s="712"/>
      <c r="RCV13" s="712"/>
      <c r="RCW13" s="712"/>
      <c r="RCX13" s="712"/>
      <c r="RCY13" s="712"/>
      <c r="RCZ13" s="712"/>
      <c r="RDA13" s="712"/>
      <c r="RDB13" s="712"/>
      <c r="RDC13" s="712"/>
      <c r="RDD13" s="712"/>
      <c r="RDE13" s="712"/>
      <c r="RDF13" s="712"/>
      <c r="RDG13" s="712"/>
      <c r="RDH13" s="712"/>
      <c r="RDI13" s="712"/>
      <c r="RDJ13" s="712"/>
      <c r="RDK13" s="712"/>
      <c r="RDL13" s="712"/>
      <c r="RDM13" s="712"/>
      <c r="RDN13" s="712"/>
      <c r="RDO13" s="712"/>
      <c r="RDP13" s="712"/>
      <c r="RDQ13" s="712"/>
      <c r="RDR13" s="712"/>
      <c r="RDS13" s="712"/>
      <c r="RDT13" s="712"/>
      <c r="RDU13" s="712"/>
      <c r="RDV13" s="712"/>
      <c r="RDW13" s="712"/>
      <c r="RDX13" s="712"/>
      <c r="RDY13" s="712"/>
      <c r="RDZ13" s="712"/>
      <c r="REA13" s="712"/>
      <c r="REB13" s="712"/>
      <c r="REC13" s="712"/>
      <c r="RED13" s="712"/>
      <c r="REE13" s="712"/>
      <c r="REF13" s="712"/>
      <c r="REG13" s="712"/>
      <c r="REH13" s="712"/>
      <c r="REI13" s="712"/>
      <c r="REJ13" s="712"/>
      <c r="REK13" s="712"/>
      <c r="REL13" s="712"/>
      <c r="REM13" s="712"/>
      <c r="REN13" s="712"/>
      <c r="REO13" s="712"/>
      <c r="REP13" s="712"/>
      <c r="REQ13" s="712"/>
      <c r="RER13" s="712"/>
      <c r="RES13" s="712"/>
      <c r="RET13" s="712"/>
      <c r="REU13" s="712"/>
      <c r="REV13" s="712"/>
      <c r="REW13" s="712"/>
      <c r="REX13" s="712"/>
      <c r="REY13" s="712"/>
      <c r="REZ13" s="712"/>
      <c r="RFA13" s="712"/>
      <c r="RFB13" s="712"/>
      <c r="RFC13" s="712"/>
      <c r="RFD13" s="712"/>
      <c r="RFE13" s="712"/>
      <c r="RFF13" s="712"/>
      <c r="RFG13" s="712"/>
      <c r="RFH13" s="712"/>
      <c r="RFI13" s="712"/>
      <c r="RFJ13" s="712"/>
      <c r="RFK13" s="712"/>
      <c r="RFL13" s="712"/>
      <c r="RFM13" s="712"/>
      <c r="RFN13" s="712"/>
      <c r="RFO13" s="712"/>
      <c r="RFP13" s="712"/>
      <c r="RFQ13" s="712"/>
      <c r="RFR13" s="712"/>
      <c r="RFS13" s="712"/>
      <c r="RFT13" s="712"/>
      <c r="RFU13" s="712"/>
      <c r="RFV13" s="712"/>
      <c r="RFW13" s="712"/>
      <c r="RFX13" s="712"/>
      <c r="RFY13" s="712"/>
      <c r="RFZ13" s="712"/>
      <c r="RGA13" s="712"/>
      <c r="RGB13" s="712"/>
      <c r="RGC13" s="712"/>
      <c r="RGD13" s="712"/>
      <c r="RGE13" s="712"/>
      <c r="RGF13" s="712"/>
      <c r="RGG13" s="712"/>
      <c r="RGH13" s="712"/>
      <c r="RGI13" s="712"/>
      <c r="RGJ13" s="712"/>
      <c r="RGK13" s="712"/>
      <c r="RGL13" s="712"/>
      <c r="RGM13" s="712"/>
      <c r="RGN13" s="712"/>
      <c r="RGO13" s="712"/>
      <c r="RGP13" s="712"/>
      <c r="RGQ13" s="712"/>
      <c r="RGR13" s="712"/>
      <c r="RGS13" s="712"/>
      <c r="RGT13" s="712"/>
      <c r="RGU13" s="712"/>
      <c r="RGV13" s="712"/>
      <c r="RGW13" s="712"/>
      <c r="RGX13" s="712"/>
      <c r="RGY13" s="712"/>
      <c r="RGZ13" s="712"/>
      <c r="RHA13" s="712"/>
      <c r="RHB13" s="712"/>
      <c r="RHC13" s="712"/>
      <c r="RHD13" s="712"/>
      <c r="RHE13" s="712"/>
      <c r="RHF13" s="712"/>
      <c r="RHG13" s="712"/>
      <c r="RHH13" s="712"/>
      <c r="RHI13" s="712"/>
      <c r="RHJ13" s="712"/>
      <c r="RHK13" s="712"/>
      <c r="RHL13" s="712"/>
      <c r="RHM13" s="712"/>
      <c r="RHN13" s="712"/>
      <c r="RHO13" s="712"/>
      <c r="RHP13" s="712"/>
      <c r="RHQ13" s="712"/>
      <c r="RHR13" s="712"/>
      <c r="RHS13" s="712"/>
      <c r="RHT13" s="712"/>
      <c r="RHU13" s="712"/>
      <c r="RHV13" s="712"/>
      <c r="RHW13" s="712"/>
      <c r="RHX13" s="712"/>
      <c r="RHY13" s="712"/>
      <c r="RHZ13" s="712"/>
      <c r="RIA13" s="712"/>
      <c r="RIB13" s="712"/>
      <c r="RIC13" s="712"/>
      <c r="RID13" s="712"/>
      <c r="RIE13" s="712"/>
      <c r="RIF13" s="712"/>
      <c r="RIG13" s="712"/>
      <c r="RIH13" s="712"/>
      <c r="RII13" s="712"/>
      <c r="RIJ13" s="712"/>
      <c r="RIK13" s="712"/>
      <c r="RIL13" s="712"/>
      <c r="RIM13" s="712"/>
      <c r="RIN13" s="712"/>
      <c r="RIO13" s="712"/>
      <c r="RIP13" s="712"/>
      <c r="RIQ13" s="712"/>
      <c r="RIR13" s="712"/>
      <c r="RIS13" s="712"/>
      <c r="RIT13" s="712"/>
      <c r="RIU13" s="712"/>
      <c r="RIV13" s="712"/>
      <c r="RIW13" s="712"/>
      <c r="RIX13" s="712"/>
      <c r="RIY13" s="712"/>
      <c r="RIZ13" s="712"/>
      <c r="RJA13" s="712"/>
      <c r="RJB13" s="712"/>
      <c r="RJC13" s="712"/>
      <c r="RJD13" s="712"/>
      <c r="RJE13" s="712"/>
      <c r="RJF13" s="712"/>
      <c r="RJG13" s="712"/>
      <c r="RJH13" s="712"/>
      <c r="RJI13" s="712"/>
      <c r="RJJ13" s="712"/>
      <c r="RJK13" s="712"/>
      <c r="RJL13" s="712"/>
      <c r="RJM13" s="712"/>
      <c r="RJN13" s="712"/>
      <c r="RJO13" s="712"/>
      <c r="RJP13" s="712"/>
      <c r="RJQ13" s="712"/>
      <c r="RJR13" s="712"/>
      <c r="RJS13" s="712"/>
      <c r="RJT13" s="712"/>
      <c r="RJU13" s="712"/>
      <c r="RJV13" s="712"/>
      <c r="RJW13" s="712"/>
      <c r="RJX13" s="712"/>
      <c r="RJY13" s="712"/>
      <c r="RJZ13" s="712"/>
      <c r="RKA13" s="712"/>
      <c r="RKB13" s="712"/>
      <c r="RKC13" s="712"/>
      <c r="RKD13" s="712"/>
      <c r="RKE13" s="712"/>
      <c r="RKF13" s="712"/>
      <c r="RKG13" s="712"/>
      <c r="RKH13" s="712"/>
      <c r="RKI13" s="712"/>
      <c r="RKJ13" s="712"/>
      <c r="RKK13" s="712"/>
      <c r="RKL13" s="712"/>
      <c r="RKM13" s="712"/>
      <c r="RKN13" s="712"/>
      <c r="RKO13" s="712"/>
      <c r="RKP13" s="712"/>
      <c r="RKQ13" s="712"/>
      <c r="RKR13" s="712"/>
      <c r="RKS13" s="712"/>
      <c r="RKT13" s="712"/>
      <c r="RKU13" s="712"/>
      <c r="RKV13" s="712"/>
      <c r="RKW13" s="712"/>
      <c r="RKX13" s="712"/>
      <c r="RKY13" s="712"/>
      <c r="RKZ13" s="712"/>
      <c r="RLA13" s="712"/>
      <c r="RLB13" s="712"/>
      <c r="RLC13" s="712"/>
      <c r="RLD13" s="712"/>
      <c r="RLE13" s="712"/>
      <c r="RLF13" s="712"/>
      <c r="RLG13" s="712"/>
      <c r="RLH13" s="712"/>
      <c r="RLI13" s="712"/>
      <c r="RLJ13" s="712"/>
      <c r="RLK13" s="712"/>
      <c r="RLL13" s="712"/>
      <c r="RLM13" s="712"/>
      <c r="RLN13" s="712"/>
      <c r="RLO13" s="712"/>
      <c r="RLP13" s="712"/>
      <c r="RLQ13" s="712"/>
      <c r="RLR13" s="712"/>
      <c r="RLS13" s="712"/>
      <c r="RLT13" s="712"/>
      <c r="RLU13" s="712"/>
      <c r="RLV13" s="712"/>
      <c r="RLW13" s="712"/>
      <c r="RLX13" s="712"/>
      <c r="RLY13" s="712"/>
      <c r="RLZ13" s="712"/>
      <c r="RMA13" s="712"/>
      <c r="RMB13" s="712"/>
      <c r="RMC13" s="712"/>
      <c r="RMD13" s="712"/>
      <c r="RME13" s="712"/>
      <c r="RMF13" s="712"/>
      <c r="RMG13" s="712"/>
      <c r="RMH13" s="712"/>
      <c r="RMI13" s="712"/>
      <c r="RMJ13" s="712"/>
      <c r="RMK13" s="712"/>
      <c r="RML13" s="712"/>
      <c r="RMM13" s="712"/>
      <c r="RMN13" s="712"/>
      <c r="RMO13" s="712"/>
      <c r="RMP13" s="712"/>
      <c r="RMQ13" s="712"/>
      <c r="RMR13" s="712"/>
      <c r="RMS13" s="712"/>
      <c r="RMT13" s="712"/>
      <c r="RMU13" s="712"/>
      <c r="RMV13" s="712"/>
      <c r="RMW13" s="712"/>
      <c r="RMX13" s="712"/>
      <c r="RMY13" s="712"/>
      <c r="RMZ13" s="712"/>
      <c r="RNA13" s="712"/>
      <c r="RNB13" s="712"/>
      <c r="RNC13" s="712"/>
      <c r="RND13" s="712"/>
      <c r="RNE13" s="712"/>
      <c r="RNF13" s="712"/>
      <c r="RNG13" s="712"/>
      <c r="RNH13" s="712"/>
      <c r="RNI13" s="712"/>
      <c r="RNJ13" s="712"/>
      <c r="RNK13" s="712"/>
      <c r="RNL13" s="712"/>
      <c r="RNM13" s="712"/>
      <c r="RNN13" s="712"/>
      <c r="RNO13" s="712"/>
      <c r="RNP13" s="712"/>
      <c r="RNQ13" s="712"/>
      <c r="RNR13" s="712"/>
      <c r="RNS13" s="712"/>
      <c r="RNT13" s="712"/>
      <c r="RNU13" s="712"/>
      <c r="RNV13" s="712"/>
      <c r="RNW13" s="712"/>
      <c r="RNX13" s="712"/>
      <c r="RNY13" s="712"/>
      <c r="RNZ13" s="712"/>
      <c r="ROA13" s="712"/>
      <c r="ROB13" s="712"/>
      <c r="ROC13" s="712"/>
      <c r="ROD13" s="712"/>
      <c r="ROE13" s="712"/>
      <c r="ROF13" s="712"/>
      <c r="ROG13" s="712"/>
      <c r="ROH13" s="712"/>
      <c r="ROI13" s="712"/>
      <c r="ROJ13" s="712"/>
      <c r="ROK13" s="712"/>
      <c r="ROL13" s="712"/>
      <c r="ROM13" s="712"/>
      <c r="RON13" s="712"/>
      <c r="ROO13" s="712"/>
      <c r="ROP13" s="712"/>
      <c r="ROQ13" s="712"/>
      <c r="ROR13" s="712"/>
      <c r="ROS13" s="712"/>
      <c r="ROT13" s="712"/>
      <c r="ROU13" s="712"/>
      <c r="ROV13" s="712"/>
      <c r="ROW13" s="712"/>
      <c r="ROX13" s="712"/>
      <c r="ROY13" s="712"/>
      <c r="ROZ13" s="712"/>
      <c r="RPA13" s="712"/>
      <c r="RPB13" s="712"/>
      <c r="RPC13" s="712"/>
      <c r="RPD13" s="712"/>
      <c r="RPE13" s="712"/>
      <c r="RPF13" s="712"/>
      <c r="RPG13" s="712"/>
      <c r="RPH13" s="712"/>
      <c r="RPI13" s="712"/>
      <c r="RPJ13" s="712"/>
      <c r="RPK13" s="712"/>
      <c r="RPL13" s="712"/>
      <c r="RPM13" s="712"/>
      <c r="RPN13" s="712"/>
      <c r="RPO13" s="712"/>
      <c r="RPP13" s="712"/>
      <c r="RPQ13" s="712"/>
      <c r="RPR13" s="712"/>
      <c r="RPS13" s="712"/>
      <c r="RPT13" s="712"/>
      <c r="RPU13" s="712"/>
      <c r="RPV13" s="712"/>
      <c r="RPW13" s="712"/>
      <c r="RPX13" s="712"/>
      <c r="RPY13" s="712"/>
      <c r="RPZ13" s="712"/>
      <c r="RQA13" s="712"/>
      <c r="RQB13" s="712"/>
      <c r="RQC13" s="712"/>
      <c r="RQD13" s="712"/>
      <c r="RQE13" s="712"/>
      <c r="RQF13" s="712"/>
      <c r="RQG13" s="712"/>
      <c r="RQH13" s="712"/>
      <c r="RQI13" s="712"/>
      <c r="RQJ13" s="712"/>
      <c r="RQK13" s="712"/>
      <c r="RQL13" s="712"/>
      <c r="RQM13" s="712"/>
      <c r="RQN13" s="712"/>
      <c r="RQO13" s="712"/>
      <c r="RQP13" s="712"/>
      <c r="RQQ13" s="712"/>
      <c r="RQR13" s="712"/>
      <c r="RQS13" s="712"/>
      <c r="RQT13" s="712"/>
      <c r="RQU13" s="712"/>
      <c r="RQV13" s="712"/>
      <c r="RQW13" s="712"/>
      <c r="RQX13" s="712"/>
      <c r="RQY13" s="712"/>
      <c r="RQZ13" s="712"/>
      <c r="RRA13" s="712"/>
      <c r="RRB13" s="712"/>
      <c r="RRC13" s="712"/>
      <c r="RRD13" s="712"/>
      <c r="RRE13" s="712"/>
      <c r="RRF13" s="712"/>
      <c r="RRG13" s="712"/>
      <c r="RRH13" s="712"/>
      <c r="RRI13" s="712"/>
      <c r="RRJ13" s="712"/>
      <c r="RRK13" s="712"/>
      <c r="RRL13" s="712"/>
      <c r="RRM13" s="712"/>
      <c r="RRN13" s="712"/>
      <c r="RRO13" s="712"/>
      <c r="RRP13" s="712"/>
      <c r="RRQ13" s="712"/>
      <c r="RRR13" s="712"/>
      <c r="RRS13" s="712"/>
      <c r="RRT13" s="712"/>
      <c r="RRU13" s="712"/>
      <c r="RRV13" s="712"/>
      <c r="RRW13" s="712"/>
      <c r="RRX13" s="712"/>
      <c r="RRY13" s="712"/>
      <c r="RRZ13" s="712"/>
      <c r="RSA13" s="712"/>
      <c r="RSB13" s="712"/>
      <c r="RSC13" s="712"/>
      <c r="RSD13" s="712"/>
      <c r="RSE13" s="712"/>
      <c r="RSF13" s="712"/>
      <c r="RSG13" s="712"/>
      <c r="RSH13" s="712"/>
      <c r="RSI13" s="712"/>
      <c r="RSJ13" s="712"/>
      <c r="RSK13" s="712"/>
      <c r="RSL13" s="712"/>
      <c r="RSM13" s="712"/>
      <c r="RSN13" s="712"/>
      <c r="RSO13" s="712"/>
      <c r="RSP13" s="712"/>
      <c r="RSQ13" s="712"/>
      <c r="RSR13" s="712"/>
      <c r="RSS13" s="712"/>
      <c r="RST13" s="712"/>
      <c r="RSU13" s="712"/>
      <c r="RSV13" s="712"/>
      <c r="RSW13" s="712"/>
      <c r="RSX13" s="712"/>
      <c r="RSY13" s="712"/>
      <c r="RSZ13" s="712"/>
      <c r="RTA13" s="712"/>
      <c r="RTB13" s="712"/>
      <c r="RTC13" s="712"/>
      <c r="RTD13" s="712"/>
      <c r="RTE13" s="712"/>
      <c r="RTF13" s="712"/>
      <c r="RTG13" s="712"/>
      <c r="RTH13" s="712"/>
      <c r="RTI13" s="712"/>
      <c r="RTJ13" s="712"/>
      <c r="RTK13" s="712"/>
      <c r="RTL13" s="712"/>
      <c r="RTM13" s="712"/>
      <c r="RTN13" s="712"/>
      <c r="RTO13" s="712"/>
      <c r="RTP13" s="712"/>
      <c r="RTQ13" s="712"/>
      <c r="RTR13" s="712"/>
      <c r="RTS13" s="712"/>
      <c r="RTT13" s="712"/>
      <c r="RTU13" s="712"/>
      <c r="RTV13" s="712"/>
      <c r="RTW13" s="712"/>
      <c r="RTX13" s="712"/>
      <c r="RTY13" s="712"/>
      <c r="RTZ13" s="712"/>
      <c r="RUA13" s="712"/>
      <c r="RUB13" s="712"/>
      <c r="RUC13" s="712"/>
      <c r="RUD13" s="712"/>
      <c r="RUE13" s="712"/>
      <c r="RUF13" s="712"/>
      <c r="RUG13" s="712"/>
      <c r="RUH13" s="712"/>
      <c r="RUI13" s="712"/>
      <c r="RUJ13" s="712"/>
      <c r="RUK13" s="712"/>
      <c r="RUL13" s="712"/>
      <c r="RUM13" s="712"/>
      <c r="RUN13" s="712"/>
      <c r="RUO13" s="712"/>
      <c r="RUP13" s="712"/>
      <c r="RUQ13" s="712"/>
      <c r="RUR13" s="712"/>
      <c r="RUS13" s="712"/>
      <c r="RUT13" s="712"/>
      <c r="RUU13" s="712"/>
      <c r="RUV13" s="712"/>
      <c r="RUW13" s="712"/>
      <c r="RUX13" s="712"/>
      <c r="RUY13" s="712"/>
      <c r="RUZ13" s="712"/>
      <c r="RVA13" s="712"/>
      <c r="RVB13" s="712"/>
      <c r="RVC13" s="712"/>
      <c r="RVD13" s="712"/>
      <c r="RVE13" s="712"/>
      <c r="RVF13" s="712"/>
      <c r="RVG13" s="712"/>
      <c r="RVH13" s="712"/>
      <c r="RVI13" s="712"/>
      <c r="RVJ13" s="712"/>
      <c r="RVK13" s="712"/>
      <c r="RVL13" s="712"/>
      <c r="RVM13" s="712"/>
      <c r="RVN13" s="712"/>
      <c r="RVO13" s="712"/>
      <c r="RVP13" s="712"/>
      <c r="RVQ13" s="712"/>
      <c r="RVR13" s="712"/>
      <c r="RVS13" s="712"/>
      <c r="RVT13" s="712"/>
      <c r="RVU13" s="712"/>
      <c r="RVV13" s="712"/>
      <c r="RVW13" s="712"/>
      <c r="RVX13" s="712"/>
      <c r="RVY13" s="712"/>
      <c r="RVZ13" s="712"/>
      <c r="RWA13" s="712"/>
      <c r="RWB13" s="712"/>
      <c r="RWC13" s="712"/>
      <c r="RWD13" s="712"/>
      <c r="RWE13" s="712"/>
      <c r="RWF13" s="712"/>
      <c r="RWG13" s="712"/>
      <c r="RWH13" s="712"/>
      <c r="RWI13" s="712"/>
      <c r="RWJ13" s="712"/>
      <c r="RWK13" s="712"/>
      <c r="RWL13" s="712"/>
      <c r="RWM13" s="712"/>
      <c r="RWN13" s="712"/>
      <c r="RWO13" s="712"/>
      <c r="RWP13" s="712"/>
      <c r="RWQ13" s="712"/>
      <c r="RWR13" s="712"/>
      <c r="RWS13" s="712"/>
      <c r="RWT13" s="712"/>
      <c r="RWU13" s="712"/>
      <c r="RWV13" s="712"/>
      <c r="RWW13" s="712"/>
      <c r="RWX13" s="712"/>
      <c r="RWY13" s="712"/>
      <c r="RWZ13" s="712"/>
      <c r="RXA13" s="712"/>
      <c r="RXB13" s="712"/>
      <c r="RXC13" s="712"/>
      <c r="RXD13" s="712"/>
      <c r="RXE13" s="712"/>
      <c r="RXF13" s="712"/>
      <c r="RXG13" s="712"/>
      <c r="RXH13" s="712"/>
      <c r="RXI13" s="712"/>
      <c r="RXJ13" s="712"/>
      <c r="RXK13" s="712"/>
      <c r="RXL13" s="712"/>
      <c r="RXM13" s="712"/>
      <c r="RXN13" s="712"/>
      <c r="RXO13" s="712"/>
      <c r="RXP13" s="712"/>
      <c r="RXQ13" s="712"/>
      <c r="RXR13" s="712"/>
      <c r="RXS13" s="712"/>
      <c r="RXT13" s="712"/>
      <c r="RXU13" s="712"/>
      <c r="RXV13" s="712"/>
      <c r="RXW13" s="712"/>
      <c r="RXX13" s="712"/>
      <c r="RXY13" s="712"/>
      <c r="RXZ13" s="712"/>
      <c r="RYA13" s="712"/>
      <c r="RYB13" s="712"/>
      <c r="RYC13" s="712"/>
      <c r="RYD13" s="712"/>
      <c r="RYE13" s="712"/>
      <c r="RYF13" s="712"/>
      <c r="RYG13" s="712"/>
      <c r="RYH13" s="712"/>
      <c r="RYI13" s="712"/>
      <c r="RYJ13" s="712"/>
      <c r="RYK13" s="712"/>
      <c r="RYL13" s="712"/>
      <c r="RYM13" s="712"/>
      <c r="RYN13" s="712"/>
      <c r="RYO13" s="712"/>
      <c r="RYP13" s="712"/>
      <c r="RYQ13" s="712"/>
      <c r="RYR13" s="712"/>
      <c r="RYS13" s="712"/>
      <c r="RYT13" s="712"/>
      <c r="RYU13" s="712"/>
      <c r="RYV13" s="712"/>
      <c r="RYW13" s="712"/>
      <c r="RYX13" s="712"/>
      <c r="RYY13" s="712"/>
      <c r="RYZ13" s="712"/>
      <c r="RZA13" s="712"/>
      <c r="RZB13" s="712"/>
      <c r="RZC13" s="712"/>
      <c r="RZD13" s="712"/>
      <c r="RZE13" s="712"/>
      <c r="RZF13" s="712"/>
      <c r="RZG13" s="712"/>
      <c r="RZH13" s="712"/>
      <c r="RZI13" s="712"/>
      <c r="RZJ13" s="712"/>
      <c r="RZK13" s="712"/>
      <c r="RZL13" s="712"/>
      <c r="RZM13" s="712"/>
      <c r="RZN13" s="712"/>
      <c r="RZO13" s="712"/>
      <c r="RZP13" s="712"/>
      <c r="RZQ13" s="712"/>
      <c r="RZR13" s="712"/>
      <c r="RZS13" s="712"/>
      <c r="RZT13" s="712"/>
      <c r="RZU13" s="712"/>
      <c r="RZV13" s="712"/>
      <c r="RZW13" s="712"/>
      <c r="RZX13" s="712"/>
      <c r="RZY13" s="712"/>
      <c r="RZZ13" s="712"/>
      <c r="SAA13" s="712"/>
      <c r="SAB13" s="712"/>
      <c r="SAC13" s="712"/>
      <c r="SAD13" s="712"/>
      <c r="SAE13" s="712"/>
      <c r="SAF13" s="712"/>
      <c r="SAG13" s="712"/>
      <c r="SAH13" s="712"/>
      <c r="SAI13" s="712"/>
      <c r="SAJ13" s="712"/>
      <c r="SAK13" s="712"/>
      <c r="SAL13" s="712"/>
      <c r="SAM13" s="712"/>
      <c r="SAN13" s="712"/>
      <c r="SAO13" s="712"/>
      <c r="SAP13" s="712"/>
      <c r="SAQ13" s="712"/>
      <c r="SAR13" s="712"/>
      <c r="SAS13" s="712"/>
      <c r="SAT13" s="712"/>
      <c r="SAU13" s="712"/>
      <c r="SAV13" s="712"/>
      <c r="SAW13" s="712"/>
      <c r="SAX13" s="712"/>
      <c r="SAY13" s="712"/>
      <c r="SAZ13" s="712"/>
      <c r="SBA13" s="712"/>
      <c r="SBB13" s="712"/>
      <c r="SBC13" s="712"/>
      <c r="SBD13" s="712"/>
      <c r="SBE13" s="712"/>
      <c r="SBF13" s="712"/>
      <c r="SBG13" s="712"/>
      <c r="SBH13" s="712"/>
      <c r="SBI13" s="712"/>
      <c r="SBJ13" s="712"/>
      <c r="SBK13" s="712"/>
      <c r="SBL13" s="712"/>
      <c r="SBM13" s="712"/>
      <c r="SBN13" s="712"/>
      <c r="SBO13" s="712"/>
      <c r="SBP13" s="712"/>
      <c r="SBQ13" s="712"/>
      <c r="SBR13" s="712"/>
      <c r="SBS13" s="712"/>
      <c r="SBT13" s="712"/>
      <c r="SBU13" s="712"/>
      <c r="SBV13" s="712"/>
      <c r="SBW13" s="712"/>
      <c r="SBX13" s="712"/>
      <c r="SBY13" s="712"/>
      <c r="SBZ13" s="712"/>
      <c r="SCA13" s="712"/>
      <c r="SCB13" s="712"/>
      <c r="SCC13" s="712"/>
      <c r="SCD13" s="712"/>
      <c r="SCE13" s="712"/>
      <c r="SCF13" s="712"/>
      <c r="SCG13" s="712"/>
      <c r="SCH13" s="712"/>
      <c r="SCI13" s="712"/>
      <c r="SCJ13" s="712"/>
      <c r="SCK13" s="712"/>
      <c r="SCL13" s="712"/>
      <c r="SCM13" s="712"/>
      <c r="SCN13" s="712"/>
      <c r="SCO13" s="712"/>
      <c r="SCP13" s="712"/>
      <c r="SCQ13" s="712"/>
      <c r="SCR13" s="712"/>
      <c r="SCS13" s="712"/>
      <c r="SCT13" s="712"/>
      <c r="SCU13" s="712"/>
      <c r="SCV13" s="712"/>
      <c r="SCW13" s="712"/>
      <c r="SCX13" s="712"/>
      <c r="SCY13" s="712"/>
      <c r="SCZ13" s="712"/>
      <c r="SDA13" s="712"/>
      <c r="SDB13" s="712"/>
      <c r="SDC13" s="712"/>
      <c r="SDD13" s="712"/>
      <c r="SDE13" s="712"/>
      <c r="SDF13" s="712"/>
      <c r="SDG13" s="712"/>
      <c r="SDH13" s="712"/>
      <c r="SDI13" s="712"/>
      <c r="SDJ13" s="712"/>
      <c r="SDK13" s="712"/>
      <c r="SDL13" s="712"/>
      <c r="SDM13" s="712"/>
      <c r="SDN13" s="712"/>
      <c r="SDO13" s="712"/>
      <c r="SDP13" s="712"/>
      <c r="SDQ13" s="712"/>
      <c r="SDR13" s="712"/>
      <c r="SDS13" s="712"/>
      <c r="SDT13" s="712"/>
      <c r="SDU13" s="712"/>
      <c r="SDV13" s="712"/>
      <c r="SDW13" s="712"/>
      <c r="SDX13" s="712"/>
      <c r="SDY13" s="712"/>
      <c r="SDZ13" s="712"/>
      <c r="SEA13" s="712"/>
      <c r="SEB13" s="712"/>
      <c r="SEC13" s="712"/>
      <c r="SED13" s="712"/>
      <c r="SEE13" s="712"/>
      <c r="SEF13" s="712"/>
      <c r="SEG13" s="712"/>
      <c r="SEH13" s="712"/>
      <c r="SEI13" s="712"/>
      <c r="SEJ13" s="712"/>
      <c r="SEK13" s="712"/>
      <c r="SEL13" s="712"/>
      <c r="SEM13" s="712"/>
      <c r="SEN13" s="712"/>
      <c r="SEO13" s="712"/>
      <c r="SEP13" s="712"/>
      <c r="SEQ13" s="712"/>
      <c r="SER13" s="712"/>
      <c r="SES13" s="712"/>
      <c r="SET13" s="712"/>
      <c r="SEU13" s="712"/>
      <c r="SEV13" s="712"/>
      <c r="SEW13" s="712"/>
      <c r="SEX13" s="712"/>
      <c r="SEY13" s="712"/>
      <c r="SEZ13" s="712"/>
      <c r="SFA13" s="712"/>
      <c r="SFB13" s="712"/>
      <c r="SFC13" s="712"/>
      <c r="SFD13" s="712"/>
      <c r="SFE13" s="712"/>
      <c r="SFF13" s="712"/>
      <c r="SFG13" s="712"/>
      <c r="SFH13" s="712"/>
      <c r="SFI13" s="712"/>
      <c r="SFJ13" s="712"/>
      <c r="SFK13" s="712"/>
      <c r="SFL13" s="712"/>
      <c r="SFM13" s="712"/>
      <c r="SFN13" s="712"/>
      <c r="SFO13" s="712"/>
      <c r="SFP13" s="712"/>
      <c r="SFQ13" s="712"/>
      <c r="SFR13" s="712"/>
      <c r="SFS13" s="712"/>
      <c r="SFT13" s="712"/>
      <c r="SFU13" s="712"/>
      <c r="SFV13" s="712"/>
      <c r="SFW13" s="712"/>
      <c r="SFX13" s="712"/>
      <c r="SFY13" s="712"/>
      <c r="SFZ13" s="712"/>
      <c r="SGA13" s="712"/>
      <c r="SGB13" s="712"/>
      <c r="SGC13" s="712"/>
      <c r="SGD13" s="712"/>
      <c r="SGE13" s="712"/>
      <c r="SGF13" s="712"/>
      <c r="SGG13" s="712"/>
      <c r="SGH13" s="712"/>
      <c r="SGI13" s="712"/>
      <c r="SGJ13" s="712"/>
      <c r="SGK13" s="712"/>
      <c r="SGL13" s="712"/>
      <c r="SGM13" s="712"/>
      <c r="SGN13" s="712"/>
      <c r="SGO13" s="712"/>
      <c r="SGP13" s="712"/>
      <c r="SGQ13" s="712"/>
      <c r="SGR13" s="712"/>
      <c r="SGS13" s="712"/>
      <c r="SGT13" s="712"/>
      <c r="SGU13" s="712"/>
      <c r="SGV13" s="712"/>
      <c r="SGW13" s="712"/>
      <c r="SGX13" s="712"/>
      <c r="SGY13" s="712"/>
      <c r="SGZ13" s="712"/>
      <c r="SHA13" s="712"/>
      <c r="SHB13" s="712"/>
      <c r="SHC13" s="712"/>
      <c r="SHD13" s="712"/>
      <c r="SHE13" s="712"/>
      <c r="SHF13" s="712"/>
      <c r="SHG13" s="712"/>
      <c r="SHH13" s="712"/>
      <c r="SHI13" s="712"/>
      <c r="SHJ13" s="712"/>
      <c r="SHK13" s="712"/>
      <c r="SHL13" s="712"/>
      <c r="SHM13" s="712"/>
      <c r="SHN13" s="712"/>
      <c r="SHO13" s="712"/>
      <c r="SHP13" s="712"/>
      <c r="SHQ13" s="712"/>
      <c r="SHR13" s="712"/>
      <c r="SHS13" s="712"/>
      <c r="SHT13" s="712"/>
      <c r="SHU13" s="712"/>
      <c r="SHV13" s="712"/>
      <c r="SHW13" s="712"/>
      <c r="SHX13" s="712"/>
      <c r="SHY13" s="712"/>
      <c r="SHZ13" s="712"/>
      <c r="SIA13" s="712"/>
      <c r="SIB13" s="712"/>
      <c r="SIC13" s="712"/>
      <c r="SID13" s="712"/>
      <c r="SIE13" s="712"/>
      <c r="SIF13" s="712"/>
      <c r="SIG13" s="712"/>
      <c r="SIH13" s="712"/>
      <c r="SII13" s="712"/>
      <c r="SIJ13" s="712"/>
      <c r="SIK13" s="712"/>
      <c r="SIL13" s="712"/>
      <c r="SIM13" s="712"/>
      <c r="SIN13" s="712"/>
      <c r="SIO13" s="712"/>
      <c r="SIP13" s="712"/>
      <c r="SIQ13" s="712"/>
      <c r="SIR13" s="712"/>
      <c r="SIS13" s="712"/>
      <c r="SIT13" s="712"/>
      <c r="SIU13" s="712"/>
      <c r="SIV13" s="712"/>
      <c r="SIW13" s="712"/>
      <c r="SIX13" s="712"/>
      <c r="SIY13" s="712"/>
      <c r="SIZ13" s="712"/>
      <c r="SJA13" s="712"/>
      <c r="SJB13" s="712"/>
      <c r="SJC13" s="712"/>
      <c r="SJD13" s="712"/>
      <c r="SJE13" s="712"/>
      <c r="SJF13" s="712"/>
      <c r="SJG13" s="712"/>
      <c r="SJH13" s="712"/>
      <c r="SJI13" s="712"/>
      <c r="SJJ13" s="712"/>
      <c r="SJK13" s="712"/>
      <c r="SJL13" s="712"/>
      <c r="SJM13" s="712"/>
      <c r="SJN13" s="712"/>
      <c r="SJO13" s="712"/>
      <c r="SJP13" s="712"/>
      <c r="SJQ13" s="712"/>
      <c r="SJR13" s="712"/>
      <c r="SJS13" s="712"/>
      <c r="SJT13" s="712"/>
      <c r="SJU13" s="712"/>
      <c r="SJV13" s="712"/>
      <c r="SJW13" s="712"/>
      <c r="SJX13" s="712"/>
      <c r="SJY13" s="712"/>
      <c r="SJZ13" s="712"/>
      <c r="SKA13" s="712"/>
      <c r="SKB13" s="712"/>
      <c r="SKC13" s="712"/>
      <c r="SKD13" s="712"/>
      <c r="SKE13" s="712"/>
      <c r="SKF13" s="712"/>
      <c r="SKG13" s="712"/>
      <c r="SKH13" s="712"/>
      <c r="SKI13" s="712"/>
      <c r="SKJ13" s="712"/>
      <c r="SKK13" s="712"/>
      <c r="SKL13" s="712"/>
      <c r="SKM13" s="712"/>
      <c r="SKN13" s="712"/>
      <c r="SKO13" s="712"/>
      <c r="SKP13" s="712"/>
      <c r="SKQ13" s="712"/>
      <c r="SKR13" s="712"/>
      <c r="SKS13" s="712"/>
      <c r="SKT13" s="712"/>
      <c r="SKU13" s="712"/>
      <c r="SKV13" s="712"/>
      <c r="SKW13" s="712"/>
      <c r="SKX13" s="712"/>
      <c r="SKY13" s="712"/>
      <c r="SKZ13" s="712"/>
      <c r="SLA13" s="712"/>
      <c r="SLB13" s="712"/>
      <c r="SLC13" s="712"/>
      <c r="SLD13" s="712"/>
      <c r="SLE13" s="712"/>
      <c r="SLF13" s="712"/>
      <c r="SLG13" s="712"/>
      <c r="SLH13" s="712"/>
      <c r="SLI13" s="712"/>
      <c r="SLJ13" s="712"/>
      <c r="SLK13" s="712"/>
      <c r="SLL13" s="712"/>
      <c r="SLM13" s="712"/>
      <c r="SLN13" s="712"/>
      <c r="SLO13" s="712"/>
      <c r="SLP13" s="712"/>
      <c r="SLQ13" s="712"/>
      <c r="SLR13" s="712"/>
      <c r="SLS13" s="712"/>
      <c r="SLT13" s="712"/>
      <c r="SLU13" s="712"/>
      <c r="SLV13" s="712"/>
      <c r="SLW13" s="712"/>
      <c r="SLX13" s="712"/>
      <c r="SLY13" s="712"/>
      <c r="SLZ13" s="712"/>
      <c r="SMA13" s="712"/>
      <c r="SMB13" s="712"/>
      <c r="SMC13" s="712"/>
      <c r="SMD13" s="712"/>
      <c r="SME13" s="712"/>
      <c r="SMF13" s="712"/>
      <c r="SMG13" s="712"/>
      <c r="SMH13" s="712"/>
      <c r="SMI13" s="712"/>
      <c r="SMJ13" s="712"/>
      <c r="SMK13" s="712"/>
      <c r="SML13" s="712"/>
      <c r="SMM13" s="712"/>
      <c r="SMN13" s="712"/>
      <c r="SMO13" s="712"/>
      <c r="SMP13" s="712"/>
      <c r="SMQ13" s="712"/>
      <c r="SMR13" s="712"/>
      <c r="SMS13" s="712"/>
      <c r="SMT13" s="712"/>
      <c r="SMU13" s="712"/>
      <c r="SMV13" s="712"/>
      <c r="SMW13" s="712"/>
      <c r="SMX13" s="712"/>
      <c r="SMY13" s="712"/>
      <c r="SMZ13" s="712"/>
      <c r="SNA13" s="712"/>
      <c r="SNB13" s="712"/>
      <c r="SNC13" s="712"/>
      <c r="SND13" s="712"/>
      <c r="SNE13" s="712"/>
      <c r="SNF13" s="712"/>
      <c r="SNG13" s="712"/>
      <c r="SNH13" s="712"/>
      <c r="SNI13" s="712"/>
      <c r="SNJ13" s="712"/>
      <c r="SNK13" s="712"/>
      <c r="SNL13" s="712"/>
      <c r="SNM13" s="712"/>
      <c r="SNN13" s="712"/>
      <c r="SNO13" s="712"/>
      <c r="SNP13" s="712"/>
      <c r="SNQ13" s="712"/>
      <c r="SNR13" s="712"/>
      <c r="SNS13" s="712"/>
      <c r="SNT13" s="712"/>
      <c r="SNU13" s="712"/>
      <c r="SNV13" s="712"/>
      <c r="SNW13" s="712"/>
      <c r="SNX13" s="712"/>
      <c r="SNY13" s="712"/>
      <c r="SNZ13" s="712"/>
      <c r="SOA13" s="712"/>
      <c r="SOB13" s="712"/>
      <c r="SOC13" s="712"/>
      <c r="SOD13" s="712"/>
      <c r="SOE13" s="712"/>
      <c r="SOF13" s="712"/>
      <c r="SOG13" s="712"/>
      <c r="SOH13" s="712"/>
      <c r="SOI13" s="712"/>
      <c r="SOJ13" s="712"/>
      <c r="SOK13" s="712"/>
      <c r="SOL13" s="712"/>
      <c r="SOM13" s="712"/>
      <c r="SON13" s="712"/>
      <c r="SOO13" s="712"/>
      <c r="SOP13" s="712"/>
      <c r="SOQ13" s="712"/>
      <c r="SOR13" s="712"/>
      <c r="SOS13" s="712"/>
      <c r="SOT13" s="712"/>
      <c r="SOU13" s="712"/>
      <c r="SOV13" s="712"/>
      <c r="SOW13" s="712"/>
      <c r="SOX13" s="712"/>
      <c r="SOY13" s="712"/>
      <c r="SOZ13" s="712"/>
      <c r="SPA13" s="712"/>
      <c r="SPB13" s="712"/>
      <c r="SPC13" s="712"/>
      <c r="SPD13" s="712"/>
      <c r="SPE13" s="712"/>
      <c r="SPF13" s="712"/>
      <c r="SPG13" s="712"/>
      <c r="SPH13" s="712"/>
      <c r="SPI13" s="712"/>
      <c r="SPJ13" s="712"/>
      <c r="SPK13" s="712"/>
      <c r="SPL13" s="712"/>
      <c r="SPM13" s="712"/>
      <c r="SPN13" s="712"/>
      <c r="SPO13" s="712"/>
      <c r="SPP13" s="712"/>
      <c r="SPQ13" s="712"/>
      <c r="SPR13" s="712"/>
      <c r="SPS13" s="712"/>
      <c r="SPT13" s="712"/>
      <c r="SPU13" s="712"/>
      <c r="SPV13" s="712"/>
      <c r="SPW13" s="712"/>
      <c r="SPX13" s="712"/>
      <c r="SPY13" s="712"/>
      <c r="SPZ13" s="712"/>
      <c r="SQA13" s="712"/>
      <c r="SQB13" s="712"/>
      <c r="SQC13" s="712"/>
      <c r="SQD13" s="712"/>
      <c r="SQE13" s="712"/>
      <c r="SQF13" s="712"/>
      <c r="SQG13" s="712"/>
      <c r="SQH13" s="712"/>
      <c r="SQI13" s="712"/>
      <c r="SQJ13" s="712"/>
      <c r="SQK13" s="712"/>
      <c r="SQL13" s="712"/>
      <c r="SQM13" s="712"/>
      <c r="SQN13" s="712"/>
      <c r="SQO13" s="712"/>
      <c r="SQP13" s="712"/>
      <c r="SQQ13" s="712"/>
      <c r="SQR13" s="712"/>
      <c r="SQS13" s="712"/>
      <c r="SQT13" s="712"/>
      <c r="SQU13" s="712"/>
      <c r="SQV13" s="712"/>
      <c r="SQW13" s="712"/>
      <c r="SQX13" s="712"/>
      <c r="SQY13" s="712"/>
      <c r="SQZ13" s="712"/>
      <c r="SRA13" s="712"/>
      <c r="SRB13" s="712"/>
      <c r="SRC13" s="712"/>
      <c r="SRD13" s="712"/>
      <c r="SRE13" s="712"/>
      <c r="SRF13" s="712"/>
      <c r="SRG13" s="712"/>
      <c r="SRH13" s="712"/>
      <c r="SRI13" s="712"/>
      <c r="SRJ13" s="712"/>
      <c r="SRK13" s="712"/>
      <c r="SRL13" s="712"/>
      <c r="SRM13" s="712"/>
      <c r="SRN13" s="712"/>
      <c r="SRO13" s="712"/>
      <c r="SRP13" s="712"/>
      <c r="SRQ13" s="712"/>
      <c r="SRR13" s="712"/>
      <c r="SRS13" s="712"/>
      <c r="SRT13" s="712"/>
      <c r="SRU13" s="712"/>
      <c r="SRV13" s="712"/>
      <c r="SRW13" s="712"/>
      <c r="SRX13" s="712"/>
      <c r="SRY13" s="712"/>
      <c r="SRZ13" s="712"/>
      <c r="SSA13" s="712"/>
      <c r="SSB13" s="712"/>
      <c r="SSC13" s="712"/>
      <c r="SSD13" s="712"/>
      <c r="SSE13" s="712"/>
      <c r="SSF13" s="712"/>
      <c r="SSG13" s="712"/>
      <c r="SSH13" s="712"/>
      <c r="SSI13" s="712"/>
      <c r="SSJ13" s="712"/>
      <c r="SSK13" s="712"/>
      <c r="SSL13" s="712"/>
      <c r="SSM13" s="712"/>
      <c r="SSN13" s="712"/>
      <c r="SSO13" s="712"/>
      <c r="SSP13" s="712"/>
      <c r="SSQ13" s="712"/>
      <c r="SSR13" s="712"/>
      <c r="SSS13" s="712"/>
      <c r="SST13" s="712"/>
      <c r="SSU13" s="712"/>
      <c r="SSV13" s="712"/>
      <c r="SSW13" s="712"/>
      <c r="SSX13" s="712"/>
      <c r="SSY13" s="712"/>
      <c r="SSZ13" s="712"/>
      <c r="STA13" s="712"/>
      <c r="STB13" s="712"/>
      <c r="STC13" s="712"/>
      <c r="STD13" s="712"/>
      <c r="STE13" s="712"/>
      <c r="STF13" s="712"/>
      <c r="STG13" s="712"/>
      <c r="STH13" s="712"/>
      <c r="STI13" s="712"/>
      <c r="STJ13" s="712"/>
      <c r="STK13" s="712"/>
      <c r="STL13" s="712"/>
      <c r="STM13" s="712"/>
      <c r="STN13" s="712"/>
      <c r="STO13" s="712"/>
      <c r="STP13" s="712"/>
      <c r="STQ13" s="712"/>
      <c r="STR13" s="712"/>
      <c r="STS13" s="712"/>
      <c r="STT13" s="712"/>
      <c r="STU13" s="712"/>
      <c r="STV13" s="712"/>
      <c r="STW13" s="712"/>
      <c r="STX13" s="712"/>
      <c r="STY13" s="712"/>
      <c r="STZ13" s="712"/>
      <c r="SUA13" s="712"/>
      <c r="SUB13" s="712"/>
      <c r="SUC13" s="712"/>
      <c r="SUD13" s="712"/>
      <c r="SUE13" s="712"/>
      <c r="SUF13" s="712"/>
      <c r="SUG13" s="712"/>
      <c r="SUH13" s="712"/>
      <c r="SUI13" s="712"/>
      <c r="SUJ13" s="712"/>
      <c r="SUK13" s="712"/>
      <c r="SUL13" s="712"/>
      <c r="SUM13" s="712"/>
      <c r="SUN13" s="712"/>
      <c r="SUO13" s="712"/>
      <c r="SUP13" s="712"/>
      <c r="SUQ13" s="712"/>
      <c r="SUR13" s="712"/>
      <c r="SUS13" s="712"/>
      <c r="SUT13" s="712"/>
      <c r="SUU13" s="712"/>
      <c r="SUV13" s="712"/>
      <c r="SUW13" s="712"/>
      <c r="SUX13" s="712"/>
      <c r="SUY13" s="712"/>
      <c r="SUZ13" s="712"/>
      <c r="SVA13" s="712"/>
      <c r="SVB13" s="712"/>
      <c r="SVC13" s="712"/>
      <c r="SVD13" s="712"/>
      <c r="SVE13" s="712"/>
      <c r="SVF13" s="712"/>
      <c r="SVG13" s="712"/>
      <c r="SVH13" s="712"/>
      <c r="SVI13" s="712"/>
      <c r="SVJ13" s="712"/>
      <c r="SVK13" s="712"/>
      <c r="SVL13" s="712"/>
      <c r="SVM13" s="712"/>
      <c r="SVN13" s="712"/>
      <c r="SVO13" s="712"/>
      <c r="SVP13" s="712"/>
      <c r="SVQ13" s="712"/>
      <c r="SVR13" s="712"/>
      <c r="SVS13" s="712"/>
      <c r="SVT13" s="712"/>
      <c r="SVU13" s="712"/>
      <c r="SVV13" s="712"/>
      <c r="SVW13" s="712"/>
      <c r="SVX13" s="712"/>
      <c r="SVY13" s="712"/>
      <c r="SVZ13" s="712"/>
      <c r="SWA13" s="712"/>
      <c r="SWB13" s="712"/>
      <c r="SWC13" s="712"/>
      <c r="SWD13" s="712"/>
      <c r="SWE13" s="712"/>
      <c r="SWF13" s="712"/>
      <c r="SWG13" s="712"/>
      <c r="SWH13" s="712"/>
      <c r="SWI13" s="712"/>
      <c r="SWJ13" s="712"/>
      <c r="SWK13" s="712"/>
      <c r="SWL13" s="712"/>
      <c r="SWM13" s="712"/>
      <c r="SWN13" s="712"/>
      <c r="SWO13" s="712"/>
      <c r="SWP13" s="712"/>
      <c r="SWQ13" s="712"/>
      <c r="SWR13" s="712"/>
      <c r="SWS13" s="712"/>
      <c r="SWT13" s="712"/>
      <c r="SWU13" s="712"/>
      <c r="SWV13" s="712"/>
      <c r="SWW13" s="712"/>
      <c r="SWX13" s="712"/>
      <c r="SWY13" s="712"/>
      <c r="SWZ13" s="712"/>
      <c r="SXA13" s="712"/>
      <c r="SXB13" s="712"/>
      <c r="SXC13" s="712"/>
      <c r="SXD13" s="712"/>
      <c r="SXE13" s="712"/>
      <c r="SXF13" s="712"/>
      <c r="SXG13" s="712"/>
      <c r="SXH13" s="712"/>
      <c r="SXI13" s="712"/>
      <c r="SXJ13" s="712"/>
      <c r="SXK13" s="712"/>
      <c r="SXL13" s="712"/>
      <c r="SXM13" s="712"/>
      <c r="SXN13" s="712"/>
      <c r="SXO13" s="712"/>
      <c r="SXP13" s="712"/>
      <c r="SXQ13" s="712"/>
      <c r="SXR13" s="712"/>
      <c r="SXS13" s="712"/>
      <c r="SXT13" s="712"/>
      <c r="SXU13" s="712"/>
      <c r="SXV13" s="712"/>
      <c r="SXW13" s="712"/>
      <c r="SXX13" s="712"/>
      <c r="SXY13" s="712"/>
      <c r="SXZ13" s="712"/>
      <c r="SYA13" s="712"/>
      <c r="SYB13" s="712"/>
      <c r="SYC13" s="712"/>
      <c r="SYD13" s="712"/>
      <c r="SYE13" s="712"/>
      <c r="SYF13" s="712"/>
      <c r="SYG13" s="712"/>
      <c r="SYH13" s="712"/>
      <c r="SYI13" s="712"/>
      <c r="SYJ13" s="712"/>
      <c r="SYK13" s="712"/>
      <c r="SYL13" s="712"/>
      <c r="SYM13" s="712"/>
      <c r="SYN13" s="712"/>
      <c r="SYO13" s="712"/>
      <c r="SYP13" s="712"/>
      <c r="SYQ13" s="712"/>
      <c r="SYR13" s="712"/>
      <c r="SYS13" s="712"/>
      <c r="SYT13" s="712"/>
      <c r="SYU13" s="712"/>
      <c r="SYV13" s="712"/>
      <c r="SYW13" s="712"/>
      <c r="SYX13" s="712"/>
      <c r="SYY13" s="712"/>
      <c r="SYZ13" s="712"/>
      <c r="SZA13" s="712"/>
      <c r="SZB13" s="712"/>
      <c r="SZC13" s="712"/>
      <c r="SZD13" s="712"/>
      <c r="SZE13" s="712"/>
      <c r="SZF13" s="712"/>
      <c r="SZG13" s="712"/>
      <c r="SZH13" s="712"/>
      <c r="SZI13" s="712"/>
      <c r="SZJ13" s="712"/>
      <c r="SZK13" s="712"/>
      <c r="SZL13" s="712"/>
      <c r="SZM13" s="712"/>
      <c r="SZN13" s="712"/>
      <c r="SZO13" s="712"/>
      <c r="SZP13" s="712"/>
      <c r="SZQ13" s="712"/>
      <c r="SZR13" s="712"/>
      <c r="SZS13" s="712"/>
      <c r="SZT13" s="712"/>
      <c r="SZU13" s="712"/>
      <c r="SZV13" s="712"/>
      <c r="SZW13" s="712"/>
      <c r="SZX13" s="712"/>
      <c r="SZY13" s="712"/>
      <c r="SZZ13" s="712"/>
      <c r="TAA13" s="712"/>
      <c r="TAB13" s="712"/>
      <c r="TAC13" s="712"/>
      <c r="TAD13" s="712"/>
      <c r="TAE13" s="712"/>
      <c r="TAF13" s="712"/>
      <c r="TAG13" s="712"/>
      <c r="TAH13" s="712"/>
      <c r="TAI13" s="712"/>
      <c r="TAJ13" s="712"/>
      <c r="TAK13" s="712"/>
      <c r="TAL13" s="712"/>
      <c r="TAM13" s="712"/>
      <c r="TAN13" s="712"/>
      <c r="TAO13" s="712"/>
      <c r="TAP13" s="712"/>
      <c r="TAQ13" s="712"/>
      <c r="TAR13" s="712"/>
      <c r="TAS13" s="712"/>
      <c r="TAT13" s="712"/>
      <c r="TAU13" s="712"/>
      <c r="TAV13" s="712"/>
      <c r="TAW13" s="712"/>
      <c r="TAX13" s="712"/>
      <c r="TAY13" s="712"/>
      <c r="TAZ13" s="712"/>
      <c r="TBA13" s="712"/>
      <c r="TBB13" s="712"/>
      <c r="TBC13" s="712"/>
      <c r="TBD13" s="712"/>
      <c r="TBE13" s="712"/>
      <c r="TBF13" s="712"/>
      <c r="TBG13" s="712"/>
      <c r="TBH13" s="712"/>
      <c r="TBI13" s="712"/>
      <c r="TBJ13" s="712"/>
      <c r="TBK13" s="712"/>
      <c r="TBL13" s="712"/>
      <c r="TBM13" s="712"/>
      <c r="TBN13" s="712"/>
      <c r="TBO13" s="712"/>
      <c r="TBP13" s="712"/>
      <c r="TBQ13" s="712"/>
      <c r="TBR13" s="712"/>
      <c r="TBS13" s="712"/>
      <c r="TBT13" s="712"/>
      <c r="TBU13" s="712"/>
      <c r="TBV13" s="712"/>
      <c r="TBW13" s="712"/>
      <c r="TBX13" s="712"/>
      <c r="TBY13" s="712"/>
      <c r="TBZ13" s="712"/>
      <c r="TCA13" s="712"/>
      <c r="TCB13" s="712"/>
      <c r="TCC13" s="712"/>
      <c r="TCD13" s="712"/>
      <c r="TCE13" s="712"/>
      <c r="TCF13" s="712"/>
      <c r="TCG13" s="712"/>
      <c r="TCH13" s="712"/>
      <c r="TCI13" s="712"/>
      <c r="TCJ13" s="712"/>
      <c r="TCK13" s="712"/>
      <c r="TCL13" s="712"/>
      <c r="TCM13" s="712"/>
      <c r="TCN13" s="712"/>
      <c r="TCO13" s="712"/>
      <c r="TCP13" s="712"/>
      <c r="TCQ13" s="712"/>
      <c r="TCR13" s="712"/>
      <c r="TCS13" s="712"/>
      <c r="TCT13" s="712"/>
      <c r="TCU13" s="712"/>
      <c r="TCV13" s="712"/>
      <c r="TCW13" s="712"/>
      <c r="TCX13" s="712"/>
      <c r="TCY13" s="712"/>
      <c r="TCZ13" s="712"/>
      <c r="TDA13" s="712"/>
      <c r="TDB13" s="712"/>
      <c r="TDC13" s="712"/>
      <c r="TDD13" s="712"/>
      <c r="TDE13" s="712"/>
      <c r="TDF13" s="712"/>
      <c r="TDG13" s="712"/>
      <c r="TDH13" s="712"/>
      <c r="TDI13" s="712"/>
      <c r="TDJ13" s="712"/>
      <c r="TDK13" s="712"/>
      <c r="TDL13" s="712"/>
      <c r="TDM13" s="712"/>
      <c r="TDN13" s="712"/>
      <c r="TDO13" s="712"/>
      <c r="TDP13" s="712"/>
      <c r="TDQ13" s="712"/>
      <c r="TDR13" s="712"/>
      <c r="TDS13" s="712"/>
      <c r="TDT13" s="712"/>
      <c r="TDU13" s="712"/>
      <c r="TDV13" s="712"/>
      <c r="TDW13" s="712"/>
      <c r="TDX13" s="712"/>
      <c r="TDY13" s="712"/>
      <c r="TDZ13" s="712"/>
      <c r="TEA13" s="712"/>
      <c r="TEB13" s="712"/>
      <c r="TEC13" s="712"/>
      <c r="TED13" s="712"/>
      <c r="TEE13" s="712"/>
      <c r="TEF13" s="712"/>
      <c r="TEG13" s="712"/>
      <c r="TEH13" s="712"/>
      <c r="TEI13" s="712"/>
      <c r="TEJ13" s="712"/>
      <c r="TEK13" s="712"/>
      <c r="TEL13" s="712"/>
      <c r="TEM13" s="712"/>
      <c r="TEN13" s="712"/>
      <c r="TEO13" s="712"/>
      <c r="TEP13" s="712"/>
      <c r="TEQ13" s="712"/>
      <c r="TER13" s="712"/>
      <c r="TES13" s="712"/>
      <c r="TET13" s="712"/>
      <c r="TEU13" s="712"/>
      <c r="TEV13" s="712"/>
      <c r="TEW13" s="712"/>
      <c r="TEX13" s="712"/>
      <c r="TEY13" s="712"/>
      <c r="TEZ13" s="712"/>
      <c r="TFA13" s="712"/>
      <c r="TFB13" s="712"/>
      <c r="TFC13" s="712"/>
      <c r="TFD13" s="712"/>
      <c r="TFE13" s="712"/>
      <c r="TFF13" s="712"/>
      <c r="TFG13" s="712"/>
      <c r="TFH13" s="712"/>
      <c r="TFI13" s="712"/>
      <c r="TFJ13" s="712"/>
      <c r="TFK13" s="712"/>
      <c r="TFL13" s="712"/>
      <c r="TFM13" s="712"/>
      <c r="TFN13" s="712"/>
      <c r="TFO13" s="712"/>
      <c r="TFP13" s="712"/>
      <c r="TFQ13" s="712"/>
      <c r="TFR13" s="712"/>
      <c r="TFS13" s="712"/>
      <c r="TFT13" s="712"/>
      <c r="TFU13" s="712"/>
      <c r="TFV13" s="712"/>
      <c r="TFW13" s="712"/>
      <c r="TFX13" s="712"/>
      <c r="TFY13" s="712"/>
      <c r="TFZ13" s="712"/>
      <c r="TGA13" s="712"/>
      <c r="TGB13" s="712"/>
      <c r="TGC13" s="712"/>
      <c r="TGD13" s="712"/>
      <c r="TGE13" s="712"/>
      <c r="TGF13" s="712"/>
      <c r="TGG13" s="712"/>
      <c r="TGH13" s="712"/>
      <c r="TGI13" s="712"/>
      <c r="TGJ13" s="712"/>
      <c r="TGK13" s="712"/>
      <c r="TGL13" s="712"/>
      <c r="TGM13" s="712"/>
      <c r="TGN13" s="712"/>
      <c r="TGO13" s="712"/>
      <c r="TGP13" s="712"/>
      <c r="TGQ13" s="712"/>
      <c r="TGR13" s="712"/>
      <c r="TGS13" s="712"/>
      <c r="TGT13" s="712"/>
      <c r="TGU13" s="712"/>
      <c r="TGV13" s="712"/>
      <c r="TGW13" s="712"/>
      <c r="TGX13" s="712"/>
      <c r="TGY13" s="712"/>
      <c r="TGZ13" s="712"/>
      <c r="THA13" s="712"/>
      <c r="THB13" s="712"/>
      <c r="THC13" s="712"/>
      <c r="THD13" s="712"/>
      <c r="THE13" s="712"/>
      <c r="THF13" s="712"/>
      <c r="THG13" s="712"/>
      <c r="THH13" s="712"/>
      <c r="THI13" s="712"/>
      <c r="THJ13" s="712"/>
      <c r="THK13" s="712"/>
      <c r="THL13" s="712"/>
      <c r="THM13" s="712"/>
      <c r="THN13" s="712"/>
      <c r="THO13" s="712"/>
      <c r="THP13" s="712"/>
      <c r="THQ13" s="712"/>
      <c r="THR13" s="712"/>
      <c r="THS13" s="712"/>
      <c r="THT13" s="712"/>
      <c r="THU13" s="712"/>
      <c r="THV13" s="712"/>
      <c r="THW13" s="712"/>
      <c r="THX13" s="712"/>
      <c r="THY13" s="712"/>
      <c r="THZ13" s="712"/>
      <c r="TIA13" s="712"/>
      <c r="TIB13" s="712"/>
      <c r="TIC13" s="712"/>
      <c r="TID13" s="712"/>
      <c r="TIE13" s="712"/>
      <c r="TIF13" s="712"/>
      <c r="TIG13" s="712"/>
      <c r="TIH13" s="712"/>
      <c r="TII13" s="712"/>
      <c r="TIJ13" s="712"/>
      <c r="TIK13" s="712"/>
      <c r="TIL13" s="712"/>
      <c r="TIM13" s="712"/>
      <c r="TIN13" s="712"/>
      <c r="TIO13" s="712"/>
      <c r="TIP13" s="712"/>
      <c r="TIQ13" s="712"/>
      <c r="TIR13" s="712"/>
      <c r="TIS13" s="712"/>
      <c r="TIT13" s="712"/>
      <c r="TIU13" s="712"/>
      <c r="TIV13" s="712"/>
      <c r="TIW13" s="712"/>
      <c r="TIX13" s="712"/>
      <c r="TIY13" s="712"/>
      <c r="TIZ13" s="712"/>
      <c r="TJA13" s="712"/>
      <c r="TJB13" s="712"/>
      <c r="TJC13" s="712"/>
      <c r="TJD13" s="712"/>
      <c r="TJE13" s="712"/>
      <c r="TJF13" s="712"/>
      <c r="TJG13" s="712"/>
      <c r="TJH13" s="712"/>
      <c r="TJI13" s="712"/>
      <c r="TJJ13" s="712"/>
      <c r="TJK13" s="712"/>
      <c r="TJL13" s="712"/>
      <c r="TJM13" s="712"/>
      <c r="TJN13" s="712"/>
      <c r="TJO13" s="712"/>
      <c r="TJP13" s="712"/>
      <c r="TJQ13" s="712"/>
      <c r="TJR13" s="712"/>
      <c r="TJS13" s="712"/>
      <c r="TJT13" s="712"/>
      <c r="TJU13" s="712"/>
      <c r="TJV13" s="712"/>
      <c r="TJW13" s="712"/>
      <c r="TJX13" s="712"/>
      <c r="TJY13" s="712"/>
      <c r="TJZ13" s="712"/>
      <c r="TKA13" s="712"/>
      <c r="TKB13" s="712"/>
      <c r="TKC13" s="712"/>
      <c r="TKD13" s="712"/>
      <c r="TKE13" s="712"/>
      <c r="TKF13" s="712"/>
      <c r="TKG13" s="712"/>
      <c r="TKH13" s="712"/>
      <c r="TKI13" s="712"/>
      <c r="TKJ13" s="712"/>
      <c r="TKK13" s="712"/>
      <c r="TKL13" s="712"/>
      <c r="TKM13" s="712"/>
      <c r="TKN13" s="712"/>
      <c r="TKO13" s="712"/>
      <c r="TKP13" s="712"/>
      <c r="TKQ13" s="712"/>
      <c r="TKR13" s="712"/>
      <c r="TKS13" s="712"/>
      <c r="TKT13" s="712"/>
      <c r="TKU13" s="712"/>
      <c r="TKV13" s="712"/>
      <c r="TKW13" s="712"/>
      <c r="TKX13" s="712"/>
      <c r="TKY13" s="712"/>
      <c r="TKZ13" s="712"/>
      <c r="TLA13" s="712"/>
      <c r="TLB13" s="712"/>
      <c r="TLC13" s="712"/>
      <c r="TLD13" s="712"/>
      <c r="TLE13" s="712"/>
      <c r="TLF13" s="712"/>
      <c r="TLG13" s="712"/>
      <c r="TLH13" s="712"/>
      <c r="TLI13" s="712"/>
      <c r="TLJ13" s="712"/>
      <c r="TLK13" s="712"/>
      <c r="TLL13" s="712"/>
      <c r="TLM13" s="712"/>
      <c r="TLN13" s="712"/>
      <c r="TLO13" s="712"/>
      <c r="TLP13" s="712"/>
      <c r="TLQ13" s="712"/>
      <c r="TLR13" s="712"/>
      <c r="TLS13" s="712"/>
      <c r="TLT13" s="712"/>
      <c r="TLU13" s="712"/>
      <c r="TLV13" s="712"/>
      <c r="TLW13" s="712"/>
      <c r="TLX13" s="712"/>
      <c r="TLY13" s="712"/>
      <c r="TLZ13" s="712"/>
      <c r="TMA13" s="712"/>
      <c r="TMB13" s="712"/>
      <c r="TMC13" s="712"/>
      <c r="TMD13" s="712"/>
      <c r="TME13" s="712"/>
      <c r="TMF13" s="712"/>
      <c r="TMG13" s="712"/>
      <c r="TMH13" s="712"/>
      <c r="TMI13" s="712"/>
      <c r="TMJ13" s="712"/>
      <c r="TMK13" s="712"/>
      <c r="TML13" s="712"/>
      <c r="TMM13" s="712"/>
      <c r="TMN13" s="712"/>
      <c r="TMO13" s="712"/>
      <c r="TMP13" s="712"/>
      <c r="TMQ13" s="712"/>
      <c r="TMR13" s="712"/>
      <c r="TMS13" s="712"/>
      <c r="TMT13" s="712"/>
      <c r="TMU13" s="712"/>
      <c r="TMV13" s="712"/>
      <c r="TMW13" s="712"/>
      <c r="TMX13" s="712"/>
      <c r="TMY13" s="712"/>
      <c r="TMZ13" s="712"/>
      <c r="TNA13" s="712"/>
      <c r="TNB13" s="712"/>
      <c r="TNC13" s="712"/>
      <c r="TND13" s="712"/>
      <c r="TNE13" s="712"/>
      <c r="TNF13" s="712"/>
      <c r="TNG13" s="712"/>
      <c r="TNH13" s="712"/>
      <c r="TNI13" s="712"/>
      <c r="TNJ13" s="712"/>
      <c r="TNK13" s="712"/>
      <c r="TNL13" s="712"/>
      <c r="TNM13" s="712"/>
      <c r="TNN13" s="712"/>
      <c r="TNO13" s="712"/>
      <c r="TNP13" s="712"/>
      <c r="TNQ13" s="712"/>
      <c r="TNR13" s="712"/>
      <c r="TNS13" s="712"/>
      <c r="TNT13" s="712"/>
      <c r="TNU13" s="712"/>
      <c r="TNV13" s="712"/>
      <c r="TNW13" s="712"/>
      <c r="TNX13" s="712"/>
      <c r="TNY13" s="712"/>
      <c r="TNZ13" s="712"/>
      <c r="TOA13" s="712"/>
      <c r="TOB13" s="712"/>
      <c r="TOC13" s="712"/>
      <c r="TOD13" s="712"/>
      <c r="TOE13" s="712"/>
      <c r="TOF13" s="712"/>
      <c r="TOG13" s="712"/>
      <c r="TOH13" s="712"/>
      <c r="TOI13" s="712"/>
      <c r="TOJ13" s="712"/>
      <c r="TOK13" s="712"/>
      <c r="TOL13" s="712"/>
      <c r="TOM13" s="712"/>
      <c r="TON13" s="712"/>
      <c r="TOO13" s="712"/>
      <c r="TOP13" s="712"/>
      <c r="TOQ13" s="712"/>
      <c r="TOR13" s="712"/>
      <c r="TOS13" s="712"/>
      <c r="TOT13" s="712"/>
      <c r="TOU13" s="712"/>
      <c r="TOV13" s="712"/>
      <c r="TOW13" s="712"/>
      <c r="TOX13" s="712"/>
      <c r="TOY13" s="712"/>
      <c r="TOZ13" s="712"/>
      <c r="TPA13" s="712"/>
      <c r="TPB13" s="712"/>
      <c r="TPC13" s="712"/>
      <c r="TPD13" s="712"/>
      <c r="TPE13" s="712"/>
      <c r="TPF13" s="712"/>
      <c r="TPG13" s="712"/>
      <c r="TPH13" s="712"/>
      <c r="TPI13" s="712"/>
      <c r="TPJ13" s="712"/>
      <c r="TPK13" s="712"/>
      <c r="TPL13" s="712"/>
      <c r="TPM13" s="712"/>
      <c r="TPN13" s="712"/>
      <c r="TPO13" s="712"/>
      <c r="TPP13" s="712"/>
      <c r="TPQ13" s="712"/>
      <c r="TPR13" s="712"/>
      <c r="TPS13" s="712"/>
      <c r="TPT13" s="712"/>
      <c r="TPU13" s="712"/>
      <c r="TPV13" s="712"/>
      <c r="TPW13" s="712"/>
      <c r="TPX13" s="712"/>
      <c r="TPY13" s="712"/>
      <c r="TPZ13" s="712"/>
      <c r="TQA13" s="712"/>
      <c r="TQB13" s="712"/>
      <c r="TQC13" s="712"/>
      <c r="TQD13" s="712"/>
      <c r="TQE13" s="712"/>
      <c r="TQF13" s="712"/>
      <c r="TQG13" s="712"/>
      <c r="TQH13" s="712"/>
      <c r="TQI13" s="712"/>
      <c r="TQJ13" s="712"/>
      <c r="TQK13" s="712"/>
      <c r="TQL13" s="712"/>
      <c r="TQM13" s="712"/>
      <c r="TQN13" s="712"/>
      <c r="TQO13" s="712"/>
      <c r="TQP13" s="712"/>
      <c r="TQQ13" s="712"/>
      <c r="TQR13" s="712"/>
      <c r="TQS13" s="712"/>
      <c r="TQT13" s="712"/>
      <c r="TQU13" s="712"/>
      <c r="TQV13" s="712"/>
      <c r="TQW13" s="712"/>
      <c r="TQX13" s="712"/>
      <c r="TQY13" s="712"/>
      <c r="TQZ13" s="712"/>
      <c r="TRA13" s="712"/>
      <c r="TRB13" s="712"/>
      <c r="TRC13" s="712"/>
      <c r="TRD13" s="712"/>
      <c r="TRE13" s="712"/>
      <c r="TRF13" s="712"/>
      <c r="TRG13" s="712"/>
      <c r="TRH13" s="712"/>
      <c r="TRI13" s="712"/>
      <c r="TRJ13" s="712"/>
      <c r="TRK13" s="712"/>
      <c r="TRL13" s="712"/>
      <c r="TRM13" s="712"/>
      <c r="TRN13" s="712"/>
      <c r="TRO13" s="712"/>
      <c r="TRP13" s="712"/>
      <c r="TRQ13" s="712"/>
      <c r="TRR13" s="712"/>
      <c r="TRS13" s="712"/>
      <c r="TRT13" s="712"/>
      <c r="TRU13" s="712"/>
      <c r="TRV13" s="712"/>
      <c r="TRW13" s="712"/>
      <c r="TRX13" s="712"/>
      <c r="TRY13" s="712"/>
      <c r="TRZ13" s="712"/>
      <c r="TSA13" s="712"/>
      <c r="TSB13" s="712"/>
      <c r="TSC13" s="712"/>
      <c r="TSD13" s="712"/>
      <c r="TSE13" s="712"/>
      <c r="TSF13" s="712"/>
      <c r="TSG13" s="712"/>
      <c r="TSH13" s="712"/>
      <c r="TSI13" s="712"/>
      <c r="TSJ13" s="712"/>
      <c r="TSK13" s="712"/>
      <c r="TSL13" s="712"/>
      <c r="TSM13" s="712"/>
      <c r="TSN13" s="712"/>
      <c r="TSO13" s="712"/>
      <c r="TSP13" s="712"/>
      <c r="TSQ13" s="712"/>
      <c r="TSR13" s="712"/>
      <c r="TSS13" s="712"/>
      <c r="TST13" s="712"/>
      <c r="TSU13" s="712"/>
      <c r="TSV13" s="712"/>
      <c r="TSW13" s="712"/>
      <c r="TSX13" s="712"/>
      <c r="TSY13" s="712"/>
      <c r="TSZ13" s="712"/>
      <c r="TTA13" s="712"/>
      <c r="TTB13" s="712"/>
      <c r="TTC13" s="712"/>
      <c r="TTD13" s="712"/>
      <c r="TTE13" s="712"/>
      <c r="TTF13" s="712"/>
      <c r="TTG13" s="712"/>
      <c r="TTH13" s="712"/>
      <c r="TTI13" s="712"/>
      <c r="TTJ13" s="712"/>
      <c r="TTK13" s="712"/>
      <c r="TTL13" s="712"/>
      <c r="TTM13" s="712"/>
      <c r="TTN13" s="712"/>
      <c r="TTO13" s="712"/>
      <c r="TTP13" s="712"/>
      <c r="TTQ13" s="712"/>
      <c r="TTR13" s="712"/>
      <c r="TTS13" s="712"/>
      <c r="TTT13" s="712"/>
      <c r="TTU13" s="712"/>
      <c r="TTV13" s="712"/>
      <c r="TTW13" s="712"/>
      <c r="TTX13" s="712"/>
      <c r="TTY13" s="712"/>
      <c r="TTZ13" s="712"/>
      <c r="TUA13" s="712"/>
      <c r="TUB13" s="712"/>
      <c r="TUC13" s="712"/>
      <c r="TUD13" s="712"/>
      <c r="TUE13" s="712"/>
      <c r="TUF13" s="712"/>
      <c r="TUG13" s="712"/>
      <c r="TUH13" s="712"/>
      <c r="TUI13" s="712"/>
      <c r="TUJ13" s="712"/>
      <c r="TUK13" s="712"/>
      <c r="TUL13" s="712"/>
      <c r="TUM13" s="712"/>
      <c r="TUN13" s="712"/>
      <c r="TUO13" s="712"/>
      <c r="TUP13" s="712"/>
      <c r="TUQ13" s="712"/>
      <c r="TUR13" s="712"/>
      <c r="TUS13" s="712"/>
      <c r="TUT13" s="712"/>
      <c r="TUU13" s="712"/>
      <c r="TUV13" s="712"/>
      <c r="TUW13" s="712"/>
      <c r="TUX13" s="712"/>
      <c r="TUY13" s="712"/>
      <c r="TUZ13" s="712"/>
      <c r="TVA13" s="712"/>
      <c r="TVB13" s="712"/>
      <c r="TVC13" s="712"/>
      <c r="TVD13" s="712"/>
      <c r="TVE13" s="712"/>
      <c r="TVF13" s="712"/>
      <c r="TVG13" s="712"/>
      <c r="TVH13" s="712"/>
      <c r="TVI13" s="712"/>
      <c r="TVJ13" s="712"/>
      <c r="TVK13" s="712"/>
      <c r="TVL13" s="712"/>
      <c r="TVM13" s="712"/>
      <c r="TVN13" s="712"/>
      <c r="TVO13" s="712"/>
      <c r="TVP13" s="712"/>
      <c r="TVQ13" s="712"/>
      <c r="TVR13" s="712"/>
      <c r="TVS13" s="712"/>
      <c r="TVT13" s="712"/>
      <c r="TVU13" s="712"/>
      <c r="TVV13" s="712"/>
      <c r="TVW13" s="712"/>
      <c r="TVX13" s="712"/>
      <c r="TVY13" s="712"/>
      <c r="TVZ13" s="712"/>
      <c r="TWA13" s="712"/>
      <c r="TWB13" s="712"/>
      <c r="TWC13" s="712"/>
      <c r="TWD13" s="712"/>
      <c r="TWE13" s="712"/>
      <c r="TWF13" s="712"/>
      <c r="TWG13" s="712"/>
      <c r="TWH13" s="712"/>
      <c r="TWI13" s="712"/>
      <c r="TWJ13" s="712"/>
      <c r="TWK13" s="712"/>
      <c r="TWL13" s="712"/>
      <c r="TWM13" s="712"/>
      <c r="TWN13" s="712"/>
      <c r="TWO13" s="712"/>
      <c r="TWP13" s="712"/>
      <c r="TWQ13" s="712"/>
      <c r="TWR13" s="712"/>
      <c r="TWS13" s="712"/>
      <c r="TWT13" s="712"/>
      <c r="TWU13" s="712"/>
      <c r="TWV13" s="712"/>
      <c r="TWW13" s="712"/>
      <c r="TWX13" s="712"/>
      <c r="TWY13" s="712"/>
      <c r="TWZ13" s="712"/>
      <c r="TXA13" s="712"/>
      <c r="TXB13" s="712"/>
      <c r="TXC13" s="712"/>
      <c r="TXD13" s="712"/>
      <c r="TXE13" s="712"/>
      <c r="TXF13" s="712"/>
      <c r="TXG13" s="712"/>
      <c r="TXH13" s="712"/>
      <c r="TXI13" s="712"/>
      <c r="TXJ13" s="712"/>
      <c r="TXK13" s="712"/>
      <c r="TXL13" s="712"/>
      <c r="TXM13" s="712"/>
      <c r="TXN13" s="712"/>
      <c r="TXO13" s="712"/>
      <c r="TXP13" s="712"/>
      <c r="TXQ13" s="712"/>
      <c r="TXR13" s="712"/>
      <c r="TXS13" s="712"/>
      <c r="TXT13" s="712"/>
      <c r="TXU13" s="712"/>
      <c r="TXV13" s="712"/>
      <c r="TXW13" s="712"/>
      <c r="TXX13" s="712"/>
      <c r="TXY13" s="712"/>
      <c r="TXZ13" s="712"/>
      <c r="TYA13" s="712"/>
      <c r="TYB13" s="712"/>
      <c r="TYC13" s="712"/>
      <c r="TYD13" s="712"/>
      <c r="TYE13" s="712"/>
      <c r="TYF13" s="712"/>
      <c r="TYG13" s="712"/>
      <c r="TYH13" s="712"/>
      <c r="TYI13" s="712"/>
      <c r="TYJ13" s="712"/>
      <c r="TYK13" s="712"/>
      <c r="TYL13" s="712"/>
      <c r="TYM13" s="712"/>
      <c r="TYN13" s="712"/>
      <c r="TYO13" s="712"/>
      <c r="TYP13" s="712"/>
      <c r="TYQ13" s="712"/>
      <c r="TYR13" s="712"/>
      <c r="TYS13" s="712"/>
      <c r="TYT13" s="712"/>
      <c r="TYU13" s="712"/>
      <c r="TYV13" s="712"/>
      <c r="TYW13" s="712"/>
      <c r="TYX13" s="712"/>
      <c r="TYY13" s="712"/>
      <c r="TYZ13" s="712"/>
      <c r="TZA13" s="712"/>
      <c r="TZB13" s="712"/>
      <c r="TZC13" s="712"/>
      <c r="TZD13" s="712"/>
      <c r="TZE13" s="712"/>
      <c r="TZF13" s="712"/>
      <c r="TZG13" s="712"/>
      <c r="TZH13" s="712"/>
      <c r="TZI13" s="712"/>
      <c r="TZJ13" s="712"/>
      <c r="TZK13" s="712"/>
      <c r="TZL13" s="712"/>
      <c r="TZM13" s="712"/>
      <c r="TZN13" s="712"/>
      <c r="TZO13" s="712"/>
      <c r="TZP13" s="712"/>
      <c r="TZQ13" s="712"/>
      <c r="TZR13" s="712"/>
      <c r="TZS13" s="712"/>
      <c r="TZT13" s="712"/>
      <c r="TZU13" s="712"/>
      <c r="TZV13" s="712"/>
      <c r="TZW13" s="712"/>
      <c r="TZX13" s="712"/>
      <c r="TZY13" s="712"/>
      <c r="TZZ13" s="712"/>
      <c r="UAA13" s="712"/>
      <c r="UAB13" s="712"/>
      <c r="UAC13" s="712"/>
      <c r="UAD13" s="712"/>
      <c r="UAE13" s="712"/>
      <c r="UAF13" s="712"/>
      <c r="UAG13" s="712"/>
      <c r="UAH13" s="712"/>
      <c r="UAI13" s="712"/>
      <c r="UAJ13" s="712"/>
      <c r="UAK13" s="712"/>
      <c r="UAL13" s="712"/>
      <c r="UAM13" s="712"/>
      <c r="UAN13" s="712"/>
      <c r="UAO13" s="712"/>
      <c r="UAP13" s="712"/>
      <c r="UAQ13" s="712"/>
      <c r="UAR13" s="712"/>
      <c r="UAS13" s="712"/>
      <c r="UAT13" s="712"/>
      <c r="UAU13" s="712"/>
      <c r="UAV13" s="712"/>
      <c r="UAW13" s="712"/>
      <c r="UAX13" s="712"/>
      <c r="UAY13" s="712"/>
      <c r="UAZ13" s="712"/>
      <c r="UBA13" s="712"/>
      <c r="UBB13" s="712"/>
      <c r="UBC13" s="712"/>
      <c r="UBD13" s="712"/>
      <c r="UBE13" s="712"/>
      <c r="UBF13" s="712"/>
      <c r="UBG13" s="712"/>
      <c r="UBH13" s="712"/>
      <c r="UBI13" s="712"/>
      <c r="UBJ13" s="712"/>
      <c r="UBK13" s="712"/>
      <c r="UBL13" s="712"/>
      <c r="UBM13" s="712"/>
      <c r="UBN13" s="712"/>
      <c r="UBO13" s="712"/>
      <c r="UBP13" s="712"/>
      <c r="UBQ13" s="712"/>
      <c r="UBR13" s="712"/>
      <c r="UBS13" s="712"/>
      <c r="UBT13" s="712"/>
      <c r="UBU13" s="712"/>
      <c r="UBV13" s="712"/>
      <c r="UBW13" s="712"/>
      <c r="UBX13" s="712"/>
      <c r="UBY13" s="712"/>
      <c r="UBZ13" s="712"/>
      <c r="UCA13" s="712"/>
      <c r="UCB13" s="712"/>
      <c r="UCC13" s="712"/>
      <c r="UCD13" s="712"/>
      <c r="UCE13" s="712"/>
      <c r="UCF13" s="712"/>
      <c r="UCG13" s="712"/>
      <c r="UCH13" s="712"/>
      <c r="UCI13" s="712"/>
      <c r="UCJ13" s="712"/>
      <c r="UCK13" s="712"/>
      <c r="UCL13" s="712"/>
      <c r="UCM13" s="712"/>
      <c r="UCN13" s="712"/>
      <c r="UCO13" s="712"/>
      <c r="UCP13" s="712"/>
      <c r="UCQ13" s="712"/>
      <c r="UCR13" s="712"/>
      <c r="UCS13" s="712"/>
      <c r="UCT13" s="712"/>
      <c r="UCU13" s="712"/>
      <c r="UCV13" s="712"/>
      <c r="UCW13" s="712"/>
      <c r="UCX13" s="712"/>
      <c r="UCY13" s="712"/>
      <c r="UCZ13" s="712"/>
      <c r="UDA13" s="712"/>
      <c r="UDB13" s="712"/>
      <c r="UDC13" s="712"/>
      <c r="UDD13" s="712"/>
      <c r="UDE13" s="712"/>
      <c r="UDF13" s="712"/>
      <c r="UDG13" s="712"/>
      <c r="UDH13" s="712"/>
      <c r="UDI13" s="712"/>
      <c r="UDJ13" s="712"/>
      <c r="UDK13" s="712"/>
      <c r="UDL13" s="712"/>
      <c r="UDM13" s="712"/>
      <c r="UDN13" s="712"/>
      <c r="UDO13" s="712"/>
      <c r="UDP13" s="712"/>
      <c r="UDQ13" s="712"/>
      <c r="UDR13" s="712"/>
      <c r="UDS13" s="712"/>
      <c r="UDT13" s="712"/>
      <c r="UDU13" s="712"/>
      <c r="UDV13" s="712"/>
      <c r="UDW13" s="712"/>
      <c r="UDX13" s="712"/>
      <c r="UDY13" s="712"/>
      <c r="UDZ13" s="712"/>
      <c r="UEA13" s="712"/>
      <c r="UEB13" s="712"/>
      <c r="UEC13" s="712"/>
      <c r="UED13" s="712"/>
      <c r="UEE13" s="712"/>
      <c r="UEF13" s="712"/>
      <c r="UEG13" s="712"/>
      <c r="UEH13" s="712"/>
      <c r="UEI13" s="712"/>
      <c r="UEJ13" s="712"/>
      <c r="UEK13" s="712"/>
      <c r="UEL13" s="712"/>
      <c r="UEM13" s="712"/>
      <c r="UEN13" s="712"/>
      <c r="UEO13" s="712"/>
      <c r="UEP13" s="712"/>
      <c r="UEQ13" s="712"/>
      <c r="UER13" s="712"/>
      <c r="UES13" s="712"/>
      <c r="UET13" s="712"/>
      <c r="UEU13" s="712"/>
      <c r="UEV13" s="712"/>
      <c r="UEW13" s="712"/>
      <c r="UEX13" s="712"/>
      <c r="UEY13" s="712"/>
      <c r="UEZ13" s="712"/>
      <c r="UFA13" s="712"/>
      <c r="UFB13" s="712"/>
      <c r="UFC13" s="712"/>
      <c r="UFD13" s="712"/>
      <c r="UFE13" s="712"/>
      <c r="UFF13" s="712"/>
      <c r="UFG13" s="712"/>
      <c r="UFH13" s="712"/>
      <c r="UFI13" s="712"/>
      <c r="UFJ13" s="712"/>
      <c r="UFK13" s="712"/>
      <c r="UFL13" s="712"/>
      <c r="UFM13" s="712"/>
      <c r="UFN13" s="712"/>
      <c r="UFO13" s="712"/>
      <c r="UFP13" s="712"/>
      <c r="UFQ13" s="712"/>
      <c r="UFR13" s="712"/>
      <c r="UFS13" s="712"/>
      <c r="UFT13" s="712"/>
      <c r="UFU13" s="712"/>
      <c r="UFV13" s="712"/>
      <c r="UFW13" s="712"/>
      <c r="UFX13" s="712"/>
      <c r="UFY13" s="712"/>
      <c r="UFZ13" s="712"/>
      <c r="UGA13" s="712"/>
      <c r="UGB13" s="712"/>
      <c r="UGC13" s="712"/>
      <c r="UGD13" s="712"/>
      <c r="UGE13" s="712"/>
      <c r="UGF13" s="712"/>
      <c r="UGG13" s="712"/>
      <c r="UGH13" s="712"/>
      <c r="UGI13" s="712"/>
      <c r="UGJ13" s="712"/>
      <c r="UGK13" s="712"/>
      <c r="UGL13" s="712"/>
      <c r="UGM13" s="712"/>
      <c r="UGN13" s="712"/>
      <c r="UGO13" s="712"/>
      <c r="UGP13" s="712"/>
      <c r="UGQ13" s="712"/>
      <c r="UGR13" s="712"/>
      <c r="UGS13" s="712"/>
      <c r="UGT13" s="712"/>
      <c r="UGU13" s="712"/>
      <c r="UGV13" s="712"/>
      <c r="UGW13" s="712"/>
      <c r="UGX13" s="712"/>
      <c r="UGY13" s="712"/>
      <c r="UGZ13" s="712"/>
      <c r="UHA13" s="712"/>
      <c r="UHB13" s="712"/>
      <c r="UHC13" s="712"/>
      <c r="UHD13" s="712"/>
      <c r="UHE13" s="712"/>
      <c r="UHF13" s="712"/>
      <c r="UHG13" s="712"/>
      <c r="UHH13" s="712"/>
      <c r="UHI13" s="712"/>
      <c r="UHJ13" s="712"/>
      <c r="UHK13" s="712"/>
      <c r="UHL13" s="712"/>
      <c r="UHM13" s="712"/>
      <c r="UHN13" s="712"/>
      <c r="UHO13" s="712"/>
      <c r="UHP13" s="712"/>
      <c r="UHQ13" s="712"/>
      <c r="UHR13" s="712"/>
      <c r="UHS13" s="712"/>
      <c r="UHT13" s="712"/>
      <c r="UHU13" s="712"/>
      <c r="UHV13" s="712"/>
      <c r="UHW13" s="712"/>
      <c r="UHX13" s="712"/>
      <c r="UHY13" s="712"/>
      <c r="UHZ13" s="712"/>
      <c r="UIA13" s="712"/>
      <c r="UIB13" s="712"/>
      <c r="UIC13" s="712"/>
      <c r="UID13" s="712"/>
      <c r="UIE13" s="712"/>
      <c r="UIF13" s="712"/>
      <c r="UIG13" s="712"/>
      <c r="UIH13" s="712"/>
      <c r="UII13" s="712"/>
      <c r="UIJ13" s="712"/>
      <c r="UIK13" s="712"/>
      <c r="UIL13" s="712"/>
      <c r="UIM13" s="712"/>
      <c r="UIN13" s="712"/>
      <c r="UIO13" s="712"/>
      <c r="UIP13" s="712"/>
      <c r="UIQ13" s="712"/>
      <c r="UIR13" s="712"/>
      <c r="UIS13" s="712"/>
      <c r="UIT13" s="712"/>
      <c r="UIU13" s="712"/>
      <c r="UIV13" s="712"/>
      <c r="UIW13" s="712"/>
      <c r="UIX13" s="712"/>
      <c r="UIY13" s="712"/>
      <c r="UIZ13" s="712"/>
      <c r="UJA13" s="712"/>
      <c r="UJB13" s="712"/>
      <c r="UJC13" s="712"/>
      <c r="UJD13" s="712"/>
      <c r="UJE13" s="712"/>
      <c r="UJF13" s="712"/>
      <c r="UJG13" s="712"/>
      <c r="UJH13" s="712"/>
      <c r="UJI13" s="712"/>
      <c r="UJJ13" s="712"/>
      <c r="UJK13" s="712"/>
      <c r="UJL13" s="712"/>
      <c r="UJM13" s="712"/>
      <c r="UJN13" s="712"/>
      <c r="UJO13" s="712"/>
      <c r="UJP13" s="712"/>
      <c r="UJQ13" s="712"/>
      <c r="UJR13" s="712"/>
      <c r="UJS13" s="712"/>
      <c r="UJT13" s="712"/>
      <c r="UJU13" s="712"/>
      <c r="UJV13" s="712"/>
      <c r="UJW13" s="712"/>
      <c r="UJX13" s="712"/>
      <c r="UJY13" s="712"/>
      <c r="UJZ13" s="712"/>
      <c r="UKA13" s="712"/>
      <c r="UKB13" s="712"/>
      <c r="UKC13" s="712"/>
      <c r="UKD13" s="712"/>
      <c r="UKE13" s="712"/>
      <c r="UKF13" s="712"/>
      <c r="UKG13" s="712"/>
      <c r="UKH13" s="712"/>
      <c r="UKI13" s="712"/>
      <c r="UKJ13" s="712"/>
      <c r="UKK13" s="712"/>
      <c r="UKL13" s="712"/>
      <c r="UKM13" s="712"/>
      <c r="UKN13" s="712"/>
      <c r="UKO13" s="712"/>
      <c r="UKP13" s="712"/>
      <c r="UKQ13" s="712"/>
      <c r="UKR13" s="712"/>
      <c r="UKS13" s="712"/>
      <c r="UKT13" s="712"/>
      <c r="UKU13" s="712"/>
      <c r="UKV13" s="712"/>
      <c r="UKW13" s="712"/>
      <c r="UKX13" s="712"/>
      <c r="UKY13" s="712"/>
      <c r="UKZ13" s="712"/>
      <c r="ULA13" s="712"/>
      <c r="ULB13" s="712"/>
      <c r="ULC13" s="712"/>
      <c r="ULD13" s="712"/>
      <c r="ULE13" s="712"/>
      <c r="ULF13" s="712"/>
      <c r="ULG13" s="712"/>
      <c r="ULH13" s="712"/>
      <c r="ULI13" s="712"/>
      <c r="ULJ13" s="712"/>
      <c r="ULK13" s="712"/>
      <c r="ULL13" s="712"/>
      <c r="ULM13" s="712"/>
      <c r="ULN13" s="712"/>
      <c r="ULO13" s="712"/>
      <c r="ULP13" s="712"/>
      <c r="ULQ13" s="712"/>
      <c r="ULR13" s="712"/>
      <c r="ULS13" s="712"/>
      <c r="ULT13" s="712"/>
      <c r="ULU13" s="712"/>
      <c r="ULV13" s="712"/>
      <c r="ULW13" s="712"/>
      <c r="ULX13" s="712"/>
      <c r="ULY13" s="712"/>
      <c r="ULZ13" s="712"/>
      <c r="UMA13" s="712"/>
      <c r="UMB13" s="712"/>
      <c r="UMC13" s="712"/>
      <c r="UMD13" s="712"/>
      <c r="UME13" s="712"/>
      <c r="UMF13" s="712"/>
      <c r="UMG13" s="712"/>
      <c r="UMH13" s="712"/>
      <c r="UMI13" s="712"/>
      <c r="UMJ13" s="712"/>
      <c r="UMK13" s="712"/>
      <c r="UML13" s="712"/>
      <c r="UMM13" s="712"/>
      <c r="UMN13" s="712"/>
      <c r="UMO13" s="712"/>
      <c r="UMP13" s="712"/>
      <c r="UMQ13" s="712"/>
      <c r="UMR13" s="712"/>
      <c r="UMS13" s="712"/>
      <c r="UMT13" s="712"/>
      <c r="UMU13" s="712"/>
      <c r="UMV13" s="712"/>
      <c r="UMW13" s="712"/>
      <c r="UMX13" s="712"/>
      <c r="UMY13" s="712"/>
      <c r="UMZ13" s="712"/>
      <c r="UNA13" s="712"/>
      <c r="UNB13" s="712"/>
      <c r="UNC13" s="712"/>
      <c r="UND13" s="712"/>
      <c r="UNE13" s="712"/>
      <c r="UNF13" s="712"/>
      <c r="UNG13" s="712"/>
      <c r="UNH13" s="712"/>
      <c r="UNI13" s="712"/>
      <c r="UNJ13" s="712"/>
      <c r="UNK13" s="712"/>
      <c r="UNL13" s="712"/>
      <c r="UNM13" s="712"/>
      <c r="UNN13" s="712"/>
      <c r="UNO13" s="712"/>
      <c r="UNP13" s="712"/>
      <c r="UNQ13" s="712"/>
      <c r="UNR13" s="712"/>
      <c r="UNS13" s="712"/>
      <c r="UNT13" s="712"/>
      <c r="UNU13" s="712"/>
      <c r="UNV13" s="712"/>
      <c r="UNW13" s="712"/>
      <c r="UNX13" s="712"/>
      <c r="UNY13" s="712"/>
      <c r="UNZ13" s="712"/>
      <c r="UOA13" s="712"/>
      <c r="UOB13" s="712"/>
      <c r="UOC13" s="712"/>
      <c r="UOD13" s="712"/>
      <c r="UOE13" s="712"/>
      <c r="UOF13" s="712"/>
      <c r="UOG13" s="712"/>
      <c r="UOH13" s="712"/>
      <c r="UOI13" s="712"/>
      <c r="UOJ13" s="712"/>
      <c r="UOK13" s="712"/>
      <c r="UOL13" s="712"/>
      <c r="UOM13" s="712"/>
      <c r="UON13" s="712"/>
      <c r="UOO13" s="712"/>
      <c r="UOP13" s="712"/>
      <c r="UOQ13" s="712"/>
      <c r="UOR13" s="712"/>
      <c r="UOS13" s="712"/>
      <c r="UOT13" s="712"/>
      <c r="UOU13" s="712"/>
      <c r="UOV13" s="712"/>
      <c r="UOW13" s="712"/>
      <c r="UOX13" s="712"/>
      <c r="UOY13" s="712"/>
      <c r="UOZ13" s="712"/>
      <c r="UPA13" s="712"/>
      <c r="UPB13" s="712"/>
      <c r="UPC13" s="712"/>
      <c r="UPD13" s="712"/>
      <c r="UPE13" s="712"/>
      <c r="UPF13" s="712"/>
      <c r="UPG13" s="712"/>
      <c r="UPH13" s="712"/>
      <c r="UPI13" s="712"/>
      <c r="UPJ13" s="712"/>
      <c r="UPK13" s="712"/>
      <c r="UPL13" s="712"/>
      <c r="UPM13" s="712"/>
      <c r="UPN13" s="712"/>
      <c r="UPO13" s="712"/>
      <c r="UPP13" s="712"/>
      <c r="UPQ13" s="712"/>
      <c r="UPR13" s="712"/>
      <c r="UPS13" s="712"/>
      <c r="UPT13" s="712"/>
      <c r="UPU13" s="712"/>
      <c r="UPV13" s="712"/>
      <c r="UPW13" s="712"/>
      <c r="UPX13" s="712"/>
      <c r="UPY13" s="712"/>
      <c r="UPZ13" s="712"/>
      <c r="UQA13" s="712"/>
      <c r="UQB13" s="712"/>
      <c r="UQC13" s="712"/>
      <c r="UQD13" s="712"/>
      <c r="UQE13" s="712"/>
      <c r="UQF13" s="712"/>
      <c r="UQG13" s="712"/>
      <c r="UQH13" s="712"/>
      <c r="UQI13" s="712"/>
      <c r="UQJ13" s="712"/>
      <c r="UQK13" s="712"/>
      <c r="UQL13" s="712"/>
      <c r="UQM13" s="712"/>
      <c r="UQN13" s="712"/>
      <c r="UQO13" s="712"/>
      <c r="UQP13" s="712"/>
      <c r="UQQ13" s="712"/>
      <c r="UQR13" s="712"/>
      <c r="UQS13" s="712"/>
      <c r="UQT13" s="712"/>
      <c r="UQU13" s="712"/>
      <c r="UQV13" s="712"/>
      <c r="UQW13" s="712"/>
      <c r="UQX13" s="712"/>
      <c r="UQY13" s="712"/>
      <c r="UQZ13" s="712"/>
      <c r="URA13" s="712"/>
      <c r="URB13" s="712"/>
      <c r="URC13" s="712"/>
      <c r="URD13" s="712"/>
      <c r="URE13" s="712"/>
      <c r="URF13" s="712"/>
      <c r="URG13" s="712"/>
      <c r="URH13" s="712"/>
      <c r="URI13" s="712"/>
      <c r="URJ13" s="712"/>
      <c r="URK13" s="712"/>
      <c r="URL13" s="712"/>
      <c r="URM13" s="712"/>
      <c r="URN13" s="712"/>
      <c r="URO13" s="712"/>
      <c r="URP13" s="712"/>
      <c r="URQ13" s="712"/>
      <c r="URR13" s="712"/>
      <c r="URS13" s="712"/>
      <c r="URT13" s="712"/>
      <c r="URU13" s="712"/>
      <c r="URV13" s="712"/>
      <c r="URW13" s="712"/>
      <c r="URX13" s="712"/>
      <c r="URY13" s="712"/>
      <c r="URZ13" s="712"/>
      <c r="USA13" s="712"/>
      <c r="USB13" s="712"/>
      <c r="USC13" s="712"/>
      <c r="USD13" s="712"/>
      <c r="USE13" s="712"/>
      <c r="USF13" s="712"/>
      <c r="USG13" s="712"/>
      <c r="USH13" s="712"/>
      <c r="USI13" s="712"/>
      <c r="USJ13" s="712"/>
      <c r="USK13" s="712"/>
      <c r="USL13" s="712"/>
      <c r="USM13" s="712"/>
      <c r="USN13" s="712"/>
      <c r="USO13" s="712"/>
      <c r="USP13" s="712"/>
      <c r="USQ13" s="712"/>
      <c r="USR13" s="712"/>
      <c r="USS13" s="712"/>
      <c r="UST13" s="712"/>
      <c r="USU13" s="712"/>
      <c r="USV13" s="712"/>
      <c r="USW13" s="712"/>
      <c r="USX13" s="712"/>
      <c r="USY13" s="712"/>
      <c r="USZ13" s="712"/>
      <c r="UTA13" s="712"/>
      <c r="UTB13" s="712"/>
      <c r="UTC13" s="712"/>
      <c r="UTD13" s="712"/>
      <c r="UTE13" s="712"/>
      <c r="UTF13" s="712"/>
      <c r="UTG13" s="712"/>
      <c r="UTH13" s="712"/>
      <c r="UTI13" s="712"/>
      <c r="UTJ13" s="712"/>
      <c r="UTK13" s="712"/>
      <c r="UTL13" s="712"/>
      <c r="UTM13" s="712"/>
      <c r="UTN13" s="712"/>
      <c r="UTO13" s="712"/>
      <c r="UTP13" s="712"/>
      <c r="UTQ13" s="712"/>
      <c r="UTR13" s="712"/>
      <c r="UTS13" s="712"/>
      <c r="UTT13" s="712"/>
      <c r="UTU13" s="712"/>
      <c r="UTV13" s="712"/>
      <c r="UTW13" s="712"/>
      <c r="UTX13" s="712"/>
      <c r="UTY13" s="712"/>
      <c r="UTZ13" s="712"/>
      <c r="UUA13" s="712"/>
      <c r="UUB13" s="712"/>
      <c r="UUC13" s="712"/>
      <c r="UUD13" s="712"/>
      <c r="UUE13" s="712"/>
      <c r="UUF13" s="712"/>
      <c r="UUG13" s="712"/>
      <c r="UUH13" s="712"/>
      <c r="UUI13" s="712"/>
      <c r="UUJ13" s="712"/>
      <c r="UUK13" s="712"/>
      <c r="UUL13" s="712"/>
      <c r="UUM13" s="712"/>
      <c r="UUN13" s="712"/>
      <c r="UUO13" s="712"/>
      <c r="UUP13" s="712"/>
      <c r="UUQ13" s="712"/>
      <c r="UUR13" s="712"/>
      <c r="UUS13" s="712"/>
      <c r="UUT13" s="712"/>
      <c r="UUU13" s="712"/>
      <c r="UUV13" s="712"/>
      <c r="UUW13" s="712"/>
      <c r="UUX13" s="712"/>
      <c r="UUY13" s="712"/>
      <c r="UUZ13" s="712"/>
      <c r="UVA13" s="712"/>
      <c r="UVB13" s="712"/>
      <c r="UVC13" s="712"/>
      <c r="UVD13" s="712"/>
      <c r="UVE13" s="712"/>
      <c r="UVF13" s="712"/>
      <c r="UVG13" s="712"/>
      <c r="UVH13" s="712"/>
      <c r="UVI13" s="712"/>
      <c r="UVJ13" s="712"/>
      <c r="UVK13" s="712"/>
      <c r="UVL13" s="712"/>
      <c r="UVM13" s="712"/>
      <c r="UVN13" s="712"/>
      <c r="UVO13" s="712"/>
      <c r="UVP13" s="712"/>
      <c r="UVQ13" s="712"/>
      <c r="UVR13" s="712"/>
      <c r="UVS13" s="712"/>
      <c r="UVT13" s="712"/>
      <c r="UVU13" s="712"/>
      <c r="UVV13" s="712"/>
      <c r="UVW13" s="712"/>
      <c r="UVX13" s="712"/>
      <c r="UVY13" s="712"/>
      <c r="UVZ13" s="712"/>
      <c r="UWA13" s="712"/>
      <c r="UWB13" s="712"/>
      <c r="UWC13" s="712"/>
      <c r="UWD13" s="712"/>
      <c r="UWE13" s="712"/>
      <c r="UWF13" s="712"/>
      <c r="UWG13" s="712"/>
      <c r="UWH13" s="712"/>
      <c r="UWI13" s="712"/>
      <c r="UWJ13" s="712"/>
      <c r="UWK13" s="712"/>
      <c r="UWL13" s="712"/>
      <c r="UWM13" s="712"/>
      <c r="UWN13" s="712"/>
      <c r="UWO13" s="712"/>
      <c r="UWP13" s="712"/>
      <c r="UWQ13" s="712"/>
      <c r="UWR13" s="712"/>
      <c r="UWS13" s="712"/>
      <c r="UWT13" s="712"/>
      <c r="UWU13" s="712"/>
      <c r="UWV13" s="712"/>
      <c r="UWW13" s="712"/>
      <c r="UWX13" s="712"/>
      <c r="UWY13" s="712"/>
      <c r="UWZ13" s="712"/>
      <c r="UXA13" s="712"/>
      <c r="UXB13" s="712"/>
      <c r="UXC13" s="712"/>
      <c r="UXD13" s="712"/>
      <c r="UXE13" s="712"/>
      <c r="UXF13" s="712"/>
      <c r="UXG13" s="712"/>
      <c r="UXH13" s="712"/>
      <c r="UXI13" s="712"/>
      <c r="UXJ13" s="712"/>
      <c r="UXK13" s="712"/>
      <c r="UXL13" s="712"/>
      <c r="UXM13" s="712"/>
      <c r="UXN13" s="712"/>
      <c r="UXO13" s="712"/>
      <c r="UXP13" s="712"/>
      <c r="UXQ13" s="712"/>
      <c r="UXR13" s="712"/>
      <c r="UXS13" s="712"/>
      <c r="UXT13" s="712"/>
      <c r="UXU13" s="712"/>
      <c r="UXV13" s="712"/>
      <c r="UXW13" s="712"/>
      <c r="UXX13" s="712"/>
      <c r="UXY13" s="712"/>
      <c r="UXZ13" s="712"/>
      <c r="UYA13" s="712"/>
      <c r="UYB13" s="712"/>
      <c r="UYC13" s="712"/>
      <c r="UYD13" s="712"/>
      <c r="UYE13" s="712"/>
      <c r="UYF13" s="712"/>
      <c r="UYG13" s="712"/>
      <c r="UYH13" s="712"/>
      <c r="UYI13" s="712"/>
      <c r="UYJ13" s="712"/>
      <c r="UYK13" s="712"/>
      <c r="UYL13" s="712"/>
      <c r="UYM13" s="712"/>
      <c r="UYN13" s="712"/>
      <c r="UYO13" s="712"/>
      <c r="UYP13" s="712"/>
      <c r="UYQ13" s="712"/>
      <c r="UYR13" s="712"/>
      <c r="UYS13" s="712"/>
      <c r="UYT13" s="712"/>
      <c r="UYU13" s="712"/>
      <c r="UYV13" s="712"/>
      <c r="UYW13" s="712"/>
      <c r="UYX13" s="712"/>
      <c r="UYY13" s="712"/>
      <c r="UYZ13" s="712"/>
      <c r="UZA13" s="712"/>
      <c r="UZB13" s="712"/>
      <c r="UZC13" s="712"/>
      <c r="UZD13" s="712"/>
      <c r="UZE13" s="712"/>
      <c r="UZF13" s="712"/>
      <c r="UZG13" s="712"/>
      <c r="UZH13" s="712"/>
      <c r="UZI13" s="712"/>
      <c r="UZJ13" s="712"/>
      <c r="UZK13" s="712"/>
      <c r="UZL13" s="712"/>
      <c r="UZM13" s="712"/>
      <c r="UZN13" s="712"/>
      <c r="UZO13" s="712"/>
      <c r="UZP13" s="712"/>
      <c r="UZQ13" s="712"/>
      <c r="UZR13" s="712"/>
      <c r="UZS13" s="712"/>
      <c r="UZT13" s="712"/>
      <c r="UZU13" s="712"/>
      <c r="UZV13" s="712"/>
      <c r="UZW13" s="712"/>
      <c r="UZX13" s="712"/>
      <c r="UZY13" s="712"/>
      <c r="UZZ13" s="712"/>
      <c r="VAA13" s="712"/>
      <c r="VAB13" s="712"/>
      <c r="VAC13" s="712"/>
      <c r="VAD13" s="712"/>
      <c r="VAE13" s="712"/>
      <c r="VAF13" s="712"/>
      <c r="VAG13" s="712"/>
      <c r="VAH13" s="712"/>
      <c r="VAI13" s="712"/>
      <c r="VAJ13" s="712"/>
      <c r="VAK13" s="712"/>
      <c r="VAL13" s="712"/>
      <c r="VAM13" s="712"/>
      <c r="VAN13" s="712"/>
      <c r="VAO13" s="712"/>
      <c r="VAP13" s="712"/>
      <c r="VAQ13" s="712"/>
      <c r="VAR13" s="712"/>
      <c r="VAS13" s="712"/>
      <c r="VAT13" s="712"/>
      <c r="VAU13" s="712"/>
      <c r="VAV13" s="712"/>
      <c r="VAW13" s="712"/>
      <c r="VAX13" s="712"/>
      <c r="VAY13" s="712"/>
      <c r="VAZ13" s="712"/>
      <c r="VBA13" s="712"/>
      <c r="VBB13" s="712"/>
      <c r="VBC13" s="712"/>
      <c r="VBD13" s="712"/>
      <c r="VBE13" s="712"/>
      <c r="VBF13" s="712"/>
      <c r="VBG13" s="712"/>
      <c r="VBH13" s="712"/>
      <c r="VBI13" s="712"/>
      <c r="VBJ13" s="712"/>
      <c r="VBK13" s="712"/>
      <c r="VBL13" s="712"/>
      <c r="VBM13" s="712"/>
      <c r="VBN13" s="712"/>
      <c r="VBO13" s="712"/>
      <c r="VBP13" s="712"/>
      <c r="VBQ13" s="712"/>
      <c r="VBR13" s="712"/>
      <c r="VBS13" s="712"/>
      <c r="VBT13" s="712"/>
      <c r="VBU13" s="712"/>
      <c r="VBV13" s="712"/>
      <c r="VBW13" s="712"/>
      <c r="VBX13" s="712"/>
      <c r="VBY13" s="712"/>
      <c r="VBZ13" s="712"/>
      <c r="VCA13" s="712"/>
      <c r="VCB13" s="712"/>
      <c r="VCC13" s="712"/>
      <c r="VCD13" s="712"/>
      <c r="VCE13" s="712"/>
      <c r="VCF13" s="712"/>
      <c r="VCG13" s="712"/>
      <c r="VCH13" s="712"/>
      <c r="VCI13" s="712"/>
      <c r="VCJ13" s="712"/>
      <c r="VCK13" s="712"/>
      <c r="VCL13" s="712"/>
      <c r="VCM13" s="712"/>
      <c r="VCN13" s="712"/>
      <c r="VCO13" s="712"/>
      <c r="VCP13" s="712"/>
      <c r="VCQ13" s="712"/>
      <c r="VCR13" s="712"/>
      <c r="VCS13" s="712"/>
      <c r="VCT13" s="712"/>
      <c r="VCU13" s="712"/>
      <c r="VCV13" s="712"/>
      <c r="VCW13" s="712"/>
      <c r="VCX13" s="712"/>
      <c r="VCY13" s="712"/>
      <c r="VCZ13" s="712"/>
      <c r="VDA13" s="712"/>
      <c r="VDB13" s="712"/>
      <c r="VDC13" s="712"/>
      <c r="VDD13" s="712"/>
      <c r="VDE13" s="712"/>
      <c r="VDF13" s="712"/>
      <c r="VDG13" s="712"/>
      <c r="VDH13" s="712"/>
      <c r="VDI13" s="712"/>
      <c r="VDJ13" s="712"/>
      <c r="VDK13" s="712"/>
      <c r="VDL13" s="712"/>
      <c r="VDM13" s="712"/>
      <c r="VDN13" s="712"/>
      <c r="VDO13" s="712"/>
      <c r="VDP13" s="712"/>
      <c r="VDQ13" s="712"/>
      <c r="VDR13" s="712"/>
      <c r="VDS13" s="712"/>
      <c r="VDT13" s="712"/>
      <c r="VDU13" s="712"/>
      <c r="VDV13" s="712"/>
      <c r="VDW13" s="712"/>
      <c r="VDX13" s="712"/>
      <c r="VDY13" s="712"/>
      <c r="VDZ13" s="712"/>
      <c r="VEA13" s="712"/>
      <c r="VEB13" s="712"/>
      <c r="VEC13" s="712"/>
      <c r="VED13" s="712"/>
      <c r="VEE13" s="712"/>
      <c r="VEF13" s="712"/>
      <c r="VEG13" s="712"/>
      <c r="VEH13" s="712"/>
      <c r="VEI13" s="712"/>
      <c r="VEJ13" s="712"/>
      <c r="VEK13" s="712"/>
      <c r="VEL13" s="712"/>
      <c r="VEM13" s="712"/>
      <c r="VEN13" s="712"/>
      <c r="VEO13" s="712"/>
      <c r="VEP13" s="712"/>
      <c r="VEQ13" s="712"/>
      <c r="VER13" s="712"/>
      <c r="VES13" s="712"/>
      <c r="VET13" s="712"/>
      <c r="VEU13" s="712"/>
      <c r="VEV13" s="712"/>
      <c r="VEW13" s="712"/>
      <c r="VEX13" s="712"/>
      <c r="VEY13" s="712"/>
      <c r="VEZ13" s="712"/>
      <c r="VFA13" s="712"/>
      <c r="VFB13" s="712"/>
      <c r="VFC13" s="712"/>
      <c r="VFD13" s="712"/>
      <c r="VFE13" s="712"/>
      <c r="VFF13" s="712"/>
      <c r="VFG13" s="712"/>
      <c r="VFH13" s="712"/>
      <c r="VFI13" s="712"/>
      <c r="VFJ13" s="712"/>
      <c r="VFK13" s="712"/>
      <c r="VFL13" s="712"/>
      <c r="VFM13" s="712"/>
      <c r="VFN13" s="712"/>
      <c r="VFO13" s="712"/>
      <c r="VFP13" s="712"/>
      <c r="VFQ13" s="712"/>
      <c r="VFR13" s="712"/>
      <c r="VFS13" s="712"/>
      <c r="VFT13" s="712"/>
      <c r="VFU13" s="712"/>
      <c r="VFV13" s="712"/>
      <c r="VFW13" s="712"/>
      <c r="VFX13" s="712"/>
      <c r="VFY13" s="712"/>
      <c r="VFZ13" s="712"/>
      <c r="VGA13" s="712"/>
      <c r="VGB13" s="712"/>
      <c r="VGC13" s="712"/>
      <c r="VGD13" s="712"/>
      <c r="VGE13" s="712"/>
      <c r="VGF13" s="712"/>
      <c r="VGG13" s="712"/>
      <c r="VGH13" s="712"/>
      <c r="VGI13" s="712"/>
      <c r="VGJ13" s="712"/>
      <c r="VGK13" s="712"/>
      <c r="VGL13" s="712"/>
      <c r="VGM13" s="712"/>
      <c r="VGN13" s="712"/>
      <c r="VGO13" s="712"/>
      <c r="VGP13" s="712"/>
      <c r="VGQ13" s="712"/>
      <c r="VGR13" s="712"/>
      <c r="VGS13" s="712"/>
      <c r="VGT13" s="712"/>
      <c r="VGU13" s="712"/>
      <c r="VGV13" s="712"/>
      <c r="VGW13" s="712"/>
      <c r="VGX13" s="712"/>
      <c r="VGY13" s="712"/>
      <c r="VGZ13" s="712"/>
      <c r="VHA13" s="712"/>
      <c r="VHB13" s="712"/>
      <c r="VHC13" s="712"/>
      <c r="VHD13" s="712"/>
      <c r="VHE13" s="712"/>
      <c r="VHF13" s="712"/>
      <c r="VHG13" s="712"/>
      <c r="VHH13" s="712"/>
      <c r="VHI13" s="712"/>
      <c r="VHJ13" s="712"/>
      <c r="VHK13" s="712"/>
      <c r="VHL13" s="712"/>
      <c r="VHM13" s="712"/>
      <c r="VHN13" s="712"/>
      <c r="VHO13" s="712"/>
      <c r="VHP13" s="712"/>
      <c r="VHQ13" s="712"/>
      <c r="VHR13" s="712"/>
      <c r="VHS13" s="712"/>
      <c r="VHT13" s="712"/>
      <c r="VHU13" s="712"/>
      <c r="VHV13" s="712"/>
      <c r="VHW13" s="712"/>
      <c r="VHX13" s="712"/>
      <c r="VHY13" s="712"/>
      <c r="VHZ13" s="712"/>
      <c r="VIA13" s="712"/>
      <c r="VIB13" s="712"/>
      <c r="VIC13" s="712"/>
      <c r="VID13" s="712"/>
      <c r="VIE13" s="712"/>
      <c r="VIF13" s="712"/>
      <c r="VIG13" s="712"/>
      <c r="VIH13" s="712"/>
      <c r="VII13" s="712"/>
      <c r="VIJ13" s="712"/>
      <c r="VIK13" s="712"/>
      <c r="VIL13" s="712"/>
      <c r="VIM13" s="712"/>
      <c r="VIN13" s="712"/>
      <c r="VIO13" s="712"/>
      <c r="VIP13" s="712"/>
      <c r="VIQ13" s="712"/>
      <c r="VIR13" s="712"/>
      <c r="VIS13" s="712"/>
      <c r="VIT13" s="712"/>
      <c r="VIU13" s="712"/>
      <c r="VIV13" s="712"/>
      <c r="VIW13" s="712"/>
      <c r="VIX13" s="712"/>
      <c r="VIY13" s="712"/>
      <c r="VIZ13" s="712"/>
      <c r="VJA13" s="712"/>
      <c r="VJB13" s="712"/>
      <c r="VJC13" s="712"/>
      <c r="VJD13" s="712"/>
      <c r="VJE13" s="712"/>
      <c r="VJF13" s="712"/>
      <c r="VJG13" s="712"/>
      <c r="VJH13" s="712"/>
      <c r="VJI13" s="712"/>
      <c r="VJJ13" s="712"/>
      <c r="VJK13" s="712"/>
      <c r="VJL13" s="712"/>
      <c r="VJM13" s="712"/>
      <c r="VJN13" s="712"/>
      <c r="VJO13" s="712"/>
      <c r="VJP13" s="712"/>
      <c r="VJQ13" s="712"/>
      <c r="VJR13" s="712"/>
      <c r="VJS13" s="712"/>
      <c r="VJT13" s="712"/>
      <c r="VJU13" s="712"/>
      <c r="VJV13" s="712"/>
      <c r="VJW13" s="712"/>
      <c r="VJX13" s="712"/>
      <c r="VJY13" s="712"/>
      <c r="VJZ13" s="712"/>
      <c r="VKA13" s="712"/>
      <c r="VKB13" s="712"/>
      <c r="VKC13" s="712"/>
      <c r="VKD13" s="712"/>
      <c r="VKE13" s="712"/>
      <c r="VKF13" s="712"/>
      <c r="VKG13" s="712"/>
      <c r="VKH13" s="712"/>
      <c r="VKI13" s="712"/>
      <c r="VKJ13" s="712"/>
      <c r="VKK13" s="712"/>
      <c r="VKL13" s="712"/>
      <c r="VKM13" s="712"/>
      <c r="VKN13" s="712"/>
      <c r="VKO13" s="712"/>
      <c r="VKP13" s="712"/>
      <c r="VKQ13" s="712"/>
      <c r="VKR13" s="712"/>
      <c r="VKS13" s="712"/>
      <c r="VKT13" s="712"/>
      <c r="VKU13" s="712"/>
      <c r="VKV13" s="712"/>
      <c r="VKW13" s="712"/>
      <c r="VKX13" s="712"/>
      <c r="VKY13" s="712"/>
      <c r="VKZ13" s="712"/>
      <c r="VLA13" s="712"/>
      <c r="VLB13" s="712"/>
      <c r="VLC13" s="712"/>
      <c r="VLD13" s="712"/>
      <c r="VLE13" s="712"/>
      <c r="VLF13" s="712"/>
      <c r="VLG13" s="712"/>
      <c r="VLH13" s="712"/>
      <c r="VLI13" s="712"/>
      <c r="VLJ13" s="712"/>
      <c r="VLK13" s="712"/>
      <c r="VLL13" s="712"/>
      <c r="VLM13" s="712"/>
      <c r="VLN13" s="712"/>
      <c r="VLO13" s="712"/>
      <c r="VLP13" s="712"/>
      <c r="VLQ13" s="712"/>
      <c r="VLR13" s="712"/>
      <c r="VLS13" s="712"/>
      <c r="VLT13" s="712"/>
      <c r="VLU13" s="712"/>
      <c r="VLV13" s="712"/>
      <c r="VLW13" s="712"/>
      <c r="VLX13" s="712"/>
      <c r="VLY13" s="712"/>
      <c r="VLZ13" s="712"/>
      <c r="VMA13" s="712"/>
      <c r="VMB13" s="712"/>
      <c r="VMC13" s="712"/>
      <c r="VMD13" s="712"/>
      <c r="VME13" s="712"/>
      <c r="VMF13" s="712"/>
      <c r="VMG13" s="712"/>
      <c r="VMH13" s="712"/>
      <c r="VMI13" s="712"/>
      <c r="VMJ13" s="712"/>
      <c r="VMK13" s="712"/>
      <c r="VML13" s="712"/>
      <c r="VMM13" s="712"/>
      <c r="VMN13" s="712"/>
      <c r="VMO13" s="712"/>
      <c r="VMP13" s="712"/>
      <c r="VMQ13" s="712"/>
      <c r="VMR13" s="712"/>
      <c r="VMS13" s="712"/>
      <c r="VMT13" s="712"/>
      <c r="VMU13" s="712"/>
      <c r="VMV13" s="712"/>
      <c r="VMW13" s="712"/>
      <c r="VMX13" s="712"/>
      <c r="VMY13" s="712"/>
      <c r="VMZ13" s="712"/>
      <c r="VNA13" s="712"/>
      <c r="VNB13" s="712"/>
      <c r="VNC13" s="712"/>
      <c r="VND13" s="712"/>
      <c r="VNE13" s="712"/>
      <c r="VNF13" s="712"/>
      <c r="VNG13" s="712"/>
      <c r="VNH13" s="712"/>
      <c r="VNI13" s="712"/>
      <c r="VNJ13" s="712"/>
      <c r="VNK13" s="712"/>
      <c r="VNL13" s="712"/>
      <c r="VNM13" s="712"/>
      <c r="VNN13" s="712"/>
      <c r="VNO13" s="712"/>
      <c r="VNP13" s="712"/>
      <c r="VNQ13" s="712"/>
      <c r="VNR13" s="712"/>
      <c r="VNS13" s="712"/>
      <c r="VNT13" s="712"/>
      <c r="VNU13" s="712"/>
      <c r="VNV13" s="712"/>
      <c r="VNW13" s="712"/>
      <c r="VNX13" s="712"/>
      <c r="VNY13" s="712"/>
      <c r="VNZ13" s="712"/>
      <c r="VOA13" s="712"/>
      <c r="VOB13" s="712"/>
      <c r="VOC13" s="712"/>
      <c r="VOD13" s="712"/>
      <c r="VOE13" s="712"/>
      <c r="VOF13" s="712"/>
      <c r="VOG13" s="712"/>
      <c r="VOH13" s="712"/>
      <c r="VOI13" s="712"/>
      <c r="VOJ13" s="712"/>
      <c r="VOK13" s="712"/>
      <c r="VOL13" s="712"/>
      <c r="VOM13" s="712"/>
      <c r="VON13" s="712"/>
      <c r="VOO13" s="712"/>
      <c r="VOP13" s="712"/>
      <c r="VOQ13" s="712"/>
      <c r="VOR13" s="712"/>
      <c r="VOS13" s="712"/>
      <c r="VOT13" s="712"/>
      <c r="VOU13" s="712"/>
      <c r="VOV13" s="712"/>
      <c r="VOW13" s="712"/>
      <c r="VOX13" s="712"/>
      <c r="VOY13" s="712"/>
      <c r="VOZ13" s="712"/>
      <c r="VPA13" s="712"/>
      <c r="VPB13" s="712"/>
      <c r="VPC13" s="712"/>
      <c r="VPD13" s="712"/>
      <c r="VPE13" s="712"/>
      <c r="VPF13" s="712"/>
      <c r="VPG13" s="712"/>
      <c r="VPH13" s="712"/>
      <c r="VPI13" s="712"/>
      <c r="VPJ13" s="712"/>
      <c r="VPK13" s="712"/>
      <c r="VPL13" s="712"/>
      <c r="VPM13" s="712"/>
      <c r="VPN13" s="712"/>
      <c r="VPO13" s="712"/>
      <c r="VPP13" s="712"/>
      <c r="VPQ13" s="712"/>
      <c r="VPR13" s="712"/>
      <c r="VPS13" s="712"/>
      <c r="VPT13" s="712"/>
      <c r="VPU13" s="712"/>
      <c r="VPV13" s="712"/>
      <c r="VPW13" s="712"/>
      <c r="VPX13" s="712"/>
      <c r="VPY13" s="712"/>
      <c r="VPZ13" s="712"/>
      <c r="VQA13" s="712"/>
      <c r="VQB13" s="712"/>
      <c r="VQC13" s="712"/>
      <c r="VQD13" s="712"/>
      <c r="VQE13" s="712"/>
      <c r="VQF13" s="712"/>
      <c r="VQG13" s="712"/>
      <c r="VQH13" s="712"/>
      <c r="VQI13" s="712"/>
      <c r="VQJ13" s="712"/>
      <c r="VQK13" s="712"/>
      <c r="VQL13" s="712"/>
      <c r="VQM13" s="712"/>
      <c r="VQN13" s="712"/>
      <c r="VQO13" s="712"/>
      <c r="VQP13" s="712"/>
      <c r="VQQ13" s="712"/>
      <c r="VQR13" s="712"/>
      <c r="VQS13" s="712"/>
      <c r="VQT13" s="712"/>
      <c r="VQU13" s="712"/>
      <c r="VQV13" s="712"/>
      <c r="VQW13" s="712"/>
      <c r="VQX13" s="712"/>
      <c r="VQY13" s="712"/>
      <c r="VQZ13" s="712"/>
      <c r="VRA13" s="712"/>
      <c r="VRB13" s="712"/>
      <c r="VRC13" s="712"/>
      <c r="VRD13" s="712"/>
      <c r="VRE13" s="712"/>
      <c r="VRF13" s="712"/>
      <c r="VRG13" s="712"/>
      <c r="VRH13" s="712"/>
      <c r="VRI13" s="712"/>
      <c r="VRJ13" s="712"/>
      <c r="VRK13" s="712"/>
      <c r="VRL13" s="712"/>
      <c r="VRM13" s="712"/>
      <c r="VRN13" s="712"/>
      <c r="VRO13" s="712"/>
      <c r="VRP13" s="712"/>
      <c r="VRQ13" s="712"/>
      <c r="VRR13" s="712"/>
      <c r="VRS13" s="712"/>
      <c r="VRT13" s="712"/>
      <c r="VRU13" s="712"/>
      <c r="VRV13" s="712"/>
      <c r="VRW13" s="712"/>
      <c r="VRX13" s="712"/>
      <c r="VRY13" s="712"/>
      <c r="VRZ13" s="712"/>
      <c r="VSA13" s="712"/>
      <c r="VSB13" s="712"/>
      <c r="VSC13" s="712"/>
      <c r="VSD13" s="712"/>
      <c r="VSE13" s="712"/>
      <c r="VSF13" s="712"/>
      <c r="VSG13" s="712"/>
      <c r="VSH13" s="712"/>
      <c r="VSI13" s="712"/>
      <c r="VSJ13" s="712"/>
      <c r="VSK13" s="712"/>
      <c r="VSL13" s="712"/>
      <c r="VSM13" s="712"/>
      <c r="VSN13" s="712"/>
      <c r="VSO13" s="712"/>
      <c r="VSP13" s="712"/>
      <c r="VSQ13" s="712"/>
      <c r="VSR13" s="712"/>
      <c r="VSS13" s="712"/>
      <c r="VST13" s="712"/>
      <c r="VSU13" s="712"/>
      <c r="VSV13" s="712"/>
      <c r="VSW13" s="712"/>
      <c r="VSX13" s="712"/>
      <c r="VSY13" s="712"/>
      <c r="VSZ13" s="712"/>
      <c r="VTA13" s="712"/>
      <c r="VTB13" s="712"/>
      <c r="VTC13" s="712"/>
      <c r="VTD13" s="712"/>
      <c r="VTE13" s="712"/>
      <c r="VTF13" s="712"/>
      <c r="VTG13" s="712"/>
      <c r="VTH13" s="712"/>
      <c r="VTI13" s="712"/>
      <c r="VTJ13" s="712"/>
      <c r="VTK13" s="712"/>
      <c r="VTL13" s="712"/>
      <c r="VTM13" s="712"/>
      <c r="VTN13" s="712"/>
      <c r="VTO13" s="712"/>
      <c r="VTP13" s="712"/>
      <c r="VTQ13" s="712"/>
      <c r="VTR13" s="712"/>
      <c r="VTS13" s="712"/>
      <c r="VTT13" s="712"/>
      <c r="VTU13" s="712"/>
      <c r="VTV13" s="712"/>
      <c r="VTW13" s="712"/>
      <c r="VTX13" s="712"/>
      <c r="VTY13" s="712"/>
      <c r="VTZ13" s="712"/>
      <c r="VUA13" s="712"/>
      <c r="VUB13" s="712"/>
      <c r="VUC13" s="712"/>
      <c r="VUD13" s="712"/>
      <c r="VUE13" s="712"/>
      <c r="VUF13" s="712"/>
      <c r="VUG13" s="712"/>
      <c r="VUH13" s="712"/>
      <c r="VUI13" s="712"/>
      <c r="VUJ13" s="712"/>
      <c r="VUK13" s="712"/>
      <c r="VUL13" s="712"/>
      <c r="VUM13" s="712"/>
      <c r="VUN13" s="712"/>
      <c r="VUO13" s="712"/>
      <c r="VUP13" s="712"/>
      <c r="VUQ13" s="712"/>
      <c r="VUR13" s="712"/>
      <c r="VUS13" s="712"/>
      <c r="VUT13" s="712"/>
      <c r="VUU13" s="712"/>
      <c r="VUV13" s="712"/>
      <c r="VUW13" s="712"/>
      <c r="VUX13" s="712"/>
      <c r="VUY13" s="712"/>
      <c r="VUZ13" s="712"/>
      <c r="VVA13" s="712"/>
      <c r="VVB13" s="712"/>
      <c r="VVC13" s="712"/>
      <c r="VVD13" s="712"/>
      <c r="VVE13" s="712"/>
      <c r="VVF13" s="712"/>
      <c r="VVG13" s="712"/>
      <c r="VVH13" s="712"/>
      <c r="VVI13" s="712"/>
      <c r="VVJ13" s="712"/>
      <c r="VVK13" s="712"/>
      <c r="VVL13" s="712"/>
      <c r="VVM13" s="712"/>
      <c r="VVN13" s="712"/>
      <c r="VVO13" s="712"/>
      <c r="VVP13" s="712"/>
      <c r="VVQ13" s="712"/>
      <c r="VVR13" s="712"/>
      <c r="VVS13" s="712"/>
      <c r="VVT13" s="712"/>
      <c r="VVU13" s="712"/>
      <c r="VVV13" s="712"/>
      <c r="VVW13" s="712"/>
      <c r="VVX13" s="712"/>
      <c r="VVY13" s="712"/>
      <c r="VVZ13" s="712"/>
      <c r="VWA13" s="712"/>
      <c r="VWB13" s="712"/>
      <c r="VWC13" s="712"/>
      <c r="VWD13" s="712"/>
      <c r="VWE13" s="712"/>
      <c r="VWF13" s="712"/>
      <c r="VWG13" s="712"/>
      <c r="VWH13" s="712"/>
      <c r="VWI13" s="712"/>
      <c r="VWJ13" s="712"/>
      <c r="VWK13" s="712"/>
      <c r="VWL13" s="712"/>
      <c r="VWM13" s="712"/>
      <c r="VWN13" s="712"/>
      <c r="VWO13" s="712"/>
      <c r="VWP13" s="712"/>
      <c r="VWQ13" s="712"/>
      <c r="VWR13" s="712"/>
      <c r="VWS13" s="712"/>
      <c r="VWT13" s="712"/>
      <c r="VWU13" s="712"/>
      <c r="VWV13" s="712"/>
      <c r="VWW13" s="712"/>
      <c r="VWX13" s="712"/>
      <c r="VWY13" s="712"/>
      <c r="VWZ13" s="712"/>
      <c r="VXA13" s="712"/>
      <c r="VXB13" s="712"/>
      <c r="VXC13" s="712"/>
      <c r="VXD13" s="712"/>
      <c r="VXE13" s="712"/>
      <c r="VXF13" s="712"/>
      <c r="VXG13" s="712"/>
      <c r="VXH13" s="712"/>
      <c r="VXI13" s="712"/>
      <c r="VXJ13" s="712"/>
      <c r="VXK13" s="712"/>
      <c r="VXL13" s="712"/>
      <c r="VXM13" s="712"/>
      <c r="VXN13" s="712"/>
      <c r="VXO13" s="712"/>
      <c r="VXP13" s="712"/>
      <c r="VXQ13" s="712"/>
      <c r="VXR13" s="712"/>
      <c r="VXS13" s="712"/>
      <c r="VXT13" s="712"/>
      <c r="VXU13" s="712"/>
      <c r="VXV13" s="712"/>
      <c r="VXW13" s="712"/>
      <c r="VXX13" s="712"/>
      <c r="VXY13" s="712"/>
      <c r="VXZ13" s="712"/>
      <c r="VYA13" s="712"/>
      <c r="VYB13" s="712"/>
      <c r="VYC13" s="712"/>
      <c r="VYD13" s="712"/>
      <c r="VYE13" s="712"/>
      <c r="VYF13" s="712"/>
      <c r="VYG13" s="712"/>
      <c r="VYH13" s="712"/>
      <c r="VYI13" s="712"/>
      <c r="VYJ13" s="712"/>
      <c r="VYK13" s="712"/>
      <c r="VYL13" s="712"/>
      <c r="VYM13" s="712"/>
      <c r="VYN13" s="712"/>
      <c r="VYO13" s="712"/>
      <c r="VYP13" s="712"/>
      <c r="VYQ13" s="712"/>
      <c r="VYR13" s="712"/>
      <c r="VYS13" s="712"/>
      <c r="VYT13" s="712"/>
      <c r="VYU13" s="712"/>
      <c r="VYV13" s="712"/>
      <c r="VYW13" s="712"/>
      <c r="VYX13" s="712"/>
      <c r="VYY13" s="712"/>
      <c r="VYZ13" s="712"/>
      <c r="VZA13" s="712"/>
      <c r="VZB13" s="712"/>
      <c r="VZC13" s="712"/>
      <c r="VZD13" s="712"/>
      <c r="VZE13" s="712"/>
      <c r="VZF13" s="712"/>
      <c r="VZG13" s="712"/>
      <c r="VZH13" s="712"/>
      <c r="VZI13" s="712"/>
      <c r="VZJ13" s="712"/>
      <c r="VZK13" s="712"/>
      <c r="VZL13" s="712"/>
      <c r="VZM13" s="712"/>
      <c r="VZN13" s="712"/>
      <c r="VZO13" s="712"/>
      <c r="VZP13" s="712"/>
      <c r="VZQ13" s="712"/>
      <c r="VZR13" s="712"/>
      <c r="VZS13" s="712"/>
      <c r="VZT13" s="712"/>
      <c r="VZU13" s="712"/>
      <c r="VZV13" s="712"/>
      <c r="VZW13" s="712"/>
      <c r="VZX13" s="712"/>
      <c r="VZY13" s="712"/>
      <c r="VZZ13" s="712"/>
      <c r="WAA13" s="712"/>
      <c r="WAB13" s="712"/>
      <c r="WAC13" s="712"/>
      <c r="WAD13" s="712"/>
      <c r="WAE13" s="712"/>
      <c r="WAF13" s="712"/>
      <c r="WAG13" s="712"/>
      <c r="WAH13" s="712"/>
      <c r="WAI13" s="712"/>
      <c r="WAJ13" s="712"/>
      <c r="WAK13" s="712"/>
      <c r="WAL13" s="712"/>
      <c r="WAM13" s="712"/>
      <c r="WAN13" s="712"/>
      <c r="WAO13" s="712"/>
      <c r="WAP13" s="712"/>
      <c r="WAQ13" s="712"/>
      <c r="WAR13" s="712"/>
      <c r="WAS13" s="712"/>
      <c r="WAT13" s="712"/>
      <c r="WAU13" s="712"/>
      <c r="WAV13" s="712"/>
      <c r="WAW13" s="712"/>
      <c r="WAX13" s="712"/>
      <c r="WAY13" s="712"/>
      <c r="WAZ13" s="712"/>
      <c r="WBA13" s="712"/>
      <c r="WBB13" s="712"/>
      <c r="WBC13" s="712"/>
      <c r="WBD13" s="712"/>
      <c r="WBE13" s="712"/>
      <c r="WBF13" s="712"/>
      <c r="WBG13" s="712"/>
      <c r="WBH13" s="712"/>
      <c r="WBI13" s="712"/>
      <c r="WBJ13" s="712"/>
      <c r="WBK13" s="712"/>
      <c r="WBL13" s="712"/>
      <c r="WBM13" s="712"/>
      <c r="WBN13" s="712"/>
      <c r="WBO13" s="712"/>
      <c r="WBP13" s="712"/>
      <c r="WBQ13" s="712"/>
      <c r="WBR13" s="712"/>
      <c r="WBS13" s="712"/>
      <c r="WBT13" s="712"/>
      <c r="WBU13" s="712"/>
      <c r="WBV13" s="712"/>
      <c r="WBW13" s="712"/>
      <c r="WBX13" s="712"/>
      <c r="WBY13" s="712"/>
      <c r="WBZ13" s="712"/>
      <c r="WCA13" s="712"/>
      <c r="WCB13" s="712"/>
      <c r="WCC13" s="712"/>
      <c r="WCD13" s="712"/>
      <c r="WCE13" s="712"/>
      <c r="WCF13" s="712"/>
      <c r="WCG13" s="712"/>
      <c r="WCH13" s="712"/>
      <c r="WCI13" s="712"/>
      <c r="WCJ13" s="712"/>
      <c r="WCK13" s="712"/>
      <c r="WCL13" s="712"/>
      <c r="WCM13" s="712"/>
      <c r="WCN13" s="712"/>
      <c r="WCO13" s="712"/>
      <c r="WCP13" s="712"/>
      <c r="WCQ13" s="712"/>
      <c r="WCR13" s="712"/>
      <c r="WCS13" s="712"/>
      <c r="WCT13" s="712"/>
      <c r="WCU13" s="712"/>
      <c r="WCV13" s="712"/>
      <c r="WCW13" s="712"/>
      <c r="WCX13" s="712"/>
      <c r="WCY13" s="712"/>
      <c r="WCZ13" s="712"/>
      <c r="WDA13" s="712"/>
      <c r="WDB13" s="712"/>
      <c r="WDC13" s="712"/>
      <c r="WDD13" s="712"/>
      <c r="WDE13" s="712"/>
      <c r="WDF13" s="712"/>
      <c r="WDG13" s="712"/>
      <c r="WDH13" s="712"/>
      <c r="WDI13" s="712"/>
      <c r="WDJ13" s="712"/>
      <c r="WDK13" s="712"/>
      <c r="WDL13" s="712"/>
      <c r="WDM13" s="712"/>
      <c r="WDN13" s="712"/>
      <c r="WDO13" s="712"/>
      <c r="WDP13" s="712"/>
      <c r="WDQ13" s="712"/>
      <c r="WDR13" s="712"/>
      <c r="WDS13" s="712"/>
      <c r="WDT13" s="712"/>
      <c r="WDU13" s="712"/>
      <c r="WDV13" s="712"/>
      <c r="WDW13" s="712"/>
      <c r="WDX13" s="712"/>
      <c r="WDY13" s="712"/>
      <c r="WDZ13" s="712"/>
      <c r="WEA13" s="712"/>
      <c r="WEB13" s="712"/>
      <c r="WEC13" s="712"/>
      <c r="WED13" s="712"/>
      <c r="WEE13" s="712"/>
      <c r="WEF13" s="712"/>
      <c r="WEG13" s="712"/>
      <c r="WEH13" s="712"/>
      <c r="WEI13" s="712"/>
      <c r="WEJ13" s="712"/>
      <c r="WEK13" s="712"/>
      <c r="WEL13" s="712"/>
      <c r="WEM13" s="712"/>
      <c r="WEN13" s="712"/>
      <c r="WEO13" s="712"/>
      <c r="WEP13" s="712"/>
      <c r="WEQ13" s="712"/>
      <c r="WER13" s="712"/>
      <c r="WES13" s="712"/>
      <c r="WET13" s="712"/>
      <c r="WEU13" s="712"/>
      <c r="WEV13" s="712"/>
      <c r="WEW13" s="712"/>
      <c r="WEX13" s="712"/>
      <c r="WEY13" s="712"/>
      <c r="WEZ13" s="712"/>
      <c r="WFA13" s="712"/>
      <c r="WFB13" s="712"/>
      <c r="WFC13" s="712"/>
      <c r="WFD13" s="712"/>
      <c r="WFE13" s="712"/>
      <c r="WFF13" s="712"/>
      <c r="WFG13" s="712"/>
      <c r="WFH13" s="712"/>
      <c r="WFI13" s="712"/>
      <c r="WFJ13" s="712"/>
      <c r="WFK13" s="712"/>
      <c r="WFL13" s="712"/>
      <c r="WFM13" s="712"/>
      <c r="WFN13" s="712"/>
      <c r="WFO13" s="712"/>
      <c r="WFP13" s="712"/>
      <c r="WFQ13" s="712"/>
      <c r="WFR13" s="712"/>
      <c r="WFS13" s="712"/>
      <c r="WFT13" s="712"/>
      <c r="WFU13" s="712"/>
      <c r="WFV13" s="712"/>
      <c r="WFW13" s="712"/>
      <c r="WFX13" s="712"/>
      <c r="WFY13" s="712"/>
      <c r="WFZ13" s="712"/>
      <c r="WGA13" s="712"/>
      <c r="WGB13" s="712"/>
      <c r="WGC13" s="712"/>
      <c r="WGD13" s="712"/>
      <c r="WGE13" s="712"/>
      <c r="WGF13" s="712"/>
      <c r="WGG13" s="712"/>
      <c r="WGH13" s="712"/>
      <c r="WGI13" s="712"/>
      <c r="WGJ13" s="712"/>
      <c r="WGK13" s="712"/>
      <c r="WGL13" s="712"/>
      <c r="WGM13" s="712"/>
      <c r="WGN13" s="712"/>
      <c r="WGO13" s="712"/>
      <c r="WGP13" s="712"/>
      <c r="WGQ13" s="712"/>
      <c r="WGR13" s="712"/>
      <c r="WGS13" s="712"/>
      <c r="WGT13" s="712"/>
      <c r="WGU13" s="712"/>
      <c r="WGV13" s="712"/>
      <c r="WGW13" s="712"/>
      <c r="WGX13" s="712"/>
      <c r="WGY13" s="712"/>
      <c r="WGZ13" s="712"/>
      <c r="WHA13" s="712"/>
      <c r="WHB13" s="712"/>
      <c r="WHC13" s="712"/>
      <c r="WHD13" s="712"/>
      <c r="WHE13" s="712"/>
      <c r="WHF13" s="712"/>
      <c r="WHG13" s="712"/>
      <c r="WHH13" s="712"/>
      <c r="WHI13" s="712"/>
      <c r="WHJ13" s="712"/>
      <c r="WHK13" s="712"/>
      <c r="WHL13" s="712"/>
      <c r="WHM13" s="712"/>
      <c r="WHN13" s="712"/>
      <c r="WHO13" s="712"/>
      <c r="WHP13" s="712"/>
      <c r="WHQ13" s="712"/>
      <c r="WHR13" s="712"/>
      <c r="WHS13" s="712"/>
      <c r="WHT13" s="712"/>
      <c r="WHU13" s="712"/>
      <c r="WHV13" s="712"/>
      <c r="WHW13" s="712"/>
      <c r="WHX13" s="712"/>
      <c r="WHY13" s="712"/>
      <c r="WHZ13" s="712"/>
      <c r="WIA13" s="712"/>
      <c r="WIB13" s="712"/>
      <c r="WIC13" s="712"/>
      <c r="WID13" s="712"/>
      <c r="WIE13" s="712"/>
      <c r="WIF13" s="712"/>
      <c r="WIG13" s="712"/>
      <c r="WIH13" s="712"/>
      <c r="WII13" s="712"/>
      <c r="WIJ13" s="712"/>
      <c r="WIK13" s="712"/>
      <c r="WIL13" s="712"/>
      <c r="WIM13" s="712"/>
      <c r="WIN13" s="712"/>
      <c r="WIO13" s="712"/>
      <c r="WIP13" s="712"/>
      <c r="WIQ13" s="712"/>
      <c r="WIR13" s="712"/>
      <c r="WIS13" s="712"/>
      <c r="WIT13" s="712"/>
      <c r="WIU13" s="712"/>
      <c r="WIV13" s="712"/>
      <c r="WIW13" s="712"/>
      <c r="WIX13" s="712"/>
      <c r="WIY13" s="712"/>
      <c r="WIZ13" s="712"/>
      <c r="WJA13" s="712"/>
      <c r="WJB13" s="712"/>
      <c r="WJC13" s="712"/>
      <c r="WJD13" s="712"/>
      <c r="WJE13" s="712"/>
      <c r="WJF13" s="712"/>
      <c r="WJG13" s="712"/>
      <c r="WJH13" s="712"/>
      <c r="WJI13" s="712"/>
      <c r="WJJ13" s="712"/>
      <c r="WJK13" s="712"/>
      <c r="WJL13" s="712"/>
      <c r="WJM13" s="712"/>
      <c r="WJN13" s="712"/>
      <c r="WJO13" s="712"/>
      <c r="WJP13" s="712"/>
      <c r="WJQ13" s="712"/>
      <c r="WJR13" s="712"/>
      <c r="WJS13" s="712"/>
      <c r="WJT13" s="712"/>
      <c r="WJU13" s="712"/>
      <c r="WJV13" s="712"/>
      <c r="WJW13" s="712"/>
      <c r="WJX13" s="712"/>
      <c r="WJY13" s="712"/>
      <c r="WJZ13" s="712"/>
      <c r="WKA13" s="712"/>
      <c r="WKB13" s="712"/>
      <c r="WKC13" s="712"/>
      <c r="WKD13" s="712"/>
      <c r="WKE13" s="712"/>
      <c r="WKF13" s="712"/>
      <c r="WKG13" s="712"/>
      <c r="WKH13" s="712"/>
      <c r="WKI13" s="712"/>
      <c r="WKJ13" s="712"/>
      <c r="WKK13" s="712"/>
      <c r="WKL13" s="712"/>
      <c r="WKM13" s="712"/>
      <c r="WKN13" s="712"/>
      <c r="WKO13" s="712"/>
      <c r="WKP13" s="712"/>
      <c r="WKQ13" s="712"/>
      <c r="WKR13" s="712"/>
      <c r="WKS13" s="712"/>
      <c r="WKT13" s="712"/>
      <c r="WKU13" s="712"/>
      <c r="WKV13" s="712"/>
      <c r="WKW13" s="712"/>
      <c r="WKX13" s="712"/>
      <c r="WKY13" s="712"/>
      <c r="WKZ13" s="712"/>
      <c r="WLA13" s="712"/>
      <c r="WLB13" s="712"/>
      <c r="WLC13" s="712"/>
      <c r="WLD13" s="712"/>
      <c r="WLE13" s="712"/>
      <c r="WLF13" s="712"/>
      <c r="WLG13" s="712"/>
      <c r="WLH13" s="712"/>
      <c r="WLI13" s="712"/>
      <c r="WLJ13" s="712"/>
      <c r="WLK13" s="712"/>
      <c r="WLL13" s="712"/>
      <c r="WLM13" s="712"/>
      <c r="WLN13" s="712"/>
      <c r="WLO13" s="712"/>
      <c r="WLP13" s="712"/>
      <c r="WLQ13" s="712"/>
      <c r="WLR13" s="712"/>
      <c r="WLS13" s="712"/>
      <c r="WLT13" s="712"/>
      <c r="WLU13" s="712"/>
      <c r="WLV13" s="712"/>
      <c r="WLW13" s="712"/>
      <c r="WLX13" s="712"/>
      <c r="WLY13" s="712"/>
      <c r="WLZ13" s="712"/>
      <c r="WMA13" s="712"/>
      <c r="WMB13" s="712"/>
      <c r="WMC13" s="712"/>
      <c r="WMD13" s="712"/>
      <c r="WME13" s="712"/>
      <c r="WMF13" s="712"/>
      <c r="WMG13" s="712"/>
      <c r="WMH13" s="712"/>
      <c r="WMI13" s="712"/>
      <c r="WMJ13" s="712"/>
      <c r="WMK13" s="712"/>
      <c r="WML13" s="712"/>
      <c r="WMM13" s="712"/>
      <c r="WMN13" s="712"/>
      <c r="WMO13" s="712"/>
      <c r="WMP13" s="712"/>
      <c r="WMQ13" s="712"/>
      <c r="WMR13" s="712"/>
      <c r="WMS13" s="712"/>
      <c r="WMT13" s="712"/>
      <c r="WMU13" s="712"/>
      <c r="WMV13" s="712"/>
      <c r="WMW13" s="712"/>
      <c r="WMX13" s="712"/>
      <c r="WMY13" s="712"/>
      <c r="WMZ13" s="712"/>
      <c r="WNA13" s="712"/>
      <c r="WNB13" s="712"/>
      <c r="WNC13" s="712"/>
      <c r="WND13" s="712"/>
      <c r="WNE13" s="712"/>
      <c r="WNF13" s="712"/>
      <c r="WNG13" s="712"/>
      <c r="WNH13" s="712"/>
      <c r="WNI13" s="712"/>
      <c r="WNJ13" s="712"/>
      <c r="WNK13" s="712"/>
      <c r="WNL13" s="712"/>
      <c r="WNM13" s="712"/>
      <c r="WNN13" s="712"/>
      <c r="WNO13" s="712"/>
      <c r="WNP13" s="712"/>
      <c r="WNQ13" s="712"/>
      <c r="WNR13" s="712"/>
      <c r="WNS13" s="712"/>
      <c r="WNT13" s="712"/>
      <c r="WNU13" s="712"/>
      <c r="WNV13" s="712"/>
      <c r="WNW13" s="712"/>
      <c r="WNX13" s="712"/>
      <c r="WNY13" s="712"/>
      <c r="WNZ13" s="712"/>
      <c r="WOA13" s="712"/>
      <c r="WOB13" s="712"/>
      <c r="WOC13" s="712"/>
      <c r="WOD13" s="712"/>
      <c r="WOE13" s="712"/>
      <c r="WOF13" s="712"/>
      <c r="WOG13" s="712"/>
      <c r="WOH13" s="712"/>
      <c r="WOI13" s="712"/>
      <c r="WOJ13" s="712"/>
      <c r="WOK13" s="712"/>
      <c r="WOL13" s="712"/>
      <c r="WOM13" s="712"/>
      <c r="WON13" s="712"/>
      <c r="WOO13" s="712"/>
      <c r="WOP13" s="712"/>
      <c r="WOQ13" s="712"/>
      <c r="WOR13" s="712"/>
      <c r="WOS13" s="712"/>
      <c r="WOT13" s="712"/>
      <c r="WOU13" s="712"/>
      <c r="WOV13" s="712"/>
      <c r="WOW13" s="712"/>
      <c r="WOX13" s="712"/>
      <c r="WOY13" s="712"/>
      <c r="WOZ13" s="712"/>
      <c r="WPA13" s="712"/>
      <c r="WPB13" s="712"/>
      <c r="WPC13" s="712"/>
      <c r="WPD13" s="712"/>
      <c r="WPE13" s="712"/>
      <c r="WPF13" s="712"/>
      <c r="WPG13" s="712"/>
      <c r="WPH13" s="712"/>
      <c r="WPI13" s="712"/>
      <c r="WPJ13" s="712"/>
      <c r="WPK13" s="712"/>
      <c r="WPL13" s="712"/>
      <c r="WPM13" s="712"/>
      <c r="WPN13" s="712"/>
      <c r="WPO13" s="712"/>
      <c r="WPP13" s="712"/>
      <c r="WPQ13" s="712"/>
      <c r="WPR13" s="712"/>
      <c r="WPS13" s="712"/>
      <c r="WPT13" s="712"/>
      <c r="WPU13" s="712"/>
      <c r="WPV13" s="712"/>
      <c r="WPW13" s="712"/>
      <c r="WPX13" s="712"/>
      <c r="WPY13" s="712"/>
      <c r="WPZ13" s="712"/>
      <c r="WQA13" s="712"/>
      <c r="WQB13" s="712"/>
      <c r="WQC13" s="712"/>
      <c r="WQD13" s="712"/>
      <c r="WQE13" s="712"/>
      <c r="WQF13" s="712"/>
      <c r="WQG13" s="712"/>
      <c r="WQH13" s="712"/>
      <c r="WQI13" s="712"/>
      <c r="WQJ13" s="712"/>
      <c r="WQK13" s="712"/>
      <c r="WQL13" s="712"/>
      <c r="WQM13" s="712"/>
      <c r="WQN13" s="712"/>
      <c r="WQO13" s="712"/>
      <c r="WQP13" s="712"/>
      <c r="WQQ13" s="712"/>
      <c r="WQR13" s="712"/>
      <c r="WQS13" s="712"/>
      <c r="WQT13" s="712"/>
      <c r="WQU13" s="712"/>
      <c r="WQV13" s="712"/>
      <c r="WQW13" s="712"/>
      <c r="WQX13" s="712"/>
      <c r="WQY13" s="712"/>
      <c r="WQZ13" s="712"/>
      <c r="WRA13" s="712"/>
      <c r="WRB13" s="712"/>
      <c r="WRC13" s="712"/>
      <c r="WRD13" s="712"/>
      <c r="WRE13" s="712"/>
      <c r="WRF13" s="712"/>
      <c r="WRG13" s="712"/>
      <c r="WRH13" s="712"/>
      <c r="WRI13" s="712"/>
      <c r="WRJ13" s="712"/>
      <c r="WRK13" s="712"/>
      <c r="WRL13" s="712"/>
      <c r="WRM13" s="712"/>
      <c r="WRN13" s="712"/>
      <c r="WRO13" s="712"/>
      <c r="WRP13" s="712"/>
      <c r="WRQ13" s="712"/>
      <c r="WRR13" s="712"/>
      <c r="WRS13" s="712"/>
      <c r="WRT13" s="712"/>
      <c r="WRU13" s="712"/>
      <c r="WRV13" s="712"/>
      <c r="WRW13" s="712"/>
      <c r="WRX13" s="712"/>
      <c r="WRY13" s="712"/>
      <c r="WRZ13" s="712"/>
      <c r="WSA13" s="712"/>
      <c r="WSB13" s="712"/>
      <c r="WSC13" s="712"/>
      <c r="WSD13" s="712"/>
      <c r="WSE13" s="712"/>
      <c r="WSF13" s="712"/>
      <c r="WSG13" s="712"/>
      <c r="WSH13" s="712"/>
      <c r="WSI13" s="712"/>
      <c r="WSJ13" s="712"/>
      <c r="WSK13" s="712"/>
      <c r="WSL13" s="712"/>
      <c r="WSM13" s="712"/>
      <c r="WSN13" s="712"/>
      <c r="WSO13" s="712"/>
      <c r="WSP13" s="712"/>
      <c r="WSQ13" s="712"/>
      <c r="WSR13" s="712"/>
      <c r="WSS13" s="712"/>
      <c r="WST13" s="712"/>
      <c r="WSU13" s="712"/>
      <c r="WSV13" s="712"/>
      <c r="WSW13" s="712"/>
      <c r="WSX13" s="712"/>
      <c r="WSY13" s="712"/>
      <c r="WSZ13" s="712"/>
      <c r="WTA13" s="712"/>
      <c r="WTB13" s="712"/>
      <c r="WTC13" s="712"/>
      <c r="WTD13" s="712"/>
      <c r="WTE13" s="712"/>
      <c r="WTF13" s="712"/>
      <c r="WTG13" s="712"/>
      <c r="WTH13" s="712"/>
      <c r="WTI13" s="712"/>
      <c r="WTJ13" s="712"/>
      <c r="WTK13" s="712"/>
      <c r="WTL13" s="712"/>
      <c r="WTM13" s="712"/>
      <c r="WTN13" s="712"/>
      <c r="WTO13" s="712"/>
      <c r="WTP13" s="712"/>
      <c r="WTQ13" s="712"/>
      <c r="WTR13" s="712"/>
      <c r="WTS13" s="712"/>
      <c r="WTT13" s="712"/>
      <c r="WTU13" s="712"/>
      <c r="WTV13" s="712"/>
      <c r="WTW13" s="712"/>
      <c r="WTX13" s="712"/>
      <c r="WTY13" s="712"/>
      <c r="WTZ13" s="712"/>
      <c r="WUA13" s="712"/>
      <c r="WUB13" s="712"/>
      <c r="WUC13" s="712"/>
      <c r="WUD13" s="712"/>
      <c r="WUE13" s="712"/>
      <c r="WUF13" s="712"/>
      <c r="WUG13" s="712"/>
      <c r="WUH13" s="712"/>
      <c r="WUI13" s="712"/>
      <c r="WUJ13" s="712"/>
      <c r="WUK13" s="712"/>
      <c r="WUL13" s="712"/>
      <c r="WUM13" s="712"/>
      <c r="WUN13" s="712"/>
      <c r="WUO13" s="712"/>
      <c r="WUP13" s="712"/>
      <c r="WUQ13" s="712"/>
      <c r="WUR13" s="712"/>
      <c r="WUS13" s="712"/>
      <c r="WUT13" s="712"/>
      <c r="WUU13" s="712"/>
      <c r="WUV13" s="712"/>
      <c r="WUW13" s="712"/>
      <c r="WUX13" s="712"/>
      <c r="WUY13" s="712"/>
      <c r="WUZ13" s="712"/>
      <c r="WVA13" s="712"/>
      <c r="WVB13" s="712"/>
      <c r="WVC13" s="712"/>
      <c r="WVD13" s="712"/>
      <c r="WVE13" s="712"/>
      <c r="WVF13" s="712"/>
      <c r="WVG13" s="712"/>
      <c r="WVH13" s="712"/>
      <c r="WVI13" s="712"/>
      <c r="WVJ13" s="712"/>
      <c r="WVK13" s="712"/>
      <c r="WVL13" s="712"/>
      <c r="WVM13" s="712"/>
      <c r="WVN13" s="712"/>
      <c r="WVO13" s="712"/>
      <c r="WVP13" s="712"/>
      <c r="WVQ13" s="712"/>
      <c r="WVR13" s="712"/>
      <c r="WVS13" s="712"/>
      <c r="WVT13" s="712"/>
      <c r="WVU13" s="712"/>
      <c r="WVV13" s="712"/>
      <c r="WVW13" s="712"/>
      <c r="WVX13" s="712"/>
      <c r="WVY13" s="712"/>
      <c r="WVZ13" s="712"/>
      <c r="WWA13" s="712"/>
      <c r="WWB13" s="712"/>
      <c r="WWC13" s="712"/>
      <c r="WWD13" s="712"/>
      <c r="WWE13" s="712"/>
      <c r="WWF13" s="712"/>
      <c r="WWG13" s="712"/>
      <c r="WWH13" s="712"/>
      <c r="WWI13" s="712"/>
      <c r="WWJ13" s="712"/>
      <c r="WWK13" s="712"/>
      <c r="WWL13" s="712"/>
      <c r="WWM13" s="712"/>
      <c r="WWN13" s="712"/>
      <c r="WWO13" s="712"/>
      <c r="WWP13" s="712"/>
      <c r="WWQ13" s="712"/>
      <c r="WWR13" s="712"/>
      <c r="WWS13" s="712"/>
      <c r="WWT13" s="712"/>
      <c r="WWU13" s="712"/>
      <c r="WWV13" s="712"/>
      <c r="WWW13" s="712"/>
      <c r="WWX13" s="712"/>
      <c r="WWY13" s="712"/>
      <c r="WWZ13" s="712"/>
      <c r="WXA13" s="712"/>
      <c r="WXB13" s="712"/>
      <c r="WXC13" s="712"/>
      <c r="WXD13" s="712"/>
      <c r="WXE13" s="712"/>
      <c r="WXF13" s="712"/>
      <c r="WXG13" s="712"/>
      <c r="WXH13" s="712"/>
      <c r="WXI13" s="712"/>
      <c r="WXJ13" s="712"/>
      <c r="WXK13" s="712"/>
      <c r="WXL13" s="712"/>
      <c r="WXM13" s="712"/>
      <c r="WXN13" s="712"/>
      <c r="WXO13" s="712"/>
      <c r="WXP13" s="712"/>
      <c r="WXQ13" s="712"/>
      <c r="WXR13" s="712"/>
      <c r="WXS13" s="712"/>
      <c r="WXT13" s="712"/>
      <c r="WXU13" s="712"/>
      <c r="WXV13" s="712"/>
      <c r="WXW13" s="712"/>
      <c r="WXX13" s="712"/>
      <c r="WXY13" s="712"/>
      <c r="WXZ13" s="712"/>
      <c r="WYA13" s="712"/>
      <c r="WYB13" s="712"/>
      <c r="WYC13" s="712"/>
      <c r="WYD13" s="712"/>
      <c r="WYE13" s="712"/>
      <c r="WYF13" s="712"/>
      <c r="WYG13" s="712"/>
      <c r="WYH13" s="712"/>
      <c r="WYI13" s="712"/>
      <c r="WYJ13" s="712"/>
      <c r="WYK13" s="712"/>
      <c r="WYL13" s="712"/>
      <c r="WYM13" s="712"/>
      <c r="WYN13" s="712"/>
      <c r="WYO13" s="712"/>
      <c r="WYP13" s="712"/>
      <c r="WYQ13" s="712"/>
      <c r="WYR13" s="712"/>
      <c r="WYS13" s="712"/>
      <c r="WYT13" s="712"/>
      <c r="WYU13" s="712"/>
      <c r="WYV13" s="712"/>
      <c r="WYW13" s="712"/>
      <c r="WYX13" s="712"/>
      <c r="WYY13" s="712"/>
      <c r="WYZ13" s="712"/>
      <c r="WZA13" s="712"/>
      <c r="WZB13" s="712"/>
      <c r="WZC13" s="712"/>
      <c r="WZD13" s="712"/>
      <c r="WZE13" s="712"/>
      <c r="WZF13" s="712"/>
      <c r="WZG13" s="712"/>
      <c r="WZH13" s="712"/>
      <c r="WZI13" s="712"/>
      <c r="WZJ13" s="712"/>
      <c r="WZK13" s="712"/>
      <c r="WZL13" s="712"/>
      <c r="WZM13" s="712"/>
      <c r="WZN13" s="712"/>
      <c r="WZO13" s="712"/>
      <c r="WZP13" s="712"/>
      <c r="WZQ13" s="712"/>
      <c r="WZR13" s="712"/>
      <c r="WZS13" s="712"/>
      <c r="WZT13" s="712"/>
      <c r="WZU13" s="712"/>
      <c r="WZV13" s="712"/>
      <c r="WZW13" s="712"/>
      <c r="WZX13" s="712"/>
      <c r="WZY13" s="712"/>
      <c r="WZZ13" s="712"/>
      <c r="XAA13" s="712"/>
      <c r="XAB13" s="712"/>
      <c r="XAC13" s="712"/>
      <c r="XAD13" s="712"/>
      <c r="XAE13" s="712"/>
      <c r="XAF13" s="712"/>
      <c r="XAG13" s="712"/>
      <c r="XAH13" s="712"/>
      <c r="XAI13" s="712"/>
      <c r="XAJ13" s="712"/>
      <c r="XAK13" s="712"/>
      <c r="XAL13" s="712"/>
      <c r="XAM13" s="712"/>
      <c r="XAN13" s="712"/>
      <c r="XAO13" s="712"/>
      <c r="XAP13" s="712"/>
      <c r="XAQ13" s="712"/>
      <c r="XAR13" s="712"/>
      <c r="XAS13" s="712"/>
      <c r="XAT13" s="712"/>
      <c r="XAU13" s="712"/>
      <c r="XAV13" s="712"/>
      <c r="XAW13" s="712"/>
      <c r="XAX13" s="712"/>
      <c r="XAY13" s="712"/>
      <c r="XAZ13" s="712"/>
      <c r="XBA13" s="712"/>
      <c r="XBB13" s="712"/>
      <c r="XBC13" s="712"/>
      <c r="XBD13" s="712"/>
      <c r="XBE13" s="712"/>
      <c r="XBF13" s="712"/>
      <c r="XBG13" s="712"/>
      <c r="XBH13" s="712"/>
      <c r="XBI13" s="712"/>
      <c r="XBJ13" s="712"/>
      <c r="XBK13" s="712"/>
      <c r="XBL13" s="712"/>
      <c r="XBM13" s="712"/>
      <c r="XBN13" s="712"/>
      <c r="XBO13" s="712"/>
      <c r="XBP13" s="712"/>
      <c r="XBQ13" s="712"/>
      <c r="XBR13" s="712"/>
      <c r="XBS13" s="712"/>
      <c r="XBT13" s="712"/>
      <c r="XBU13" s="712"/>
      <c r="XBV13" s="712"/>
      <c r="XBW13" s="712"/>
      <c r="XBX13" s="712"/>
      <c r="XBY13" s="712"/>
      <c r="XBZ13" s="712"/>
      <c r="XCA13" s="712"/>
      <c r="XCB13" s="712"/>
      <c r="XCC13" s="712"/>
      <c r="XCD13" s="712"/>
      <c r="XCE13" s="712"/>
      <c r="XCF13" s="712"/>
      <c r="XCG13" s="712"/>
      <c r="XCH13" s="712"/>
      <c r="XCI13" s="712"/>
      <c r="XCJ13" s="712"/>
      <c r="XCK13" s="712"/>
      <c r="XCL13" s="712"/>
      <c r="XCM13" s="712"/>
      <c r="XCN13" s="712"/>
      <c r="XCO13" s="712"/>
      <c r="XCP13" s="712"/>
      <c r="XCQ13" s="712"/>
      <c r="XCR13" s="712"/>
      <c r="XCS13" s="712"/>
      <c r="XCT13" s="712"/>
      <c r="XCU13" s="712"/>
      <c r="XCV13" s="712"/>
      <c r="XCW13" s="712"/>
      <c r="XCX13" s="712"/>
      <c r="XCY13" s="712"/>
      <c r="XCZ13" s="712"/>
      <c r="XDA13" s="712"/>
      <c r="XDB13" s="712"/>
      <c r="XDC13" s="712"/>
      <c r="XDD13" s="712"/>
      <c r="XDE13" s="712"/>
      <c r="XDF13" s="712"/>
      <c r="XDG13" s="712"/>
      <c r="XDH13" s="712"/>
      <c r="XDI13" s="712"/>
      <c r="XDJ13" s="712"/>
      <c r="XDK13" s="712"/>
      <c r="XDL13" s="712"/>
      <c r="XDM13" s="712"/>
      <c r="XDN13" s="712"/>
      <c r="XDO13" s="712"/>
      <c r="XDP13" s="712"/>
      <c r="XDQ13" s="712"/>
      <c r="XDR13" s="712"/>
      <c r="XDS13" s="712"/>
      <c r="XDT13" s="712"/>
      <c r="XDU13" s="712"/>
      <c r="XDV13" s="712"/>
      <c r="XDW13" s="712"/>
      <c r="XDX13" s="712"/>
      <c r="XDY13" s="712"/>
      <c r="XDZ13" s="712"/>
      <c r="XEA13" s="712"/>
      <c r="XEB13" s="712"/>
      <c r="XEC13" s="712"/>
      <c r="XED13" s="712"/>
    </row>
    <row r="14" spans="1:16358">
      <c r="C14" s="533" t="str">
        <f xml:space="preserve"> WINEP_Inputs!A9</f>
        <v>CLA00478</v>
      </c>
      <c r="D14" s="533" t="str">
        <f xml:space="preserve"> WINEP_Inputs!J9</f>
        <v>7UU200462</v>
      </c>
      <c r="E14" s="533" t="str">
        <f xml:space="preserve"> WINEP_Inputs!K9</f>
        <v>Burnley WwTW</v>
      </c>
      <c r="F14" s="533" t="str">
        <f>WINEP_Inputs!CW9</f>
        <v xml:space="preserve">£ </v>
      </c>
      <c r="G14" s="534">
        <f>WINEP_Inputs!CX9</f>
        <v>9.9999999999999995E-7</v>
      </c>
      <c r="H14" s="520"/>
      <c r="I14" s="538">
        <f xml:space="preserve"> WINEP_Inputs!CR9</f>
        <v>1880958.5</v>
      </c>
      <c r="J14" s="538">
        <f xml:space="preserve"> WINEP_Inputs!CS9</f>
        <v>1</v>
      </c>
      <c r="K14" s="538">
        <f xml:space="preserve"> WINEP_Inputs!CT9</f>
        <v>1</v>
      </c>
      <c r="L14" s="552">
        <f xml:space="preserve"> WINEP_Inputs!CU9</f>
        <v>1</v>
      </c>
      <c r="M14" s="552" t="str">
        <f xml:space="preserve"> WINEP_Inputs!CV9</f>
        <v>WWN</v>
      </c>
      <c r="N14" s="403">
        <f t="shared" si="0"/>
        <v>1</v>
      </c>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c r="BL14" s="712"/>
      <c r="BM14" s="712"/>
      <c r="BN14" s="712"/>
      <c r="BO14" s="712"/>
      <c r="BP14" s="712"/>
      <c r="BQ14" s="712"/>
      <c r="BR14" s="712"/>
      <c r="BS14" s="712"/>
      <c r="BT14" s="712"/>
      <c r="BU14" s="712"/>
      <c r="BV14" s="712"/>
      <c r="BW14" s="712"/>
      <c r="BX14" s="712"/>
      <c r="BY14" s="712"/>
      <c r="BZ14" s="712"/>
      <c r="CA14" s="712"/>
      <c r="CB14" s="712"/>
      <c r="CC14" s="712"/>
      <c r="CD14" s="712"/>
      <c r="CE14" s="712"/>
      <c r="CF14" s="712"/>
      <c r="CG14" s="712"/>
      <c r="CH14" s="712"/>
      <c r="CI14" s="712"/>
      <c r="CJ14" s="712"/>
      <c r="CK14" s="712"/>
      <c r="CL14" s="712"/>
      <c r="CM14" s="712"/>
      <c r="CN14" s="712"/>
      <c r="CO14" s="712"/>
      <c r="CP14" s="712"/>
      <c r="CQ14" s="712"/>
      <c r="CR14" s="712"/>
      <c r="CS14" s="712"/>
      <c r="CT14" s="712"/>
      <c r="CU14" s="712"/>
      <c r="CV14" s="712"/>
      <c r="CW14" s="712"/>
      <c r="CX14" s="712"/>
      <c r="CY14" s="712"/>
      <c r="CZ14" s="712"/>
      <c r="DA14" s="712"/>
      <c r="DB14" s="712"/>
      <c r="DC14" s="712"/>
      <c r="DD14" s="712"/>
      <c r="DE14" s="712"/>
      <c r="DF14" s="712"/>
      <c r="DG14" s="712"/>
      <c r="DH14" s="712"/>
      <c r="DI14" s="712"/>
      <c r="DJ14" s="712"/>
      <c r="DK14" s="712"/>
      <c r="DL14" s="712"/>
      <c r="DM14" s="712"/>
      <c r="DN14" s="712"/>
      <c r="DO14" s="712"/>
      <c r="DP14" s="712"/>
      <c r="DQ14" s="712"/>
      <c r="DR14" s="712"/>
      <c r="DS14" s="712"/>
      <c r="DT14" s="712"/>
      <c r="DU14" s="712"/>
      <c r="DV14" s="712"/>
      <c r="DW14" s="712"/>
      <c r="DX14" s="712"/>
      <c r="DY14" s="712"/>
      <c r="DZ14" s="712"/>
      <c r="EA14" s="712"/>
      <c r="EB14" s="712"/>
      <c r="EC14" s="712"/>
      <c r="ED14" s="712"/>
      <c r="EE14" s="712"/>
      <c r="EF14" s="712"/>
      <c r="EG14" s="712"/>
      <c r="EH14" s="712"/>
      <c r="EI14" s="712"/>
      <c r="EJ14" s="712"/>
      <c r="EK14" s="712"/>
      <c r="EL14" s="712"/>
      <c r="EM14" s="712"/>
      <c r="EN14" s="712"/>
      <c r="EO14" s="712"/>
      <c r="EP14" s="712"/>
      <c r="EQ14" s="712"/>
      <c r="ER14" s="712"/>
      <c r="ES14" s="712"/>
      <c r="ET14" s="712"/>
      <c r="EU14" s="712"/>
      <c r="EV14" s="712"/>
      <c r="EW14" s="712"/>
      <c r="EX14" s="712"/>
      <c r="EY14" s="712"/>
      <c r="EZ14" s="712"/>
      <c r="FA14" s="712"/>
      <c r="FB14" s="712"/>
      <c r="FC14" s="712"/>
      <c r="FD14" s="712"/>
      <c r="FE14" s="712"/>
      <c r="FF14" s="712"/>
      <c r="FG14" s="712"/>
      <c r="FH14" s="712"/>
      <c r="FI14" s="712"/>
      <c r="FJ14" s="712"/>
      <c r="FK14" s="712"/>
      <c r="FL14" s="712"/>
      <c r="FM14" s="712"/>
      <c r="FN14" s="712"/>
      <c r="FO14" s="712"/>
      <c r="FP14" s="712"/>
      <c r="FQ14" s="712"/>
      <c r="FR14" s="712"/>
      <c r="FS14" s="712"/>
      <c r="FT14" s="712"/>
      <c r="FU14" s="712"/>
      <c r="FV14" s="712"/>
      <c r="FW14" s="712"/>
      <c r="FX14" s="712"/>
      <c r="FY14" s="712"/>
      <c r="FZ14" s="712"/>
      <c r="GA14" s="712"/>
      <c r="GB14" s="712"/>
      <c r="GC14" s="712"/>
      <c r="GD14" s="712"/>
      <c r="GE14" s="712"/>
      <c r="GF14" s="712"/>
      <c r="GG14" s="712"/>
      <c r="GH14" s="712"/>
      <c r="GI14" s="712"/>
      <c r="GJ14" s="712"/>
      <c r="GK14" s="712"/>
      <c r="GL14" s="712"/>
      <c r="GM14" s="712"/>
      <c r="GN14" s="712"/>
      <c r="GO14" s="712"/>
      <c r="GP14" s="712"/>
      <c r="GQ14" s="712"/>
      <c r="GR14" s="712"/>
      <c r="GS14" s="712"/>
      <c r="GT14" s="712"/>
      <c r="GU14" s="712"/>
      <c r="GV14" s="712"/>
      <c r="GW14" s="712"/>
      <c r="GX14" s="712"/>
      <c r="GY14" s="712"/>
      <c r="GZ14" s="712"/>
      <c r="HA14" s="712"/>
      <c r="HB14" s="712"/>
      <c r="HC14" s="712"/>
      <c r="HD14" s="712"/>
      <c r="HE14" s="712"/>
      <c r="HF14" s="712"/>
      <c r="HG14" s="712"/>
      <c r="HH14" s="712"/>
      <c r="HI14" s="712"/>
      <c r="HJ14" s="712"/>
      <c r="HK14" s="712"/>
      <c r="HL14" s="712"/>
      <c r="HM14" s="712"/>
      <c r="HN14" s="712"/>
      <c r="HO14" s="712"/>
      <c r="HP14" s="712"/>
      <c r="HQ14" s="712"/>
      <c r="HR14" s="712"/>
      <c r="HS14" s="712"/>
      <c r="HT14" s="712"/>
      <c r="HU14" s="712"/>
      <c r="HV14" s="712"/>
      <c r="HW14" s="712"/>
      <c r="HX14" s="712"/>
      <c r="HY14" s="712"/>
      <c r="HZ14" s="712"/>
      <c r="IA14" s="712"/>
      <c r="IB14" s="712"/>
      <c r="IC14" s="712"/>
      <c r="ID14" s="712"/>
      <c r="IE14" s="712"/>
      <c r="IF14" s="712"/>
      <c r="IG14" s="712"/>
      <c r="IH14" s="712"/>
      <c r="II14" s="712"/>
      <c r="IJ14" s="712"/>
      <c r="IK14" s="712"/>
      <c r="IL14" s="712"/>
      <c r="IM14" s="712"/>
      <c r="IN14" s="712"/>
      <c r="IO14" s="712"/>
      <c r="IP14" s="712"/>
      <c r="IQ14" s="712"/>
      <c r="IR14" s="712"/>
      <c r="IS14" s="712"/>
      <c r="IT14" s="712"/>
      <c r="IU14" s="712"/>
      <c r="IV14" s="712"/>
      <c r="IW14" s="712"/>
      <c r="IX14" s="712"/>
      <c r="IY14" s="712"/>
      <c r="IZ14" s="712"/>
      <c r="JA14" s="712"/>
      <c r="JB14" s="712"/>
      <c r="JC14" s="712"/>
      <c r="JD14" s="712"/>
      <c r="JE14" s="712"/>
      <c r="JF14" s="712"/>
      <c r="JG14" s="712"/>
      <c r="JH14" s="712"/>
      <c r="JI14" s="712"/>
      <c r="JJ14" s="712"/>
      <c r="JK14" s="712"/>
      <c r="JL14" s="712"/>
      <c r="JM14" s="712"/>
      <c r="JN14" s="712"/>
      <c r="JO14" s="712"/>
      <c r="JP14" s="712"/>
      <c r="JQ14" s="712"/>
      <c r="JR14" s="712"/>
      <c r="JS14" s="712"/>
      <c r="JT14" s="712"/>
      <c r="JU14" s="712"/>
      <c r="JV14" s="712"/>
      <c r="JW14" s="712"/>
      <c r="JX14" s="712"/>
      <c r="JY14" s="712"/>
      <c r="JZ14" s="712"/>
      <c r="KA14" s="712"/>
      <c r="KB14" s="712"/>
      <c r="KC14" s="712"/>
      <c r="KD14" s="712"/>
      <c r="KE14" s="712"/>
      <c r="KF14" s="712"/>
      <c r="KG14" s="712"/>
      <c r="KH14" s="712"/>
      <c r="KI14" s="712"/>
      <c r="KJ14" s="712"/>
      <c r="KK14" s="712"/>
      <c r="KL14" s="712"/>
      <c r="KM14" s="712"/>
      <c r="KN14" s="712"/>
      <c r="KO14" s="712"/>
      <c r="KP14" s="712"/>
      <c r="KQ14" s="712"/>
      <c r="KR14" s="712"/>
      <c r="KS14" s="712"/>
      <c r="KT14" s="712"/>
      <c r="KU14" s="712"/>
      <c r="KV14" s="712"/>
      <c r="KW14" s="712"/>
      <c r="KX14" s="712"/>
      <c r="KY14" s="712"/>
      <c r="KZ14" s="712"/>
      <c r="LA14" s="712"/>
      <c r="LB14" s="712"/>
      <c r="LC14" s="712"/>
      <c r="LD14" s="712"/>
      <c r="LE14" s="712"/>
      <c r="LF14" s="712"/>
      <c r="LG14" s="712"/>
      <c r="LH14" s="712"/>
      <c r="LI14" s="712"/>
      <c r="LJ14" s="712"/>
      <c r="LK14" s="712"/>
      <c r="LL14" s="712"/>
      <c r="LM14" s="712"/>
      <c r="LN14" s="712"/>
      <c r="LO14" s="712"/>
      <c r="LP14" s="712"/>
      <c r="LQ14" s="712"/>
      <c r="LR14" s="712"/>
      <c r="LS14" s="712"/>
      <c r="LT14" s="712"/>
      <c r="LU14" s="712"/>
      <c r="LV14" s="712"/>
      <c r="LW14" s="712"/>
      <c r="LX14" s="712"/>
      <c r="LY14" s="712"/>
      <c r="LZ14" s="712"/>
      <c r="MA14" s="712"/>
      <c r="MB14" s="712"/>
      <c r="MC14" s="712"/>
      <c r="MD14" s="712"/>
      <c r="ME14" s="712"/>
      <c r="MF14" s="712"/>
      <c r="MG14" s="712"/>
      <c r="MH14" s="712"/>
      <c r="MI14" s="712"/>
      <c r="MJ14" s="712"/>
      <c r="MK14" s="712"/>
      <c r="ML14" s="712"/>
      <c r="MM14" s="712"/>
      <c r="MN14" s="712"/>
      <c r="MO14" s="712"/>
      <c r="MP14" s="712"/>
      <c r="MQ14" s="712"/>
      <c r="MR14" s="712"/>
      <c r="MS14" s="712"/>
      <c r="MT14" s="712"/>
      <c r="MU14" s="712"/>
      <c r="MV14" s="712"/>
      <c r="MW14" s="712"/>
      <c r="MX14" s="712"/>
      <c r="MY14" s="712"/>
      <c r="MZ14" s="712"/>
      <c r="NA14" s="712"/>
      <c r="NB14" s="712"/>
      <c r="NC14" s="712"/>
      <c r="ND14" s="712"/>
      <c r="NE14" s="712"/>
      <c r="NF14" s="712"/>
      <c r="NG14" s="712"/>
      <c r="NH14" s="712"/>
      <c r="NI14" s="712"/>
      <c r="NJ14" s="712"/>
      <c r="NK14" s="712"/>
      <c r="NL14" s="712"/>
      <c r="NM14" s="712"/>
      <c r="NN14" s="712"/>
      <c r="NO14" s="712"/>
      <c r="NP14" s="712"/>
      <c r="NQ14" s="712"/>
      <c r="NR14" s="712"/>
      <c r="NS14" s="712"/>
      <c r="NT14" s="712"/>
      <c r="NU14" s="712"/>
      <c r="NV14" s="712"/>
      <c r="NW14" s="712"/>
      <c r="NX14" s="712"/>
      <c r="NY14" s="712"/>
      <c r="NZ14" s="712"/>
      <c r="OA14" s="712"/>
      <c r="OB14" s="712"/>
      <c r="OC14" s="712"/>
      <c r="OD14" s="712"/>
      <c r="OE14" s="712"/>
      <c r="OF14" s="712"/>
      <c r="OG14" s="712"/>
      <c r="OH14" s="712"/>
      <c r="OI14" s="712"/>
      <c r="OJ14" s="712"/>
      <c r="OK14" s="712"/>
      <c r="OL14" s="712"/>
      <c r="OM14" s="712"/>
      <c r="ON14" s="712"/>
      <c r="OO14" s="712"/>
      <c r="OP14" s="712"/>
      <c r="OQ14" s="712"/>
      <c r="OR14" s="712"/>
      <c r="OS14" s="712"/>
      <c r="OT14" s="712"/>
      <c r="OU14" s="712"/>
      <c r="OV14" s="712"/>
      <c r="OW14" s="712"/>
      <c r="OX14" s="712"/>
      <c r="OY14" s="712"/>
      <c r="OZ14" s="712"/>
      <c r="PA14" s="712"/>
      <c r="PB14" s="712"/>
      <c r="PC14" s="712"/>
      <c r="PD14" s="712"/>
      <c r="PE14" s="712"/>
      <c r="PF14" s="712"/>
      <c r="PG14" s="712"/>
      <c r="PH14" s="712"/>
      <c r="PI14" s="712"/>
      <c r="PJ14" s="712"/>
      <c r="PK14" s="712"/>
      <c r="PL14" s="712"/>
      <c r="PM14" s="712"/>
      <c r="PN14" s="712"/>
      <c r="PO14" s="712"/>
      <c r="PP14" s="712"/>
      <c r="PQ14" s="712"/>
      <c r="PR14" s="712"/>
      <c r="PS14" s="712"/>
      <c r="PT14" s="712"/>
      <c r="PU14" s="712"/>
      <c r="PV14" s="712"/>
      <c r="PW14" s="712"/>
      <c r="PX14" s="712"/>
      <c r="PY14" s="712"/>
      <c r="PZ14" s="712"/>
      <c r="QA14" s="712"/>
      <c r="QB14" s="712"/>
      <c r="QC14" s="712"/>
      <c r="QD14" s="712"/>
      <c r="QE14" s="712"/>
      <c r="QF14" s="712"/>
      <c r="QG14" s="712"/>
      <c r="QH14" s="712"/>
      <c r="QI14" s="712"/>
      <c r="QJ14" s="712"/>
      <c r="QK14" s="712"/>
      <c r="QL14" s="712"/>
      <c r="QM14" s="712"/>
      <c r="QN14" s="712"/>
      <c r="QO14" s="712"/>
      <c r="QP14" s="712"/>
      <c r="QQ14" s="712"/>
      <c r="QR14" s="712"/>
      <c r="QS14" s="712"/>
      <c r="QT14" s="712"/>
      <c r="QU14" s="712"/>
      <c r="QV14" s="712"/>
      <c r="QW14" s="712"/>
      <c r="QX14" s="712"/>
      <c r="QY14" s="712"/>
      <c r="QZ14" s="712"/>
      <c r="RA14" s="712"/>
      <c r="RB14" s="712"/>
      <c r="RC14" s="712"/>
      <c r="RD14" s="712"/>
      <c r="RE14" s="712"/>
      <c r="RF14" s="712"/>
      <c r="RG14" s="712"/>
      <c r="RH14" s="712"/>
      <c r="RI14" s="712"/>
      <c r="RJ14" s="712"/>
      <c r="RK14" s="712"/>
      <c r="RL14" s="712"/>
      <c r="RM14" s="712"/>
      <c r="RN14" s="712"/>
      <c r="RO14" s="712"/>
      <c r="RP14" s="712"/>
      <c r="RQ14" s="712"/>
      <c r="RR14" s="712"/>
      <c r="RS14" s="712"/>
      <c r="RT14" s="712"/>
      <c r="RU14" s="712"/>
      <c r="RV14" s="712"/>
      <c r="RW14" s="712"/>
      <c r="RX14" s="712"/>
      <c r="RY14" s="712"/>
      <c r="RZ14" s="712"/>
      <c r="SA14" s="712"/>
      <c r="SB14" s="712"/>
      <c r="SC14" s="712"/>
      <c r="SD14" s="712"/>
      <c r="SE14" s="712"/>
      <c r="SF14" s="712"/>
      <c r="SG14" s="712"/>
      <c r="SH14" s="712"/>
      <c r="SI14" s="712"/>
      <c r="SJ14" s="712"/>
      <c r="SK14" s="712"/>
      <c r="SL14" s="712"/>
      <c r="SM14" s="712"/>
      <c r="SN14" s="712"/>
      <c r="SO14" s="712"/>
      <c r="SP14" s="712"/>
      <c r="SQ14" s="712"/>
      <c r="SR14" s="712"/>
      <c r="SS14" s="712"/>
      <c r="ST14" s="712"/>
      <c r="SU14" s="712"/>
      <c r="SV14" s="712"/>
      <c r="SW14" s="712"/>
      <c r="SX14" s="712"/>
      <c r="SY14" s="712"/>
      <c r="SZ14" s="712"/>
      <c r="TA14" s="712"/>
      <c r="TB14" s="712"/>
      <c r="TC14" s="712"/>
      <c r="TD14" s="712"/>
      <c r="TE14" s="712"/>
      <c r="TF14" s="712"/>
      <c r="TG14" s="712"/>
      <c r="TH14" s="712"/>
      <c r="TI14" s="712"/>
      <c r="TJ14" s="712"/>
      <c r="TK14" s="712"/>
      <c r="TL14" s="712"/>
      <c r="TM14" s="712"/>
      <c r="TN14" s="712"/>
      <c r="TO14" s="712"/>
      <c r="TP14" s="712"/>
      <c r="TQ14" s="712"/>
      <c r="TR14" s="712"/>
      <c r="TS14" s="712"/>
      <c r="TT14" s="712"/>
      <c r="TU14" s="712"/>
      <c r="TV14" s="712"/>
      <c r="TW14" s="712"/>
      <c r="TX14" s="712"/>
      <c r="TY14" s="712"/>
      <c r="TZ14" s="712"/>
      <c r="UA14" s="712"/>
      <c r="UB14" s="712"/>
      <c r="UC14" s="712"/>
      <c r="UD14" s="712"/>
      <c r="UE14" s="712"/>
      <c r="UF14" s="712"/>
      <c r="UG14" s="712"/>
      <c r="UH14" s="712"/>
      <c r="UI14" s="712"/>
      <c r="UJ14" s="712"/>
      <c r="UK14" s="712"/>
      <c r="UL14" s="712"/>
      <c r="UM14" s="712"/>
      <c r="UN14" s="712"/>
      <c r="UO14" s="712"/>
      <c r="UP14" s="712"/>
      <c r="UQ14" s="712"/>
      <c r="UR14" s="712"/>
      <c r="US14" s="712"/>
      <c r="UT14" s="712"/>
      <c r="UU14" s="712"/>
      <c r="UV14" s="712"/>
      <c r="UW14" s="712"/>
      <c r="UX14" s="712"/>
      <c r="UY14" s="712"/>
      <c r="UZ14" s="712"/>
      <c r="VA14" s="712"/>
      <c r="VB14" s="712"/>
      <c r="VC14" s="712"/>
      <c r="VD14" s="712"/>
      <c r="VE14" s="712"/>
      <c r="VF14" s="712"/>
      <c r="VG14" s="712"/>
      <c r="VH14" s="712"/>
      <c r="VI14" s="712"/>
      <c r="VJ14" s="712"/>
      <c r="VK14" s="712"/>
      <c r="VL14" s="712"/>
      <c r="VM14" s="712"/>
      <c r="VN14" s="712"/>
      <c r="VO14" s="712"/>
      <c r="VP14" s="712"/>
      <c r="VQ14" s="712"/>
      <c r="VR14" s="712"/>
      <c r="VS14" s="712"/>
      <c r="VT14" s="712"/>
      <c r="VU14" s="712"/>
      <c r="VV14" s="712"/>
      <c r="VW14" s="712"/>
      <c r="VX14" s="712"/>
      <c r="VY14" s="712"/>
      <c r="VZ14" s="712"/>
      <c r="WA14" s="712"/>
      <c r="WB14" s="712"/>
      <c r="WC14" s="712"/>
      <c r="WD14" s="712"/>
      <c r="WE14" s="712"/>
      <c r="WF14" s="712"/>
      <c r="WG14" s="712"/>
      <c r="WH14" s="712"/>
      <c r="WI14" s="712"/>
      <c r="WJ14" s="712"/>
      <c r="WK14" s="712"/>
      <c r="WL14" s="712"/>
      <c r="WM14" s="712"/>
      <c r="WN14" s="712"/>
      <c r="WO14" s="712"/>
      <c r="WP14" s="712"/>
      <c r="WQ14" s="712"/>
      <c r="WR14" s="712"/>
      <c r="WS14" s="712"/>
      <c r="WT14" s="712"/>
      <c r="WU14" s="712"/>
      <c r="WV14" s="712"/>
      <c r="WW14" s="712"/>
      <c r="WX14" s="712"/>
      <c r="WY14" s="712"/>
      <c r="WZ14" s="712"/>
      <c r="XA14" s="712"/>
      <c r="XB14" s="712"/>
      <c r="XC14" s="712"/>
      <c r="XD14" s="712"/>
      <c r="XE14" s="712"/>
      <c r="XF14" s="712"/>
      <c r="XG14" s="712"/>
      <c r="XH14" s="712"/>
      <c r="XI14" s="712"/>
      <c r="XJ14" s="712"/>
      <c r="XK14" s="712"/>
      <c r="XL14" s="712"/>
      <c r="XM14" s="712"/>
      <c r="XN14" s="712"/>
      <c r="XO14" s="712"/>
      <c r="XP14" s="712"/>
      <c r="XQ14" s="712"/>
      <c r="XR14" s="712"/>
      <c r="XS14" s="712"/>
      <c r="XT14" s="712"/>
      <c r="XU14" s="712"/>
      <c r="XV14" s="712"/>
      <c r="XW14" s="712"/>
      <c r="XX14" s="712"/>
      <c r="XY14" s="712"/>
      <c r="XZ14" s="712"/>
      <c r="YA14" s="712"/>
      <c r="YB14" s="712"/>
      <c r="YC14" s="712"/>
      <c r="YD14" s="712"/>
      <c r="YE14" s="712"/>
      <c r="YF14" s="712"/>
      <c r="YG14" s="712"/>
      <c r="YH14" s="712"/>
      <c r="YI14" s="712"/>
      <c r="YJ14" s="712"/>
      <c r="YK14" s="712"/>
      <c r="YL14" s="712"/>
      <c r="YM14" s="712"/>
      <c r="YN14" s="712"/>
      <c r="YO14" s="712"/>
      <c r="YP14" s="712"/>
      <c r="YQ14" s="712"/>
      <c r="YR14" s="712"/>
      <c r="YS14" s="712"/>
      <c r="YT14" s="712"/>
      <c r="YU14" s="712"/>
      <c r="YV14" s="712"/>
      <c r="YW14" s="712"/>
      <c r="YX14" s="712"/>
      <c r="YY14" s="712"/>
      <c r="YZ14" s="712"/>
      <c r="ZA14" s="712"/>
      <c r="ZB14" s="712"/>
      <c r="ZC14" s="712"/>
      <c r="ZD14" s="712"/>
      <c r="ZE14" s="712"/>
      <c r="ZF14" s="712"/>
      <c r="ZG14" s="712"/>
      <c r="ZH14" s="712"/>
      <c r="ZI14" s="712"/>
      <c r="ZJ14" s="712"/>
      <c r="ZK14" s="712"/>
      <c r="ZL14" s="712"/>
      <c r="ZM14" s="712"/>
      <c r="ZN14" s="712"/>
      <c r="ZO14" s="712"/>
      <c r="ZP14" s="712"/>
      <c r="ZQ14" s="712"/>
      <c r="ZR14" s="712"/>
      <c r="ZS14" s="712"/>
      <c r="ZT14" s="712"/>
      <c r="ZU14" s="712"/>
      <c r="ZV14" s="712"/>
      <c r="ZW14" s="712"/>
      <c r="ZX14" s="712"/>
      <c r="ZY14" s="712"/>
      <c r="ZZ14" s="712"/>
      <c r="AAA14" s="712"/>
      <c r="AAB14" s="712"/>
      <c r="AAC14" s="712"/>
      <c r="AAD14" s="712"/>
      <c r="AAE14" s="712"/>
      <c r="AAF14" s="712"/>
      <c r="AAG14" s="712"/>
      <c r="AAH14" s="712"/>
      <c r="AAI14" s="712"/>
      <c r="AAJ14" s="712"/>
      <c r="AAK14" s="712"/>
      <c r="AAL14" s="712"/>
      <c r="AAM14" s="712"/>
      <c r="AAN14" s="712"/>
      <c r="AAO14" s="712"/>
      <c r="AAP14" s="712"/>
      <c r="AAQ14" s="712"/>
      <c r="AAR14" s="712"/>
      <c r="AAS14" s="712"/>
      <c r="AAT14" s="712"/>
      <c r="AAU14" s="712"/>
      <c r="AAV14" s="712"/>
      <c r="AAW14" s="712"/>
      <c r="AAX14" s="712"/>
      <c r="AAY14" s="712"/>
      <c r="AAZ14" s="712"/>
      <c r="ABA14" s="712"/>
      <c r="ABB14" s="712"/>
      <c r="ABC14" s="712"/>
      <c r="ABD14" s="712"/>
      <c r="ABE14" s="712"/>
      <c r="ABF14" s="712"/>
      <c r="ABG14" s="712"/>
      <c r="ABH14" s="712"/>
      <c r="ABI14" s="712"/>
      <c r="ABJ14" s="712"/>
      <c r="ABK14" s="712"/>
      <c r="ABL14" s="712"/>
      <c r="ABM14" s="712"/>
      <c r="ABN14" s="712"/>
      <c r="ABO14" s="712"/>
      <c r="ABP14" s="712"/>
      <c r="ABQ14" s="712"/>
      <c r="ABR14" s="712"/>
      <c r="ABS14" s="712"/>
      <c r="ABT14" s="712"/>
      <c r="ABU14" s="712"/>
      <c r="ABV14" s="712"/>
      <c r="ABW14" s="712"/>
      <c r="ABX14" s="712"/>
      <c r="ABY14" s="712"/>
      <c r="ABZ14" s="712"/>
      <c r="ACA14" s="712"/>
      <c r="ACB14" s="712"/>
      <c r="ACC14" s="712"/>
      <c r="ACD14" s="712"/>
      <c r="ACE14" s="712"/>
      <c r="ACF14" s="712"/>
      <c r="ACG14" s="712"/>
      <c r="ACH14" s="712"/>
      <c r="ACI14" s="712"/>
      <c r="ACJ14" s="712"/>
      <c r="ACK14" s="712"/>
      <c r="ACL14" s="712"/>
      <c r="ACM14" s="712"/>
      <c r="ACN14" s="712"/>
      <c r="ACO14" s="712"/>
      <c r="ACP14" s="712"/>
      <c r="ACQ14" s="712"/>
      <c r="ACR14" s="712"/>
      <c r="ACS14" s="712"/>
      <c r="ACT14" s="712"/>
      <c r="ACU14" s="712"/>
      <c r="ACV14" s="712"/>
      <c r="ACW14" s="712"/>
      <c r="ACX14" s="712"/>
      <c r="ACY14" s="712"/>
      <c r="ACZ14" s="712"/>
      <c r="ADA14" s="712"/>
      <c r="ADB14" s="712"/>
      <c r="ADC14" s="712"/>
      <c r="ADD14" s="712"/>
      <c r="ADE14" s="712"/>
      <c r="ADF14" s="712"/>
      <c r="ADG14" s="712"/>
      <c r="ADH14" s="712"/>
      <c r="ADI14" s="712"/>
      <c r="ADJ14" s="712"/>
      <c r="ADK14" s="712"/>
      <c r="ADL14" s="712"/>
      <c r="ADM14" s="712"/>
      <c r="ADN14" s="712"/>
      <c r="ADO14" s="712"/>
      <c r="ADP14" s="712"/>
      <c r="ADQ14" s="712"/>
      <c r="ADR14" s="712"/>
      <c r="ADS14" s="712"/>
      <c r="ADT14" s="712"/>
      <c r="ADU14" s="712"/>
      <c r="ADV14" s="712"/>
      <c r="ADW14" s="712"/>
      <c r="ADX14" s="712"/>
      <c r="ADY14" s="712"/>
      <c r="ADZ14" s="712"/>
      <c r="AEA14" s="712"/>
      <c r="AEB14" s="712"/>
      <c r="AEC14" s="712"/>
      <c r="AED14" s="712"/>
      <c r="AEE14" s="712"/>
      <c r="AEF14" s="712"/>
      <c r="AEG14" s="712"/>
      <c r="AEH14" s="712"/>
      <c r="AEI14" s="712"/>
      <c r="AEJ14" s="712"/>
      <c r="AEK14" s="712"/>
      <c r="AEL14" s="712"/>
      <c r="AEM14" s="712"/>
      <c r="AEN14" s="712"/>
      <c r="AEO14" s="712"/>
      <c r="AEP14" s="712"/>
      <c r="AEQ14" s="712"/>
      <c r="AER14" s="712"/>
      <c r="AES14" s="712"/>
      <c r="AET14" s="712"/>
      <c r="AEU14" s="712"/>
      <c r="AEV14" s="712"/>
      <c r="AEW14" s="712"/>
      <c r="AEX14" s="712"/>
      <c r="AEY14" s="712"/>
      <c r="AEZ14" s="712"/>
      <c r="AFA14" s="712"/>
      <c r="AFB14" s="712"/>
      <c r="AFC14" s="712"/>
      <c r="AFD14" s="712"/>
      <c r="AFE14" s="712"/>
      <c r="AFF14" s="712"/>
      <c r="AFG14" s="712"/>
      <c r="AFH14" s="712"/>
      <c r="AFI14" s="712"/>
      <c r="AFJ14" s="712"/>
      <c r="AFK14" s="712"/>
      <c r="AFL14" s="712"/>
      <c r="AFM14" s="712"/>
      <c r="AFN14" s="712"/>
      <c r="AFO14" s="712"/>
      <c r="AFP14" s="712"/>
      <c r="AFQ14" s="712"/>
      <c r="AFR14" s="712"/>
      <c r="AFS14" s="712"/>
      <c r="AFT14" s="712"/>
      <c r="AFU14" s="712"/>
      <c r="AFV14" s="712"/>
      <c r="AFW14" s="712"/>
      <c r="AFX14" s="712"/>
      <c r="AFY14" s="712"/>
      <c r="AFZ14" s="712"/>
      <c r="AGA14" s="712"/>
      <c r="AGB14" s="712"/>
      <c r="AGC14" s="712"/>
      <c r="AGD14" s="712"/>
      <c r="AGE14" s="712"/>
      <c r="AGF14" s="712"/>
      <c r="AGG14" s="712"/>
      <c r="AGH14" s="712"/>
      <c r="AGI14" s="712"/>
      <c r="AGJ14" s="712"/>
      <c r="AGK14" s="712"/>
      <c r="AGL14" s="712"/>
      <c r="AGM14" s="712"/>
      <c r="AGN14" s="712"/>
      <c r="AGO14" s="712"/>
      <c r="AGP14" s="712"/>
      <c r="AGQ14" s="712"/>
      <c r="AGR14" s="712"/>
      <c r="AGS14" s="712"/>
      <c r="AGT14" s="712"/>
      <c r="AGU14" s="712"/>
      <c r="AGV14" s="712"/>
      <c r="AGW14" s="712"/>
      <c r="AGX14" s="712"/>
      <c r="AGY14" s="712"/>
      <c r="AGZ14" s="712"/>
      <c r="AHA14" s="712"/>
      <c r="AHB14" s="712"/>
      <c r="AHC14" s="712"/>
      <c r="AHD14" s="712"/>
      <c r="AHE14" s="712"/>
      <c r="AHF14" s="712"/>
      <c r="AHG14" s="712"/>
      <c r="AHH14" s="712"/>
      <c r="AHI14" s="712"/>
      <c r="AHJ14" s="712"/>
      <c r="AHK14" s="712"/>
      <c r="AHL14" s="712"/>
      <c r="AHM14" s="712"/>
      <c r="AHN14" s="712"/>
      <c r="AHO14" s="712"/>
      <c r="AHP14" s="712"/>
      <c r="AHQ14" s="712"/>
      <c r="AHR14" s="712"/>
      <c r="AHS14" s="712"/>
      <c r="AHT14" s="712"/>
      <c r="AHU14" s="712"/>
      <c r="AHV14" s="712"/>
      <c r="AHW14" s="712"/>
      <c r="AHX14" s="712"/>
      <c r="AHY14" s="712"/>
      <c r="AHZ14" s="712"/>
      <c r="AIA14" s="712"/>
      <c r="AIB14" s="712"/>
      <c r="AIC14" s="712"/>
      <c r="AID14" s="712"/>
      <c r="AIE14" s="712"/>
      <c r="AIF14" s="712"/>
      <c r="AIG14" s="712"/>
      <c r="AIH14" s="712"/>
      <c r="AII14" s="712"/>
      <c r="AIJ14" s="712"/>
      <c r="AIK14" s="712"/>
      <c r="AIL14" s="712"/>
      <c r="AIM14" s="712"/>
      <c r="AIN14" s="712"/>
      <c r="AIO14" s="712"/>
      <c r="AIP14" s="712"/>
      <c r="AIQ14" s="712"/>
      <c r="AIR14" s="712"/>
      <c r="AIS14" s="712"/>
      <c r="AIT14" s="712"/>
      <c r="AIU14" s="712"/>
      <c r="AIV14" s="712"/>
      <c r="AIW14" s="712"/>
      <c r="AIX14" s="712"/>
      <c r="AIY14" s="712"/>
      <c r="AIZ14" s="712"/>
      <c r="AJA14" s="712"/>
      <c r="AJB14" s="712"/>
      <c r="AJC14" s="712"/>
      <c r="AJD14" s="712"/>
      <c r="AJE14" s="712"/>
      <c r="AJF14" s="712"/>
      <c r="AJG14" s="712"/>
      <c r="AJH14" s="712"/>
      <c r="AJI14" s="712"/>
      <c r="AJJ14" s="712"/>
      <c r="AJK14" s="712"/>
      <c r="AJL14" s="712"/>
      <c r="AJM14" s="712"/>
      <c r="AJN14" s="712"/>
      <c r="AJO14" s="712"/>
      <c r="AJP14" s="712"/>
      <c r="AJQ14" s="712"/>
      <c r="AJR14" s="712"/>
      <c r="AJS14" s="712"/>
      <c r="AJT14" s="712"/>
      <c r="AJU14" s="712"/>
      <c r="AJV14" s="712"/>
      <c r="AJW14" s="712"/>
      <c r="AJX14" s="712"/>
      <c r="AJY14" s="712"/>
      <c r="AJZ14" s="712"/>
      <c r="AKA14" s="712"/>
      <c r="AKB14" s="712"/>
      <c r="AKC14" s="712"/>
      <c r="AKD14" s="712"/>
      <c r="AKE14" s="712"/>
      <c r="AKF14" s="712"/>
      <c r="AKG14" s="712"/>
      <c r="AKH14" s="712"/>
      <c r="AKI14" s="712"/>
      <c r="AKJ14" s="712"/>
      <c r="AKK14" s="712"/>
      <c r="AKL14" s="712"/>
      <c r="AKM14" s="712"/>
      <c r="AKN14" s="712"/>
      <c r="AKO14" s="712"/>
      <c r="AKP14" s="712"/>
      <c r="AKQ14" s="712"/>
      <c r="AKR14" s="712"/>
      <c r="AKS14" s="712"/>
      <c r="AKT14" s="712"/>
      <c r="AKU14" s="712"/>
      <c r="AKV14" s="712"/>
      <c r="AKW14" s="712"/>
      <c r="AKX14" s="712"/>
      <c r="AKY14" s="712"/>
      <c r="AKZ14" s="712"/>
      <c r="ALA14" s="712"/>
      <c r="ALB14" s="712"/>
      <c r="ALC14" s="712"/>
      <c r="ALD14" s="712"/>
      <c r="ALE14" s="712"/>
      <c r="ALF14" s="712"/>
      <c r="ALG14" s="712"/>
      <c r="ALH14" s="712"/>
      <c r="ALI14" s="712"/>
      <c r="ALJ14" s="712"/>
      <c r="ALK14" s="712"/>
      <c r="ALL14" s="712"/>
      <c r="ALM14" s="712"/>
      <c r="ALN14" s="712"/>
      <c r="ALO14" s="712"/>
      <c r="ALP14" s="712"/>
      <c r="ALQ14" s="712"/>
      <c r="ALR14" s="712"/>
      <c r="ALS14" s="712"/>
      <c r="ALT14" s="712"/>
      <c r="ALU14" s="712"/>
      <c r="ALV14" s="712"/>
      <c r="ALW14" s="712"/>
      <c r="ALX14" s="712"/>
      <c r="ALY14" s="712"/>
      <c r="ALZ14" s="712"/>
      <c r="AMA14" s="712"/>
      <c r="AMB14" s="712"/>
      <c r="AMC14" s="712"/>
      <c r="AMD14" s="712"/>
      <c r="AME14" s="712"/>
      <c r="AMF14" s="712"/>
      <c r="AMG14" s="712"/>
      <c r="AMH14" s="712"/>
      <c r="AMI14" s="712"/>
      <c r="AMJ14" s="712"/>
      <c r="AMK14" s="712"/>
      <c r="AML14" s="712"/>
      <c r="AMM14" s="712"/>
      <c r="AMN14" s="712"/>
      <c r="AMO14" s="712"/>
      <c r="AMP14" s="712"/>
      <c r="AMQ14" s="712"/>
      <c r="AMR14" s="712"/>
      <c r="AMS14" s="712"/>
      <c r="AMT14" s="712"/>
      <c r="AMU14" s="712"/>
      <c r="AMV14" s="712"/>
      <c r="AMW14" s="712"/>
      <c r="AMX14" s="712"/>
      <c r="AMY14" s="712"/>
      <c r="AMZ14" s="712"/>
      <c r="ANA14" s="712"/>
      <c r="ANB14" s="712"/>
      <c r="ANC14" s="712"/>
      <c r="AND14" s="712"/>
      <c r="ANE14" s="712"/>
      <c r="ANF14" s="712"/>
      <c r="ANG14" s="712"/>
      <c r="ANH14" s="712"/>
      <c r="ANI14" s="712"/>
      <c r="ANJ14" s="712"/>
      <c r="ANK14" s="712"/>
      <c r="ANL14" s="712"/>
      <c r="ANM14" s="712"/>
      <c r="ANN14" s="712"/>
      <c r="ANO14" s="712"/>
      <c r="ANP14" s="712"/>
      <c r="ANQ14" s="712"/>
      <c r="ANR14" s="712"/>
      <c r="ANS14" s="712"/>
      <c r="ANT14" s="712"/>
      <c r="ANU14" s="712"/>
      <c r="ANV14" s="712"/>
      <c r="ANW14" s="712"/>
      <c r="ANX14" s="712"/>
      <c r="ANY14" s="712"/>
      <c r="ANZ14" s="712"/>
      <c r="AOA14" s="712"/>
      <c r="AOB14" s="712"/>
      <c r="AOC14" s="712"/>
      <c r="AOD14" s="712"/>
      <c r="AOE14" s="712"/>
      <c r="AOF14" s="712"/>
      <c r="AOG14" s="712"/>
      <c r="AOH14" s="712"/>
      <c r="AOI14" s="712"/>
      <c r="AOJ14" s="712"/>
      <c r="AOK14" s="712"/>
      <c r="AOL14" s="712"/>
      <c r="AOM14" s="712"/>
      <c r="AON14" s="712"/>
      <c r="AOO14" s="712"/>
      <c r="AOP14" s="712"/>
      <c r="AOQ14" s="712"/>
      <c r="AOR14" s="712"/>
      <c r="AOS14" s="712"/>
      <c r="AOT14" s="712"/>
      <c r="AOU14" s="712"/>
      <c r="AOV14" s="712"/>
      <c r="AOW14" s="712"/>
      <c r="AOX14" s="712"/>
      <c r="AOY14" s="712"/>
      <c r="AOZ14" s="712"/>
      <c r="APA14" s="712"/>
      <c r="APB14" s="712"/>
      <c r="APC14" s="712"/>
      <c r="APD14" s="712"/>
      <c r="APE14" s="712"/>
      <c r="APF14" s="712"/>
      <c r="APG14" s="712"/>
      <c r="APH14" s="712"/>
      <c r="API14" s="712"/>
      <c r="APJ14" s="712"/>
      <c r="APK14" s="712"/>
      <c r="APL14" s="712"/>
      <c r="APM14" s="712"/>
      <c r="APN14" s="712"/>
      <c r="APO14" s="712"/>
      <c r="APP14" s="712"/>
      <c r="APQ14" s="712"/>
      <c r="APR14" s="712"/>
      <c r="APS14" s="712"/>
      <c r="APT14" s="712"/>
      <c r="APU14" s="712"/>
      <c r="APV14" s="712"/>
      <c r="APW14" s="712"/>
      <c r="APX14" s="712"/>
      <c r="APY14" s="712"/>
      <c r="APZ14" s="712"/>
      <c r="AQA14" s="712"/>
      <c r="AQB14" s="712"/>
      <c r="AQC14" s="712"/>
      <c r="AQD14" s="712"/>
      <c r="AQE14" s="712"/>
      <c r="AQF14" s="712"/>
      <c r="AQG14" s="712"/>
      <c r="AQH14" s="712"/>
      <c r="AQI14" s="712"/>
      <c r="AQJ14" s="712"/>
      <c r="AQK14" s="712"/>
      <c r="AQL14" s="712"/>
      <c r="AQM14" s="712"/>
      <c r="AQN14" s="712"/>
      <c r="AQO14" s="712"/>
      <c r="AQP14" s="712"/>
      <c r="AQQ14" s="712"/>
      <c r="AQR14" s="712"/>
      <c r="AQS14" s="712"/>
      <c r="AQT14" s="712"/>
      <c r="AQU14" s="712"/>
      <c r="AQV14" s="712"/>
      <c r="AQW14" s="712"/>
      <c r="AQX14" s="712"/>
      <c r="AQY14" s="712"/>
      <c r="AQZ14" s="712"/>
      <c r="ARA14" s="712"/>
      <c r="ARB14" s="712"/>
      <c r="ARC14" s="712"/>
      <c r="ARD14" s="712"/>
      <c r="ARE14" s="712"/>
      <c r="ARF14" s="712"/>
      <c r="ARG14" s="712"/>
      <c r="ARH14" s="712"/>
      <c r="ARI14" s="712"/>
      <c r="ARJ14" s="712"/>
      <c r="ARK14" s="712"/>
      <c r="ARL14" s="712"/>
      <c r="ARM14" s="712"/>
      <c r="ARN14" s="712"/>
      <c r="ARO14" s="712"/>
      <c r="ARP14" s="712"/>
      <c r="ARQ14" s="712"/>
      <c r="ARR14" s="712"/>
      <c r="ARS14" s="712"/>
      <c r="ART14" s="712"/>
      <c r="ARU14" s="712"/>
      <c r="ARV14" s="712"/>
      <c r="ARW14" s="712"/>
      <c r="ARX14" s="712"/>
      <c r="ARY14" s="712"/>
      <c r="ARZ14" s="712"/>
      <c r="ASA14" s="712"/>
      <c r="ASB14" s="712"/>
      <c r="ASC14" s="712"/>
      <c r="ASD14" s="712"/>
      <c r="ASE14" s="712"/>
      <c r="ASF14" s="712"/>
      <c r="ASG14" s="712"/>
      <c r="ASH14" s="712"/>
      <c r="ASI14" s="712"/>
      <c r="ASJ14" s="712"/>
      <c r="ASK14" s="712"/>
      <c r="ASL14" s="712"/>
      <c r="ASM14" s="712"/>
      <c r="ASN14" s="712"/>
      <c r="ASO14" s="712"/>
      <c r="ASP14" s="712"/>
      <c r="ASQ14" s="712"/>
      <c r="ASR14" s="712"/>
      <c r="ASS14" s="712"/>
      <c r="AST14" s="712"/>
      <c r="ASU14" s="712"/>
      <c r="ASV14" s="712"/>
      <c r="ASW14" s="712"/>
      <c r="ASX14" s="712"/>
      <c r="ASY14" s="712"/>
      <c r="ASZ14" s="712"/>
      <c r="ATA14" s="712"/>
      <c r="ATB14" s="712"/>
      <c r="ATC14" s="712"/>
      <c r="ATD14" s="712"/>
      <c r="ATE14" s="712"/>
      <c r="ATF14" s="712"/>
      <c r="ATG14" s="712"/>
      <c r="ATH14" s="712"/>
      <c r="ATI14" s="712"/>
      <c r="ATJ14" s="712"/>
      <c r="ATK14" s="712"/>
      <c r="ATL14" s="712"/>
      <c r="ATM14" s="712"/>
      <c r="ATN14" s="712"/>
      <c r="ATO14" s="712"/>
      <c r="ATP14" s="712"/>
      <c r="ATQ14" s="712"/>
      <c r="ATR14" s="712"/>
      <c r="ATS14" s="712"/>
      <c r="ATT14" s="712"/>
      <c r="ATU14" s="712"/>
      <c r="ATV14" s="712"/>
      <c r="ATW14" s="712"/>
      <c r="ATX14" s="712"/>
      <c r="ATY14" s="712"/>
      <c r="ATZ14" s="712"/>
      <c r="AUA14" s="712"/>
      <c r="AUB14" s="712"/>
      <c r="AUC14" s="712"/>
      <c r="AUD14" s="712"/>
      <c r="AUE14" s="712"/>
      <c r="AUF14" s="712"/>
      <c r="AUG14" s="712"/>
      <c r="AUH14" s="712"/>
      <c r="AUI14" s="712"/>
      <c r="AUJ14" s="712"/>
      <c r="AUK14" s="712"/>
      <c r="AUL14" s="712"/>
      <c r="AUM14" s="712"/>
      <c r="AUN14" s="712"/>
      <c r="AUO14" s="712"/>
      <c r="AUP14" s="712"/>
      <c r="AUQ14" s="712"/>
      <c r="AUR14" s="712"/>
      <c r="AUS14" s="712"/>
      <c r="AUT14" s="712"/>
      <c r="AUU14" s="712"/>
      <c r="AUV14" s="712"/>
      <c r="AUW14" s="712"/>
      <c r="AUX14" s="712"/>
      <c r="AUY14" s="712"/>
      <c r="AUZ14" s="712"/>
      <c r="AVA14" s="712"/>
      <c r="AVB14" s="712"/>
      <c r="AVC14" s="712"/>
      <c r="AVD14" s="712"/>
      <c r="AVE14" s="712"/>
      <c r="AVF14" s="712"/>
      <c r="AVG14" s="712"/>
      <c r="AVH14" s="712"/>
      <c r="AVI14" s="712"/>
      <c r="AVJ14" s="712"/>
      <c r="AVK14" s="712"/>
      <c r="AVL14" s="712"/>
      <c r="AVM14" s="712"/>
      <c r="AVN14" s="712"/>
      <c r="AVO14" s="712"/>
      <c r="AVP14" s="712"/>
      <c r="AVQ14" s="712"/>
      <c r="AVR14" s="712"/>
      <c r="AVS14" s="712"/>
      <c r="AVT14" s="712"/>
      <c r="AVU14" s="712"/>
      <c r="AVV14" s="712"/>
      <c r="AVW14" s="712"/>
      <c r="AVX14" s="712"/>
      <c r="AVY14" s="712"/>
      <c r="AVZ14" s="712"/>
      <c r="AWA14" s="712"/>
      <c r="AWB14" s="712"/>
      <c r="AWC14" s="712"/>
      <c r="AWD14" s="712"/>
      <c r="AWE14" s="712"/>
      <c r="AWF14" s="712"/>
      <c r="AWG14" s="712"/>
      <c r="AWH14" s="712"/>
      <c r="AWI14" s="712"/>
      <c r="AWJ14" s="712"/>
      <c r="AWK14" s="712"/>
      <c r="AWL14" s="712"/>
      <c r="AWM14" s="712"/>
      <c r="AWN14" s="712"/>
      <c r="AWO14" s="712"/>
      <c r="AWP14" s="712"/>
      <c r="AWQ14" s="712"/>
      <c r="AWR14" s="712"/>
      <c r="AWS14" s="712"/>
      <c r="AWT14" s="712"/>
      <c r="AWU14" s="712"/>
      <c r="AWV14" s="712"/>
      <c r="AWW14" s="712"/>
      <c r="AWX14" s="712"/>
      <c r="AWY14" s="712"/>
      <c r="AWZ14" s="712"/>
      <c r="AXA14" s="712"/>
      <c r="AXB14" s="712"/>
      <c r="AXC14" s="712"/>
      <c r="AXD14" s="712"/>
      <c r="AXE14" s="712"/>
      <c r="AXF14" s="712"/>
      <c r="AXG14" s="712"/>
      <c r="AXH14" s="712"/>
      <c r="AXI14" s="712"/>
      <c r="AXJ14" s="712"/>
      <c r="AXK14" s="712"/>
      <c r="AXL14" s="712"/>
      <c r="AXM14" s="712"/>
      <c r="AXN14" s="712"/>
      <c r="AXO14" s="712"/>
      <c r="AXP14" s="712"/>
      <c r="AXQ14" s="712"/>
      <c r="AXR14" s="712"/>
      <c r="AXS14" s="712"/>
      <c r="AXT14" s="712"/>
      <c r="AXU14" s="712"/>
      <c r="AXV14" s="712"/>
      <c r="AXW14" s="712"/>
      <c r="AXX14" s="712"/>
      <c r="AXY14" s="712"/>
      <c r="AXZ14" s="712"/>
      <c r="AYA14" s="712"/>
      <c r="AYB14" s="712"/>
      <c r="AYC14" s="712"/>
      <c r="AYD14" s="712"/>
      <c r="AYE14" s="712"/>
      <c r="AYF14" s="712"/>
      <c r="AYG14" s="712"/>
      <c r="AYH14" s="712"/>
      <c r="AYI14" s="712"/>
      <c r="AYJ14" s="712"/>
      <c r="AYK14" s="712"/>
      <c r="AYL14" s="712"/>
      <c r="AYM14" s="712"/>
      <c r="AYN14" s="712"/>
      <c r="AYO14" s="712"/>
      <c r="AYP14" s="712"/>
      <c r="AYQ14" s="712"/>
      <c r="AYR14" s="712"/>
      <c r="AYS14" s="712"/>
      <c r="AYT14" s="712"/>
      <c r="AYU14" s="712"/>
      <c r="AYV14" s="712"/>
      <c r="AYW14" s="712"/>
      <c r="AYX14" s="712"/>
      <c r="AYY14" s="712"/>
      <c r="AYZ14" s="712"/>
      <c r="AZA14" s="712"/>
      <c r="AZB14" s="712"/>
      <c r="AZC14" s="712"/>
      <c r="AZD14" s="712"/>
      <c r="AZE14" s="712"/>
      <c r="AZF14" s="712"/>
      <c r="AZG14" s="712"/>
      <c r="AZH14" s="712"/>
      <c r="AZI14" s="712"/>
      <c r="AZJ14" s="712"/>
      <c r="AZK14" s="712"/>
      <c r="AZL14" s="712"/>
      <c r="AZM14" s="712"/>
      <c r="AZN14" s="712"/>
      <c r="AZO14" s="712"/>
      <c r="AZP14" s="712"/>
      <c r="AZQ14" s="712"/>
      <c r="AZR14" s="712"/>
      <c r="AZS14" s="712"/>
      <c r="AZT14" s="712"/>
      <c r="AZU14" s="712"/>
      <c r="AZV14" s="712"/>
      <c r="AZW14" s="712"/>
      <c r="AZX14" s="712"/>
      <c r="AZY14" s="712"/>
      <c r="AZZ14" s="712"/>
      <c r="BAA14" s="712"/>
      <c r="BAB14" s="712"/>
      <c r="BAC14" s="712"/>
      <c r="BAD14" s="712"/>
      <c r="BAE14" s="712"/>
      <c r="BAF14" s="712"/>
      <c r="BAG14" s="712"/>
      <c r="BAH14" s="712"/>
      <c r="BAI14" s="712"/>
      <c r="BAJ14" s="712"/>
      <c r="BAK14" s="712"/>
      <c r="BAL14" s="712"/>
      <c r="BAM14" s="712"/>
      <c r="BAN14" s="712"/>
      <c r="BAO14" s="712"/>
      <c r="BAP14" s="712"/>
      <c r="BAQ14" s="712"/>
      <c r="BAR14" s="712"/>
      <c r="BAS14" s="712"/>
      <c r="BAT14" s="712"/>
      <c r="BAU14" s="712"/>
      <c r="BAV14" s="712"/>
      <c r="BAW14" s="712"/>
      <c r="BAX14" s="712"/>
      <c r="BAY14" s="712"/>
      <c r="BAZ14" s="712"/>
      <c r="BBA14" s="712"/>
      <c r="BBB14" s="712"/>
      <c r="BBC14" s="712"/>
      <c r="BBD14" s="712"/>
      <c r="BBE14" s="712"/>
      <c r="BBF14" s="712"/>
      <c r="BBG14" s="712"/>
      <c r="BBH14" s="712"/>
      <c r="BBI14" s="712"/>
      <c r="BBJ14" s="712"/>
      <c r="BBK14" s="712"/>
      <c r="BBL14" s="712"/>
      <c r="BBM14" s="712"/>
      <c r="BBN14" s="712"/>
      <c r="BBO14" s="712"/>
      <c r="BBP14" s="712"/>
      <c r="BBQ14" s="712"/>
      <c r="BBR14" s="712"/>
      <c r="BBS14" s="712"/>
      <c r="BBT14" s="712"/>
      <c r="BBU14" s="712"/>
      <c r="BBV14" s="712"/>
      <c r="BBW14" s="712"/>
      <c r="BBX14" s="712"/>
      <c r="BBY14" s="712"/>
      <c r="BBZ14" s="712"/>
      <c r="BCA14" s="712"/>
      <c r="BCB14" s="712"/>
      <c r="BCC14" s="712"/>
      <c r="BCD14" s="712"/>
      <c r="BCE14" s="712"/>
      <c r="BCF14" s="712"/>
      <c r="BCG14" s="712"/>
      <c r="BCH14" s="712"/>
      <c r="BCI14" s="712"/>
      <c r="BCJ14" s="712"/>
      <c r="BCK14" s="712"/>
      <c r="BCL14" s="712"/>
      <c r="BCM14" s="712"/>
      <c r="BCN14" s="712"/>
      <c r="BCO14" s="712"/>
      <c r="BCP14" s="712"/>
      <c r="BCQ14" s="712"/>
      <c r="BCR14" s="712"/>
      <c r="BCS14" s="712"/>
      <c r="BCT14" s="712"/>
      <c r="BCU14" s="712"/>
      <c r="BCV14" s="712"/>
      <c r="BCW14" s="712"/>
      <c r="BCX14" s="712"/>
      <c r="BCY14" s="712"/>
      <c r="BCZ14" s="712"/>
      <c r="BDA14" s="712"/>
      <c r="BDB14" s="712"/>
      <c r="BDC14" s="712"/>
      <c r="BDD14" s="712"/>
      <c r="BDE14" s="712"/>
      <c r="BDF14" s="712"/>
      <c r="BDG14" s="712"/>
      <c r="BDH14" s="712"/>
      <c r="BDI14" s="712"/>
      <c r="BDJ14" s="712"/>
      <c r="BDK14" s="712"/>
      <c r="BDL14" s="712"/>
      <c r="BDM14" s="712"/>
      <c r="BDN14" s="712"/>
      <c r="BDO14" s="712"/>
      <c r="BDP14" s="712"/>
      <c r="BDQ14" s="712"/>
      <c r="BDR14" s="712"/>
      <c r="BDS14" s="712"/>
      <c r="BDT14" s="712"/>
      <c r="BDU14" s="712"/>
      <c r="BDV14" s="712"/>
      <c r="BDW14" s="712"/>
      <c r="BDX14" s="712"/>
      <c r="BDY14" s="712"/>
      <c r="BDZ14" s="712"/>
      <c r="BEA14" s="712"/>
      <c r="BEB14" s="712"/>
      <c r="BEC14" s="712"/>
      <c r="BED14" s="712"/>
      <c r="BEE14" s="712"/>
      <c r="BEF14" s="712"/>
      <c r="BEG14" s="712"/>
      <c r="BEH14" s="712"/>
      <c r="BEI14" s="712"/>
      <c r="BEJ14" s="712"/>
      <c r="BEK14" s="712"/>
      <c r="BEL14" s="712"/>
      <c r="BEM14" s="712"/>
      <c r="BEN14" s="712"/>
      <c r="BEO14" s="712"/>
      <c r="BEP14" s="712"/>
      <c r="BEQ14" s="712"/>
      <c r="BER14" s="712"/>
      <c r="BES14" s="712"/>
      <c r="BET14" s="712"/>
      <c r="BEU14" s="712"/>
      <c r="BEV14" s="712"/>
      <c r="BEW14" s="712"/>
      <c r="BEX14" s="712"/>
      <c r="BEY14" s="712"/>
      <c r="BEZ14" s="712"/>
      <c r="BFA14" s="712"/>
      <c r="BFB14" s="712"/>
      <c r="BFC14" s="712"/>
      <c r="BFD14" s="712"/>
      <c r="BFE14" s="712"/>
      <c r="BFF14" s="712"/>
      <c r="BFG14" s="712"/>
      <c r="BFH14" s="712"/>
      <c r="BFI14" s="712"/>
      <c r="BFJ14" s="712"/>
      <c r="BFK14" s="712"/>
      <c r="BFL14" s="712"/>
      <c r="BFM14" s="712"/>
      <c r="BFN14" s="712"/>
      <c r="BFO14" s="712"/>
      <c r="BFP14" s="712"/>
      <c r="BFQ14" s="712"/>
      <c r="BFR14" s="712"/>
      <c r="BFS14" s="712"/>
      <c r="BFT14" s="712"/>
      <c r="BFU14" s="712"/>
      <c r="BFV14" s="712"/>
      <c r="BFW14" s="712"/>
      <c r="BFX14" s="712"/>
      <c r="BFY14" s="712"/>
      <c r="BFZ14" s="712"/>
      <c r="BGA14" s="712"/>
      <c r="BGB14" s="712"/>
      <c r="BGC14" s="712"/>
      <c r="BGD14" s="712"/>
      <c r="BGE14" s="712"/>
      <c r="BGF14" s="712"/>
      <c r="BGG14" s="712"/>
      <c r="BGH14" s="712"/>
      <c r="BGI14" s="712"/>
      <c r="BGJ14" s="712"/>
      <c r="BGK14" s="712"/>
      <c r="BGL14" s="712"/>
      <c r="BGM14" s="712"/>
      <c r="BGN14" s="712"/>
      <c r="BGO14" s="712"/>
      <c r="BGP14" s="712"/>
      <c r="BGQ14" s="712"/>
      <c r="BGR14" s="712"/>
      <c r="BGS14" s="712"/>
      <c r="BGT14" s="712"/>
      <c r="BGU14" s="712"/>
      <c r="BGV14" s="712"/>
      <c r="BGW14" s="712"/>
      <c r="BGX14" s="712"/>
      <c r="BGY14" s="712"/>
      <c r="BGZ14" s="712"/>
      <c r="BHA14" s="712"/>
      <c r="BHB14" s="712"/>
      <c r="BHC14" s="712"/>
      <c r="BHD14" s="712"/>
      <c r="BHE14" s="712"/>
      <c r="BHF14" s="712"/>
      <c r="BHG14" s="712"/>
      <c r="BHH14" s="712"/>
      <c r="BHI14" s="712"/>
      <c r="BHJ14" s="712"/>
      <c r="BHK14" s="712"/>
      <c r="BHL14" s="712"/>
      <c r="BHM14" s="712"/>
      <c r="BHN14" s="712"/>
      <c r="BHO14" s="712"/>
      <c r="BHP14" s="712"/>
      <c r="BHQ14" s="712"/>
      <c r="BHR14" s="712"/>
      <c r="BHS14" s="712"/>
      <c r="BHT14" s="712"/>
      <c r="BHU14" s="712"/>
      <c r="BHV14" s="712"/>
      <c r="BHW14" s="712"/>
      <c r="BHX14" s="712"/>
      <c r="BHY14" s="712"/>
      <c r="BHZ14" s="712"/>
      <c r="BIA14" s="712"/>
      <c r="BIB14" s="712"/>
      <c r="BIC14" s="712"/>
      <c r="BID14" s="712"/>
      <c r="BIE14" s="712"/>
      <c r="BIF14" s="712"/>
      <c r="BIG14" s="712"/>
      <c r="BIH14" s="712"/>
      <c r="BII14" s="712"/>
      <c r="BIJ14" s="712"/>
      <c r="BIK14" s="712"/>
      <c r="BIL14" s="712"/>
      <c r="BIM14" s="712"/>
      <c r="BIN14" s="712"/>
      <c r="BIO14" s="712"/>
      <c r="BIP14" s="712"/>
      <c r="BIQ14" s="712"/>
      <c r="BIR14" s="712"/>
      <c r="BIS14" s="712"/>
      <c r="BIT14" s="712"/>
      <c r="BIU14" s="712"/>
      <c r="BIV14" s="712"/>
      <c r="BIW14" s="712"/>
      <c r="BIX14" s="712"/>
      <c r="BIY14" s="712"/>
      <c r="BIZ14" s="712"/>
      <c r="BJA14" s="712"/>
      <c r="BJB14" s="712"/>
      <c r="BJC14" s="712"/>
      <c r="BJD14" s="712"/>
      <c r="BJE14" s="712"/>
      <c r="BJF14" s="712"/>
      <c r="BJG14" s="712"/>
      <c r="BJH14" s="712"/>
      <c r="BJI14" s="712"/>
      <c r="BJJ14" s="712"/>
      <c r="BJK14" s="712"/>
      <c r="BJL14" s="712"/>
      <c r="BJM14" s="712"/>
      <c r="BJN14" s="712"/>
      <c r="BJO14" s="712"/>
      <c r="BJP14" s="712"/>
      <c r="BJQ14" s="712"/>
      <c r="BJR14" s="712"/>
      <c r="BJS14" s="712"/>
      <c r="BJT14" s="712"/>
      <c r="BJU14" s="712"/>
      <c r="BJV14" s="712"/>
      <c r="BJW14" s="712"/>
      <c r="BJX14" s="712"/>
      <c r="BJY14" s="712"/>
      <c r="BJZ14" s="712"/>
      <c r="BKA14" s="712"/>
      <c r="BKB14" s="712"/>
      <c r="BKC14" s="712"/>
      <c r="BKD14" s="712"/>
      <c r="BKE14" s="712"/>
      <c r="BKF14" s="712"/>
      <c r="BKG14" s="712"/>
      <c r="BKH14" s="712"/>
      <c r="BKI14" s="712"/>
      <c r="BKJ14" s="712"/>
      <c r="BKK14" s="712"/>
      <c r="BKL14" s="712"/>
      <c r="BKM14" s="712"/>
      <c r="BKN14" s="712"/>
      <c r="BKO14" s="712"/>
      <c r="BKP14" s="712"/>
      <c r="BKQ14" s="712"/>
      <c r="BKR14" s="712"/>
      <c r="BKS14" s="712"/>
      <c r="BKT14" s="712"/>
      <c r="BKU14" s="712"/>
      <c r="BKV14" s="712"/>
      <c r="BKW14" s="712"/>
      <c r="BKX14" s="712"/>
      <c r="BKY14" s="712"/>
      <c r="BKZ14" s="712"/>
      <c r="BLA14" s="712"/>
      <c r="BLB14" s="712"/>
      <c r="BLC14" s="712"/>
      <c r="BLD14" s="712"/>
      <c r="BLE14" s="712"/>
      <c r="BLF14" s="712"/>
      <c r="BLG14" s="712"/>
      <c r="BLH14" s="712"/>
      <c r="BLI14" s="712"/>
      <c r="BLJ14" s="712"/>
      <c r="BLK14" s="712"/>
      <c r="BLL14" s="712"/>
      <c r="BLM14" s="712"/>
      <c r="BLN14" s="712"/>
      <c r="BLO14" s="712"/>
      <c r="BLP14" s="712"/>
      <c r="BLQ14" s="712"/>
      <c r="BLR14" s="712"/>
      <c r="BLS14" s="712"/>
      <c r="BLT14" s="712"/>
      <c r="BLU14" s="712"/>
      <c r="BLV14" s="712"/>
      <c r="BLW14" s="712"/>
      <c r="BLX14" s="712"/>
      <c r="BLY14" s="712"/>
      <c r="BLZ14" s="712"/>
      <c r="BMA14" s="712"/>
      <c r="BMB14" s="712"/>
      <c r="BMC14" s="712"/>
      <c r="BMD14" s="712"/>
      <c r="BME14" s="712"/>
      <c r="BMF14" s="712"/>
      <c r="BMG14" s="712"/>
      <c r="BMH14" s="712"/>
      <c r="BMI14" s="712"/>
      <c r="BMJ14" s="712"/>
      <c r="BMK14" s="712"/>
      <c r="BML14" s="712"/>
      <c r="BMM14" s="712"/>
      <c r="BMN14" s="712"/>
      <c r="BMO14" s="712"/>
      <c r="BMP14" s="712"/>
      <c r="BMQ14" s="712"/>
      <c r="BMR14" s="712"/>
      <c r="BMS14" s="712"/>
      <c r="BMT14" s="712"/>
      <c r="BMU14" s="712"/>
      <c r="BMV14" s="712"/>
      <c r="BMW14" s="712"/>
      <c r="BMX14" s="712"/>
      <c r="BMY14" s="712"/>
      <c r="BMZ14" s="712"/>
      <c r="BNA14" s="712"/>
      <c r="BNB14" s="712"/>
      <c r="BNC14" s="712"/>
      <c r="BND14" s="712"/>
      <c r="BNE14" s="712"/>
      <c r="BNF14" s="712"/>
      <c r="BNG14" s="712"/>
      <c r="BNH14" s="712"/>
      <c r="BNI14" s="712"/>
      <c r="BNJ14" s="712"/>
      <c r="BNK14" s="712"/>
      <c r="BNL14" s="712"/>
      <c r="BNM14" s="712"/>
      <c r="BNN14" s="712"/>
      <c r="BNO14" s="712"/>
      <c r="BNP14" s="712"/>
      <c r="BNQ14" s="712"/>
      <c r="BNR14" s="712"/>
      <c r="BNS14" s="712"/>
      <c r="BNT14" s="712"/>
      <c r="BNU14" s="712"/>
      <c r="BNV14" s="712"/>
      <c r="BNW14" s="712"/>
      <c r="BNX14" s="712"/>
      <c r="BNY14" s="712"/>
      <c r="BNZ14" s="712"/>
      <c r="BOA14" s="712"/>
      <c r="BOB14" s="712"/>
      <c r="BOC14" s="712"/>
      <c r="BOD14" s="712"/>
      <c r="BOE14" s="712"/>
      <c r="BOF14" s="712"/>
      <c r="BOG14" s="712"/>
      <c r="BOH14" s="712"/>
      <c r="BOI14" s="712"/>
      <c r="BOJ14" s="712"/>
      <c r="BOK14" s="712"/>
      <c r="BOL14" s="712"/>
      <c r="BOM14" s="712"/>
      <c r="BON14" s="712"/>
      <c r="BOO14" s="712"/>
      <c r="BOP14" s="712"/>
      <c r="BOQ14" s="712"/>
      <c r="BOR14" s="712"/>
      <c r="BOS14" s="712"/>
      <c r="BOT14" s="712"/>
      <c r="BOU14" s="712"/>
      <c r="BOV14" s="712"/>
      <c r="BOW14" s="712"/>
      <c r="BOX14" s="712"/>
      <c r="BOY14" s="712"/>
      <c r="BOZ14" s="712"/>
      <c r="BPA14" s="712"/>
      <c r="BPB14" s="712"/>
      <c r="BPC14" s="712"/>
      <c r="BPD14" s="712"/>
      <c r="BPE14" s="712"/>
      <c r="BPF14" s="712"/>
      <c r="BPG14" s="712"/>
      <c r="BPH14" s="712"/>
      <c r="BPI14" s="712"/>
      <c r="BPJ14" s="712"/>
      <c r="BPK14" s="712"/>
      <c r="BPL14" s="712"/>
      <c r="BPM14" s="712"/>
      <c r="BPN14" s="712"/>
      <c r="BPO14" s="712"/>
      <c r="BPP14" s="712"/>
      <c r="BPQ14" s="712"/>
      <c r="BPR14" s="712"/>
      <c r="BPS14" s="712"/>
      <c r="BPT14" s="712"/>
      <c r="BPU14" s="712"/>
      <c r="BPV14" s="712"/>
      <c r="BPW14" s="712"/>
      <c r="BPX14" s="712"/>
      <c r="BPY14" s="712"/>
      <c r="BPZ14" s="712"/>
      <c r="BQA14" s="712"/>
      <c r="BQB14" s="712"/>
      <c r="BQC14" s="712"/>
      <c r="BQD14" s="712"/>
      <c r="BQE14" s="712"/>
      <c r="BQF14" s="712"/>
      <c r="BQG14" s="712"/>
      <c r="BQH14" s="712"/>
      <c r="BQI14" s="712"/>
      <c r="BQJ14" s="712"/>
      <c r="BQK14" s="712"/>
      <c r="BQL14" s="712"/>
      <c r="BQM14" s="712"/>
      <c r="BQN14" s="712"/>
      <c r="BQO14" s="712"/>
      <c r="BQP14" s="712"/>
      <c r="BQQ14" s="712"/>
      <c r="BQR14" s="712"/>
      <c r="BQS14" s="712"/>
      <c r="BQT14" s="712"/>
      <c r="BQU14" s="712"/>
      <c r="BQV14" s="712"/>
      <c r="BQW14" s="712"/>
      <c r="BQX14" s="712"/>
      <c r="BQY14" s="712"/>
      <c r="BQZ14" s="712"/>
      <c r="BRA14" s="712"/>
      <c r="BRB14" s="712"/>
      <c r="BRC14" s="712"/>
      <c r="BRD14" s="712"/>
      <c r="BRE14" s="712"/>
      <c r="BRF14" s="712"/>
      <c r="BRG14" s="712"/>
      <c r="BRH14" s="712"/>
      <c r="BRI14" s="712"/>
      <c r="BRJ14" s="712"/>
      <c r="BRK14" s="712"/>
      <c r="BRL14" s="712"/>
      <c r="BRM14" s="712"/>
      <c r="BRN14" s="712"/>
      <c r="BRO14" s="712"/>
      <c r="BRP14" s="712"/>
      <c r="BRQ14" s="712"/>
      <c r="BRR14" s="712"/>
      <c r="BRS14" s="712"/>
      <c r="BRT14" s="712"/>
      <c r="BRU14" s="712"/>
      <c r="BRV14" s="712"/>
      <c r="BRW14" s="712"/>
      <c r="BRX14" s="712"/>
      <c r="BRY14" s="712"/>
      <c r="BRZ14" s="712"/>
      <c r="BSA14" s="712"/>
      <c r="BSB14" s="712"/>
      <c r="BSC14" s="712"/>
      <c r="BSD14" s="712"/>
      <c r="BSE14" s="712"/>
      <c r="BSF14" s="712"/>
      <c r="BSG14" s="712"/>
      <c r="BSH14" s="712"/>
      <c r="BSI14" s="712"/>
      <c r="BSJ14" s="712"/>
      <c r="BSK14" s="712"/>
      <c r="BSL14" s="712"/>
      <c r="BSM14" s="712"/>
      <c r="BSN14" s="712"/>
      <c r="BSO14" s="712"/>
      <c r="BSP14" s="712"/>
      <c r="BSQ14" s="712"/>
      <c r="BSR14" s="712"/>
      <c r="BSS14" s="712"/>
      <c r="BST14" s="712"/>
      <c r="BSU14" s="712"/>
      <c r="BSV14" s="712"/>
      <c r="BSW14" s="712"/>
      <c r="BSX14" s="712"/>
      <c r="BSY14" s="712"/>
      <c r="BSZ14" s="712"/>
      <c r="BTA14" s="712"/>
      <c r="BTB14" s="712"/>
      <c r="BTC14" s="712"/>
      <c r="BTD14" s="712"/>
      <c r="BTE14" s="712"/>
      <c r="BTF14" s="712"/>
      <c r="BTG14" s="712"/>
      <c r="BTH14" s="712"/>
      <c r="BTI14" s="712"/>
      <c r="BTJ14" s="712"/>
      <c r="BTK14" s="712"/>
      <c r="BTL14" s="712"/>
      <c r="BTM14" s="712"/>
      <c r="BTN14" s="712"/>
      <c r="BTO14" s="712"/>
      <c r="BTP14" s="712"/>
      <c r="BTQ14" s="712"/>
      <c r="BTR14" s="712"/>
      <c r="BTS14" s="712"/>
      <c r="BTT14" s="712"/>
      <c r="BTU14" s="712"/>
      <c r="BTV14" s="712"/>
      <c r="BTW14" s="712"/>
      <c r="BTX14" s="712"/>
      <c r="BTY14" s="712"/>
      <c r="BTZ14" s="712"/>
      <c r="BUA14" s="712"/>
      <c r="BUB14" s="712"/>
      <c r="BUC14" s="712"/>
      <c r="BUD14" s="712"/>
      <c r="BUE14" s="712"/>
      <c r="BUF14" s="712"/>
      <c r="BUG14" s="712"/>
      <c r="BUH14" s="712"/>
      <c r="BUI14" s="712"/>
      <c r="BUJ14" s="712"/>
      <c r="BUK14" s="712"/>
      <c r="BUL14" s="712"/>
      <c r="BUM14" s="712"/>
      <c r="BUN14" s="712"/>
      <c r="BUO14" s="712"/>
      <c r="BUP14" s="712"/>
      <c r="BUQ14" s="712"/>
      <c r="BUR14" s="712"/>
      <c r="BUS14" s="712"/>
      <c r="BUT14" s="712"/>
      <c r="BUU14" s="712"/>
      <c r="BUV14" s="712"/>
      <c r="BUW14" s="712"/>
      <c r="BUX14" s="712"/>
      <c r="BUY14" s="712"/>
      <c r="BUZ14" s="712"/>
      <c r="BVA14" s="712"/>
      <c r="BVB14" s="712"/>
      <c r="BVC14" s="712"/>
      <c r="BVD14" s="712"/>
      <c r="BVE14" s="712"/>
      <c r="BVF14" s="712"/>
      <c r="BVG14" s="712"/>
      <c r="BVH14" s="712"/>
      <c r="BVI14" s="712"/>
      <c r="BVJ14" s="712"/>
      <c r="BVK14" s="712"/>
      <c r="BVL14" s="712"/>
      <c r="BVM14" s="712"/>
      <c r="BVN14" s="712"/>
      <c r="BVO14" s="712"/>
      <c r="BVP14" s="712"/>
      <c r="BVQ14" s="712"/>
      <c r="BVR14" s="712"/>
      <c r="BVS14" s="712"/>
      <c r="BVT14" s="712"/>
      <c r="BVU14" s="712"/>
      <c r="BVV14" s="712"/>
      <c r="BVW14" s="712"/>
      <c r="BVX14" s="712"/>
      <c r="BVY14" s="712"/>
      <c r="BVZ14" s="712"/>
      <c r="BWA14" s="712"/>
      <c r="BWB14" s="712"/>
      <c r="BWC14" s="712"/>
      <c r="BWD14" s="712"/>
      <c r="BWE14" s="712"/>
      <c r="BWF14" s="712"/>
      <c r="BWG14" s="712"/>
      <c r="BWH14" s="712"/>
      <c r="BWI14" s="712"/>
      <c r="BWJ14" s="712"/>
      <c r="BWK14" s="712"/>
      <c r="BWL14" s="712"/>
      <c r="BWM14" s="712"/>
      <c r="BWN14" s="712"/>
      <c r="BWO14" s="712"/>
      <c r="BWP14" s="712"/>
      <c r="BWQ14" s="712"/>
      <c r="BWR14" s="712"/>
      <c r="BWS14" s="712"/>
      <c r="BWT14" s="712"/>
      <c r="BWU14" s="712"/>
      <c r="BWV14" s="712"/>
      <c r="BWW14" s="712"/>
      <c r="BWX14" s="712"/>
      <c r="BWY14" s="712"/>
      <c r="BWZ14" s="712"/>
      <c r="BXA14" s="712"/>
      <c r="BXB14" s="712"/>
      <c r="BXC14" s="712"/>
      <c r="BXD14" s="712"/>
      <c r="BXE14" s="712"/>
      <c r="BXF14" s="712"/>
      <c r="BXG14" s="712"/>
      <c r="BXH14" s="712"/>
      <c r="BXI14" s="712"/>
      <c r="BXJ14" s="712"/>
      <c r="BXK14" s="712"/>
      <c r="BXL14" s="712"/>
      <c r="BXM14" s="712"/>
      <c r="BXN14" s="712"/>
      <c r="BXO14" s="712"/>
      <c r="BXP14" s="712"/>
      <c r="BXQ14" s="712"/>
      <c r="BXR14" s="712"/>
      <c r="BXS14" s="712"/>
      <c r="BXT14" s="712"/>
      <c r="BXU14" s="712"/>
      <c r="BXV14" s="712"/>
      <c r="BXW14" s="712"/>
      <c r="BXX14" s="712"/>
      <c r="BXY14" s="712"/>
      <c r="BXZ14" s="712"/>
      <c r="BYA14" s="712"/>
      <c r="BYB14" s="712"/>
      <c r="BYC14" s="712"/>
      <c r="BYD14" s="712"/>
      <c r="BYE14" s="712"/>
      <c r="BYF14" s="712"/>
      <c r="BYG14" s="712"/>
      <c r="BYH14" s="712"/>
      <c r="BYI14" s="712"/>
      <c r="BYJ14" s="712"/>
      <c r="BYK14" s="712"/>
      <c r="BYL14" s="712"/>
      <c r="BYM14" s="712"/>
      <c r="BYN14" s="712"/>
      <c r="BYO14" s="712"/>
      <c r="BYP14" s="712"/>
      <c r="BYQ14" s="712"/>
      <c r="BYR14" s="712"/>
      <c r="BYS14" s="712"/>
      <c r="BYT14" s="712"/>
      <c r="BYU14" s="712"/>
      <c r="BYV14" s="712"/>
      <c r="BYW14" s="712"/>
      <c r="BYX14" s="712"/>
      <c r="BYY14" s="712"/>
      <c r="BYZ14" s="712"/>
      <c r="BZA14" s="712"/>
      <c r="BZB14" s="712"/>
      <c r="BZC14" s="712"/>
      <c r="BZD14" s="712"/>
      <c r="BZE14" s="712"/>
      <c r="BZF14" s="712"/>
      <c r="BZG14" s="712"/>
      <c r="BZH14" s="712"/>
      <c r="BZI14" s="712"/>
      <c r="BZJ14" s="712"/>
      <c r="BZK14" s="712"/>
      <c r="BZL14" s="712"/>
      <c r="BZM14" s="712"/>
      <c r="BZN14" s="712"/>
      <c r="BZO14" s="712"/>
      <c r="BZP14" s="712"/>
      <c r="BZQ14" s="712"/>
      <c r="BZR14" s="712"/>
      <c r="BZS14" s="712"/>
      <c r="BZT14" s="712"/>
      <c r="BZU14" s="712"/>
      <c r="BZV14" s="712"/>
      <c r="BZW14" s="712"/>
      <c r="BZX14" s="712"/>
      <c r="BZY14" s="712"/>
      <c r="BZZ14" s="712"/>
      <c r="CAA14" s="712"/>
      <c r="CAB14" s="712"/>
      <c r="CAC14" s="712"/>
      <c r="CAD14" s="712"/>
      <c r="CAE14" s="712"/>
      <c r="CAF14" s="712"/>
      <c r="CAG14" s="712"/>
      <c r="CAH14" s="712"/>
      <c r="CAI14" s="712"/>
      <c r="CAJ14" s="712"/>
      <c r="CAK14" s="712"/>
      <c r="CAL14" s="712"/>
      <c r="CAM14" s="712"/>
      <c r="CAN14" s="712"/>
      <c r="CAO14" s="712"/>
      <c r="CAP14" s="712"/>
      <c r="CAQ14" s="712"/>
      <c r="CAR14" s="712"/>
      <c r="CAS14" s="712"/>
      <c r="CAT14" s="712"/>
      <c r="CAU14" s="712"/>
      <c r="CAV14" s="712"/>
      <c r="CAW14" s="712"/>
      <c r="CAX14" s="712"/>
      <c r="CAY14" s="712"/>
      <c r="CAZ14" s="712"/>
      <c r="CBA14" s="712"/>
      <c r="CBB14" s="712"/>
      <c r="CBC14" s="712"/>
      <c r="CBD14" s="712"/>
      <c r="CBE14" s="712"/>
      <c r="CBF14" s="712"/>
      <c r="CBG14" s="712"/>
      <c r="CBH14" s="712"/>
      <c r="CBI14" s="712"/>
      <c r="CBJ14" s="712"/>
      <c r="CBK14" s="712"/>
      <c r="CBL14" s="712"/>
      <c r="CBM14" s="712"/>
      <c r="CBN14" s="712"/>
      <c r="CBO14" s="712"/>
      <c r="CBP14" s="712"/>
      <c r="CBQ14" s="712"/>
      <c r="CBR14" s="712"/>
      <c r="CBS14" s="712"/>
      <c r="CBT14" s="712"/>
      <c r="CBU14" s="712"/>
      <c r="CBV14" s="712"/>
      <c r="CBW14" s="712"/>
      <c r="CBX14" s="712"/>
      <c r="CBY14" s="712"/>
      <c r="CBZ14" s="712"/>
      <c r="CCA14" s="712"/>
      <c r="CCB14" s="712"/>
      <c r="CCC14" s="712"/>
      <c r="CCD14" s="712"/>
      <c r="CCE14" s="712"/>
      <c r="CCF14" s="712"/>
      <c r="CCG14" s="712"/>
      <c r="CCH14" s="712"/>
      <c r="CCI14" s="712"/>
      <c r="CCJ14" s="712"/>
      <c r="CCK14" s="712"/>
      <c r="CCL14" s="712"/>
      <c r="CCM14" s="712"/>
      <c r="CCN14" s="712"/>
      <c r="CCO14" s="712"/>
      <c r="CCP14" s="712"/>
      <c r="CCQ14" s="712"/>
      <c r="CCR14" s="712"/>
      <c r="CCS14" s="712"/>
      <c r="CCT14" s="712"/>
      <c r="CCU14" s="712"/>
      <c r="CCV14" s="712"/>
      <c r="CCW14" s="712"/>
      <c r="CCX14" s="712"/>
      <c r="CCY14" s="712"/>
      <c r="CCZ14" s="712"/>
      <c r="CDA14" s="712"/>
      <c r="CDB14" s="712"/>
      <c r="CDC14" s="712"/>
      <c r="CDD14" s="712"/>
      <c r="CDE14" s="712"/>
      <c r="CDF14" s="712"/>
      <c r="CDG14" s="712"/>
      <c r="CDH14" s="712"/>
      <c r="CDI14" s="712"/>
      <c r="CDJ14" s="712"/>
      <c r="CDK14" s="712"/>
      <c r="CDL14" s="712"/>
      <c r="CDM14" s="712"/>
      <c r="CDN14" s="712"/>
      <c r="CDO14" s="712"/>
      <c r="CDP14" s="712"/>
      <c r="CDQ14" s="712"/>
      <c r="CDR14" s="712"/>
      <c r="CDS14" s="712"/>
      <c r="CDT14" s="712"/>
      <c r="CDU14" s="712"/>
      <c r="CDV14" s="712"/>
      <c r="CDW14" s="712"/>
      <c r="CDX14" s="712"/>
      <c r="CDY14" s="712"/>
      <c r="CDZ14" s="712"/>
      <c r="CEA14" s="712"/>
      <c r="CEB14" s="712"/>
      <c r="CEC14" s="712"/>
      <c r="CED14" s="712"/>
      <c r="CEE14" s="712"/>
      <c r="CEF14" s="712"/>
      <c r="CEG14" s="712"/>
      <c r="CEH14" s="712"/>
      <c r="CEI14" s="712"/>
      <c r="CEJ14" s="712"/>
      <c r="CEK14" s="712"/>
      <c r="CEL14" s="712"/>
      <c r="CEM14" s="712"/>
      <c r="CEN14" s="712"/>
      <c r="CEO14" s="712"/>
      <c r="CEP14" s="712"/>
      <c r="CEQ14" s="712"/>
      <c r="CER14" s="712"/>
      <c r="CES14" s="712"/>
      <c r="CET14" s="712"/>
      <c r="CEU14" s="712"/>
      <c r="CEV14" s="712"/>
      <c r="CEW14" s="712"/>
      <c r="CEX14" s="712"/>
      <c r="CEY14" s="712"/>
      <c r="CEZ14" s="712"/>
      <c r="CFA14" s="712"/>
      <c r="CFB14" s="712"/>
      <c r="CFC14" s="712"/>
      <c r="CFD14" s="712"/>
      <c r="CFE14" s="712"/>
      <c r="CFF14" s="712"/>
      <c r="CFG14" s="712"/>
      <c r="CFH14" s="712"/>
      <c r="CFI14" s="712"/>
      <c r="CFJ14" s="712"/>
      <c r="CFK14" s="712"/>
      <c r="CFL14" s="712"/>
      <c r="CFM14" s="712"/>
      <c r="CFN14" s="712"/>
      <c r="CFO14" s="712"/>
      <c r="CFP14" s="712"/>
      <c r="CFQ14" s="712"/>
      <c r="CFR14" s="712"/>
      <c r="CFS14" s="712"/>
      <c r="CFT14" s="712"/>
      <c r="CFU14" s="712"/>
      <c r="CFV14" s="712"/>
      <c r="CFW14" s="712"/>
      <c r="CFX14" s="712"/>
      <c r="CFY14" s="712"/>
      <c r="CFZ14" s="712"/>
      <c r="CGA14" s="712"/>
      <c r="CGB14" s="712"/>
      <c r="CGC14" s="712"/>
      <c r="CGD14" s="712"/>
      <c r="CGE14" s="712"/>
      <c r="CGF14" s="712"/>
      <c r="CGG14" s="712"/>
      <c r="CGH14" s="712"/>
      <c r="CGI14" s="712"/>
      <c r="CGJ14" s="712"/>
      <c r="CGK14" s="712"/>
      <c r="CGL14" s="712"/>
      <c r="CGM14" s="712"/>
      <c r="CGN14" s="712"/>
      <c r="CGO14" s="712"/>
      <c r="CGP14" s="712"/>
      <c r="CGQ14" s="712"/>
      <c r="CGR14" s="712"/>
      <c r="CGS14" s="712"/>
      <c r="CGT14" s="712"/>
      <c r="CGU14" s="712"/>
      <c r="CGV14" s="712"/>
      <c r="CGW14" s="712"/>
      <c r="CGX14" s="712"/>
      <c r="CGY14" s="712"/>
      <c r="CGZ14" s="712"/>
      <c r="CHA14" s="712"/>
      <c r="CHB14" s="712"/>
      <c r="CHC14" s="712"/>
      <c r="CHD14" s="712"/>
      <c r="CHE14" s="712"/>
      <c r="CHF14" s="712"/>
      <c r="CHG14" s="712"/>
      <c r="CHH14" s="712"/>
      <c r="CHI14" s="712"/>
      <c r="CHJ14" s="712"/>
      <c r="CHK14" s="712"/>
      <c r="CHL14" s="712"/>
      <c r="CHM14" s="712"/>
      <c r="CHN14" s="712"/>
      <c r="CHO14" s="712"/>
      <c r="CHP14" s="712"/>
      <c r="CHQ14" s="712"/>
      <c r="CHR14" s="712"/>
      <c r="CHS14" s="712"/>
      <c r="CHT14" s="712"/>
      <c r="CHU14" s="712"/>
      <c r="CHV14" s="712"/>
      <c r="CHW14" s="712"/>
      <c r="CHX14" s="712"/>
      <c r="CHY14" s="712"/>
      <c r="CHZ14" s="712"/>
      <c r="CIA14" s="712"/>
      <c r="CIB14" s="712"/>
      <c r="CIC14" s="712"/>
      <c r="CID14" s="712"/>
      <c r="CIE14" s="712"/>
      <c r="CIF14" s="712"/>
      <c r="CIG14" s="712"/>
      <c r="CIH14" s="712"/>
      <c r="CII14" s="712"/>
      <c r="CIJ14" s="712"/>
      <c r="CIK14" s="712"/>
      <c r="CIL14" s="712"/>
      <c r="CIM14" s="712"/>
      <c r="CIN14" s="712"/>
      <c r="CIO14" s="712"/>
      <c r="CIP14" s="712"/>
      <c r="CIQ14" s="712"/>
      <c r="CIR14" s="712"/>
      <c r="CIS14" s="712"/>
      <c r="CIT14" s="712"/>
      <c r="CIU14" s="712"/>
      <c r="CIV14" s="712"/>
      <c r="CIW14" s="712"/>
      <c r="CIX14" s="712"/>
      <c r="CIY14" s="712"/>
      <c r="CIZ14" s="712"/>
      <c r="CJA14" s="712"/>
      <c r="CJB14" s="712"/>
      <c r="CJC14" s="712"/>
      <c r="CJD14" s="712"/>
      <c r="CJE14" s="712"/>
      <c r="CJF14" s="712"/>
      <c r="CJG14" s="712"/>
      <c r="CJH14" s="712"/>
      <c r="CJI14" s="712"/>
      <c r="CJJ14" s="712"/>
      <c r="CJK14" s="712"/>
      <c r="CJL14" s="712"/>
      <c r="CJM14" s="712"/>
      <c r="CJN14" s="712"/>
      <c r="CJO14" s="712"/>
      <c r="CJP14" s="712"/>
      <c r="CJQ14" s="712"/>
      <c r="CJR14" s="712"/>
      <c r="CJS14" s="712"/>
      <c r="CJT14" s="712"/>
      <c r="CJU14" s="712"/>
      <c r="CJV14" s="712"/>
      <c r="CJW14" s="712"/>
      <c r="CJX14" s="712"/>
      <c r="CJY14" s="712"/>
      <c r="CJZ14" s="712"/>
      <c r="CKA14" s="712"/>
      <c r="CKB14" s="712"/>
      <c r="CKC14" s="712"/>
      <c r="CKD14" s="712"/>
      <c r="CKE14" s="712"/>
      <c r="CKF14" s="712"/>
      <c r="CKG14" s="712"/>
      <c r="CKH14" s="712"/>
      <c r="CKI14" s="712"/>
      <c r="CKJ14" s="712"/>
      <c r="CKK14" s="712"/>
      <c r="CKL14" s="712"/>
      <c r="CKM14" s="712"/>
      <c r="CKN14" s="712"/>
      <c r="CKO14" s="712"/>
      <c r="CKP14" s="712"/>
      <c r="CKQ14" s="712"/>
      <c r="CKR14" s="712"/>
      <c r="CKS14" s="712"/>
      <c r="CKT14" s="712"/>
      <c r="CKU14" s="712"/>
      <c r="CKV14" s="712"/>
      <c r="CKW14" s="712"/>
      <c r="CKX14" s="712"/>
      <c r="CKY14" s="712"/>
      <c r="CKZ14" s="712"/>
      <c r="CLA14" s="712"/>
      <c r="CLB14" s="712"/>
      <c r="CLC14" s="712"/>
      <c r="CLD14" s="712"/>
      <c r="CLE14" s="712"/>
      <c r="CLF14" s="712"/>
      <c r="CLG14" s="712"/>
      <c r="CLH14" s="712"/>
      <c r="CLI14" s="712"/>
      <c r="CLJ14" s="712"/>
      <c r="CLK14" s="712"/>
      <c r="CLL14" s="712"/>
      <c r="CLM14" s="712"/>
      <c r="CLN14" s="712"/>
      <c r="CLO14" s="712"/>
      <c r="CLP14" s="712"/>
      <c r="CLQ14" s="712"/>
      <c r="CLR14" s="712"/>
      <c r="CLS14" s="712"/>
      <c r="CLT14" s="712"/>
      <c r="CLU14" s="712"/>
      <c r="CLV14" s="712"/>
      <c r="CLW14" s="712"/>
      <c r="CLX14" s="712"/>
      <c r="CLY14" s="712"/>
      <c r="CLZ14" s="712"/>
      <c r="CMA14" s="712"/>
      <c r="CMB14" s="712"/>
      <c r="CMC14" s="712"/>
      <c r="CMD14" s="712"/>
      <c r="CME14" s="712"/>
      <c r="CMF14" s="712"/>
      <c r="CMG14" s="712"/>
      <c r="CMH14" s="712"/>
      <c r="CMI14" s="712"/>
      <c r="CMJ14" s="712"/>
      <c r="CMK14" s="712"/>
      <c r="CML14" s="712"/>
      <c r="CMM14" s="712"/>
      <c r="CMN14" s="712"/>
      <c r="CMO14" s="712"/>
      <c r="CMP14" s="712"/>
      <c r="CMQ14" s="712"/>
      <c r="CMR14" s="712"/>
      <c r="CMS14" s="712"/>
      <c r="CMT14" s="712"/>
      <c r="CMU14" s="712"/>
      <c r="CMV14" s="712"/>
      <c r="CMW14" s="712"/>
      <c r="CMX14" s="712"/>
      <c r="CMY14" s="712"/>
      <c r="CMZ14" s="712"/>
      <c r="CNA14" s="712"/>
      <c r="CNB14" s="712"/>
      <c r="CNC14" s="712"/>
      <c r="CND14" s="712"/>
      <c r="CNE14" s="712"/>
      <c r="CNF14" s="712"/>
      <c r="CNG14" s="712"/>
      <c r="CNH14" s="712"/>
      <c r="CNI14" s="712"/>
      <c r="CNJ14" s="712"/>
      <c r="CNK14" s="712"/>
      <c r="CNL14" s="712"/>
      <c r="CNM14" s="712"/>
      <c r="CNN14" s="712"/>
      <c r="CNO14" s="712"/>
      <c r="CNP14" s="712"/>
      <c r="CNQ14" s="712"/>
      <c r="CNR14" s="712"/>
      <c r="CNS14" s="712"/>
      <c r="CNT14" s="712"/>
      <c r="CNU14" s="712"/>
      <c r="CNV14" s="712"/>
      <c r="CNW14" s="712"/>
      <c r="CNX14" s="712"/>
      <c r="CNY14" s="712"/>
      <c r="CNZ14" s="712"/>
      <c r="COA14" s="712"/>
      <c r="COB14" s="712"/>
      <c r="COC14" s="712"/>
      <c r="COD14" s="712"/>
      <c r="COE14" s="712"/>
      <c r="COF14" s="712"/>
      <c r="COG14" s="712"/>
      <c r="COH14" s="712"/>
      <c r="COI14" s="712"/>
      <c r="COJ14" s="712"/>
      <c r="COK14" s="712"/>
      <c r="COL14" s="712"/>
      <c r="COM14" s="712"/>
      <c r="CON14" s="712"/>
      <c r="COO14" s="712"/>
      <c r="COP14" s="712"/>
      <c r="COQ14" s="712"/>
      <c r="COR14" s="712"/>
      <c r="COS14" s="712"/>
      <c r="COT14" s="712"/>
      <c r="COU14" s="712"/>
      <c r="COV14" s="712"/>
      <c r="COW14" s="712"/>
      <c r="COX14" s="712"/>
      <c r="COY14" s="712"/>
      <c r="COZ14" s="712"/>
      <c r="CPA14" s="712"/>
      <c r="CPB14" s="712"/>
      <c r="CPC14" s="712"/>
      <c r="CPD14" s="712"/>
      <c r="CPE14" s="712"/>
      <c r="CPF14" s="712"/>
      <c r="CPG14" s="712"/>
      <c r="CPH14" s="712"/>
      <c r="CPI14" s="712"/>
      <c r="CPJ14" s="712"/>
      <c r="CPK14" s="712"/>
      <c r="CPL14" s="712"/>
      <c r="CPM14" s="712"/>
      <c r="CPN14" s="712"/>
      <c r="CPO14" s="712"/>
      <c r="CPP14" s="712"/>
      <c r="CPQ14" s="712"/>
      <c r="CPR14" s="712"/>
      <c r="CPS14" s="712"/>
      <c r="CPT14" s="712"/>
      <c r="CPU14" s="712"/>
      <c r="CPV14" s="712"/>
      <c r="CPW14" s="712"/>
      <c r="CPX14" s="712"/>
      <c r="CPY14" s="712"/>
      <c r="CPZ14" s="712"/>
      <c r="CQA14" s="712"/>
      <c r="CQB14" s="712"/>
      <c r="CQC14" s="712"/>
      <c r="CQD14" s="712"/>
      <c r="CQE14" s="712"/>
      <c r="CQF14" s="712"/>
      <c r="CQG14" s="712"/>
      <c r="CQH14" s="712"/>
      <c r="CQI14" s="712"/>
      <c r="CQJ14" s="712"/>
      <c r="CQK14" s="712"/>
      <c r="CQL14" s="712"/>
      <c r="CQM14" s="712"/>
      <c r="CQN14" s="712"/>
      <c r="CQO14" s="712"/>
      <c r="CQP14" s="712"/>
      <c r="CQQ14" s="712"/>
      <c r="CQR14" s="712"/>
      <c r="CQS14" s="712"/>
      <c r="CQT14" s="712"/>
      <c r="CQU14" s="712"/>
      <c r="CQV14" s="712"/>
      <c r="CQW14" s="712"/>
      <c r="CQX14" s="712"/>
      <c r="CQY14" s="712"/>
      <c r="CQZ14" s="712"/>
      <c r="CRA14" s="712"/>
      <c r="CRB14" s="712"/>
      <c r="CRC14" s="712"/>
      <c r="CRD14" s="712"/>
      <c r="CRE14" s="712"/>
      <c r="CRF14" s="712"/>
      <c r="CRG14" s="712"/>
      <c r="CRH14" s="712"/>
      <c r="CRI14" s="712"/>
      <c r="CRJ14" s="712"/>
      <c r="CRK14" s="712"/>
      <c r="CRL14" s="712"/>
      <c r="CRM14" s="712"/>
      <c r="CRN14" s="712"/>
      <c r="CRO14" s="712"/>
      <c r="CRP14" s="712"/>
      <c r="CRQ14" s="712"/>
      <c r="CRR14" s="712"/>
      <c r="CRS14" s="712"/>
      <c r="CRT14" s="712"/>
      <c r="CRU14" s="712"/>
      <c r="CRV14" s="712"/>
      <c r="CRW14" s="712"/>
      <c r="CRX14" s="712"/>
      <c r="CRY14" s="712"/>
      <c r="CRZ14" s="712"/>
      <c r="CSA14" s="712"/>
      <c r="CSB14" s="712"/>
      <c r="CSC14" s="712"/>
      <c r="CSD14" s="712"/>
      <c r="CSE14" s="712"/>
      <c r="CSF14" s="712"/>
      <c r="CSG14" s="712"/>
      <c r="CSH14" s="712"/>
      <c r="CSI14" s="712"/>
      <c r="CSJ14" s="712"/>
      <c r="CSK14" s="712"/>
      <c r="CSL14" s="712"/>
      <c r="CSM14" s="712"/>
      <c r="CSN14" s="712"/>
      <c r="CSO14" s="712"/>
      <c r="CSP14" s="712"/>
      <c r="CSQ14" s="712"/>
      <c r="CSR14" s="712"/>
      <c r="CSS14" s="712"/>
      <c r="CST14" s="712"/>
      <c r="CSU14" s="712"/>
      <c r="CSV14" s="712"/>
      <c r="CSW14" s="712"/>
      <c r="CSX14" s="712"/>
      <c r="CSY14" s="712"/>
      <c r="CSZ14" s="712"/>
      <c r="CTA14" s="712"/>
      <c r="CTB14" s="712"/>
      <c r="CTC14" s="712"/>
      <c r="CTD14" s="712"/>
      <c r="CTE14" s="712"/>
      <c r="CTF14" s="712"/>
      <c r="CTG14" s="712"/>
      <c r="CTH14" s="712"/>
      <c r="CTI14" s="712"/>
      <c r="CTJ14" s="712"/>
      <c r="CTK14" s="712"/>
      <c r="CTL14" s="712"/>
      <c r="CTM14" s="712"/>
      <c r="CTN14" s="712"/>
      <c r="CTO14" s="712"/>
      <c r="CTP14" s="712"/>
      <c r="CTQ14" s="712"/>
      <c r="CTR14" s="712"/>
      <c r="CTS14" s="712"/>
      <c r="CTT14" s="712"/>
      <c r="CTU14" s="712"/>
      <c r="CTV14" s="712"/>
      <c r="CTW14" s="712"/>
      <c r="CTX14" s="712"/>
      <c r="CTY14" s="712"/>
      <c r="CTZ14" s="712"/>
      <c r="CUA14" s="712"/>
      <c r="CUB14" s="712"/>
      <c r="CUC14" s="712"/>
      <c r="CUD14" s="712"/>
      <c r="CUE14" s="712"/>
      <c r="CUF14" s="712"/>
      <c r="CUG14" s="712"/>
      <c r="CUH14" s="712"/>
      <c r="CUI14" s="712"/>
      <c r="CUJ14" s="712"/>
      <c r="CUK14" s="712"/>
      <c r="CUL14" s="712"/>
      <c r="CUM14" s="712"/>
      <c r="CUN14" s="712"/>
      <c r="CUO14" s="712"/>
      <c r="CUP14" s="712"/>
      <c r="CUQ14" s="712"/>
      <c r="CUR14" s="712"/>
      <c r="CUS14" s="712"/>
      <c r="CUT14" s="712"/>
      <c r="CUU14" s="712"/>
      <c r="CUV14" s="712"/>
      <c r="CUW14" s="712"/>
      <c r="CUX14" s="712"/>
      <c r="CUY14" s="712"/>
      <c r="CUZ14" s="712"/>
      <c r="CVA14" s="712"/>
      <c r="CVB14" s="712"/>
      <c r="CVC14" s="712"/>
      <c r="CVD14" s="712"/>
      <c r="CVE14" s="712"/>
      <c r="CVF14" s="712"/>
      <c r="CVG14" s="712"/>
      <c r="CVH14" s="712"/>
      <c r="CVI14" s="712"/>
      <c r="CVJ14" s="712"/>
      <c r="CVK14" s="712"/>
      <c r="CVL14" s="712"/>
      <c r="CVM14" s="712"/>
      <c r="CVN14" s="712"/>
      <c r="CVO14" s="712"/>
      <c r="CVP14" s="712"/>
      <c r="CVQ14" s="712"/>
      <c r="CVR14" s="712"/>
      <c r="CVS14" s="712"/>
      <c r="CVT14" s="712"/>
      <c r="CVU14" s="712"/>
      <c r="CVV14" s="712"/>
      <c r="CVW14" s="712"/>
      <c r="CVX14" s="712"/>
      <c r="CVY14" s="712"/>
      <c r="CVZ14" s="712"/>
      <c r="CWA14" s="712"/>
      <c r="CWB14" s="712"/>
      <c r="CWC14" s="712"/>
      <c r="CWD14" s="712"/>
      <c r="CWE14" s="712"/>
      <c r="CWF14" s="712"/>
      <c r="CWG14" s="712"/>
      <c r="CWH14" s="712"/>
      <c r="CWI14" s="712"/>
      <c r="CWJ14" s="712"/>
      <c r="CWK14" s="712"/>
      <c r="CWL14" s="712"/>
      <c r="CWM14" s="712"/>
      <c r="CWN14" s="712"/>
      <c r="CWO14" s="712"/>
      <c r="CWP14" s="712"/>
      <c r="CWQ14" s="712"/>
      <c r="CWR14" s="712"/>
      <c r="CWS14" s="712"/>
      <c r="CWT14" s="712"/>
      <c r="CWU14" s="712"/>
      <c r="CWV14" s="712"/>
      <c r="CWW14" s="712"/>
      <c r="CWX14" s="712"/>
      <c r="CWY14" s="712"/>
      <c r="CWZ14" s="712"/>
      <c r="CXA14" s="712"/>
      <c r="CXB14" s="712"/>
      <c r="CXC14" s="712"/>
      <c r="CXD14" s="712"/>
      <c r="CXE14" s="712"/>
      <c r="CXF14" s="712"/>
      <c r="CXG14" s="712"/>
      <c r="CXH14" s="712"/>
      <c r="CXI14" s="712"/>
      <c r="CXJ14" s="712"/>
      <c r="CXK14" s="712"/>
      <c r="CXL14" s="712"/>
      <c r="CXM14" s="712"/>
      <c r="CXN14" s="712"/>
      <c r="CXO14" s="712"/>
      <c r="CXP14" s="712"/>
      <c r="CXQ14" s="712"/>
      <c r="CXR14" s="712"/>
      <c r="CXS14" s="712"/>
      <c r="CXT14" s="712"/>
      <c r="CXU14" s="712"/>
      <c r="CXV14" s="712"/>
      <c r="CXW14" s="712"/>
      <c r="CXX14" s="712"/>
      <c r="CXY14" s="712"/>
      <c r="CXZ14" s="712"/>
      <c r="CYA14" s="712"/>
      <c r="CYB14" s="712"/>
      <c r="CYC14" s="712"/>
      <c r="CYD14" s="712"/>
      <c r="CYE14" s="712"/>
      <c r="CYF14" s="712"/>
      <c r="CYG14" s="712"/>
      <c r="CYH14" s="712"/>
      <c r="CYI14" s="712"/>
      <c r="CYJ14" s="712"/>
      <c r="CYK14" s="712"/>
      <c r="CYL14" s="712"/>
      <c r="CYM14" s="712"/>
      <c r="CYN14" s="712"/>
      <c r="CYO14" s="712"/>
      <c r="CYP14" s="712"/>
      <c r="CYQ14" s="712"/>
      <c r="CYR14" s="712"/>
      <c r="CYS14" s="712"/>
      <c r="CYT14" s="712"/>
      <c r="CYU14" s="712"/>
      <c r="CYV14" s="712"/>
      <c r="CYW14" s="712"/>
      <c r="CYX14" s="712"/>
      <c r="CYY14" s="712"/>
      <c r="CYZ14" s="712"/>
      <c r="CZA14" s="712"/>
      <c r="CZB14" s="712"/>
      <c r="CZC14" s="712"/>
      <c r="CZD14" s="712"/>
      <c r="CZE14" s="712"/>
      <c r="CZF14" s="712"/>
      <c r="CZG14" s="712"/>
      <c r="CZH14" s="712"/>
      <c r="CZI14" s="712"/>
      <c r="CZJ14" s="712"/>
      <c r="CZK14" s="712"/>
      <c r="CZL14" s="712"/>
      <c r="CZM14" s="712"/>
      <c r="CZN14" s="712"/>
      <c r="CZO14" s="712"/>
      <c r="CZP14" s="712"/>
      <c r="CZQ14" s="712"/>
      <c r="CZR14" s="712"/>
      <c r="CZS14" s="712"/>
      <c r="CZT14" s="712"/>
      <c r="CZU14" s="712"/>
      <c r="CZV14" s="712"/>
      <c r="CZW14" s="712"/>
      <c r="CZX14" s="712"/>
      <c r="CZY14" s="712"/>
      <c r="CZZ14" s="712"/>
      <c r="DAA14" s="712"/>
      <c r="DAB14" s="712"/>
      <c r="DAC14" s="712"/>
      <c r="DAD14" s="712"/>
      <c r="DAE14" s="712"/>
      <c r="DAF14" s="712"/>
      <c r="DAG14" s="712"/>
      <c r="DAH14" s="712"/>
      <c r="DAI14" s="712"/>
      <c r="DAJ14" s="712"/>
      <c r="DAK14" s="712"/>
      <c r="DAL14" s="712"/>
      <c r="DAM14" s="712"/>
      <c r="DAN14" s="712"/>
      <c r="DAO14" s="712"/>
      <c r="DAP14" s="712"/>
      <c r="DAQ14" s="712"/>
      <c r="DAR14" s="712"/>
      <c r="DAS14" s="712"/>
      <c r="DAT14" s="712"/>
      <c r="DAU14" s="712"/>
      <c r="DAV14" s="712"/>
      <c r="DAW14" s="712"/>
      <c r="DAX14" s="712"/>
      <c r="DAY14" s="712"/>
      <c r="DAZ14" s="712"/>
      <c r="DBA14" s="712"/>
      <c r="DBB14" s="712"/>
      <c r="DBC14" s="712"/>
      <c r="DBD14" s="712"/>
      <c r="DBE14" s="712"/>
      <c r="DBF14" s="712"/>
      <c r="DBG14" s="712"/>
      <c r="DBH14" s="712"/>
      <c r="DBI14" s="712"/>
      <c r="DBJ14" s="712"/>
      <c r="DBK14" s="712"/>
      <c r="DBL14" s="712"/>
      <c r="DBM14" s="712"/>
      <c r="DBN14" s="712"/>
      <c r="DBO14" s="712"/>
      <c r="DBP14" s="712"/>
      <c r="DBQ14" s="712"/>
      <c r="DBR14" s="712"/>
      <c r="DBS14" s="712"/>
      <c r="DBT14" s="712"/>
      <c r="DBU14" s="712"/>
      <c r="DBV14" s="712"/>
      <c r="DBW14" s="712"/>
      <c r="DBX14" s="712"/>
      <c r="DBY14" s="712"/>
      <c r="DBZ14" s="712"/>
      <c r="DCA14" s="712"/>
      <c r="DCB14" s="712"/>
      <c r="DCC14" s="712"/>
      <c r="DCD14" s="712"/>
      <c r="DCE14" s="712"/>
      <c r="DCF14" s="712"/>
      <c r="DCG14" s="712"/>
      <c r="DCH14" s="712"/>
      <c r="DCI14" s="712"/>
      <c r="DCJ14" s="712"/>
      <c r="DCK14" s="712"/>
      <c r="DCL14" s="712"/>
      <c r="DCM14" s="712"/>
      <c r="DCN14" s="712"/>
      <c r="DCO14" s="712"/>
      <c r="DCP14" s="712"/>
      <c r="DCQ14" s="712"/>
      <c r="DCR14" s="712"/>
      <c r="DCS14" s="712"/>
      <c r="DCT14" s="712"/>
      <c r="DCU14" s="712"/>
      <c r="DCV14" s="712"/>
      <c r="DCW14" s="712"/>
      <c r="DCX14" s="712"/>
      <c r="DCY14" s="712"/>
      <c r="DCZ14" s="712"/>
      <c r="DDA14" s="712"/>
      <c r="DDB14" s="712"/>
      <c r="DDC14" s="712"/>
      <c r="DDD14" s="712"/>
      <c r="DDE14" s="712"/>
      <c r="DDF14" s="712"/>
      <c r="DDG14" s="712"/>
      <c r="DDH14" s="712"/>
      <c r="DDI14" s="712"/>
      <c r="DDJ14" s="712"/>
      <c r="DDK14" s="712"/>
      <c r="DDL14" s="712"/>
      <c r="DDM14" s="712"/>
      <c r="DDN14" s="712"/>
      <c r="DDO14" s="712"/>
      <c r="DDP14" s="712"/>
      <c r="DDQ14" s="712"/>
      <c r="DDR14" s="712"/>
      <c r="DDS14" s="712"/>
      <c r="DDT14" s="712"/>
      <c r="DDU14" s="712"/>
      <c r="DDV14" s="712"/>
      <c r="DDW14" s="712"/>
      <c r="DDX14" s="712"/>
      <c r="DDY14" s="712"/>
      <c r="DDZ14" s="712"/>
      <c r="DEA14" s="712"/>
      <c r="DEB14" s="712"/>
      <c r="DEC14" s="712"/>
      <c r="DED14" s="712"/>
      <c r="DEE14" s="712"/>
      <c r="DEF14" s="712"/>
      <c r="DEG14" s="712"/>
      <c r="DEH14" s="712"/>
      <c r="DEI14" s="712"/>
      <c r="DEJ14" s="712"/>
      <c r="DEK14" s="712"/>
      <c r="DEL14" s="712"/>
      <c r="DEM14" s="712"/>
      <c r="DEN14" s="712"/>
      <c r="DEO14" s="712"/>
      <c r="DEP14" s="712"/>
      <c r="DEQ14" s="712"/>
      <c r="DER14" s="712"/>
      <c r="DES14" s="712"/>
      <c r="DET14" s="712"/>
      <c r="DEU14" s="712"/>
      <c r="DEV14" s="712"/>
      <c r="DEW14" s="712"/>
      <c r="DEX14" s="712"/>
      <c r="DEY14" s="712"/>
      <c r="DEZ14" s="712"/>
      <c r="DFA14" s="712"/>
      <c r="DFB14" s="712"/>
      <c r="DFC14" s="712"/>
      <c r="DFD14" s="712"/>
      <c r="DFE14" s="712"/>
      <c r="DFF14" s="712"/>
      <c r="DFG14" s="712"/>
      <c r="DFH14" s="712"/>
      <c r="DFI14" s="712"/>
      <c r="DFJ14" s="712"/>
      <c r="DFK14" s="712"/>
      <c r="DFL14" s="712"/>
      <c r="DFM14" s="712"/>
      <c r="DFN14" s="712"/>
      <c r="DFO14" s="712"/>
      <c r="DFP14" s="712"/>
      <c r="DFQ14" s="712"/>
      <c r="DFR14" s="712"/>
      <c r="DFS14" s="712"/>
      <c r="DFT14" s="712"/>
      <c r="DFU14" s="712"/>
      <c r="DFV14" s="712"/>
      <c r="DFW14" s="712"/>
      <c r="DFX14" s="712"/>
      <c r="DFY14" s="712"/>
      <c r="DFZ14" s="712"/>
      <c r="DGA14" s="712"/>
      <c r="DGB14" s="712"/>
      <c r="DGC14" s="712"/>
      <c r="DGD14" s="712"/>
      <c r="DGE14" s="712"/>
      <c r="DGF14" s="712"/>
      <c r="DGG14" s="712"/>
      <c r="DGH14" s="712"/>
      <c r="DGI14" s="712"/>
      <c r="DGJ14" s="712"/>
      <c r="DGK14" s="712"/>
      <c r="DGL14" s="712"/>
      <c r="DGM14" s="712"/>
      <c r="DGN14" s="712"/>
      <c r="DGO14" s="712"/>
      <c r="DGP14" s="712"/>
      <c r="DGQ14" s="712"/>
      <c r="DGR14" s="712"/>
      <c r="DGS14" s="712"/>
      <c r="DGT14" s="712"/>
      <c r="DGU14" s="712"/>
      <c r="DGV14" s="712"/>
      <c r="DGW14" s="712"/>
      <c r="DGX14" s="712"/>
      <c r="DGY14" s="712"/>
      <c r="DGZ14" s="712"/>
      <c r="DHA14" s="712"/>
      <c r="DHB14" s="712"/>
      <c r="DHC14" s="712"/>
      <c r="DHD14" s="712"/>
      <c r="DHE14" s="712"/>
      <c r="DHF14" s="712"/>
      <c r="DHG14" s="712"/>
      <c r="DHH14" s="712"/>
      <c r="DHI14" s="712"/>
      <c r="DHJ14" s="712"/>
      <c r="DHK14" s="712"/>
      <c r="DHL14" s="712"/>
      <c r="DHM14" s="712"/>
      <c r="DHN14" s="712"/>
      <c r="DHO14" s="712"/>
      <c r="DHP14" s="712"/>
      <c r="DHQ14" s="712"/>
      <c r="DHR14" s="712"/>
      <c r="DHS14" s="712"/>
      <c r="DHT14" s="712"/>
      <c r="DHU14" s="712"/>
      <c r="DHV14" s="712"/>
      <c r="DHW14" s="712"/>
      <c r="DHX14" s="712"/>
      <c r="DHY14" s="712"/>
      <c r="DHZ14" s="712"/>
      <c r="DIA14" s="712"/>
      <c r="DIB14" s="712"/>
      <c r="DIC14" s="712"/>
      <c r="DID14" s="712"/>
      <c r="DIE14" s="712"/>
      <c r="DIF14" s="712"/>
      <c r="DIG14" s="712"/>
      <c r="DIH14" s="712"/>
      <c r="DII14" s="712"/>
      <c r="DIJ14" s="712"/>
      <c r="DIK14" s="712"/>
      <c r="DIL14" s="712"/>
      <c r="DIM14" s="712"/>
      <c r="DIN14" s="712"/>
      <c r="DIO14" s="712"/>
      <c r="DIP14" s="712"/>
      <c r="DIQ14" s="712"/>
      <c r="DIR14" s="712"/>
      <c r="DIS14" s="712"/>
      <c r="DIT14" s="712"/>
      <c r="DIU14" s="712"/>
      <c r="DIV14" s="712"/>
      <c r="DIW14" s="712"/>
      <c r="DIX14" s="712"/>
      <c r="DIY14" s="712"/>
      <c r="DIZ14" s="712"/>
      <c r="DJA14" s="712"/>
      <c r="DJB14" s="712"/>
      <c r="DJC14" s="712"/>
      <c r="DJD14" s="712"/>
      <c r="DJE14" s="712"/>
      <c r="DJF14" s="712"/>
      <c r="DJG14" s="712"/>
      <c r="DJH14" s="712"/>
      <c r="DJI14" s="712"/>
      <c r="DJJ14" s="712"/>
      <c r="DJK14" s="712"/>
      <c r="DJL14" s="712"/>
      <c r="DJM14" s="712"/>
      <c r="DJN14" s="712"/>
      <c r="DJO14" s="712"/>
      <c r="DJP14" s="712"/>
      <c r="DJQ14" s="712"/>
      <c r="DJR14" s="712"/>
      <c r="DJS14" s="712"/>
      <c r="DJT14" s="712"/>
      <c r="DJU14" s="712"/>
      <c r="DJV14" s="712"/>
      <c r="DJW14" s="712"/>
      <c r="DJX14" s="712"/>
      <c r="DJY14" s="712"/>
      <c r="DJZ14" s="712"/>
      <c r="DKA14" s="712"/>
      <c r="DKB14" s="712"/>
      <c r="DKC14" s="712"/>
      <c r="DKD14" s="712"/>
      <c r="DKE14" s="712"/>
      <c r="DKF14" s="712"/>
      <c r="DKG14" s="712"/>
      <c r="DKH14" s="712"/>
      <c r="DKI14" s="712"/>
      <c r="DKJ14" s="712"/>
      <c r="DKK14" s="712"/>
      <c r="DKL14" s="712"/>
      <c r="DKM14" s="712"/>
      <c r="DKN14" s="712"/>
      <c r="DKO14" s="712"/>
      <c r="DKP14" s="712"/>
      <c r="DKQ14" s="712"/>
      <c r="DKR14" s="712"/>
      <c r="DKS14" s="712"/>
      <c r="DKT14" s="712"/>
      <c r="DKU14" s="712"/>
      <c r="DKV14" s="712"/>
      <c r="DKW14" s="712"/>
      <c r="DKX14" s="712"/>
      <c r="DKY14" s="712"/>
      <c r="DKZ14" s="712"/>
      <c r="DLA14" s="712"/>
      <c r="DLB14" s="712"/>
      <c r="DLC14" s="712"/>
      <c r="DLD14" s="712"/>
      <c r="DLE14" s="712"/>
      <c r="DLF14" s="712"/>
      <c r="DLG14" s="712"/>
      <c r="DLH14" s="712"/>
      <c r="DLI14" s="712"/>
      <c r="DLJ14" s="712"/>
      <c r="DLK14" s="712"/>
      <c r="DLL14" s="712"/>
      <c r="DLM14" s="712"/>
      <c r="DLN14" s="712"/>
      <c r="DLO14" s="712"/>
      <c r="DLP14" s="712"/>
      <c r="DLQ14" s="712"/>
      <c r="DLR14" s="712"/>
      <c r="DLS14" s="712"/>
      <c r="DLT14" s="712"/>
      <c r="DLU14" s="712"/>
      <c r="DLV14" s="712"/>
      <c r="DLW14" s="712"/>
      <c r="DLX14" s="712"/>
      <c r="DLY14" s="712"/>
      <c r="DLZ14" s="712"/>
      <c r="DMA14" s="712"/>
      <c r="DMB14" s="712"/>
      <c r="DMC14" s="712"/>
      <c r="DMD14" s="712"/>
      <c r="DME14" s="712"/>
      <c r="DMF14" s="712"/>
      <c r="DMG14" s="712"/>
      <c r="DMH14" s="712"/>
      <c r="DMI14" s="712"/>
      <c r="DMJ14" s="712"/>
      <c r="DMK14" s="712"/>
      <c r="DML14" s="712"/>
      <c r="DMM14" s="712"/>
      <c r="DMN14" s="712"/>
      <c r="DMO14" s="712"/>
      <c r="DMP14" s="712"/>
      <c r="DMQ14" s="712"/>
      <c r="DMR14" s="712"/>
      <c r="DMS14" s="712"/>
      <c r="DMT14" s="712"/>
      <c r="DMU14" s="712"/>
      <c r="DMV14" s="712"/>
      <c r="DMW14" s="712"/>
      <c r="DMX14" s="712"/>
      <c r="DMY14" s="712"/>
      <c r="DMZ14" s="712"/>
      <c r="DNA14" s="712"/>
      <c r="DNB14" s="712"/>
      <c r="DNC14" s="712"/>
      <c r="DND14" s="712"/>
      <c r="DNE14" s="712"/>
      <c r="DNF14" s="712"/>
      <c r="DNG14" s="712"/>
      <c r="DNH14" s="712"/>
      <c r="DNI14" s="712"/>
      <c r="DNJ14" s="712"/>
      <c r="DNK14" s="712"/>
      <c r="DNL14" s="712"/>
      <c r="DNM14" s="712"/>
      <c r="DNN14" s="712"/>
      <c r="DNO14" s="712"/>
      <c r="DNP14" s="712"/>
      <c r="DNQ14" s="712"/>
      <c r="DNR14" s="712"/>
      <c r="DNS14" s="712"/>
      <c r="DNT14" s="712"/>
      <c r="DNU14" s="712"/>
      <c r="DNV14" s="712"/>
      <c r="DNW14" s="712"/>
      <c r="DNX14" s="712"/>
      <c r="DNY14" s="712"/>
      <c r="DNZ14" s="712"/>
      <c r="DOA14" s="712"/>
      <c r="DOB14" s="712"/>
      <c r="DOC14" s="712"/>
      <c r="DOD14" s="712"/>
      <c r="DOE14" s="712"/>
      <c r="DOF14" s="712"/>
      <c r="DOG14" s="712"/>
      <c r="DOH14" s="712"/>
      <c r="DOI14" s="712"/>
      <c r="DOJ14" s="712"/>
      <c r="DOK14" s="712"/>
      <c r="DOL14" s="712"/>
      <c r="DOM14" s="712"/>
      <c r="DON14" s="712"/>
      <c r="DOO14" s="712"/>
      <c r="DOP14" s="712"/>
      <c r="DOQ14" s="712"/>
      <c r="DOR14" s="712"/>
      <c r="DOS14" s="712"/>
      <c r="DOT14" s="712"/>
      <c r="DOU14" s="712"/>
      <c r="DOV14" s="712"/>
      <c r="DOW14" s="712"/>
      <c r="DOX14" s="712"/>
      <c r="DOY14" s="712"/>
      <c r="DOZ14" s="712"/>
      <c r="DPA14" s="712"/>
      <c r="DPB14" s="712"/>
      <c r="DPC14" s="712"/>
      <c r="DPD14" s="712"/>
      <c r="DPE14" s="712"/>
      <c r="DPF14" s="712"/>
      <c r="DPG14" s="712"/>
      <c r="DPH14" s="712"/>
      <c r="DPI14" s="712"/>
      <c r="DPJ14" s="712"/>
      <c r="DPK14" s="712"/>
      <c r="DPL14" s="712"/>
      <c r="DPM14" s="712"/>
      <c r="DPN14" s="712"/>
      <c r="DPO14" s="712"/>
      <c r="DPP14" s="712"/>
      <c r="DPQ14" s="712"/>
      <c r="DPR14" s="712"/>
      <c r="DPS14" s="712"/>
      <c r="DPT14" s="712"/>
      <c r="DPU14" s="712"/>
      <c r="DPV14" s="712"/>
      <c r="DPW14" s="712"/>
      <c r="DPX14" s="712"/>
      <c r="DPY14" s="712"/>
      <c r="DPZ14" s="712"/>
      <c r="DQA14" s="712"/>
      <c r="DQB14" s="712"/>
      <c r="DQC14" s="712"/>
      <c r="DQD14" s="712"/>
      <c r="DQE14" s="712"/>
      <c r="DQF14" s="712"/>
      <c r="DQG14" s="712"/>
      <c r="DQH14" s="712"/>
      <c r="DQI14" s="712"/>
      <c r="DQJ14" s="712"/>
      <c r="DQK14" s="712"/>
      <c r="DQL14" s="712"/>
      <c r="DQM14" s="712"/>
      <c r="DQN14" s="712"/>
      <c r="DQO14" s="712"/>
      <c r="DQP14" s="712"/>
      <c r="DQQ14" s="712"/>
      <c r="DQR14" s="712"/>
      <c r="DQS14" s="712"/>
      <c r="DQT14" s="712"/>
      <c r="DQU14" s="712"/>
      <c r="DQV14" s="712"/>
      <c r="DQW14" s="712"/>
      <c r="DQX14" s="712"/>
      <c r="DQY14" s="712"/>
      <c r="DQZ14" s="712"/>
      <c r="DRA14" s="712"/>
      <c r="DRB14" s="712"/>
      <c r="DRC14" s="712"/>
      <c r="DRD14" s="712"/>
      <c r="DRE14" s="712"/>
      <c r="DRF14" s="712"/>
      <c r="DRG14" s="712"/>
      <c r="DRH14" s="712"/>
      <c r="DRI14" s="712"/>
      <c r="DRJ14" s="712"/>
      <c r="DRK14" s="712"/>
      <c r="DRL14" s="712"/>
      <c r="DRM14" s="712"/>
      <c r="DRN14" s="712"/>
      <c r="DRO14" s="712"/>
      <c r="DRP14" s="712"/>
      <c r="DRQ14" s="712"/>
      <c r="DRR14" s="712"/>
      <c r="DRS14" s="712"/>
      <c r="DRT14" s="712"/>
      <c r="DRU14" s="712"/>
      <c r="DRV14" s="712"/>
      <c r="DRW14" s="712"/>
      <c r="DRX14" s="712"/>
      <c r="DRY14" s="712"/>
      <c r="DRZ14" s="712"/>
      <c r="DSA14" s="712"/>
      <c r="DSB14" s="712"/>
      <c r="DSC14" s="712"/>
      <c r="DSD14" s="712"/>
      <c r="DSE14" s="712"/>
      <c r="DSF14" s="712"/>
      <c r="DSG14" s="712"/>
      <c r="DSH14" s="712"/>
      <c r="DSI14" s="712"/>
      <c r="DSJ14" s="712"/>
      <c r="DSK14" s="712"/>
      <c r="DSL14" s="712"/>
      <c r="DSM14" s="712"/>
      <c r="DSN14" s="712"/>
      <c r="DSO14" s="712"/>
      <c r="DSP14" s="712"/>
      <c r="DSQ14" s="712"/>
      <c r="DSR14" s="712"/>
      <c r="DSS14" s="712"/>
      <c r="DST14" s="712"/>
      <c r="DSU14" s="712"/>
      <c r="DSV14" s="712"/>
      <c r="DSW14" s="712"/>
      <c r="DSX14" s="712"/>
      <c r="DSY14" s="712"/>
      <c r="DSZ14" s="712"/>
      <c r="DTA14" s="712"/>
      <c r="DTB14" s="712"/>
      <c r="DTC14" s="712"/>
      <c r="DTD14" s="712"/>
      <c r="DTE14" s="712"/>
      <c r="DTF14" s="712"/>
      <c r="DTG14" s="712"/>
      <c r="DTH14" s="712"/>
      <c r="DTI14" s="712"/>
      <c r="DTJ14" s="712"/>
      <c r="DTK14" s="712"/>
      <c r="DTL14" s="712"/>
      <c r="DTM14" s="712"/>
      <c r="DTN14" s="712"/>
      <c r="DTO14" s="712"/>
      <c r="DTP14" s="712"/>
      <c r="DTQ14" s="712"/>
      <c r="DTR14" s="712"/>
      <c r="DTS14" s="712"/>
      <c r="DTT14" s="712"/>
      <c r="DTU14" s="712"/>
      <c r="DTV14" s="712"/>
      <c r="DTW14" s="712"/>
      <c r="DTX14" s="712"/>
      <c r="DTY14" s="712"/>
      <c r="DTZ14" s="712"/>
      <c r="DUA14" s="712"/>
      <c r="DUB14" s="712"/>
      <c r="DUC14" s="712"/>
      <c r="DUD14" s="712"/>
      <c r="DUE14" s="712"/>
      <c r="DUF14" s="712"/>
      <c r="DUG14" s="712"/>
      <c r="DUH14" s="712"/>
      <c r="DUI14" s="712"/>
      <c r="DUJ14" s="712"/>
      <c r="DUK14" s="712"/>
      <c r="DUL14" s="712"/>
      <c r="DUM14" s="712"/>
      <c r="DUN14" s="712"/>
      <c r="DUO14" s="712"/>
      <c r="DUP14" s="712"/>
      <c r="DUQ14" s="712"/>
      <c r="DUR14" s="712"/>
      <c r="DUS14" s="712"/>
      <c r="DUT14" s="712"/>
      <c r="DUU14" s="712"/>
      <c r="DUV14" s="712"/>
      <c r="DUW14" s="712"/>
      <c r="DUX14" s="712"/>
      <c r="DUY14" s="712"/>
      <c r="DUZ14" s="712"/>
      <c r="DVA14" s="712"/>
      <c r="DVB14" s="712"/>
      <c r="DVC14" s="712"/>
      <c r="DVD14" s="712"/>
      <c r="DVE14" s="712"/>
      <c r="DVF14" s="712"/>
      <c r="DVG14" s="712"/>
      <c r="DVH14" s="712"/>
      <c r="DVI14" s="712"/>
      <c r="DVJ14" s="712"/>
      <c r="DVK14" s="712"/>
      <c r="DVL14" s="712"/>
      <c r="DVM14" s="712"/>
      <c r="DVN14" s="712"/>
      <c r="DVO14" s="712"/>
      <c r="DVP14" s="712"/>
      <c r="DVQ14" s="712"/>
      <c r="DVR14" s="712"/>
      <c r="DVS14" s="712"/>
      <c r="DVT14" s="712"/>
      <c r="DVU14" s="712"/>
      <c r="DVV14" s="712"/>
      <c r="DVW14" s="712"/>
      <c r="DVX14" s="712"/>
      <c r="DVY14" s="712"/>
      <c r="DVZ14" s="712"/>
      <c r="DWA14" s="712"/>
      <c r="DWB14" s="712"/>
      <c r="DWC14" s="712"/>
      <c r="DWD14" s="712"/>
      <c r="DWE14" s="712"/>
      <c r="DWF14" s="712"/>
      <c r="DWG14" s="712"/>
      <c r="DWH14" s="712"/>
      <c r="DWI14" s="712"/>
      <c r="DWJ14" s="712"/>
      <c r="DWK14" s="712"/>
      <c r="DWL14" s="712"/>
      <c r="DWM14" s="712"/>
      <c r="DWN14" s="712"/>
      <c r="DWO14" s="712"/>
      <c r="DWP14" s="712"/>
      <c r="DWQ14" s="712"/>
      <c r="DWR14" s="712"/>
      <c r="DWS14" s="712"/>
      <c r="DWT14" s="712"/>
      <c r="DWU14" s="712"/>
      <c r="DWV14" s="712"/>
      <c r="DWW14" s="712"/>
      <c r="DWX14" s="712"/>
      <c r="DWY14" s="712"/>
      <c r="DWZ14" s="712"/>
      <c r="DXA14" s="712"/>
      <c r="DXB14" s="712"/>
      <c r="DXC14" s="712"/>
      <c r="DXD14" s="712"/>
      <c r="DXE14" s="712"/>
      <c r="DXF14" s="712"/>
      <c r="DXG14" s="712"/>
      <c r="DXH14" s="712"/>
      <c r="DXI14" s="712"/>
      <c r="DXJ14" s="712"/>
      <c r="DXK14" s="712"/>
      <c r="DXL14" s="712"/>
      <c r="DXM14" s="712"/>
      <c r="DXN14" s="712"/>
      <c r="DXO14" s="712"/>
      <c r="DXP14" s="712"/>
      <c r="DXQ14" s="712"/>
      <c r="DXR14" s="712"/>
      <c r="DXS14" s="712"/>
      <c r="DXT14" s="712"/>
      <c r="DXU14" s="712"/>
      <c r="DXV14" s="712"/>
      <c r="DXW14" s="712"/>
      <c r="DXX14" s="712"/>
      <c r="DXY14" s="712"/>
      <c r="DXZ14" s="712"/>
      <c r="DYA14" s="712"/>
      <c r="DYB14" s="712"/>
      <c r="DYC14" s="712"/>
      <c r="DYD14" s="712"/>
      <c r="DYE14" s="712"/>
      <c r="DYF14" s="712"/>
      <c r="DYG14" s="712"/>
      <c r="DYH14" s="712"/>
      <c r="DYI14" s="712"/>
      <c r="DYJ14" s="712"/>
      <c r="DYK14" s="712"/>
      <c r="DYL14" s="712"/>
      <c r="DYM14" s="712"/>
      <c r="DYN14" s="712"/>
      <c r="DYO14" s="712"/>
      <c r="DYP14" s="712"/>
      <c r="DYQ14" s="712"/>
      <c r="DYR14" s="712"/>
      <c r="DYS14" s="712"/>
      <c r="DYT14" s="712"/>
      <c r="DYU14" s="712"/>
      <c r="DYV14" s="712"/>
      <c r="DYW14" s="712"/>
      <c r="DYX14" s="712"/>
      <c r="DYY14" s="712"/>
      <c r="DYZ14" s="712"/>
      <c r="DZA14" s="712"/>
      <c r="DZB14" s="712"/>
      <c r="DZC14" s="712"/>
      <c r="DZD14" s="712"/>
      <c r="DZE14" s="712"/>
      <c r="DZF14" s="712"/>
      <c r="DZG14" s="712"/>
      <c r="DZH14" s="712"/>
      <c r="DZI14" s="712"/>
      <c r="DZJ14" s="712"/>
      <c r="DZK14" s="712"/>
      <c r="DZL14" s="712"/>
      <c r="DZM14" s="712"/>
      <c r="DZN14" s="712"/>
      <c r="DZO14" s="712"/>
      <c r="DZP14" s="712"/>
      <c r="DZQ14" s="712"/>
      <c r="DZR14" s="712"/>
      <c r="DZS14" s="712"/>
      <c r="DZT14" s="712"/>
      <c r="DZU14" s="712"/>
      <c r="DZV14" s="712"/>
      <c r="DZW14" s="712"/>
      <c r="DZX14" s="712"/>
      <c r="DZY14" s="712"/>
      <c r="DZZ14" s="712"/>
      <c r="EAA14" s="712"/>
      <c r="EAB14" s="712"/>
      <c r="EAC14" s="712"/>
      <c r="EAD14" s="712"/>
      <c r="EAE14" s="712"/>
      <c r="EAF14" s="712"/>
      <c r="EAG14" s="712"/>
      <c r="EAH14" s="712"/>
      <c r="EAI14" s="712"/>
      <c r="EAJ14" s="712"/>
      <c r="EAK14" s="712"/>
      <c r="EAL14" s="712"/>
      <c r="EAM14" s="712"/>
      <c r="EAN14" s="712"/>
      <c r="EAO14" s="712"/>
      <c r="EAP14" s="712"/>
      <c r="EAQ14" s="712"/>
      <c r="EAR14" s="712"/>
      <c r="EAS14" s="712"/>
      <c r="EAT14" s="712"/>
      <c r="EAU14" s="712"/>
      <c r="EAV14" s="712"/>
      <c r="EAW14" s="712"/>
      <c r="EAX14" s="712"/>
      <c r="EAY14" s="712"/>
      <c r="EAZ14" s="712"/>
      <c r="EBA14" s="712"/>
      <c r="EBB14" s="712"/>
      <c r="EBC14" s="712"/>
      <c r="EBD14" s="712"/>
      <c r="EBE14" s="712"/>
      <c r="EBF14" s="712"/>
      <c r="EBG14" s="712"/>
      <c r="EBH14" s="712"/>
      <c r="EBI14" s="712"/>
      <c r="EBJ14" s="712"/>
      <c r="EBK14" s="712"/>
      <c r="EBL14" s="712"/>
      <c r="EBM14" s="712"/>
      <c r="EBN14" s="712"/>
      <c r="EBO14" s="712"/>
      <c r="EBP14" s="712"/>
      <c r="EBQ14" s="712"/>
      <c r="EBR14" s="712"/>
      <c r="EBS14" s="712"/>
      <c r="EBT14" s="712"/>
      <c r="EBU14" s="712"/>
      <c r="EBV14" s="712"/>
      <c r="EBW14" s="712"/>
      <c r="EBX14" s="712"/>
      <c r="EBY14" s="712"/>
      <c r="EBZ14" s="712"/>
      <c r="ECA14" s="712"/>
      <c r="ECB14" s="712"/>
      <c r="ECC14" s="712"/>
      <c r="ECD14" s="712"/>
      <c r="ECE14" s="712"/>
      <c r="ECF14" s="712"/>
      <c r="ECG14" s="712"/>
      <c r="ECH14" s="712"/>
      <c r="ECI14" s="712"/>
      <c r="ECJ14" s="712"/>
      <c r="ECK14" s="712"/>
      <c r="ECL14" s="712"/>
      <c r="ECM14" s="712"/>
      <c r="ECN14" s="712"/>
      <c r="ECO14" s="712"/>
      <c r="ECP14" s="712"/>
      <c r="ECQ14" s="712"/>
      <c r="ECR14" s="712"/>
      <c r="ECS14" s="712"/>
      <c r="ECT14" s="712"/>
      <c r="ECU14" s="712"/>
      <c r="ECV14" s="712"/>
      <c r="ECW14" s="712"/>
      <c r="ECX14" s="712"/>
      <c r="ECY14" s="712"/>
      <c r="ECZ14" s="712"/>
      <c r="EDA14" s="712"/>
      <c r="EDB14" s="712"/>
      <c r="EDC14" s="712"/>
      <c r="EDD14" s="712"/>
      <c r="EDE14" s="712"/>
      <c r="EDF14" s="712"/>
      <c r="EDG14" s="712"/>
      <c r="EDH14" s="712"/>
      <c r="EDI14" s="712"/>
      <c r="EDJ14" s="712"/>
      <c r="EDK14" s="712"/>
      <c r="EDL14" s="712"/>
      <c r="EDM14" s="712"/>
      <c r="EDN14" s="712"/>
      <c r="EDO14" s="712"/>
      <c r="EDP14" s="712"/>
      <c r="EDQ14" s="712"/>
      <c r="EDR14" s="712"/>
      <c r="EDS14" s="712"/>
      <c r="EDT14" s="712"/>
      <c r="EDU14" s="712"/>
      <c r="EDV14" s="712"/>
      <c r="EDW14" s="712"/>
      <c r="EDX14" s="712"/>
      <c r="EDY14" s="712"/>
      <c r="EDZ14" s="712"/>
      <c r="EEA14" s="712"/>
      <c r="EEB14" s="712"/>
      <c r="EEC14" s="712"/>
      <c r="EED14" s="712"/>
      <c r="EEE14" s="712"/>
      <c r="EEF14" s="712"/>
      <c r="EEG14" s="712"/>
      <c r="EEH14" s="712"/>
      <c r="EEI14" s="712"/>
      <c r="EEJ14" s="712"/>
      <c r="EEK14" s="712"/>
      <c r="EEL14" s="712"/>
      <c r="EEM14" s="712"/>
      <c r="EEN14" s="712"/>
      <c r="EEO14" s="712"/>
      <c r="EEP14" s="712"/>
      <c r="EEQ14" s="712"/>
      <c r="EER14" s="712"/>
      <c r="EES14" s="712"/>
      <c r="EET14" s="712"/>
      <c r="EEU14" s="712"/>
      <c r="EEV14" s="712"/>
      <c r="EEW14" s="712"/>
      <c r="EEX14" s="712"/>
      <c r="EEY14" s="712"/>
      <c r="EEZ14" s="712"/>
      <c r="EFA14" s="712"/>
      <c r="EFB14" s="712"/>
      <c r="EFC14" s="712"/>
      <c r="EFD14" s="712"/>
      <c r="EFE14" s="712"/>
      <c r="EFF14" s="712"/>
      <c r="EFG14" s="712"/>
      <c r="EFH14" s="712"/>
      <c r="EFI14" s="712"/>
      <c r="EFJ14" s="712"/>
      <c r="EFK14" s="712"/>
      <c r="EFL14" s="712"/>
      <c r="EFM14" s="712"/>
      <c r="EFN14" s="712"/>
      <c r="EFO14" s="712"/>
      <c r="EFP14" s="712"/>
      <c r="EFQ14" s="712"/>
      <c r="EFR14" s="712"/>
      <c r="EFS14" s="712"/>
      <c r="EFT14" s="712"/>
      <c r="EFU14" s="712"/>
      <c r="EFV14" s="712"/>
      <c r="EFW14" s="712"/>
      <c r="EFX14" s="712"/>
      <c r="EFY14" s="712"/>
      <c r="EFZ14" s="712"/>
      <c r="EGA14" s="712"/>
      <c r="EGB14" s="712"/>
      <c r="EGC14" s="712"/>
      <c r="EGD14" s="712"/>
      <c r="EGE14" s="712"/>
      <c r="EGF14" s="712"/>
      <c r="EGG14" s="712"/>
      <c r="EGH14" s="712"/>
      <c r="EGI14" s="712"/>
      <c r="EGJ14" s="712"/>
      <c r="EGK14" s="712"/>
      <c r="EGL14" s="712"/>
      <c r="EGM14" s="712"/>
      <c r="EGN14" s="712"/>
      <c r="EGO14" s="712"/>
      <c r="EGP14" s="712"/>
      <c r="EGQ14" s="712"/>
      <c r="EGR14" s="712"/>
      <c r="EGS14" s="712"/>
      <c r="EGT14" s="712"/>
      <c r="EGU14" s="712"/>
      <c r="EGV14" s="712"/>
      <c r="EGW14" s="712"/>
      <c r="EGX14" s="712"/>
      <c r="EGY14" s="712"/>
      <c r="EGZ14" s="712"/>
      <c r="EHA14" s="712"/>
      <c r="EHB14" s="712"/>
      <c r="EHC14" s="712"/>
      <c r="EHD14" s="712"/>
      <c r="EHE14" s="712"/>
      <c r="EHF14" s="712"/>
      <c r="EHG14" s="712"/>
      <c r="EHH14" s="712"/>
      <c r="EHI14" s="712"/>
      <c r="EHJ14" s="712"/>
      <c r="EHK14" s="712"/>
      <c r="EHL14" s="712"/>
      <c r="EHM14" s="712"/>
      <c r="EHN14" s="712"/>
      <c r="EHO14" s="712"/>
      <c r="EHP14" s="712"/>
      <c r="EHQ14" s="712"/>
      <c r="EHR14" s="712"/>
      <c r="EHS14" s="712"/>
      <c r="EHT14" s="712"/>
      <c r="EHU14" s="712"/>
      <c r="EHV14" s="712"/>
      <c r="EHW14" s="712"/>
      <c r="EHX14" s="712"/>
      <c r="EHY14" s="712"/>
      <c r="EHZ14" s="712"/>
      <c r="EIA14" s="712"/>
      <c r="EIB14" s="712"/>
      <c r="EIC14" s="712"/>
      <c r="EID14" s="712"/>
      <c r="EIE14" s="712"/>
      <c r="EIF14" s="712"/>
      <c r="EIG14" s="712"/>
      <c r="EIH14" s="712"/>
      <c r="EII14" s="712"/>
      <c r="EIJ14" s="712"/>
      <c r="EIK14" s="712"/>
      <c r="EIL14" s="712"/>
      <c r="EIM14" s="712"/>
      <c r="EIN14" s="712"/>
      <c r="EIO14" s="712"/>
      <c r="EIP14" s="712"/>
      <c r="EIQ14" s="712"/>
      <c r="EIR14" s="712"/>
      <c r="EIS14" s="712"/>
      <c r="EIT14" s="712"/>
      <c r="EIU14" s="712"/>
      <c r="EIV14" s="712"/>
      <c r="EIW14" s="712"/>
      <c r="EIX14" s="712"/>
      <c r="EIY14" s="712"/>
      <c r="EIZ14" s="712"/>
      <c r="EJA14" s="712"/>
      <c r="EJB14" s="712"/>
      <c r="EJC14" s="712"/>
      <c r="EJD14" s="712"/>
      <c r="EJE14" s="712"/>
      <c r="EJF14" s="712"/>
      <c r="EJG14" s="712"/>
      <c r="EJH14" s="712"/>
      <c r="EJI14" s="712"/>
      <c r="EJJ14" s="712"/>
      <c r="EJK14" s="712"/>
      <c r="EJL14" s="712"/>
      <c r="EJM14" s="712"/>
      <c r="EJN14" s="712"/>
      <c r="EJO14" s="712"/>
      <c r="EJP14" s="712"/>
      <c r="EJQ14" s="712"/>
      <c r="EJR14" s="712"/>
      <c r="EJS14" s="712"/>
      <c r="EJT14" s="712"/>
      <c r="EJU14" s="712"/>
      <c r="EJV14" s="712"/>
      <c r="EJW14" s="712"/>
      <c r="EJX14" s="712"/>
      <c r="EJY14" s="712"/>
      <c r="EJZ14" s="712"/>
      <c r="EKA14" s="712"/>
      <c r="EKB14" s="712"/>
      <c r="EKC14" s="712"/>
      <c r="EKD14" s="712"/>
      <c r="EKE14" s="712"/>
      <c r="EKF14" s="712"/>
      <c r="EKG14" s="712"/>
      <c r="EKH14" s="712"/>
      <c r="EKI14" s="712"/>
      <c r="EKJ14" s="712"/>
      <c r="EKK14" s="712"/>
      <c r="EKL14" s="712"/>
      <c r="EKM14" s="712"/>
      <c r="EKN14" s="712"/>
      <c r="EKO14" s="712"/>
      <c r="EKP14" s="712"/>
      <c r="EKQ14" s="712"/>
      <c r="EKR14" s="712"/>
      <c r="EKS14" s="712"/>
      <c r="EKT14" s="712"/>
      <c r="EKU14" s="712"/>
      <c r="EKV14" s="712"/>
      <c r="EKW14" s="712"/>
      <c r="EKX14" s="712"/>
      <c r="EKY14" s="712"/>
      <c r="EKZ14" s="712"/>
      <c r="ELA14" s="712"/>
      <c r="ELB14" s="712"/>
      <c r="ELC14" s="712"/>
      <c r="ELD14" s="712"/>
      <c r="ELE14" s="712"/>
      <c r="ELF14" s="712"/>
      <c r="ELG14" s="712"/>
      <c r="ELH14" s="712"/>
      <c r="ELI14" s="712"/>
      <c r="ELJ14" s="712"/>
      <c r="ELK14" s="712"/>
      <c r="ELL14" s="712"/>
      <c r="ELM14" s="712"/>
      <c r="ELN14" s="712"/>
      <c r="ELO14" s="712"/>
      <c r="ELP14" s="712"/>
      <c r="ELQ14" s="712"/>
      <c r="ELR14" s="712"/>
      <c r="ELS14" s="712"/>
      <c r="ELT14" s="712"/>
      <c r="ELU14" s="712"/>
      <c r="ELV14" s="712"/>
      <c r="ELW14" s="712"/>
      <c r="ELX14" s="712"/>
      <c r="ELY14" s="712"/>
      <c r="ELZ14" s="712"/>
      <c r="EMA14" s="712"/>
      <c r="EMB14" s="712"/>
      <c r="EMC14" s="712"/>
      <c r="EMD14" s="712"/>
      <c r="EME14" s="712"/>
      <c r="EMF14" s="712"/>
      <c r="EMG14" s="712"/>
      <c r="EMH14" s="712"/>
      <c r="EMI14" s="712"/>
      <c r="EMJ14" s="712"/>
      <c r="EMK14" s="712"/>
      <c r="EML14" s="712"/>
      <c r="EMM14" s="712"/>
      <c r="EMN14" s="712"/>
      <c r="EMO14" s="712"/>
      <c r="EMP14" s="712"/>
      <c r="EMQ14" s="712"/>
      <c r="EMR14" s="712"/>
      <c r="EMS14" s="712"/>
      <c r="EMT14" s="712"/>
      <c r="EMU14" s="712"/>
      <c r="EMV14" s="712"/>
      <c r="EMW14" s="712"/>
      <c r="EMX14" s="712"/>
      <c r="EMY14" s="712"/>
      <c r="EMZ14" s="712"/>
      <c r="ENA14" s="712"/>
      <c r="ENB14" s="712"/>
      <c r="ENC14" s="712"/>
      <c r="END14" s="712"/>
      <c r="ENE14" s="712"/>
      <c r="ENF14" s="712"/>
      <c r="ENG14" s="712"/>
      <c r="ENH14" s="712"/>
      <c r="ENI14" s="712"/>
      <c r="ENJ14" s="712"/>
      <c r="ENK14" s="712"/>
      <c r="ENL14" s="712"/>
      <c r="ENM14" s="712"/>
      <c r="ENN14" s="712"/>
      <c r="ENO14" s="712"/>
      <c r="ENP14" s="712"/>
      <c r="ENQ14" s="712"/>
      <c r="ENR14" s="712"/>
      <c r="ENS14" s="712"/>
      <c r="ENT14" s="712"/>
      <c r="ENU14" s="712"/>
      <c r="ENV14" s="712"/>
      <c r="ENW14" s="712"/>
      <c r="ENX14" s="712"/>
      <c r="ENY14" s="712"/>
      <c r="ENZ14" s="712"/>
      <c r="EOA14" s="712"/>
      <c r="EOB14" s="712"/>
      <c r="EOC14" s="712"/>
      <c r="EOD14" s="712"/>
      <c r="EOE14" s="712"/>
      <c r="EOF14" s="712"/>
      <c r="EOG14" s="712"/>
      <c r="EOH14" s="712"/>
      <c r="EOI14" s="712"/>
      <c r="EOJ14" s="712"/>
      <c r="EOK14" s="712"/>
      <c r="EOL14" s="712"/>
      <c r="EOM14" s="712"/>
      <c r="EON14" s="712"/>
      <c r="EOO14" s="712"/>
      <c r="EOP14" s="712"/>
      <c r="EOQ14" s="712"/>
      <c r="EOR14" s="712"/>
      <c r="EOS14" s="712"/>
      <c r="EOT14" s="712"/>
      <c r="EOU14" s="712"/>
      <c r="EOV14" s="712"/>
      <c r="EOW14" s="712"/>
      <c r="EOX14" s="712"/>
      <c r="EOY14" s="712"/>
      <c r="EOZ14" s="712"/>
      <c r="EPA14" s="712"/>
      <c r="EPB14" s="712"/>
      <c r="EPC14" s="712"/>
      <c r="EPD14" s="712"/>
      <c r="EPE14" s="712"/>
      <c r="EPF14" s="712"/>
      <c r="EPG14" s="712"/>
      <c r="EPH14" s="712"/>
      <c r="EPI14" s="712"/>
      <c r="EPJ14" s="712"/>
      <c r="EPK14" s="712"/>
      <c r="EPL14" s="712"/>
      <c r="EPM14" s="712"/>
      <c r="EPN14" s="712"/>
      <c r="EPO14" s="712"/>
      <c r="EPP14" s="712"/>
      <c r="EPQ14" s="712"/>
      <c r="EPR14" s="712"/>
      <c r="EPS14" s="712"/>
      <c r="EPT14" s="712"/>
      <c r="EPU14" s="712"/>
      <c r="EPV14" s="712"/>
      <c r="EPW14" s="712"/>
      <c r="EPX14" s="712"/>
      <c r="EPY14" s="712"/>
      <c r="EPZ14" s="712"/>
      <c r="EQA14" s="712"/>
      <c r="EQB14" s="712"/>
      <c r="EQC14" s="712"/>
      <c r="EQD14" s="712"/>
      <c r="EQE14" s="712"/>
      <c r="EQF14" s="712"/>
      <c r="EQG14" s="712"/>
      <c r="EQH14" s="712"/>
      <c r="EQI14" s="712"/>
      <c r="EQJ14" s="712"/>
      <c r="EQK14" s="712"/>
      <c r="EQL14" s="712"/>
      <c r="EQM14" s="712"/>
      <c r="EQN14" s="712"/>
      <c r="EQO14" s="712"/>
      <c r="EQP14" s="712"/>
      <c r="EQQ14" s="712"/>
      <c r="EQR14" s="712"/>
      <c r="EQS14" s="712"/>
      <c r="EQT14" s="712"/>
      <c r="EQU14" s="712"/>
      <c r="EQV14" s="712"/>
      <c r="EQW14" s="712"/>
      <c r="EQX14" s="712"/>
      <c r="EQY14" s="712"/>
      <c r="EQZ14" s="712"/>
      <c r="ERA14" s="712"/>
      <c r="ERB14" s="712"/>
      <c r="ERC14" s="712"/>
      <c r="ERD14" s="712"/>
      <c r="ERE14" s="712"/>
      <c r="ERF14" s="712"/>
      <c r="ERG14" s="712"/>
      <c r="ERH14" s="712"/>
      <c r="ERI14" s="712"/>
      <c r="ERJ14" s="712"/>
      <c r="ERK14" s="712"/>
      <c r="ERL14" s="712"/>
      <c r="ERM14" s="712"/>
      <c r="ERN14" s="712"/>
      <c r="ERO14" s="712"/>
      <c r="ERP14" s="712"/>
      <c r="ERQ14" s="712"/>
      <c r="ERR14" s="712"/>
      <c r="ERS14" s="712"/>
      <c r="ERT14" s="712"/>
      <c r="ERU14" s="712"/>
      <c r="ERV14" s="712"/>
      <c r="ERW14" s="712"/>
      <c r="ERX14" s="712"/>
      <c r="ERY14" s="712"/>
      <c r="ERZ14" s="712"/>
      <c r="ESA14" s="712"/>
      <c r="ESB14" s="712"/>
      <c r="ESC14" s="712"/>
      <c r="ESD14" s="712"/>
      <c r="ESE14" s="712"/>
      <c r="ESF14" s="712"/>
      <c r="ESG14" s="712"/>
      <c r="ESH14" s="712"/>
      <c r="ESI14" s="712"/>
      <c r="ESJ14" s="712"/>
      <c r="ESK14" s="712"/>
      <c r="ESL14" s="712"/>
      <c r="ESM14" s="712"/>
      <c r="ESN14" s="712"/>
      <c r="ESO14" s="712"/>
      <c r="ESP14" s="712"/>
      <c r="ESQ14" s="712"/>
      <c r="ESR14" s="712"/>
      <c r="ESS14" s="712"/>
      <c r="EST14" s="712"/>
      <c r="ESU14" s="712"/>
      <c r="ESV14" s="712"/>
      <c r="ESW14" s="712"/>
      <c r="ESX14" s="712"/>
      <c r="ESY14" s="712"/>
      <c r="ESZ14" s="712"/>
      <c r="ETA14" s="712"/>
      <c r="ETB14" s="712"/>
      <c r="ETC14" s="712"/>
      <c r="ETD14" s="712"/>
      <c r="ETE14" s="712"/>
      <c r="ETF14" s="712"/>
      <c r="ETG14" s="712"/>
      <c r="ETH14" s="712"/>
      <c r="ETI14" s="712"/>
      <c r="ETJ14" s="712"/>
      <c r="ETK14" s="712"/>
      <c r="ETL14" s="712"/>
      <c r="ETM14" s="712"/>
      <c r="ETN14" s="712"/>
      <c r="ETO14" s="712"/>
      <c r="ETP14" s="712"/>
      <c r="ETQ14" s="712"/>
      <c r="ETR14" s="712"/>
      <c r="ETS14" s="712"/>
      <c r="ETT14" s="712"/>
      <c r="ETU14" s="712"/>
      <c r="ETV14" s="712"/>
      <c r="ETW14" s="712"/>
      <c r="ETX14" s="712"/>
      <c r="ETY14" s="712"/>
      <c r="ETZ14" s="712"/>
      <c r="EUA14" s="712"/>
      <c r="EUB14" s="712"/>
      <c r="EUC14" s="712"/>
      <c r="EUD14" s="712"/>
      <c r="EUE14" s="712"/>
      <c r="EUF14" s="712"/>
      <c r="EUG14" s="712"/>
      <c r="EUH14" s="712"/>
      <c r="EUI14" s="712"/>
      <c r="EUJ14" s="712"/>
      <c r="EUK14" s="712"/>
      <c r="EUL14" s="712"/>
      <c r="EUM14" s="712"/>
      <c r="EUN14" s="712"/>
      <c r="EUO14" s="712"/>
      <c r="EUP14" s="712"/>
      <c r="EUQ14" s="712"/>
      <c r="EUR14" s="712"/>
      <c r="EUS14" s="712"/>
      <c r="EUT14" s="712"/>
      <c r="EUU14" s="712"/>
      <c r="EUV14" s="712"/>
      <c r="EUW14" s="712"/>
      <c r="EUX14" s="712"/>
      <c r="EUY14" s="712"/>
      <c r="EUZ14" s="712"/>
      <c r="EVA14" s="712"/>
      <c r="EVB14" s="712"/>
      <c r="EVC14" s="712"/>
      <c r="EVD14" s="712"/>
      <c r="EVE14" s="712"/>
      <c r="EVF14" s="712"/>
      <c r="EVG14" s="712"/>
      <c r="EVH14" s="712"/>
      <c r="EVI14" s="712"/>
      <c r="EVJ14" s="712"/>
      <c r="EVK14" s="712"/>
      <c r="EVL14" s="712"/>
      <c r="EVM14" s="712"/>
      <c r="EVN14" s="712"/>
      <c r="EVO14" s="712"/>
      <c r="EVP14" s="712"/>
      <c r="EVQ14" s="712"/>
      <c r="EVR14" s="712"/>
      <c r="EVS14" s="712"/>
      <c r="EVT14" s="712"/>
      <c r="EVU14" s="712"/>
      <c r="EVV14" s="712"/>
      <c r="EVW14" s="712"/>
      <c r="EVX14" s="712"/>
      <c r="EVY14" s="712"/>
      <c r="EVZ14" s="712"/>
      <c r="EWA14" s="712"/>
      <c r="EWB14" s="712"/>
      <c r="EWC14" s="712"/>
      <c r="EWD14" s="712"/>
      <c r="EWE14" s="712"/>
      <c r="EWF14" s="712"/>
      <c r="EWG14" s="712"/>
      <c r="EWH14" s="712"/>
      <c r="EWI14" s="712"/>
      <c r="EWJ14" s="712"/>
      <c r="EWK14" s="712"/>
      <c r="EWL14" s="712"/>
      <c r="EWM14" s="712"/>
      <c r="EWN14" s="712"/>
      <c r="EWO14" s="712"/>
      <c r="EWP14" s="712"/>
      <c r="EWQ14" s="712"/>
      <c r="EWR14" s="712"/>
      <c r="EWS14" s="712"/>
      <c r="EWT14" s="712"/>
      <c r="EWU14" s="712"/>
      <c r="EWV14" s="712"/>
      <c r="EWW14" s="712"/>
      <c r="EWX14" s="712"/>
      <c r="EWY14" s="712"/>
      <c r="EWZ14" s="712"/>
      <c r="EXA14" s="712"/>
      <c r="EXB14" s="712"/>
      <c r="EXC14" s="712"/>
      <c r="EXD14" s="712"/>
      <c r="EXE14" s="712"/>
      <c r="EXF14" s="712"/>
      <c r="EXG14" s="712"/>
      <c r="EXH14" s="712"/>
      <c r="EXI14" s="712"/>
      <c r="EXJ14" s="712"/>
      <c r="EXK14" s="712"/>
      <c r="EXL14" s="712"/>
      <c r="EXM14" s="712"/>
      <c r="EXN14" s="712"/>
      <c r="EXO14" s="712"/>
      <c r="EXP14" s="712"/>
      <c r="EXQ14" s="712"/>
      <c r="EXR14" s="712"/>
      <c r="EXS14" s="712"/>
      <c r="EXT14" s="712"/>
      <c r="EXU14" s="712"/>
      <c r="EXV14" s="712"/>
      <c r="EXW14" s="712"/>
      <c r="EXX14" s="712"/>
      <c r="EXY14" s="712"/>
      <c r="EXZ14" s="712"/>
      <c r="EYA14" s="712"/>
      <c r="EYB14" s="712"/>
      <c r="EYC14" s="712"/>
      <c r="EYD14" s="712"/>
      <c r="EYE14" s="712"/>
      <c r="EYF14" s="712"/>
      <c r="EYG14" s="712"/>
      <c r="EYH14" s="712"/>
      <c r="EYI14" s="712"/>
      <c r="EYJ14" s="712"/>
      <c r="EYK14" s="712"/>
      <c r="EYL14" s="712"/>
      <c r="EYM14" s="712"/>
      <c r="EYN14" s="712"/>
      <c r="EYO14" s="712"/>
      <c r="EYP14" s="712"/>
      <c r="EYQ14" s="712"/>
      <c r="EYR14" s="712"/>
      <c r="EYS14" s="712"/>
      <c r="EYT14" s="712"/>
      <c r="EYU14" s="712"/>
      <c r="EYV14" s="712"/>
      <c r="EYW14" s="712"/>
      <c r="EYX14" s="712"/>
      <c r="EYY14" s="712"/>
      <c r="EYZ14" s="712"/>
      <c r="EZA14" s="712"/>
      <c r="EZB14" s="712"/>
      <c r="EZC14" s="712"/>
      <c r="EZD14" s="712"/>
      <c r="EZE14" s="712"/>
      <c r="EZF14" s="712"/>
      <c r="EZG14" s="712"/>
      <c r="EZH14" s="712"/>
      <c r="EZI14" s="712"/>
      <c r="EZJ14" s="712"/>
      <c r="EZK14" s="712"/>
      <c r="EZL14" s="712"/>
      <c r="EZM14" s="712"/>
      <c r="EZN14" s="712"/>
      <c r="EZO14" s="712"/>
      <c r="EZP14" s="712"/>
      <c r="EZQ14" s="712"/>
      <c r="EZR14" s="712"/>
      <c r="EZS14" s="712"/>
      <c r="EZT14" s="712"/>
      <c r="EZU14" s="712"/>
      <c r="EZV14" s="712"/>
      <c r="EZW14" s="712"/>
      <c r="EZX14" s="712"/>
      <c r="EZY14" s="712"/>
      <c r="EZZ14" s="712"/>
      <c r="FAA14" s="712"/>
      <c r="FAB14" s="712"/>
      <c r="FAC14" s="712"/>
      <c r="FAD14" s="712"/>
      <c r="FAE14" s="712"/>
      <c r="FAF14" s="712"/>
      <c r="FAG14" s="712"/>
      <c r="FAH14" s="712"/>
      <c r="FAI14" s="712"/>
      <c r="FAJ14" s="712"/>
      <c r="FAK14" s="712"/>
      <c r="FAL14" s="712"/>
      <c r="FAM14" s="712"/>
      <c r="FAN14" s="712"/>
      <c r="FAO14" s="712"/>
      <c r="FAP14" s="712"/>
      <c r="FAQ14" s="712"/>
      <c r="FAR14" s="712"/>
      <c r="FAS14" s="712"/>
      <c r="FAT14" s="712"/>
      <c r="FAU14" s="712"/>
      <c r="FAV14" s="712"/>
      <c r="FAW14" s="712"/>
      <c r="FAX14" s="712"/>
      <c r="FAY14" s="712"/>
      <c r="FAZ14" s="712"/>
      <c r="FBA14" s="712"/>
      <c r="FBB14" s="712"/>
      <c r="FBC14" s="712"/>
      <c r="FBD14" s="712"/>
      <c r="FBE14" s="712"/>
      <c r="FBF14" s="712"/>
      <c r="FBG14" s="712"/>
      <c r="FBH14" s="712"/>
      <c r="FBI14" s="712"/>
      <c r="FBJ14" s="712"/>
      <c r="FBK14" s="712"/>
      <c r="FBL14" s="712"/>
      <c r="FBM14" s="712"/>
      <c r="FBN14" s="712"/>
      <c r="FBO14" s="712"/>
      <c r="FBP14" s="712"/>
      <c r="FBQ14" s="712"/>
      <c r="FBR14" s="712"/>
      <c r="FBS14" s="712"/>
      <c r="FBT14" s="712"/>
      <c r="FBU14" s="712"/>
      <c r="FBV14" s="712"/>
      <c r="FBW14" s="712"/>
      <c r="FBX14" s="712"/>
      <c r="FBY14" s="712"/>
      <c r="FBZ14" s="712"/>
      <c r="FCA14" s="712"/>
      <c r="FCB14" s="712"/>
      <c r="FCC14" s="712"/>
      <c r="FCD14" s="712"/>
      <c r="FCE14" s="712"/>
      <c r="FCF14" s="712"/>
      <c r="FCG14" s="712"/>
      <c r="FCH14" s="712"/>
      <c r="FCI14" s="712"/>
      <c r="FCJ14" s="712"/>
      <c r="FCK14" s="712"/>
      <c r="FCL14" s="712"/>
      <c r="FCM14" s="712"/>
      <c r="FCN14" s="712"/>
      <c r="FCO14" s="712"/>
      <c r="FCP14" s="712"/>
      <c r="FCQ14" s="712"/>
      <c r="FCR14" s="712"/>
      <c r="FCS14" s="712"/>
      <c r="FCT14" s="712"/>
      <c r="FCU14" s="712"/>
      <c r="FCV14" s="712"/>
      <c r="FCW14" s="712"/>
      <c r="FCX14" s="712"/>
      <c r="FCY14" s="712"/>
      <c r="FCZ14" s="712"/>
      <c r="FDA14" s="712"/>
      <c r="FDB14" s="712"/>
      <c r="FDC14" s="712"/>
      <c r="FDD14" s="712"/>
      <c r="FDE14" s="712"/>
      <c r="FDF14" s="712"/>
      <c r="FDG14" s="712"/>
      <c r="FDH14" s="712"/>
      <c r="FDI14" s="712"/>
      <c r="FDJ14" s="712"/>
      <c r="FDK14" s="712"/>
      <c r="FDL14" s="712"/>
      <c r="FDM14" s="712"/>
      <c r="FDN14" s="712"/>
      <c r="FDO14" s="712"/>
      <c r="FDP14" s="712"/>
      <c r="FDQ14" s="712"/>
      <c r="FDR14" s="712"/>
      <c r="FDS14" s="712"/>
      <c r="FDT14" s="712"/>
      <c r="FDU14" s="712"/>
      <c r="FDV14" s="712"/>
      <c r="FDW14" s="712"/>
      <c r="FDX14" s="712"/>
      <c r="FDY14" s="712"/>
      <c r="FDZ14" s="712"/>
      <c r="FEA14" s="712"/>
      <c r="FEB14" s="712"/>
      <c r="FEC14" s="712"/>
      <c r="FED14" s="712"/>
      <c r="FEE14" s="712"/>
      <c r="FEF14" s="712"/>
      <c r="FEG14" s="712"/>
      <c r="FEH14" s="712"/>
      <c r="FEI14" s="712"/>
      <c r="FEJ14" s="712"/>
      <c r="FEK14" s="712"/>
      <c r="FEL14" s="712"/>
      <c r="FEM14" s="712"/>
      <c r="FEN14" s="712"/>
      <c r="FEO14" s="712"/>
      <c r="FEP14" s="712"/>
      <c r="FEQ14" s="712"/>
      <c r="FER14" s="712"/>
      <c r="FES14" s="712"/>
      <c r="FET14" s="712"/>
      <c r="FEU14" s="712"/>
      <c r="FEV14" s="712"/>
      <c r="FEW14" s="712"/>
      <c r="FEX14" s="712"/>
      <c r="FEY14" s="712"/>
      <c r="FEZ14" s="712"/>
      <c r="FFA14" s="712"/>
      <c r="FFB14" s="712"/>
      <c r="FFC14" s="712"/>
      <c r="FFD14" s="712"/>
      <c r="FFE14" s="712"/>
      <c r="FFF14" s="712"/>
      <c r="FFG14" s="712"/>
      <c r="FFH14" s="712"/>
      <c r="FFI14" s="712"/>
      <c r="FFJ14" s="712"/>
      <c r="FFK14" s="712"/>
      <c r="FFL14" s="712"/>
      <c r="FFM14" s="712"/>
      <c r="FFN14" s="712"/>
      <c r="FFO14" s="712"/>
      <c r="FFP14" s="712"/>
      <c r="FFQ14" s="712"/>
      <c r="FFR14" s="712"/>
      <c r="FFS14" s="712"/>
      <c r="FFT14" s="712"/>
      <c r="FFU14" s="712"/>
      <c r="FFV14" s="712"/>
      <c r="FFW14" s="712"/>
      <c r="FFX14" s="712"/>
      <c r="FFY14" s="712"/>
      <c r="FFZ14" s="712"/>
      <c r="FGA14" s="712"/>
      <c r="FGB14" s="712"/>
      <c r="FGC14" s="712"/>
      <c r="FGD14" s="712"/>
      <c r="FGE14" s="712"/>
      <c r="FGF14" s="712"/>
      <c r="FGG14" s="712"/>
      <c r="FGH14" s="712"/>
      <c r="FGI14" s="712"/>
      <c r="FGJ14" s="712"/>
      <c r="FGK14" s="712"/>
      <c r="FGL14" s="712"/>
      <c r="FGM14" s="712"/>
      <c r="FGN14" s="712"/>
      <c r="FGO14" s="712"/>
      <c r="FGP14" s="712"/>
      <c r="FGQ14" s="712"/>
      <c r="FGR14" s="712"/>
      <c r="FGS14" s="712"/>
      <c r="FGT14" s="712"/>
      <c r="FGU14" s="712"/>
      <c r="FGV14" s="712"/>
      <c r="FGW14" s="712"/>
      <c r="FGX14" s="712"/>
      <c r="FGY14" s="712"/>
      <c r="FGZ14" s="712"/>
      <c r="FHA14" s="712"/>
      <c r="FHB14" s="712"/>
      <c r="FHC14" s="712"/>
      <c r="FHD14" s="712"/>
      <c r="FHE14" s="712"/>
      <c r="FHF14" s="712"/>
      <c r="FHG14" s="712"/>
      <c r="FHH14" s="712"/>
      <c r="FHI14" s="712"/>
      <c r="FHJ14" s="712"/>
      <c r="FHK14" s="712"/>
      <c r="FHL14" s="712"/>
      <c r="FHM14" s="712"/>
      <c r="FHN14" s="712"/>
      <c r="FHO14" s="712"/>
      <c r="FHP14" s="712"/>
      <c r="FHQ14" s="712"/>
      <c r="FHR14" s="712"/>
      <c r="FHS14" s="712"/>
      <c r="FHT14" s="712"/>
      <c r="FHU14" s="712"/>
      <c r="FHV14" s="712"/>
      <c r="FHW14" s="712"/>
      <c r="FHX14" s="712"/>
      <c r="FHY14" s="712"/>
      <c r="FHZ14" s="712"/>
      <c r="FIA14" s="712"/>
      <c r="FIB14" s="712"/>
      <c r="FIC14" s="712"/>
      <c r="FID14" s="712"/>
      <c r="FIE14" s="712"/>
      <c r="FIF14" s="712"/>
      <c r="FIG14" s="712"/>
      <c r="FIH14" s="712"/>
      <c r="FII14" s="712"/>
      <c r="FIJ14" s="712"/>
      <c r="FIK14" s="712"/>
      <c r="FIL14" s="712"/>
      <c r="FIM14" s="712"/>
      <c r="FIN14" s="712"/>
      <c r="FIO14" s="712"/>
      <c r="FIP14" s="712"/>
      <c r="FIQ14" s="712"/>
      <c r="FIR14" s="712"/>
      <c r="FIS14" s="712"/>
      <c r="FIT14" s="712"/>
      <c r="FIU14" s="712"/>
      <c r="FIV14" s="712"/>
      <c r="FIW14" s="712"/>
      <c r="FIX14" s="712"/>
      <c r="FIY14" s="712"/>
      <c r="FIZ14" s="712"/>
      <c r="FJA14" s="712"/>
      <c r="FJB14" s="712"/>
      <c r="FJC14" s="712"/>
      <c r="FJD14" s="712"/>
      <c r="FJE14" s="712"/>
      <c r="FJF14" s="712"/>
      <c r="FJG14" s="712"/>
      <c r="FJH14" s="712"/>
      <c r="FJI14" s="712"/>
      <c r="FJJ14" s="712"/>
      <c r="FJK14" s="712"/>
      <c r="FJL14" s="712"/>
      <c r="FJM14" s="712"/>
      <c r="FJN14" s="712"/>
      <c r="FJO14" s="712"/>
      <c r="FJP14" s="712"/>
      <c r="FJQ14" s="712"/>
      <c r="FJR14" s="712"/>
      <c r="FJS14" s="712"/>
      <c r="FJT14" s="712"/>
      <c r="FJU14" s="712"/>
      <c r="FJV14" s="712"/>
      <c r="FJW14" s="712"/>
      <c r="FJX14" s="712"/>
      <c r="FJY14" s="712"/>
      <c r="FJZ14" s="712"/>
      <c r="FKA14" s="712"/>
      <c r="FKB14" s="712"/>
      <c r="FKC14" s="712"/>
      <c r="FKD14" s="712"/>
      <c r="FKE14" s="712"/>
      <c r="FKF14" s="712"/>
      <c r="FKG14" s="712"/>
      <c r="FKH14" s="712"/>
      <c r="FKI14" s="712"/>
      <c r="FKJ14" s="712"/>
      <c r="FKK14" s="712"/>
      <c r="FKL14" s="712"/>
      <c r="FKM14" s="712"/>
      <c r="FKN14" s="712"/>
      <c r="FKO14" s="712"/>
      <c r="FKP14" s="712"/>
      <c r="FKQ14" s="712"/>
      <c r="FKR14" s="712"/>
      <c r="FKS14" s="712"/>
      <c r="FKT14" s="712"/>
      <c r="FKU14" s="712"/>
      <c r="FKV14" s="712"/>
      <c r="FKW14" s="712"/>
      <c r="FKX14" s="712"/>
      <c r="FKY14" s="712"/>
      <c r="FKZ14" s="712"/>
      <c r="FLA14" s="712"/>
      <c r="FLB14" s="712"/>
      <c r="FLC14" s="712"/>
      <c r="FLD14" s="712"/>
      <c r="FLE14" s="712"/>
      <c r="FLF14" s="712"/>
      <c r="FLG14" s="712"/>
      <c r="FLH14" s="712"/>
      <c r="FLI14" s="712"/>
      <c r="FLJ14" s="712"/>
      <c r="FLK14" s="712"/>
      <c r="FLL14" s="712"/>
      <c r="FLM14" s="712"/>
      <c r="FLN14" s="712"/>
      <c r="FLO14" s="712"/>
      <c r="FLP14" s="712"/>
      <c r="FLQ14" s="712"/>
      <c r="FLR14" s="712"/>
      <c r="FLS14" s="712"/>
      <c r="FLT14" s="712"/>
      <c r="FLU14" s="712"/>
      <c r="FLV14" s="712"/>
      <c r="FLW14" s="712"/>
      <c r="FLX14" s="712"/>
      <c r="FLY14" s="712"/>
      <c r="FLZ14" s="712"/>
      <c r="FMA14" s="712"/>
      <c r="FMB14" s="712"/>
      <c r="FMC14" s="712"/>
      <c r="FMD14" s="712"/>
      <c r="FME14" s="712"/>
      <c r="FMF14" s="712"/>
      <c r="FMG14" s="712"/>
      <c r="FMH14" s="712"/>
      <c r="FMI14" s="712"/>
      <c r="FMJ14" s="712"/>
      <c r="FMK14" s="712"/>
      <c r="FML14" s="712"/>
      <c r="FMM14" s="712"/>
      <c r="FMN14" s="712"/>
      <c r="FMO14" s="712"/>
      <c r="FMP14" s="712"/>
      <c r="FMQ14" s="712"/>
      <c r="FMR14" s="712"/>
      <c r="FMS14" s="712"/>
      <c r="FMT14" s="712"/>
      <c r="FMU14" s="712"/>
      <c r="FMV14" s="712"/>
      <c r="FMW14" s="712"/>
      <c r="FMX14" s="712"/>
      <c r="FMY14" s="712"/>
      <c r="FMZ14" s="712"/>
      <c r="FNA14" s="712"/>
      <c r="FNB14" s="712"/>
      <c r="FNC14" s="712"/>
      <c r="FND14" s="712"/>
      <c r="FNE14" s="712"/>
      <c r="FNF14" s="712"/>
      <c r="FNG14" s="712"/>
      <c r="FNH14" s="712"/>
      <c r="FNI14" s="712"/>
      <c r="FNJ14" s="712"/>
      <c r="FNK14" s="712"/>
      <c r="FNL14" s="712"/>
      <c r="FNM14" s="712"/>
      <c r="FNN14" s="712"/>
      <c r="FNO14" s="712"/>
      <c r="FNP14" s="712"/>
      <c r="FNQ14" s="712"/>
      <c r="FNR14" s="712"/>
      <c r="FNS14" s="712"/>
      <c r="FNT14" s="712"/>
      <c r="FNU14" s="712"/>
      <c r="FNV14" s="712"/>
      <c r="FNW14" s="712"/>
      <c r="FNX14" s="712"/>
      <c r="FNY14" s="712"/>
      <c r="FNZ14" s="712"/>
      <c r="FOA14" s="712"/>
      <c r="FOB14" s="712"/>
      <c r="FOC14" s="712"/>
      <c r="FOD14" s="712"/>
      <c r="FOE14" s="712"/>
      <c r="FOF14" s="712"/>
      <c r="FOG14" s="712"/>
      <c r="FOH14" s="712"/>
      <c r="FOI14" s="712"/>
      <c r="FOJ14" s="712"/>
      <c r="FOK14" s="712"/>
      <c r="FOL14" s="712"/>
      <c r="FOM14" s="712"/>
      <c r="FON14" s="712"/>
      <c r="FOO14" s="712"/>
      <c r="FOP14" s="712"/>
      <c r="FOQ14" s="712"/>
      <c r="FOR14" s="712"/>
      <c r="FOS14" s="712"/>
      <c r="FOT14" s="712"/>
      <c r="FOU14" s="712"/>
      <c r="FOV14" s="712"/>
      <c r="FOW14" s="712"/>
      <c r="FOX14" s="712"/>
      <c r="FOY14" s="712"/>
      <c r="FOZ14" s="712"/>
      <c r="FPA14" s="712"/>
      <c r="FPB14" s="712"/>
      <c r="FPC14" s="712"/>
      <c r="FPD14" s="712"/>
      <c r="FPE14" s="712"/>
      <c r="FPF14" s="712"/>
      <c r="FPG14" s="712"/>
      <c r="FPH14" s="712"/>
      <c r="FPI14" s="712"/>
      <c r="FPJ14" s="712"/>
      <c r="FPK14" s="712"/>
      <c r="FPL14" s="712"/>
      <c r="FPM14" s="712"/>
      <c r="FPN14" s="712"/>
      <c r="FPO14" s="712"/>
      <c r="FPP14" s="712"/>
      <c r="FPQ14" s="712"/>
      <c r="FPR14" s="712"/>
      <c r="FPS14" s="712"/>
      <c r="FPT14" s="712"/>
      <c r="FPU14" s="712"/>
      <c r="FPV14" s="712"/>
      <c r="FPW14" s="712"/>
      <c r="FPX14" s="712"/>
      <c r="FPY14" s="712"/>
      <c r="FPZ14" s="712"/>
      <c r="FQA14" s="712"/>
      <c r="FQB14" s="712"/>
      <c r="FQC14" s="712"/>
      <c r="FQD14" s="712"/>
      <c r="FQE14" s="712"/>
      <c r="FQF14" s="712"/>
      <c r="FQG14" s="712"/>
      <c r="FQH14" s="712"/>
      <c r="FQI14" s="712"/>
      <c r="FQJ14" s="712"/>
      <c r="FQK14" s="712"/>
      <c r="FQL14" s="712"/>
      <c r="FQM14" s="712"/>
      <c r="FQN14" s="712"/>
      <c r="FQO14" s="712"/>
      <c r="FQP14" s="712"/>
      <c r="FQQ14" s="712"/>
      <c r="FQR14" s="712"/>
      <c r="FQS14" s="712"/>
      <c r="FQT14" s="712"/>
      <c r="FQU14" s="712"/>
      <c r="FQV14" s="712"/>
      <c r="FQW14" s="712"/>
      <c r="FQX14" s="712"/>
      <c r="FQY14" s="712"/>
      <c r="FQZ14" s="712"/>
      <c r="FRA14" s="712"/>
      <c r="FRB14" s="712"/>
      <c r="FRC14" s="712"/>
      <c r="FRD14" s="712"/>
      <c r="FRE14" s="712"/>
      <c r="FRF14" s="712"/>
      <c r="FRG14" s="712"/>
      <c r="FRH14" s="712"/>
      <c r="FRI14" s="712"/>
      <c r="FRJ14" s="712"/>
      <c r="FRK14" s="712"/>
      <c r="FRL14" s="712"/>
      <c r="FRM14" s="712"/>
      <c r="FRN14" s="712"/>
      <c r="FRO14" s="712"/>
      <c r="FRP14" s="712"/>
      <c r="FRQ14" s="712"/>
      <c r="FRR14" s="712"/>
      <c r="FRS14" s="712"/>
      <c r="FRT14" s="712"/>
      <c r="FRU14" s="712"/>
      <c r="FRV14" s="712"/>
      <c r="FRW14" s="712"/>
      <c r="FRX14" s="712"/>
      <c r="FRY14" s="712"/>
      <c r="FRZ14" s="712"/>
      <c r="FSA14" s="712"/>
      <c r="FSB14" s="712"/>
      <c r="FSC14" s="712"/>
      <c r="FSD14" s="712"/>
      <c r="FSE14" s="712"/>
      <c r="FSF14" s="712"/>
      <c r="FSG14" s="712"/>
      <c r="FSH14" s="712"/>
      <c r="FSI14" s="712"/>
      <c r="FSJ14" s="712"/>
      <c r="FSK14" s="712"/>
      <c r="FSL14" s="712"/>
      <c r="FSM14" s="712"/>
      <c r="FSN14" s="712"/>
      <c r="FSO14" s="712"/>
      <c r="FSP14" s="712"/>
      <c r="FSQ14" s="712"/>
      <c r="FSR14" s="712"/>
      <c r="FSS14" s="712"/>
      <c r="FST14" s="712"/>
      <c r="FSU14" s="712"/>
      <c r="FSV14" s="712"/>
      <c r="FSW14" s="712"/>
      <c r="FSX14" s="712"/>
      <c r="FSY14" s="712"/>
      <c r="FSZ14" s="712"/>
      <c r="FTA14" s="712"/>
      <c r="FTB14" s="712"/>
      <c r="FTC14" s="712"/>
      <c r="FTD14" s="712"/>
      <c r="FTE14" s="712"/>
      <c r="FTF14" s="712"/>
      <c r="FTG14" s="712"/>
      <c r="FTH14" s="712"/>
      <c r="FTI14" s="712"/>
      <c r="FTJ14" s="712"/>
      <c r="FTK14" s="712"/>
      <c r="FTL14" s="712"/>
      <c r="FTM14" s="712"/>
      <c r="FTN14" s="712"/>
      <c r="FTO14" s="712"/>
      <c r="FTP14" s="712"/>
      <c r="FTQ14" s="712"/>
      <c r="FTR14" s="712"/>
      <c r="FTS14" s="712"/>
      <c r="FTT14" s="712"/>
      <c r="FTU14" s="712"/>
      <c r="FTV14" s="712"/>
      <c r="FTW14" s="712"/>
      <c r="FTX14" s="712"/>
      <c r="FTY14" s="712"/>
      <c r="FTZ14" s="712"/>
      <c r="FUA14" s="712"/>
      <c r="FUB14" s="712"/>
      <c r="FUC14" s="712"/>
      <c r="FUD14" s="712"/>
      <c r="FUE14" s="712"/>
      <c r="FUF14" s="712"/>
      <c r="FUG14" s="712"/>
      <c r="FUH14" s="712"/>
      <c r="FUI14" s="712"/>
      <c r="FUJ14" s="712"/>
      <c r="FUK14" s="712"/>
      <c r="FUL14" s="712"/>
      <c r="FUM14" s="712"/>
      <c r="FUN14" s="712"/>
      <c r="FUO14" s="712"/>
      <c r="FUP14" s="712"/>
      <c r="FUQ14" s="712"/>
      <c r="FUR14" s="712"/>
      <c r="FUS14" s="712"/>
      <c r="FUT14" s="712"/>
      <c r="FUU14" s="712"/>
      <c r="FUV14" s="712"/>
      <c r="FUW14" s="712"/>
      <c r="FUX14" s="712"/>
      <c r="FUY14" s="712"/>
      <c r="FUZ14" s="712"/>
      <c r="FVA14" s="712"/>
      <c r="FVB14" s="712"/>
      <c r="FVC14" s="712"/>
      <c r="FVD14" s="712"/>
      <c r="FVE14" s="712"/>
      <c r="FVF14" s="712"/>
      <c r="FVG14" s="712"/>
      <c r="FVH14" s="712"/>
      <c r="FVI14" s="712"/>
      <c r="FVJ14" s="712"/>
      <c r="FVK14" s="712"/>
      <c r="FVL14" s="712"/>
      <c r="FVM14" s="712"/>
      <c r="FVN14" s="712"/>
      <c r="FVO14" s="712"/>
      <c r="FVP14" s="712"/>
      <c r="FVQ14" s="712"/>
      <c r="FVR14" s="712"/>
      <c r="FVS14" s="712"/>
      <c r="FVT14" s="712"/>
      <c r="FVU14" s="712"/>
      <c r="FVV14" s="712"/>
      <c r="FVW14" s="712"/>
      <c r="FVX14" s="712"/>
      <c r="FVY14" s="712"/>
      <c r="FVZ14" s="712"/>
      <c r="FWA14" s="712"/>
      <c r="FWB14" s="712"/>
      <c r="FWC14" s="712"/>
      <c r="FWD14" s="712"/>
      <c r="FWE14" s="712"/>
      <c r="FWF14" s="712"/>
      <c r="FWG14" s="712"/>
      <c r="FWH14" s="712"/>
      <c r="FWI14" s="712"/>
      <c r="FWJ14" s="712"/>
      <c r="FWK14" s="712"/>
      <c r="FWL14" s="712"/>
      <c r="FWM14" s="712"/>
      <c r="FWN14" s="712"/>
      <c r="FWO14" s="712"/>
      <c r="FWP14" s="712"/>
      <c r="FWQ14" s="712"/>
      <c r="FWR14" s="712"/>
      <c r="FWS14" s="712"/>
      <c r="FWT14" s="712"/>
      <c r="FWU14" s="712"/>
      <c r="FWV14" s="712"/>
      <c r="FWW14" s="712"/>
      <c r="FWX14" s="712"/>
      <c r="FWY14" s="712"/>
      <c r="FWZ14" s="712"/>
      <c r="FXA14" s="712"/>
      <c r="FXB14" s="712"/>
      <c r="FXC14" s="712"/>
      <c r="FXD14" s="712"/>
      <c r="FXE14" s="712"/>
      <c r="FXF14" s="712"/>
      <c r="FXG14" s="712"/>
      <c r="FXH14" s="712"/>
      <c r="FXI14" s="712"/>
      <c r="FXJ14" s="712"/>
      <c r="FXK14" s="712"/>
      <c r="FXL14" s="712"/>
      <c r="FXM14" s="712"/>
      <c r="FXN14" s="712"/>
      <c r="FXO14" s="712"/>
      <c r="FXP14" s="712"/>
      <c r="FXQ14" s="712"/>
      <c r="FXR14" s="712"/>
      <c r="FXS14" s="712"/>
      <c r="FXT14" s="712"/>
      <c r="FXU14" s="712"/>
      <c r="FXV14" s="712"/>
      <c r="FXW14" s="712"/>
      <c r="FXX14" s="712"/>
      <c r="FXY14" s="712"/>
      <c r="FXZ14" s="712"/>
      <c r="FYA14" s="712"/>
      <c r="FYB14" s="712"/>
      <c r="FYC14" s="712"/>
      <c r="FYD14" s="712"/>
      <c r="FYE14" s="712"/>
      <c r="FYF14" s="712"/>
      <c r="FYG14" s="712"/>
      <c r="FYH14" s="712"/>
      <c r="FYI14" s="712"/>
      <c r="FYJ14" s="712"/>
      <c r="FYK14" s="712"/>
      <c r="FYL14" s="712"/>
      <c r="FYM14" s="712"/>
      <c r="FYN14" s="712"/>
      <c r="FYO14" s="712"/>
      <c r="FYP14" s="712"/>
      <c r="FYQ14" s="712"/>
      <c r="FYR14" s="712"/>
      <c r="FYS14" s="712"/>
      <c r="FYT14" s="712"/>
      <c r="FYU14" s="712"/>
      <c r="FYV14" s="712"/>
      <c r="FYW14" s="712"/>
      <c r="FYX14" s="712"/>
      <c r="FYY14" s="712"/>
      <c r="FYZ14" s="712"/>
      <c r="FZA14" s="712"/>
      <c r="FZB14" s="712"/>
      <c r="FZC14" s="712"/>
      <c r="FZD14" s="712"/>
      <c r="FZE14" s="712"/>
      <c r="FZF14" s="712"/>
      <c r="FZG14" s="712"/>
      <c r="FZH14" s="712"/>
      <c r="FZI14" s="712"/>
      <c r="FZJ14" s="712"/>
      <c r="FZK14" s="712"/>
      <c r="FZL14" s="712"/>
      <c r="FZM14" s="712"/>
      <c r="FZN14" s="712"/>
      <c r="FZO14" s="712"/>
      <c r="FZP14" s="712"/>
      <c r="FZQ14" s="712"/>
      <c r="FZR14" s="712"/>
      <c r="FZS14" s="712"/>
      <c r="FZT14" s="712"/>
      <c r="FZU14" s="712"/>
      <c r="FZV14" s="712"/>
      <c r="FZW14" s="712"/>
      <c r="FZX14" s="712"/>
      <c r="FZY14" s="712"/>
      <c r="FZZ14" s="712"/>
      <c r="GAA14" s="712"/>
      <c r="GAB14" s="712"/>
      <c r="GAC14" s="712"/>
      <c r="GAD14" s="712"/>
      <c r="GAE14" s="712"/>
      <c r="GAF14" s="712"/>
      <c r="GAG14" s="712"/>
      <c r="GAH14" s="712"/>
      <c r="GAI14" s="712"/>
      <c r="GAJ14" s="712"/>
      <c r="GAK14" s="712"/>
      <c r="GAL14" s="712"/>
      <c r="GAM14" s="712"/>
      <c r="GAN14" s="712"/>
      <c r="GAO14" s="712"/>
      <c r="GAP14" s="712"/>
      <c r="GAQ14" s="712"/>
      <c r="GAR14" s="712"/>
      <c r="GAS14" s="712"/>
      <c r="GAT14" s="712"/>
      <c r="GAU14" s="712"/>
      <c r="GAV14" s="712"/>
      <c r="GAW14" s="712"/>
      <c r="GAX14" s="712"/>
      <c r="GAY14" s="712"/>
      <c r="GAZ14" s="712"/>
      <c r="GBA14" s="712"/>
      <c r="GBB14" s="712"/>
      <c r="GBC14" s="712"/>
      <c r="GBD14" s="712"/>
      <c r="GBE14" s="712"/>
      <c r="GBF14" s="712"/>
      <c r="GBG14" s="712"/>
      <c r="GBH14" s="712"/>
      <c r="GBI14" s="712"/>
      <c r="GBJ14" s="712"/>
      <c r="GBK14" s="712"/>
      <c r="GBL14" s="712"/>
      <c r="GBM14" s="712"/>
      <c r="GBN14" s="712"/>
      <c r="GBO14" s="712"/>
      <c r="GBP14" s="712"/>
      <c r="GBQ14" s="712"/>
      <c r="GBR14" s="712"/>
      <c r="GBS14" s="712"/>
      <c r="GBT14" s="712"/>
      <c r="GBU14" s="712"/>
      <c r="GBV14" s="712"/>
      <c r="GBW14" s="712"/>
      <c r="GBX14" s="712"/>
      <c r="GBY14" s="712"/>
      <c r="GBZ14" s="712"/>
      <c r="GCA14" s="712"/>
      <c r="GCB14" s="712"/>
      <c r="GCC14" s="712"/>
      <c r="GCD14" s="712"/>
      <c r="GCE14" s="712"/>
      <c r="GCF14" s="712"/>
      <c r="GCG14" s="712"/>
      <c r="GCH14" s="712"/>
      <c r="GCI14" s="712"/>
      <c r="GCJ14" s="712"/>
      <c r="GCK14" s="712"/>
      <c r="GCL14" s="712"/>
      <c r="GCM14" s="712"/>
      <c r="GCN14" s="712"/>
      <c r="GCO14" s="712"/>
      <c r="GCP14" s="712"/>
      <c r="GCQ14" s="712"/>
      <c r="GCR14" s="712"/>
      <c r="GCS14" s="712"/>
      <c r="GCT14" s="712"/>
      <c r="GCU14" s="712"/>
      <c r="GCV14" s="712"/>
      <c r="GCW14" s="712"/>
      <c r="GCX14" s="712"/>
      <c r="GCY14" s="712"/>
      <c r="GCZ14" s="712"/>
      <c r="GDA14" s="712"/>
      <c r="GDB14" s="712"/>
      <c r="GDC14" s="712"/>
      <c r="GDD14" s="712"/>
      <c r="GDE14" s="712"/>
      <c r="GDF14" s="712"/>
      <c r="GDG14" s="712"/>
      <c r="GDH14" s="712"/>
      <c r="GDI14" s="712"/>
      <c r="GDJ14" s="712"/>
      <c r="GDK14" s="712"/>
      <c r="GDL14" s="712"/>
      <c r="GDM14" s="712"/>
      <c r="GDN14" s="712"/>
      <c r="GDO14" s="712"/>
      <c r="GDP14" s="712"/>
      <c r="GDQ14" s="712"/>
      <c r="GDR14" s="712"/>
      <c r="GDS14" s="712"/>
      <c r="GDT14" s="712"/>
      <c r="GDU14" s="712"/>
      <c r="GDV14" s="712"/>
      <c r="GDW14" s="712"/>
      <c r="GDX14" s="712"/>
      <c r="GDY14" s="712"/>
      <c r="GDZ14" s="712"/>
      <c r="GEA14" s="712"/>
      <c r="GEB14" s="712"/>
      <c r="GEC14" s="712"/>
      <c r="GED14" s="712"/>
      <c r="GEE14" s="712"/>
      <c r="GEF14" s="712"/>
      <c r="GEG14" s="712"/>
      <c r="GEH14" s="712"/>
      <c r="GEI14" s="712"/>
      <c r="GEJ14" s="712"/>
      <c r="GEK14" s="712"/>
      <c r="GEL14" s="712"/>
      <c r="GEM14" s="712"/>
      <c r="GEN14" s="712"/>
      <c r="GEO14" s="712"/>
      <c r="GEP14" s="712"/>
      <c r="GEQ14" s="712"/>
      <c r="GER14" s="712"/>
      <c r="GES14" s="712"/>
      <c r="GET14" s="712"/>
      <c r="GEU14" s="712"/>
      <c r="GEV14" s="712"/>
      <c r="GEW14" s="712"/>
      <c r="GEX14" s="712"/>
      <c r="GEY14" s="712"/>
      <c r="GEZ14" s="712"/>
      <c r="GFA14" s="712"/>
      <c r="GFB14" s="712"/>
      <c r="GFC14" s="712"/>
      <c r="GFD14" s="712"/>
      <c r="GFE14" s="712"/>
      <c r="GFF14" s="712"/>
      <c r="GFG14" s="712"/>
      <c r="GFH14" s="712"/>
      <c r="GFI14" s="712"/>
      <c r="GFJ14" s="712"/>
      <c r="GFK14" s="712"/>
      <c r="GFL14" s="712"/>
      <c r="GFM14" s="712"/>
      <c r="GFN14" s="712"/>
      <c r="GFO14" s="712"/>
      <c r="GFP14" s="712"/>
      <c r="GFQ14" s="712"/>
      <c r="GFR14" s="712"/>
      <c r="GFS14" s="712"/>
      <c r="GFT14" s="712"/>
      <c r="GFU14" s="712"/>
      <c r="GFV14" s="712"/>
      <c r="GFW14" s="712"/>
      <c r="GFX14" s="712"/>
      <c r="GFY14" s="712"/>
      <c r="GFZ14" s="712"/>
      <c r="GGA14" s="712"/>
      <c r="GGB14" s="712"/>
      <c r="GGC14" s="712"/>
      <c r="GGD14" s="712"/>
      <c r="GGE14" s="712"/>
      <c r="GGF14" s="712"/>
      <c r="GGG14" s="712"/>
      <c r="GGH14" s="712"/>
      <c r="GGI14" s="712"/>
      <c r="GGJ14" s="712"/>
      <c r="GGK14" s="712"/>
      <c r="GGL14" s="712"/>
      <c r="GGM14" s="712"/>
      <c r="GGN14" s="712"/>
      <c r="GGO14" s="712"/>
      <c r="GGP14" s="712"/>
      <c r="GGQ14" s="712"/>
      <c r="GGR14" s="712"/>
      <c r="GGS14" s="712"/>
      <c r="GGT14" s="712"/>
      <c r="GGU14" s="712"/>
      <c r="GGV14" s="712"/>
      <c r="GGW14" s="712"/>
      <c r="GGX14" s="712"/>
      <c r="GGY14" s="712"/>
      <c r="GGZ14" s="712"/>
      <c r="GHA14" s="712"/>
      <c r="GHB14" s="712"/>
      <c r="GHC14" s="712"/>
      <c r="GHD14" s="712"/>
      <c r="GHE14" s="712"/>
      <c r="GHF14" s="712"/>
      <c r="GHG14" s="712"/>
      <c r="GHH14" s="712"/>
      <c r="GHI14" s="712"/>
      <c r="GHJ14" s="712"/>
      <c r="GHK14" s="712"/>
      <c r="GHL14" s="712"/>
      <c r="GHM14" s="712"/>
      <c r="GHN14" s="712"/>
      <c r="GHO14" s="712"/>
      <c r="GHP14" s="712"/>
      <c r="GHQ14" s="712"/>
      <c r="GHR14" s="712"/>
      <c r="GHS14" s="712"/>
      <c r="GHT14" s="712"/>
      <c r="GHU14" s="712"/>
      <c r="GHV14" s="712"/>
      <c r="GHW14" s="712"/>
      <c r="GHX14" s="712"/>
      <c r="GHY14" s="712"/>
      <c r="GHZ14" s="712"/>
      <c r="GIA14" s="712"/>
      <c r="GIB14" s="712"/>
      <c r="GIC14" s="712"/>
      <c r="GID14" s="712"/>
      <c r="GIE14" s="712"/>
      <c r="GIF14" s="712"/>
      <c r="GIG14" s="712"/>
      <c r="GIH14" s="712"/>
      <c r="GII14" s="712"/>
      <c r="GIJ14" s="712"/>
      <c r="GIK14" s="712"/>
      <c r="GIL14" s="712"/>
      <c r="GIM14" s="712"/>
      <c r="GIN14" s="712"/>
      <c r="GIO14" s="712"/>
      <c r="GIP14" s="712"/>
      <c r="GIQ14" s="712"/>
      <c r="GIR14" s="712"/>
      <c r="GIS14" s="712"/>
      <c r="GIT14" s="712"/>
      <c r="GIU14" s="712"/>
      <c r="GIV14" s="712"/>
      <c r="GIW14" s="712"/>
      <c r="GIX14" s="712"/>
      <c r="GIY14" s="712"/>
      <c r="GIZ14" s="712"/>
      <c r="GJA14" s="712"/>
      <c r="GJB14" s="712"/>
      <c r="GJC14" s="712"/>
      <c r="GJD14" s="712"/>
      <c r="GJE14" s="712"/>
      <c r="GJF14" s="712"/>
      <c r="GJG14" s="712"/>
      <c r="GJH14" s="712"/>
      <c r="GJI14" s="712"/>
      <c r="GJJ14" s="712"/>
      <c r="GJK14" s="712"/>
      <c r="GJL14" s="712"/>
      <c r="GJM14" s="712"/>
      <c r="GJN14" s="712"/>
      <c r="GJO14" s="712"/>
      <c r="GJP14" s="712"/>
      <c r="GJQ14" s="712"/>
      <c r="GJR14" s="712"/>
      <c r="GJS14" s="712"/>
      <c r="GJT14" s="712"/>
      <c r="GJU14" s="712"/>
      <c r="GJV14" s="712"/>
      <c r="GJW14" s="712"/>
      <c r="GJX14" s="712"/>
      <c r="GJY14" s="712"/>
      <c r="GJZ14" s="712"/>
      <c r="GKA14" s="712"/>
      <c r="GKB14" s="712"/>
      <c r="GKC14" s="712"/>
      <c r="GKD14" s="712"/>
      <c r="GKE14" s="712"/>
      <c r="GKF14" s="712"/>
      <c r="GKG14" s="712"/>
      <c r="GKH14" s="712"/>
      <c r="GKI14" s="712"/>
      <c r="GKJ14" s="712"/>
      <c r="GKK14" s="712"/>
      <c r="GKL14" s="712"/>
      <c r="GKM14" s="712"/>
      <c r="GKN14" s="712"/>
      <c r="GKO14" s="712"/>
      <c r="GKP14" s="712"/>
      <c r="GKQ14" s="712"/>
      <c r="GKR14" s="712"/>
      <c r="GKS14" s="712"/>
      <c r="GKT14" s="712"/>
      <c r="GKU14" s="712"/>
      <c r="GKV14" s="712"/>
      <c r="GKW14" s="712"/>
      <c r="GKX14" s="712"/>
      <c r="GKY14" s="712"/>
      <c r="GKZ14" s="712"/>
      <c r="GLA14" s="712"/>
      <c r="GLB14" s="712"/>
      <c r="GLC14" s="712"/>
      <c r="GLD14" s="712"/>
      <c r="GLE14" s="712"/>
      <c r="GLF14" s="712"/>
      <c r="GLG14" s="712"/>
      <c r="GLH14" s="712"/>
      <c r="GLI14" s="712"/>
      <c r="GLJ14" s="712"/>
      <c r="GLK14" s="712"/>
      <c r="GLL14" s="712"/>
      <c r="GLM14" s="712"/>
      <c r="GLN14" s="712"/>
      <c r="GLO14" s="712"/>
      <c r="GLP14" s="712"/>
      <c r="GLQ14" s="712"/>
      <c r="GLR14" s="712"/>
      <c r="GLS14" s="712"/>
      <c r="GLT14" s="712"/>
      <c r="GLU14" s="712"/>
      <c r="GLV14" s="712"/>
      <c r="GLW14" s="712"/>
      <c r="GLX14" s="712"/>
      <c r="GLY14" s="712"/>
      <c r="GLZ14" s="712"/>
      <c r="GMA14" s="712"/>
      <c r="GMB14" s="712"/>
      <c r="GMC14" s="712"/>
      <c r="GMD14" s="712"/>
      <c r="GME14" s="712"/>
      <c r="GMF14" s="712"/>
      <c r="GMG14" s="712"/>
      <c r="GMH14" s="712"/>
      <c r="GMI14" s="712"/>
      <c r="GMJ14" s="712"/>
      <c r="GMK14" s="712"/>
      <c r="GML14" s="712"/>
      <c r="GMM14" s="712"/>
      <c r="GMN14" s="712"/>
      <c r="GMO14" s="712"/>
      <c r="GMP14" s="712"/>
      <c r="GMQ14" s="712"/>
      <c r="GMR14" s="712"/>
      <c r="GMS14" s="712"/>
      <c r="GMT14" s="712"/>
      <c r="GMU14" s="712"/>
      <c r="GMV14" s="712"/>
      <c r="GMW14" s="712"/>
      <c r="GMX14" s="712"/>
      <c r="GMY14" s="712"/>
      <c r="GMZ14" s="712"/>
      <c r="GNA14" s="712"/>
      <c r="GNB14" s="712"/>
      <c r="GNC14" s="712"/>
      <c r="GND14" s="712"/>
      <c r="GNE14" s="712"/>
      <c r="GNF14" s="712"/>
      <c r="GNG14" s="712"/>
      <c r="GNH14" s="712"/>
      <c r="GNI14" s="712"/>
      <c r="GNJ14" s="712"/>
      <c r="GNK14" s="712"/>
      <c r="GNL14" s="712"/>
      <c r="GNM14" s="712"/>
      <c r="GNN14" s="712"/>
      <c r="GNO14" s="712"/>
      <c r="GNP14" s="712"/>
      <c r="GNQ14" s="712"/>
      <c r="GNR14" s="712"/>
      <c r="GNS14" s="712"/>
      <c r="GNT14" s="712"/>
      <c r="GNU14" s="712"/>
      <c r="GNV14" s="712"/>
      <c r="GNW14" s="712"/>
      <c r="GNX14" s="712"/>
      <c r="GNY14" s="712"/>
      <c r="GNZ14" s="712"/>
      <c r="GOA14" s="712"/>
      <c r="GOB14" s="712"/>
      <c r="GOC14" s="712"/>
      <c r="GOD14" s="712"/>
      <c r="GOE14" s="712"/>
      <c r="GOF14" s="712"/>
      <c r="GOG14" s="712"/>
      <c r="GOH14" s="712"/>
      <c r="GOI14" s="712"/>
      <c r="GOJ14" s="712"/>
      <c r="GOK14" s="712"/>
      <c r="GOL14" s="712"/>
      <c r="GOM14" s="712"/>
      <c r="GON14" s="712"/>
      <c r="GOO14" s="712"/>
      <c r="GOP14" s="712"/>
      <c r="GOQ14" s="712"/>
      <c r="GOR14" s="712"/>
      <c r="GOS14" s="712"/>
      <c r="GOT14" s="712"/>
      <c r="GOU14" s="712"/>
      <c r="GOV14" s="712"/>
      <c r="GOW14" s="712"/>
      <c r="GOX14" s="712"/>
      <c r="GOY14" s="712"/>
      <c r="GOZ14" s="712"/>
      <c r="GPA14" s="712"/>
      <c r="GPB14" s="712"/>
      <c r="GPC14" s="712"/>
      <c r="GPD14" s="712"/>
      <c r="GPE14" s="712"/>
      <c r="GPF14" s="712"/>
      <c r="GPG14" s="712"/>
      <c r="GPH14" s="712"/>
      <c r="GPI14" s="712"/>
      <c r="GPJ14" s="712"/>
      <c r="GPK14" s="712"/>
      <c r="GPL14" s="712"/>
      <c r="GPM14" s="712"/>
      <c r="GPN14" s="712"/>
      <c r="GPO14" s="712"/>
      <c r="GPP14" s="712"/>
      <c r="GPQ14" s="712"/>
      <c r="GPR14" s="712"/>
      <c r="GPS14" s="712"/>
      <c r="GPT14" s="712"/>
      <c r="GPU14" s="712"/>
      <c r="GPV14" s="712"/>
      <c r="GPW14" s="712"/>
      <c r="GPX14" s="712"/>
      <c r="GPY14" s="712"/>
      <c r="GPZ14" s="712"/>
      <c r="GQA14" s="712"/>
      <c r="GQB14" s="712"/>
      <c r="GQC14" s="712"/>
      <c r="GQD14" s="712"/>
      <c r="GQE14" s="712"/>
      <c r="GQF14" s="712"/>
      <c r="GQG14" s="712"/>
      <c r="GQH14" s="712"/>
      <c r="GQI14" s="712"/>
      <c r="GQJ14" s="712"/>
      <c r="GQK14" s="712"/>
      <c r="GQL14" s="712"/>
      <c r="GQM14" s="712"/>
      <c r="GQN14" s="712"/>
      <c r="GQO14" s="712"/>
      <c r="GQP14" s="712"/>
      <c r="GQQ14" s="712"/>
      <c r="GQR14" s="712"/>
      <c r="GQS14" s="712"/>
      <c r="GQT14" s="712"/>
      <c r="GQU14" s="712"/>
      <c r="GQV14" s="712"/>
      <c r="GQW14" s="712"/>
      <c r="GQX14" s="712"/>
      <c r="GQY14" s="712"/>
      <c r="GQZ14" s="712"/>
      <c r="GRA14" s="712"/>
      <c r="GRB14" s="712"/>
      <c r="GRC14" s="712"/>
      <c r="GRD14" s="712"/>
      <c r="GRE14" s="712"/>
      <c r="GRF14" s="712"/>
      <c r="GRG14" s="712"/>
      <c r="GRH14" s="712"/>
      <c r="GRI14" s="712"/>
      <c r="GRJ14" s="712"/>
      <c r="GRK14" s="712"/>
      <c r="GRL14" s="712"/>
      <c r="GRM14" s="712"/>
      <c r="GRN14" s="712"/>
      <c r="GRO14" s="712"/>
      <c r="GRP14" s="712"/>
      <c r="GRQ14" s="712"/>
      <c r="GRR14" s="712"/>
      <c r="GRS14" s="712"/>
      <c r="GRT14" s="712"/>
      <c r="GRU14" s="712"/>
      <c r="GRV14" s="712"/>
      <c r="GRW14" s="712"/>
      <c r="GRX14" s="712"/>
      <c r="GRY14" s="712"/>
      <c r="GRZ14" s="712"/>
      <c r="GSA14" s="712"/>
      <c r="GSB14" s="712"/>
      <c r="GSC14" s="712"/>
      <c r="GSD14" s="712"/>
      <c r="GSE14" s="712"/>
      <c r="GSF14" s="712"/>
      <c r="GSG14" s="712"/>
      <c r="GSH14" s="712"/>
      <c r="GSI14" s="712"/>
      <c r="GSJ14" s="712"/>
      <c r="GSK14" s="712"/>
      <c r="GSL14" s="712"/>
      <c r="GSM14" s="712"/>
      <c r="GSN14" s="712"/>
      <c r="GSO14" s="712"/>
      <c r="GSP14" s="712"/>
      <c r="GSQ14" s="712"/>
      <c r="GSR14" s="712"/>
      <c r="GSS14" s="712"/>
      <c r="GST14" s="712"/>
      <c r="GSU14" s="712"/>
      <c r="GSV14" s="712"/>
      <c r="GSW14" s="712"/>
      <c r="GSX14" s="712"/>
      <c r="GSY14" s="712"/>
      <c r="GSZ14" s="712"/>
      <c r="GTA14" s="712"/>
      <c r="GTB14" s="712"/>
      <c r="GTC14" s="712"/>
      <c r="GTD14" s="712"/>
      <c r="GTE14" s="712"/>
      <c r="GTF14" s="712"/>
      <c r="GTG14" s="712"/>
      <c r="GTH14" s="712"/>
      <c r="GTI14" s="712"/>
      <c r="GTJ14" s="712"/>
      <c r="GTK14" s="712"/>
      <c r="GTL14" s="712"/>
      <c r="GTM14" s="712"/>
      <c r="GTN14" s="712"/>
      <c r="GTO14" s="712"/>
      <c r="GTP14" s="712"/>
      <c r="GTQ14" s="712"/>
      <c r="GTR14" s="712"/>
      <c r="GTS14" s="712"/>
      <c r="GTT14" s="712"/>
      <c r="GTU14" s="712"/>
      <c r="GTV14" s="712"/>
      <c r="GTW14" s="712"/>
      <c r="GTX14" s="712"/>
      <c r="GTY14" s="712"/>
      <c r="GTZ14" s="712"/>
      <c r="GUA14" s="712"/>
      <c r="GUB14" s="712"/>
      <c r="GUC14" s="712"/>
      <c r="GUD14" s="712"/>
      <c r="GUE14" s="712"/>
      <c r="GUF14" s="712"/>
      <c r="GUG14" s="712"/>
      <c r="GUH14" s="712"/>
      <c r="GUI14" s="712"/>
      <c r="GUJ14" s="712"/>
      <c r="GUK14" s="712"/>
      <c r="GUL14" s="712"/>
      <c r="GUM14" s="712"/>
      <c r="GUN14" s="712"/>
      <c r="GUO14" s="712"/>
      <c r="GUP14" s="712"/>
      <c r="GUQ14" s="712"/>
      <c r="GUR14" s="712"/>
      <c r="GUS14" s="712"/>
      <c r="GUT14" s="712"/>
      <c r="GUU14" s="712"/>
      <c r="GUV14" s="712"/>
      <c r="GUW14" s="712"/>
      <c r="GUX14" s="712"/>
      <c r="GUY14" s="712"/>
      <c r="GUZ14" s="712"/>
      <c r="GVA14" s="712"/>
      <c r="GVB14" s="712"/>
      <c r="GVC14" s="712"/>
      <c r="GVD14" s="712"/>
      <c r="GVE14" s="712"/>
      <c r="GVF14" s="712"/>
      <c r="GVG14" s="712"/>
      <c r="GVH14" s="712"/>
      <c r="GVI14" s="712"/>
      <c r="GVJ14" s="712"/>
      <c r="GVK14" s="712"/>
      <c r="GVL14" s="712"/>
      <c r="GVM14" s="712"/>
      <c r="GVN14" s="712"/>
      <c r="GVO14" s="712"/>
      <c r="GVP14" s="712"/>
      <c r="GVQ14" s="712"/>
      <c r="GVR14" s="712"/>
      <c r="GVS14" s="712"/>
      <c r="GVT14" s="712"/>
      <c r="GVU14" s="712"/>
      <c r="GVV14" s="712"/>
      <c r="GVW14" s="712"/>
      <c r="GVX14" s="712"/>
      <c r="GVY14" s="712"/>
      <c r="GVZ14" s="712"/>
      <c r="GWA14" s="712"/>
      <c r="GWB14" s="712"/>
      <c r="GWC14" s="712"/>
      <c r="GWD14" s="712"/>
      <c r="GWE14" s="712"/>
      <c r="GWF14" s="712"/>
      <c r="GWG14" s="712"/>
      <c r="GWH14" s="712"/>
      <c r="GWI14" s="712"/>
      <c r="GWJ14" s="712"/>
      <c r="GWK14" s="712"/>
      <c r="GWL14" s="712"/>
      <c r="GWM14" s="712"/>
      <c r="GWN14" s="712"/>
      <c r="GWO14" s="712"/>
      <c r="GWP14" s="712"/>
      <c r="GWQ14" s="712"/>
      <c r="GWR14" s="712"/>
      <c r="GWS14" s="712"/>
      <c r="GWT14" s="712"/>
      <c r="GWU14" s="712"/>
      <c r="GWV14" s="712"/>
      <c r="GWW14" s="712"/>
      <c r="GWX14" s="712"/>
      <c r="GWY14" s="712"/>
      <c r="GWZ14" s="712"/>
      <c r="GXA14" s="712"/>
      <c r="GXB14" s="712"/>
      <c r="GXC14" s="712"/>
      <c r="GXD14" s="712"/>
      <c r="GXE14" s="712"/>
      <c r="GXF14" s="712"/>
      <c r="GXG14" s="712"/>
      <c r="GXH14" s="712"/>
      <c r="GXI14" s="712"/>
      <c r="GXJ14" s="712"/>
      <c r="GXK14" s="712"/>
      <c r="GXL14" s="712"/>
      <c r="GXM14" s="712"/>
      <c r="GXN14" s="712"/>
      <c r="GXO14" s="712"/>
      <c r="GXP14" s="712"/>
      <c r="GXQ14" s="712"/>
      <c r="GXR14" s="712"/>
      <c r="GXS14" s="712"/>
      <c r="GXT14" s="712"/>
      <c r="GXU14" s="712"/>
      <c r="GXV14" s="712"/>
      <c r="GXW14" s="712"/>
      <c r="GXX14" s="712"/>
      <c r="GXY14" s="712"/>
      <c r="GXZ14" s="712"/>
      <c r="GYA14" s="712"/>
      <c r="GYB14" s="712"/>
      <c r="GYC14" s="712"/>
      <c r="GYD14" s="712"/>
      <c r="GYE14" s="712"/>
      <c r="GYF14" s="712"/>
      <c r="GYG14" s="712"/>
      <c r="GYH14" s="712"/>
      <c r="GYI14" s="712"/>
      <c r="GYJ14" s="712"/>
      <c r="GYK14" s="712"/>
      <c r="GYL14" s="712"/>
      <c r="GYM14" s="712"/>
      <c r="GYN14" s="712"/>
      <c r="GYO14" s="712"/>
      <c r="GYP14" s="712"/>
      <c r="GYQ14" s="712"/>
      <c r="GYR14" s="712"/>
      <c r="GYS14" s="712"/>
      <c r="GYT14" s="712"/>
      <c r="GYU14" s="712"/>
      <c r="GYV14" s="712"/>
      <c r="GYW14" s="712"/>
      <c r="GYX14" s="712"/>
      <c r="GYY14" s="712"/>
      <c r="GYZ14" s="712"/>
      <c r="GZA14" s="712"/>
      <c r="GZB14" s="712"/>
      <c r="GZC14" s="712"/>
      <c r="GZD14" s="712"/>
      <c r="GZE14" s="712"/>
      <c r="GZF14" s="712"/>
      <c r="GZG14" s="712"/>
      <c r="GZH14" s="712"/>
      <c r="GZI14" s="712"/>
      <c r="GZJ14" s="712"/>
      <c r="GZK14" s="712"/>
      <c r="GZL14" s="712"/>
      <c r="GZM14" s="712"/>
      <c r="GZN14" s="712"/>
      <c r="GZO14" s="712"/>
      <c r="GZP14" s="712"/>
      <c r="GZQ14" s="712"/>
      <c r="GZR14" s="712"/>
      <c r="GZS14" s="712"/>
      <c r="GZT14" s="712"/>
      <c r="GZU14" s="712"/>
      <c r="GZV14" s="712"/>
      <c r="GZW14" s="712"/>
      <c r="GZX14" s="712"/>
      <c r="GZY14" s="712"/>
      <c r="GZZ14" s="712"/>
      <c r="HAA14" s="712"/>
      <c r="HAB14" s="712"/>
      <c r="HAC14" s="712"/>
      <c r="HAD14" s="712"/>
      <c r="HAE14" s="712"/>
      <c r="HAF14" s="712"/>
      <c r="HAG14" s="712"/>
      <c r="HAH14" s="712"/>
      <c r="HAI14" s="712"/>
      <c r="HAJ14" s="712"/>
      <c r="HAK14" s="712"/>
      <c r="HAL14" s="712"/>
      <c r="HAM14" s="712"/>
      <c r="HAN14" s="712"/>
      <c r="HAO14" s="712"/>
      <c r="HAP14" s="712"/>
      <c r="HAQ14" s="712"/>
      <c r="HAR14" s="712"/>
      <c r="HAS14" s="712"/>
      <c r="HAT14" s="712"/>
      <c r="HAU14" s="712"/>
      <c r="HAV14" s="712"/>
      <c r="HAW14" s="712"/>
      <c r="HAX14" s="712"/>
      <c r="HAY14" s="712"/>
      <c r="HAZ14" s="712"/>
      <c r="HBA14" s="712"/>
      <c r="HBB14" s="712"/>
      <c r="HBC14" s="712"/>
      <c r="HBD14" s="712"/>
      <c r="HBE14" s="712"/>
      <c r="HBF14" s="712"/>
      <c r="HBG14" s="712"/>
      <c r="HBH14" s="712"/>
      <c r="HBI14" s="712"/>
      <c r="HBJ14" s="712"/>
      <c r="HBK14" s="712"/>
      <c r="HBL14" s="712"/>
      <c r="HBM14" s="712"/>
      <c r="HBN14" s="712"/>
      <c r="HBO14" s="712"/>
      <c r="HBP14" s="712"/>
      <c r="HBQ14" s="712"/>
      <c r="HBR14" s="712"/>
      <c r="HBS14" s="712"/>
      <c r="HBT14" s="712"/>
      <c r="HBU14" s="712"/>
      <c r="HBV14" s="712"/>
      <c r="HBW14" s="712"/>
      <c r="HBX14" s="712"/>
      <c r="HBY14" s="712"/>
      <c r="HBZ14" s="712"/>
      <c r="HCA14" s="712"/>
      <c r="HCB14" s="712"/>
      <c r="HCC14" s="712"/>
      <c r="HCD14" s="712"/>
      <c r="HCE14" s="712"/>
      <c r="HCF14" s="712"/>
      <c r="HCG14" s="712"/>
      <c r="HCH14" s="712"/>
      <c r="HCI14" s="712"/>
      <c r="HCJ14" s="712"/>
      <c r="HCK14" s="712"/>
      <c r="HCL14" s="712"/>
      <c r="HCM14" s="712"/>
      <c r="HCN14" s="712"/>
      <c r="HCO14" s="712"/>
      <c r="HCP14" s="712"/>
      <c r="HCQ14" s="712"/>
      <c r="HCR14" s="712"/>
      <c r="HCS14" s="712"/>
      <c r="HCT14" s="712"/>
      <c r="HCU14" s="712"/>
      <c r="HCV14" s="712"/>
      <c r="HCW14" s="712"/>
      <c r="HCX14" s="712"/>
      <c r="HCY14" s="712"/>
      <c r="HCZ14" s="712"/>
      <c r="HDA14" s="712"/>
      <c r="HDB14" s="712"/>
      <c r="HDC14" s="712"/>
      <c r="HDD14" s="712"/>
      <c r="HDE14" s="712"/>
      <c r="HDF14" s="712"/>
      <c r="HDG14" s="712"/>
      <c r="HDH14" s="712"/>
      <c r="HDI14" s="712"/>
      <c r="HDJ14" s="712"/>
      <c r="HDK14" s="712"/>
      <c r="HDL14" s="712"/>
      <c r="HDM14" s="712"/>
      <c r="HDN14" s="712"/>
      <c r="HDO14" s="712"/>
      <c r="HDP14" s="712"/>
      <c r="HDQ14" s="712"/>
      <c r="HDR14" s="712"/>
      <c r="HDS14" s="712"/>
      <c r="HDT14" s="712"/>
      <c r="HDU14" s="712"/>
      <c r="HDV14" s="712"/>
      <c r="HDW14" s="712"/>
      <c r="HDX14" s="712"/>
      <c r="HDY14" s="712"/>
      <c r="HDZ14" s="712"/>
      <c r="HEA14" s="712"/>
      <c r="HEB14" s="712"/>
      <c r="HEC14" s="712"/>
      <c r="HED14" s="712"/>
      <c r="HEE14" s="712"/>
      <c r="HEF14" s="712"/>
      <c r="HEG14" s="712"/>
      <c r="HEH14" s="712"/>
      <c r="HEI14" s="712"/>
      <c r="HEJ14" s="712"/>
      <c r="HEK14" s="712"/>
      <c r="HEL14" s="712"/>
      <c r="HEM14" s="712"/>
      <c r="HEN14" s="712"/>
      <c r="HEO14" s="712"/>
      <c r="HEP14" s="712"/>
      <c r="HEQ14" s="712"/>
      <c r="HER14" s="712"/>
      <c r="HES14" s="712"/>
      <c r="HET14" s="712"/>
      <c r="HEU14" s="712"/>
      <c r="HEV14" s="712"/>
      <c r="HEW14" s="712"/>
      <c r="HEX14" s="712"/>
      <c r="HEY14" s="712"/>
      <c r="HEZ14" s="712"/>
      <c r="HFA14" s="712"/>
      <c r="HFB14" s="712"/>
      <c r="HFC14" s="712"/>
      <c r="HFD14" s="712"/>
      <c r="HFE14" s="712"/>
      <c r="HFF14" s="712"/>
      <c r="HFG14" s="712"/>
      <c r="HFH14" s="712"/>
      <c r="HFI14" s="712"/>
      <c r="HFJ14" s="712"/>
      <c r="HFK14" s="712"/>
      <c r="HFL14" s="712"/>
      <c r="HFM14" s="712"/>
      <c r="HFN14" s="712"/>
      <c r="HFO14" s="712"/>
      <c r="HFP14" s="712"/>
      <c r="HFQ14" s="712"/>
      <c r="HFR14" s="712"/>
      <c r="HFS14" s="712"/>
      <c r="HFT14" s="712"/>
      <c r="HFU14" s="712"/>
      <c r="HFV14" s="712"/>
      <c r="HFW14" s="712"/>
      <c r="HFX14" s="712"/>
      <c r="HFY14" s="712"/>
      <c r="HFZ14" s="712"/>
      <c r="HGA14" s="712"/>
      <c r="HGB14" s="712"/>
      <c r="HGC14" s="712"/>
      <c r="HGD14" s="712"/>
      <c r="HGE14" s="712"/>
      <c r="HGF14" s="712"/>
      <c r="HGG14" s="712"/>
      <c r="HGH14" s="712"/>
      <c r="HGI14" s="712"/>
      <c r="HGJ14" s="712"/>
      <c r="HGK14" s="712"/>
      <c r="HGL14" s="712"/>
      <c r="HGM14" s="712"/>
      <c r="HGN14" s="712"/>
      <c r="HGO14" s="712"/>
      <c r="HGP14" s="712"/>
      <c r="HGQ14" s="712"/>
      <c r="HGR14" s="712"/>
      <c r="HGS14" s="712"/>
      <c r="HGT14" s="712"/>
      <c r="HGU14" s="712"/>
      <c r="HGV14" s="712"/>
      <c r="HGW14" s="712"/>
      <c r="HGX14" s="712"/>
      <c r="HGY14" s="712"/>
      <c r="HGZ14" s="712"/>
      <c r="HHA14" s="712"/>
      <c r="HHB14" s="712"/>
      <c r="HHC14" s="712"/>
      <c r="HHD14" s="712"/>
      <c r="HHE14" s="712"/>
      <c r="HHF14" s="712"/>
      <c r="HHG14" s="712"/>
      <c r="HHH14" s="712"/>
      <c r="HHI14" s="712"/>
      <c r="HHJ14" s="712"/>
      <c r="HHK14" s="712"/>
      <c r="HHL14" s="712"/>
      <c r="HHM14" s="712"/>
      <c r="HHN14" s="712"/>
      <c r="HHO14" s="712"/>
      <c r="HHP14" s="712"/>
      <c r="HHQ14" s="712"/>
      <c r="HHR14" s="712"/>
      <c r="HHS14" s="712"/>
      <c r="HHT14" s="712"/>
      <c r="HHU14" s="712"/>
      <c r="HHV14" s="712"/>
      <c r="HHW14" s="712"/>
      <c r="HHX14" s="712"/>
      <c r="HHY14" s="712"/>
      <c r="HHZ14" s="712"/>
      <c r="HIA14" s="712"/>
      <c r="HIB14" s="712"/>
      <c r="HIC14" s="712"/>
      <c r="HID14" s="712"/>
      <c r="HIE14" s="712"/>
      <c r="HIF14" s="712"/>
      <c r="HIG14" s="712"/>
      <c r="HIH14" s="712"/>
      <c r="HII14" s="712"/>
      <c r="HIJ14" s="712"/>
      <c r="HIK14" s="712"/>
      <c r="HIL14" s="712"/>
      <c r="HIM14" s="712"/>
      <c r="HIN14" s="712"/>
      <c r="HIO14" s="712"/>
      <c r="HIP14" s="712"/>
      <c r="HIQ14" s="712"/>
      <c r="HIR14" s="712"/>
      <c r="HIS14" s="712"/>
      <c r="HIT14" s="712"/>
      <c r="HIU14" s="712"/>
      <c r="HIV14" s="712"/>
      <c r="HIW14" s="712"/>
      <c r="HIX14" s="712"/>
      <c r="HIY14" s="712"/>
      <c r="HIZ14" s="712"/>
      <c r="HJA14" s="712"/>
      <c r="HJB14" s="712"/>
      <c r="HJC14" s="712"/>
      <c r="HJD14" s="712"/>
      <c r="HJE14" s="712"/>
      <c r="HJF14" s="712"/>
      <c r="HJG14" s="712"/>
      <c r="HJH14" s="712"/>
      <c r="HJI14" s="712"/>
      <c r="HJJ14" s="712"/>
      <c r="HJK14" s="712"/>
      <c r="HJL14" s="712"/>
      <c r="HJM14" s="712"/>
      <c r="HJN14" s="712"/>
      <c r="HJO14" s="712"/>
      <c r="HJP14" s="712"/>
      <c r="HJQ14" s="712"/>
      <c r="HJR14" s="712"/>
      <c r="HJS14" s="712"/>
      <c r="HJT14" s="712"/>
      <c r="HJU14" s="712"/>
      <c r="HJV14" s="712"/>
      <c r="HJW14" s="712"/>
      <c r="HJX14" s="712"/>
      <c r="HJY14" s="712"/>
      <c r="HJZ14" s="712"/>
      <c r="HKA14" s="712"/>
      <c r="HKB14" s="712"/>
      <c r="HKC14" s="712"/>
      <c r="HKD14" s="712"/>
      <c r="HKE14" s="712"/>
      <c r="HKF14" s="712"/>
      <c r="HKG14" s="712"/>
      <c r="HKH14" s="712"/>
      <c r="HKI14" s="712"/>
      <c r="HKJ14" s="712"/>
      <c r="HKK14" s="712"/>
      <c r="HKL14" s="712"/>
      <c r="HKM14" s="712"/>
      <c r="HKN14" s="712"/>
      <c r="HKO14" s="712"/>
      <c r="HKP14" s="712"/>
      <c r="HKQ14" s="712"/>
      <c r="HKR14" s="712"/>
      <c r="HKS14" s="712"/>
      <c r="HKT14" s="712"/>
      <c r="HKU14" s="712"/>
      <c r="HKV14" s="712"/>
      <c r="HKW14" s="712"/>
      <c r="HKX14" s="712"/>
      <c r="HKY14" s="712"/>
      <c r="HKZ14" s="712"/>
      <c r="HLA14" s="712"/>
      <c r="HLB14" s="712"/>
      <c r="HLC14" s="712"/>
      <c r="HLD14" s="712"/>
      <c r="HLE14" s="712"/>
      <c r="HLF14" s="712"/>
      <c r="HLG14" s="712"/>
      <c r="HLH14" s="712"/>
      <c r="HLI14" s="712"/>
      <c r="HLJ14" s="712"/>
      <c r="HLK14" s="712"/>
      <c r="HLL14" s="712"/>
      <c r="HLM14" s="712"/>
      <c r="HLN14" s="712"/>
      <c r="HLO14" s="712"/>
      <c r="HLP14" s="712"/>
      <c r="HLQ14" s="712"/>
      <c r="HLR14" s="712"/>
      <c r="HLS14" s="712"/>
      <c r="HLT14" s="712"/>
      <c r="HLU14" s="712"/>
      <c r="HLV14" s="712"/>
      <c r="HLW14" s="712"/>
      <c r="HLX14" s="712"/>
      <c r="HLY14" s="712"/>
      <c r="HLZ14" s="712"/>
      <c r="HMA14" s="712"/>
      <c r="HMB14" s="712"/>
      <c r="HMC14" s="712"/>
      <c r="HMD14" s="712"/>
      <c r="HME14" s="712"/>
      <c r="HMF14" s="712"/>
      <c r="HMG14" s="712"/>
      <c r="HMH14" s="712"/>
      <c r="HMI14" s="712"/>
      <c r="HMJ14" s="712"/>
      <c r="HMK14" s="712"/>
      <c r="HML14" s="712"/>
      <c r="HMM14" s="712"/>
      <c r="HMN14" s="712"/>
      <c r="HMO14" s="712"/>
      <c r="HMP14" s="712"/>
      <c r="HMQ14" s="712"/>
      <c r="HMR14" s="712"/>
      <c r="HMS14" s="712"/>
      <c r="HMT14" s="712"/>
      <c r="HMU14" s="712"/>
      <c r="HMV14" s="712"/>
      <c r="HMW14" s="712"/>
      <c r="HMX14" s="712"/>
      <c r="HMY14" s="712"/>
      <c r="HMZ14" s="712"/>
      <c r="HNA14" s="712"/>
      <c r="HNB14" s="712"/>
      <c r="HNC14" s="712"/>
      <c r="HND14" s="712"/>
      <c r="HNE14" s="712"/>
      <c r="HNF14" s="712"/>
      <c r="HNG14" s="712"/>
      <c r="HNH14" s="712"/>
      <c r="HNI14" s="712"/>
      <c r="HNJ14" s="712"/>
      <c r="HNK14" s="712"/>
      <c r="HNL14" s="712"/>
      <c r="HNM14" s="712"/>
      <c r="HNN14" s="712"/>
      <c r="HNO14" s="712"/>
      <c r="HNP14" s="712"/>
      <c r="HNQ14" s="712"/>
      <c r="HNR14" s="712"/>
      <c r="HNS14" s="712"/>
      <c r="HNT14" s="712"/>
      <c r="HNU14" s="712"/>
      <c r="HNV14" s="712"/>
      <c r="HNW14" s="712"/>
      <c r="HNX14" s="712"/>
      <c r="HNY14" s="712"/>
      <c r="HNZ14" s="712"/>
      <c r="HOA14" s="712"/>
      <c r="HOB14" s="712"/>
      <c r="HOC14" s="712"/>
      <c r="HOD14" s="712"/>
      <c r="HOE14" s="712"/>
      <c r="HOF14" s="712"/>
      <c r="HOG14" s="712"/>
      <c r="HOH14" s="712"/>
      <c r="HOI14" s="712"/>
      <c r="HOJ14" s="712"/>
      <c r="HOK14" s="712"/>
      <c r="HOL14" s="712"/>
      <c r="HOM14" s="712"/>
      <c r="HON14" s="712"/>
      <c r="HOO14" s="712"/>
      <c r="HOP14" s="712"/>
      <c r="HOQ14" s="712"/>
      <c r="HOR14" s="712"/>
      <c r="HOS14" s="712"/>
      <c r="HOT14" s="712"/>
      <c r="HOU14" s="712"/>
      <c r="HOV14" s="712"/>
      <c r="HOW14" s="712"/>
      <c r="HOX14" s="712"/>
      <c r="HOY14" s="712"/>
      <c r="HOZ14" s="712"/>
      <c r="HPA14" s="712"/>
      <c r="HPB14" s="712"/>
      <c r="HPC14" s="712"/>
      <c r="HPD14" s="712"/>
      <c r="HPE14" s="712"/>
      <c r="HPF14" s="712"/>
      <c r="HPG14" s="712"/>
      <c r="HPH14" s="712"/>
      <c r="HPI14" s="712"/>
      <c r="HPJ14" s="712"/>
      <c r="HPK14" s="712"/>
      <c r="HPL14" s="712"/>
      <c r="HPM14" s="712"/>
      <c r="HPN14" s="712"/>
      <c r="HPO14" s="712"/>
      <c r="HPP14" s="712"/>
      <c r="HPQ14" s="712"/>
      <c r="HPR14" s="712"/>
      <c r="HPS14" s="712"/>
      <c r="HPT14" s="712"/>
      <c r="HPU14" s="712"/>
      <c r="HPV14" s="712"/>
      <c r="HPW14" s="712"/>
      <c r="HPX14" s="712"/>
      <c r="HPY14" s="712"/>
      <c r="HPZ14" s="712"/>
      <c r="HQA14" s="712"/>
      <c r="HQB14" s="712"/>
      <c r="HQC14" s="712"/>
      <c r="HQD14" s="712"/>
      <c r="HQE14" s="712"/>
      <c r="HQF14" s="712"/>
      <c r="HQG14" s="712"/>
      <c r="HQH14" s="712"/>
      <c r="HQI14" s="712"/>
      <c r="HQJ14" s="712"/>
      <c r="HQK14" s="712"/>
      <c r="HQL14" s="712"/>
      <c r="HQM14" s="712"/>
      <c r="HQN14" s="712"/>
      <c r="HQO14" s="712"/>
      <c r="HQP14" s="712"/>
      <c r="HQQ14" s="712"/>
      <c r="HQR14" s="712"/>
      <c r="HQS14" s="712"/>
      <c r="HQT14" s="712"/>
      <c r="HQU14" s="712"/>
      <c r="HQV14" s="712"/>
      <c r="HQW14" s="712"/>
      <c r="HQX14" s="712"/>
      <c r="HQY14" s="712"/>
      <c r="HQZ14" s="712"/>
      <c r="HRA14" s="712"/>
      <c r="HRB14" s="712"/>
      <c r="HRC14" s="712"/>
      <c r="HRD14" s="712"/>
      <c r="HRE14" s="712"/>
      <c r="HRF14" s="712"/>
      <c r="HRG14" s="712"/>
      <c r="HRH14" s="712"/>
      <c r="HRI14" s="712"/>
      <c r="HRJ14" s="712"/>
      <c r="HRK14" s="712"/>
      <c r="HRL14" s="712"/>
      <c r="HRM14" s="712"/>
      <c r="HRN14" s="712"/>
      <c r="HRO14" s="712"/>
      <c r="HRP14" s="712"/>
      <c r="HRQ14" s="712"/>
      <c r="HRR14" s="712"/>
      <c r="HRS14" s="712"/>
      <c r="HRT14" s="712"/>
      <c r="HRU14" s="712"/>
      <c r="HRV14" s="712"/>
      <c r="HRW14" s="712"/>
      <c r="HRX14" s="712"/>
      <c r="HRY14" s="712"/>
      <c r="HRZ14" s="712"/>
      <c r="HSA14" s="712"/>
      <c r="HSB14" s="712"/>
      <c r="HSC14" s="712"/>
      <c r="HSD14" s="712"/>
      <c r="HSE14" s="712"/>
      <c r="HSF14" s="712"/>
      <c r="HSG14" s="712"/>
      <c r="HSH14" s="712"/>
      <c r="HSI14" s="712"/>
      <c r="HSJ14" s="712"/>
      <c r="HSK14" s="712"/>
      <c r="HSL14" s="712"/>
      <c r="HSM14" s="712"/>
      <c r="HSN14" s="712"/>
      <c r="HSO14" s="712"/>
      <c r="HSP14" s="712"/>
      <c r="HSQ14" s="712"/>
      <c r="HSR14" s="712"/>
      <c r="HSS14" s="712"/>
      <c r="HST14" s="712"/>
      <c r="HSU14" s="712"/>
      <c r="HSV14" s="712"/>
      <c r="HSW14" s="712"/>
      <c r="HSX14" s="712"/>
      <c r="HSY14" s="712"/>
      <c r="HSZ14" s="712"/>
      <c r="HTA14" s="712"/>
      <c r="HTB14" s="712"/>
      <c r="HTC14" s="712"/>
      <c r="HTD14" s="712"/>
      <c r="HTE14" s="712"/>
      <c r="HTF14" s="712"/>
      <c r="HTG14" s="712"/>
      <c r="HTH14" s="712"/>
      <c r="HTI14" s="712"/>
      <c r="HTJ14" s="712"/>
      <c r="HTK14" s="712"/>
      <c r="HTL14" s="712"/>
      <c r="HTM14" s="712"/>
      <c r="HTN14" s="712"/>
      <c r="HTO14" s="712"/>
      <c r="HTP14" s="712"/>
      <c r="HTQ14" s="712"/>
      <c r="HTR14" s="712"/>
      <c r="HTS14" s="712"/>
      <c r="HTT14" s="712"/>
      <c r="HTU14" s="712"/>
      <c r="HTV14" s="712"/>
      <c r="HTW14" s="712"/>
      <c r="HTX14" s="712"/>
      <c r="HTY14" s="712"/>
      <c r="HTZ14" s="712"/>
      <c r="HUA14" s="712"/>
      <c r="HUB14" s="712"/>
      <c r="HUC14" s="712"/>
      <c r="HUD14" s="712"/>
      <c r="HUE14" s="712"/>
      <c r="HUF14" s="712"/>
      <c r="HUG14" s="712"/>
      <c r="HUH14" s="712"/>
      <c r="HUI14" s="712"/>
      <c r="HUJ14" s="712"/>
      <c r="HUK14" s="712"/>
      <c r="HUL14" s="712"/>
      <c r="HUM14" s="712"/>
      <c r="HUN14" s="712"/>
      <c r="HUO14" s="712"/>
      <c r="HUP14" s="712"/>
      <c r="HUQ14" s="712"/>
      <c r="HUR14" s="712"/>
      <c r="HUS14" s="712"/>
      <c r="HUT14" s="712"/>
      <c r="HUU14" s="712"/>
      <c r="HUV14" s="712"/>
      <c r="HUW14" s="712"/>
      <c r="HUX14" s="712"/>
      <c r="HUY14" s="712"/>
      <c r="HUZ14" s="712"/>
      <c r="HVA14" s="712"/>
      <c r="HVB14" s="712"/>
      <c r="HVC14" s="712"/>
      <c r="HVD14" s="712"/>
      <c r="HVE14" s="712"/>
      <c r="HVF14" s="712"/>
      <c r="HVG14" s="712"/>
      <c r="HVH14" s="712"/>
      <c r="HVI14" s="712"/>
      <c r="HVJ14" s="712"/>
      <c r="HVK14" s="712"/>
      <c r="HVL14" s="712"/>
      <c r="HVM14" s="712"/>
      <c r="HVN14" s="712"/>
      <c r="HVO14" s="712"/>
      <c r="HVP14" s="712"/>
      <c r="HVQ14" s="712"/>
      <c r="HVR14" s="712"/>
      <c r="HVS14" s="712"/>
      <c r="HVT14" s="712"/>
      <c r="HVU14" s="712"/>
      <c r="HVV14" s="712"/>
      <c r="HVW14" s="712"/>
      <c r="HVX14" s="712"/>
      <c r="HVY14" s="712"/>
      <c r="HVZ14" s="712"/>
      <c r="HWA14" s="712"/>
      <c r="HWB14" s="712"/>
      <c r="HWC14" s="712"/>
      <c r="HWD14" s="712"/>
      <c r="HWE14" s="712"/>
      <c r="HWF14" s="712"/>
      <c r="HWG14" s="712"/>
      <c r="HWH14" s="712"/>
      <c r="HWI14" s="712"/>
      <c r="HWJ14" s="712"/>
      <c r="HWK14" s="712"/>
      <c r="HWL14" s="712"/>
      <c r="HWM14" s="712"/>
      <c r="HWN14" s="712"/>
      <c r="HWO14" s="712"/>
      <c r="HWP14" s="712"/>
      <c r="HWQ14" s="712"/>
      <c r="HWR14" s="712"/>
      <c r="HWS14" s="712"/>
      <c r="HWT14" s="712"/>
      <c r="HWU14" s="712"/>
      <c r="HWV14" s="712"/>
      <c r="HWW14" s="712"/>
      <c r="HWX14" s="712"/>
      <c r="HWY14" s="712"/>
      <c r="HWZ14" s="712"/>
      <c r="HXA14" s="712"/>
      <c r="HXB14" s="712"/>
      <c r="HXC14" s="712"/>
      <c r="HXD14" s="712"/>
      <c r="HXE14" s="712"/>
      <c r="HXF14" s="712"/>
      <c r="HXG14" s="712"/>
      <c r="HXH14" s="712"/>
      <c r="HXI14" s="712"/>
      <c r="HXJ14" s="712"/>
      <c r="HXK14" s="712"/>
      <c r="HXL14" s="712"/>
      <c r="HXM14" s="712"/>
      <c r="HXN14" s="712"/>
      <c r="HXO14" s="712"/>
      <c r="HXP14" s="712"/>
      <c r="HXQ14" s="712"/>
      <c r="HXR14" s="712"/>
      <c r="HXS14" s="712"/>
      <c r="HXT14" s="712"/>
      <c r="HXU14" s="712"/>
      <c r="HXV14" s="712"/>
      <c r="HXW14" s="712"/>
      <c r="HXX14" s="712"/>
      <c r="HXY14" s="712"/>
      <c r="HXZ14" s="712"/>
      <c r="HYA14" s="712"/>
      <c r="HYB14" s="712"/>
      <c r="HYC14" s="712"/>
      <c r="HYD14" s="712"/>
      <c r="HYE14" s="712"/>
      <c r="HYF14" s="712"/>
      <c r="HYG14" s="712"/>
      <c r="HYH14" s="712"/>
      <c r="HYI14" s="712"/>
      <c r="HYJ14" s="712"/>
      <c r="HYK14" s="712"/>
      <c r="HYL14" s="712"/>
      <c r="HYM14" s="712"/>
      <c r="HYN14" s="712"/>
      <c r="HYO14" s="712"/>
      <c r="HYP14" s="712"/>
      <c r="HYQ14" s="712"/>
      <c r="HYR14" s="712"/>
      <c r="HYS14" s="712"/>
      <c r="HYT14" s="712"/>
      <c r="HYU14" s="712"/>
      <c r="HYV14" s="712"/>
      <c r="HYW14" s="712"/>
      <c r="HYX14" s="712"/>
      <c r="HYY14" s="712"/>
      <c r="HYZ14" s="712"/>
      <c r="HZA14" s="712"/>
      <c r="HZB14" s="712"/>
      <c r="HZC14" s="712"/>
      <c r="HZD14" s="712"/>
      <c r="HZE14" s="712"/>
      <c r="HZF14" s="712"/>
      <c r="HZG14" s="712"/>
      <c r="HZH14" s="712"/>
      <c r="HZI14" s="712"/>
      <c r="HZJ14" s="712"/>
      <c r="HZK14" s="712"/>
      <c r="HZL14" s="712"/>
      <c r="HZM14" s="712"/>
      <c r="HZN14" s="712"/>
      <c r="HZO14" s="712"/>
      <c r="HZP14" s="712"/>
      <c r="HZQ14" s="712"/>
      <c r="HZR14" s="712"/>
      <c r="HZS14" s="712"/>
      <c r="HZT14" s="712"/>
      <c r="HZU14" s="712"/>
      <c r="HZV14" s="712"/>
      <c r="HZW14" s="712"/>
      <c r="HZX14" s="712"/>
      <c r="HZY14" s="712"/>
      <c r="HZZ14" s="712"/>
      <c r="IAA14" s="712"/>
      <c r="IAB14" s="712"/>
      <c r="IAC14" s="712"/>
      <c r="IAD14" s="712"/>
      <c r="IAE14" s="712"/>
      <c r="IAF14" s="712"/>
      <c r="IAG14" s="712"/>
      <c r="IAH14" s="712"/>
      <c r="IAI14" s="712"/>
      <c r="IAJ14" s="712"/>
      <c r="IAK14" s="712"/>
      <c r="IAL14" s="712"/>
      <c r="IAM14" s="712"/>
      <c r="IAN14" s="712"/>
      <c r="IAO14" s="712"/>
      <c r="IAP14" s="712"/>
      <c r="IAQ14" s="712"/>
      <c r="IAR14" s="712"/>
      <c r="IAS14" s="712"/>
      <c r="IAT14" s="712"/>
      <c r="IAU14" s="712"/>
      <c r="IAV14" s="712"/>
      <c r="IAW14" s="712"/>
      <c r="IAX14" s="712"/>
      <c r="IAY14" s="712"/>
      <c r="IAZ14" s="712"/>
      <c r="IBA14" s="712"/>
      <c r="IBB14" s="712"/>
      <c r="IBC14" s="712"/>
      <c r="IBD14" s="712"/>
      <c r="IBE14" s="712"/>
      <c r="IBF14" s="712"/>
      <c r="IBG14" s="712"/>
      <c r="IBH14" s="712"/>
      <c r="IBI14" s="712"/>
      <c r="IBJ14" s="712"/>
      <c r="IBK14" s="712"/>
      <c r="IBL14" s="712"/>
      <c r="IBM14" s="712"/>
      <c r="IBN14" s="712"/>
      <c r="IBO14" s="712"/>
      <c r="IBP14" s="712"/>
      <c r="IBQ14" s="712"/>
      <c r="IBR14" s="712"/>
      <c r="IBS14" s="712"/>
      <c r="IBT14" s="712"/>
      <c r="IBU14" s="712"/>
      <c r="IBV14" s="712"/>
      <c r="IBW14" s="712"/>
      <c r="IBX14" s="712"/>
      <c r="IBY14" s="712"/>
      <c r="IBZ14" s="712"/>
      <c r="ICA14" s="712"/>
      <c r="ICB14" s="712"/>
      <c r="ICC14" s="712"/>
      <c r="ICD14" s="712"/>
      <c r="ICE14" s="712"/>
      <c r="ICF14" s="712"/>
      <c r="ICG14" s="712"/>
      <c r="ICH14" s="712"/>
      <c r="ICI14" s="712"/>
      <c r="ICJ14" s="712"/>
      <c r="ICK14" s="712"/>
      <c r="ICL14" s="712"/>
      <c r="ICM14" s="712"/>
      <c r="ICN14" s="712"/>
      <c r="ICO14" s="712"/>
      <c r="ICP14" s="712"/>
      <c r="ICQ14" s="712"/>
      <c r="ICR14" s="712"/>
      <c r="ICS14" s="712"/>
      <c r="ICT14" s="712"/>
      <c r="ICU14" s="712"/>
      <c r="ICV14" s="712"/>
      <c r="ICW14" s="712"/>
      <c r="ICX14" s="712"/>
      <c r="ICY14" s="712"/>
      <c r="ICZ14" s="712"/>
      <c r="IDA14" s="712"/>
      <c r="IDB14" s="712"/>
      <c r="IDC14" s="712"/>
      <c r="IDD14" s="712"/>
      <c r="IDE14" s="712"/>
      <c r="IDF14" s="712"/>
      <c r="IDG14" s="712"/>
      <c r="IDH14" s="712"/>
      <c r="IDI14" s="712"/>
      <c r="IDJ14" s="712"/>
      <c r="IDK14" s="712"/>
      <c r="IDL14" s="712"/>
      <c r="IDM14" s="712"/>
      <c r="IDN14" s="712"/>
      <c r="IDO14" s="712"/>
      <c r="IDP14" s="712"/>
      <c r="IDQ14" s="712"/>
      <c r="IDR14" s="712"/>
      <c r="IDS14" s="712"/>
      <c r="IDT14" s="712"/>
      <c r="IDU14" s="712"/>
      <c r="IDV14" s="712"/>
      <c r="IDW14" s="712"/>
      <c r="IDX14" s="712"/>
      <c r="IDY14" s="712"/>
      <c r="IDZ14" s="712"/>
      <c r="IEA14" s="712"/>
      <c r="IEB14" s="712"/>
      <c r="IEC14" s="712"/>
      <c r="IED14" s="712"/>
      <c r="IEE14" s="712"/>
      <c r="IEF14" s="712"/>
      <c r="IEG14" s="712"/>
      <c r="IEH14" s="712"/>
      <c r="IEI14" s="712"/>
      <c r="IEJ14" s="712"/>
      <c r="IEK14" s="712"/>
      <c r="IEL14" s="712"/>
      <c r="IEM14" s="712"/>
      <c r="IEN14" s="712"/>
      <c r="IEO14" s="712"/>
      <c r="IEP14" s="712"/>
      <c r="IEQ14" s="712"/>
      <c r="IER14" s="712"/>
      <c r="IES14" s="712"/>
      <c r="IET14" s="712"/>
      <c r="IEU14" s="712"/>
      <c r="IEV14" s="712"/>
      <c r="IEW14" s="712"/>
      <c r="IEX14" s="712"/>
      <c r="IEY14" s="712"/>
      <c r="IEZ14" s="712"/>
      <c r="IFA14" s="712"/>
      <c r="IFB14" s="712"/>
      <c r="IFC14" s="712"/>
      <c r="IFD14" s="712"/>
      <c r="IFE14" s="712"/>
      <c r="IFF14" s="712"/>
      <c r="IFG14" s="712"/>
      <c r="IFH14" s="712"/>
      <c r="IFI14" s="712"/>
      <c r="IFJ14" s="712"/>
      <c r="IFK14" s="712"/>
      <c r="IFL14" s="712"/>
      <c r="IFM14" s="712"/>
      <c r="IFN14" s="712"/>
      <c r="IFO14" s="712"/>
      <c r="IFP14" s="712"/>
      <c r="IFQ14" s="712"/>
      <c r="IFR14" s="712"/>
      <c r="IFS14" s="712"/>
      <c r="IFT14" s="712"/>
      <c r="IFU14" s="712"/>
      <c r="IFV14" s="712"/>
      <c r="IFW14" s="712"/>
      <c r="IFX14" s="712"/>
      <c r="IFY14" s="712"/>
      <c r="IFZ14" s="712"/>
      <c r="IGA14" s="712"/>
      <c r="IGB14" s="712"/>
      <c r="IGC14" s="712"/>
      <c r="IGD14" s="712"/>
      <c r="IGE14" s="712"/>
      <c r="IGF14" s="712"/>
      <c r="IGG14" s="712"/>
      <c r="IGH14" s="712"/>
      <c r="IGI14" s="712"/>
      <c r="IGJ14" s="712"/>
      <c r="IGK14" s="712"/>
      <c r="IGL14" s="712"/>
      <c r="IGM14" s="712"/>
      <c r="IGN14" s="712"/>
      <c r="IGO14" s="712"/>
      <c r="IGP14" s="712"/>
      <c r="IGQ14" s="712"/>
      <c r="IGR14" s="712"/>
      <c r="IGS14" s="712"/>
      <c r="IGT14" s="712"/>
      <c r="IGU14" s="712"/>
      <c r="IGV14" s="712"/>
      <c r="IGW14" s="712"/>
      <c r="IGX14" s="712"/>
      <c r="IGY14" s="712"/>
      <c r="IGZ14" s="712"/>
      <c r="IHA14" s="712"/>
      <c r="IHB14" s="712"/>
      <c r="IHC14" s="712"/>
      <c r="IHD14" s="712"/>
      <c r="IHE14" s="712"/>
      <c r="IHF14" s="712"/>
      <c r="IHG14" s="712"/>
      <c r="IHH14" s="712"/>
      <c r="IHI14" s="712"/>
      <c r="IHJ14" s="712"/>
      <c r="IHK14" s="712"/>
      <c r="IHL14" s="712"/>
      <c r="IHM14" s="712"/>
      <c r="IHN14" s="712"/>
      <c r="IHO14" s="712"/>
      <c r="IHP14" s="712"/>
      <c r="IHQ14" s="712"/>
      <c r="IHR14" s="712"/>
      <c r="IHS14" s="712"/>
      <c r="IHT14" s="712"/>
      <c r="IHU14" s="712"/>
      <c r="IHV14" s="712"/>
      <c r="IHW14" s="712"/>
      <c r="IHX14" s="712"/>
      <c r="IHY14" s="712"/>
      <c r="IHZ14" s="712"/>
      <c r="IIA14" s="712"/>
      <c r="IIB14" s="712"/>
      <c r="IIC14" s="712"/>
      <c r="IID14" s="712"/>
      <c r="IIE14" s="712"/>
      <c r="IIF14" s="712"/>
      <c r="IIG14" s="712"/>
      <c r="IIH14" s="712"/>
      <c r="III14" s="712"/>
      <c r="IIJ14" s="712"/>
      <c r="IIK14" s="712"/>
      <c r="IIL14" s="712"/>
      <c r="IIM14" s="712"/>
      <c r="IIN14" s="712"/>
      <c r="IIO14" s="712"/>
      <c r="IIP14" s="712"/>
      <c r="IIQ14" s="712"/>
      <c r="IIR14" s="712"/>
      <c r="IIS14" s="712"/>
      <c r="IIT14" s="712"/>
      <c r="IIU14" s="712"/>
      <c r="IIV14" s="712"/>
      <c r="IIW14" s="712"/>
      <c r="IIX14" s="712"/>
      <c r="IIY14" s="712"/>
      <c r="IIZ14" s="712"/>
      <c r="IJA14" s="712"/>
      <c r="IJB14" s="712"/>
      <c r="IJC14" s="712"/>
      <c r="IJD14" s="712"/>
      <c r="IJE14" s="712"/>
      <c r="IJF14" s="712"/>
      <c r="IJG14" s="712"/>
      <c r="IJH14" s="712"/>
      <c r="IJI14" s="712"/>
      <c r="IJJ14" s="712"/>
      <c r="IJK14" s="712"/>
      <c r="IJL14" s="712"/>
      <c r="IJM14" s="712"/>
      <c r="IJN14" s="712"/>
      <c r="IJO14" s="712"/>
      <c r="IJP14" s="712"/>
      <c r="IJQ14" s="712"/>
      <c r="IJR14" s="712"/>
      <c r="IJS14" s="712"/>
      <c r="IJT14" s="712"/>
      <c r="IJU14" s="712"/>
      <c r="IJV14" s="712"/>
      <c r="IJW14" s="712"/>
      <c r="IJX14" s="712"/>
      <c r="IJY14" s="712"/>
      <c r="IJZ14" s="712"/>
      <c r="IKA14" s="712"/>
      <c r="IKB14" s="712"/>
      <c r="IKC14" s="712"/>
      <c r="IKD14" s="712"/>
      <c r="IKE14" s="712"/>
      <c r="IKF14" s="712"/>
      <c r="IKG14" s="712"/>
      <c r="IKH14" s="712"/>
      <c r="IKI14" s="712"/>
      <c r="IKJ14" s="712"/>
      <c r="IKK14" s="712"/>
      <c r="IKL14" s="712"/>
      <c r="IKM14" s="712"/>
      <c r="IKN14" s="712"/>
      <c r="IKO14" s="712"/>
      <c r="IKP14" s="712"/>
      <c r="IKQ14" s="712"/>
      <c r="IKR14" s="712"/>
      <c r="IKS14" s="712"/>
      <c r="IKT14" s="712"/>
      <c r="IKU14" s="712"/>
      <c r="IKV14" s="712"/>
      <c r="IKW14" s="712"/>
      <c r="IKX14" s="712"/>
      <c r="IKY14" s="712"/>
      <c r="IKZ14" s="712"/>
      <c r="ILA14" s="712"/>
      <c r="ILB14" s="712"/>
      <c r="ILC14" s="712"/>
      <c r="ILD14" s="712"/>
      <c r="ILE14" s="712"/>
      <c r="ILF14" s="712"/>
      <c r="ILG14" s="712"/>
      <c r="ILH14" s="712"/>
      <c r="ILI14" s="712"/>
      <c r="ILJ14" s="712"/>
      <c r="ILK14" s="712"/>
      <c r="ILL14" s="712"/>
      <c r="ILM14" s="712"/>
      <c r="ILN14" s="712"/>
      <c r="ILO14" s="712"/>
      <c r="ILP14" s="712"/>
      <c r="ILQ14" s="712"/>
      <c r="ILR14" s="712"/>
      <c r="ILS14" s="712"/>
      <c r="ILT14" s="712"/>
      <c r="ILU14" s="712"/>
      <c r="ILV14" s="712"/>
      <c r="ILW14" s="712"/>
      <c r="ILX14" s="712"/>
      <c r="ILY14" s="712"/>
      <c r="ILZ14" s="712"/>
      <c r="IMA14" s="712"/>
      <c r="IMB14" s="712"/>
      <c r="IMC14" s="712"/>
      <c r="IMD14" s="712"/>
      <c r="IME14" s="712"/>
      <c r="IMF14" s="712"/>
      <c r="IMG14" s="712"/>
      <c r="IMH14" s="712"/>
      <c r="IMI14" s="712"/>
      <c r="IMJ14" s="712"/>
      <c r="IMK14" s="712"/>
      <c r="IML14" s="712"/>
      <c r="IMM14" s="712"/>
      <c r="IMN14" s="712"/>
      <c r="IMO14" s="712"/>
      <c r="IMP14" s="712"/>
      <c r="IMQ14" s="712"/>
      <c r="IMR14" s="712"/>
      <c r="IMS14" s="712"/>
      <c r="IMT14" s="712"/>
      <c r="IMU14" s="712"/>
      <c r="IMV14" s="712"/>
      <c r="IMW14" s="712"/>
      <c r="IMX14" s="712"/>
      <c r="IMY14" s="712"/>
      <c r="IMZ14" s="712"/>
      <c r="INA14" s="712"/>
      <c r="INB14" s="712"/>
      <c r="INC14" s="712"/>
      <c r="IND14" s="712"/>
      <c r="INE14" s="712"/>
      <c r="INF14" s="712"/>
      <c r="ING14" s="712"/>
      <c r="INH14" s="712"/>
      <c r="INI14" s="712"/>
      <c r="INJ14" s="712"/>
      <c r="INK14" s="712"/>
      <c r="INL14" s="712"/>
      <c r="INM14" s="712"/>
      <c r="INN14" s="712"/>
      <c r="INO14" s="712"/>
      <c r="INP14" s="712"/>
      <c r="INQ14" s="712"/>
      <c r="INR14" s="712"/>
      <c r="INS14" s="712"/>
      <c r="INT14" s="712"/>
      <c r="INU14" s="712"/>
      <c r="INV14" s="712"/>
      <c r="INW14" s="712"/>
      <c r="INX14" s="712"/>
      <c r="INY14" s="712"/>
      <c r="INZ14" s="712"/>
      <c r="IOA14" s="712"/>
      <c r="IOB14" s="712"/>
      <c r="IOC14" s="712"/>
      <c r="IOD14" s="712"/>
      <c r="IOE14" s="712"/>
      <c r="IOF14" s="712"/>
      <c r="IOG14" s="712"/>
      <c r="IOH14" s="712"/>
      <c r="IOI14" s="712"/>
      <c r="IOJ14" s="712"/>
      <c r="IOK14" s="712"/>
      <c r="IOL14" s="712"/>
      <c r="IOM14" s="712"/>
      <c r="ION14" s="712"/>
      <c r="IOO14" s="712"/>
      <c r="IOP14" s="712"/>
      <c r="IOQ14" s="712"/>
      <c r="IOR14" s="712"/>
      <c r="IOS14" s="712"/>
      <c r="IOT14" s="712"/>
      <c r="IOU14" s="712"/>
      <c r="IOV14" s="712"/>
      <c r="IOW14" s="712"/>
      <c r="IOX14" s="712"/>
      <c r="IOY14" s="712"/>
      <c r="IOZ14" s="712"/>
      <c r="IPA14" s="712"/>
      <c r="IPB14" s="712"/>
      <c r="IPC14" s="712"/>
      <c r="IPD14" s="712"/>
      <c r="IPE14" s="712"/>
      <c r="IPF14" s="712"/>
      <c r="IPG14" s="712"/>
      <c r="IPH14" s="712"/>
      <c r="IPI14" s="712"/>
      <c r="IPJ14" s="712"/>
      <c r="IPK14" s="712"/>
      <c r="IPL14" s="712"/>
      <c r="IPM14" s="712"/>
      <c r="IPN14" s="712"/>
      <c r="IPO14" s="712"/>
      <c r="IPP14" s="712"/>
      <c r="IPQ14" s="712"/>
      <c r="IPR14" s="712"/>
      <c r="IPS14" s="712"/>
      <c r="IPT14" s="712"/>
      <c r="IPU14" s="712"/>
      <c r="IPV14" s="712"/>
      <c r="IPW14" s="712"/>
      <c r="IPX14" s="712"/>
      <c r="IPY14" s="712"/>
      <c r="IPZ14" s="712"/>
      <c r="IQA14" s="712"/>
      <c r="IQB14" s="712"/>
      <c r="IQC14" s="712"/>
      <c r="IQD14" s="712"/>
      <c r="IQE14" s="712"/>
      <c r="IQF14" s="712"/>
      <c r="IQG14" s="712"/>
      <c r="IQH14" s="712"/>
      <c r="IQI14" s="712"/>
      <c r="IQJ14" s="712"/>
      <c r="IQK14" s="712"/>
      <c r="IQL14" s="712"/>
      <c r="IQM14" s="712"/>
      <c r="IQN14" s="712"/>
      <c r="IQO14" s="712"/>
      <c r="IQP14" s="712"/>
      <c r="IQQ14" s="712"/>
      <c r="IQR14" s="712"/>
      <c r="IQS14" s="712"/>
      <c r="IQT14" s="712"/>
      <c r="IQU14" s="712"/>
      <c r="IQV14" s="712"/>
      <c r="IQW14" s="712"/>
      <c r="IQX14" s="712"/>
      <c r="IQY14" s="712"/>
      <c r="IQZ14" s="712"/>
      <c r="IRA14" s="712"/>
      <c r="IRB14" s="712"/>
      <c r="IRC14" s="712"/>
      <c r="IRD14" s="712"/>
      <c r="IRE14" s="712"/>
      <c r="IRF14" s="712"/>
      <c r="IRG14" s="712"/>
      <c r="IRH14" s="712"/>
      <c r="IRI14" s="712"/>
      <c r="IRJ14" s="712"/>
      <c r="IRK14" s="712"/>
      <c r="IRL14" s="712"/>
      <c r="IRM14" s="712"/>
      <c r="IRN14" s="712"/>
      <c r="IRO14" s="712"/>
      <c r="IRP14" s="712"/>
      <c r="IRQ14" s="712"/>
      <c r="IRR14" s="712"/>
      <c r="IRS14" s="712"/>
      <c r="IRT14" s="712"/>
      <c r="IRU14" s="712"/>
      <c r="IRV14" s="712"/>
      <c r="IRW14" s="712"/>
      <c r="IRX14" s="712"/>
      <c r="IRY14" s="712"/>
      <c r="IRZ14" s="712"/>
      <c r="ISA14" s="712"/>
      <c r="ISB14" s="712"/>
      <c r="ISC14" s="712"/>
      <c r="ISD14" s="712"/>
      <c r="ISE14" s="712"/>
      <c r="ISF14" s="712"/>
      <c r="ISG14" s="712"/>
      <c r="ISH14" s="712"/>
      <c r="ISI14" s="712"/>
      <c r="ISJ14" s="712"/>
      <c r="ISK14" s="712"/>
      <c r="ISL14" s="712"/>
      <c r="ISM14" s="712"/>
      <c r="ISN14" s="712"/>
      <c r="ISO14" s="712"/>
      <c r="ISP14" s="712"/>
      <c r="ISQ14" s="712"/>
      <c r="ISR14" s="712"/>
      <c r="ISS14" s="712"/>
      <c r="IST14" s="712"/>
      <c r="ISU14" s="712"/>
      <c r="ISV14" s="712"/>
      <c r="ISW14" s="712"/>
      <c r="ISX14" s="712"/>
      <c r="ISY14" s="712"/>
      <c r="ISZ14" s="712"/>
      <c r="ITA14" s="712"/>
      <c r="ITB14" s="712"/>
      <c r="ITC14" s="712"/>
      <c r="ITD14" s="712"/>
      <c r="ITE14" s="712"/>
      <c r="ITF14" s="712"/>
      <c r="ITG14" s="712"/>
      <c r="ITH14" s="712"/>
      <c r="ITI14" s="712"/>
      <c r="ITJ14" s="712"/>
      <c r="ITK14" s="712"/>
      <c r="ITL14" s="712"/>
      <c r="ITM14" s="712"/>
      <c r="ITN14" s="712"/>
      <c r="ITO14" s="712"/>
      <c r="ITP14" s="712"/>
      <c r="ITQ14" s="712"/>
      <c r="ITR14" s="712"/>
      <c r="ITS14" s="712"/>
      <c r="ITT14" s="712"/>
      <c r="ITU14" s="712"/>
      <c r="ITV14" s="712"/>
      <c r="ITW14" s="712"/>
      <c r="ITX14" s="712"/>
      <c r="ITY14" s="712"/>
      <c r="ITZ14" s="712"/>
      <c r="IUA14" s="712"/>
      <c r="IUB14" s="712"/>
      <c r="IUC14" s="712"/>
      <c r="IUD14" s="712"/>
      <c r="IUE14" s="712"/>
      <c r="IUF14" s="712"/>
      <c r="IUG14" s="712"/>
      <c r="IUH14" s="712"/>
      <c r="IUI14" s="712"/>
      <c r="IUJ14" s="712"/>
      <c r="IUK14" s="712"/>
      <c r="IUL14" s="712"/>
      <c r="IUM14" s="712"/>
      <c r="IUN14" s="712"/>
      <c r="IUO14" s="712"/>
      <c r="IUP14" s="712"/>
      <c r="IUQ14" s="712"/>
      <c r="IUR14" s="712"/>
      <c r="IUS14" s="712"/>
      <c r="IUT14" s="712"/>
      <c r="IUU14" s="712"/>
      <c r="IUV14" s="712"/>
      <c r="IUW14" s="712"/>
      <c r="IUX14" s="712"/>
      <c r="IUY14" s="712"/>
      <c r="IUZ14" s="712"/>
      <c r="IVA14" s="712"/>
      <c r="IVB14" s="712"/>
      <c r="IVC14" s="712"/>
      <c r="IVD14" s="712"/>
      <c r="IVE14" s="712"/>
      <c r="IVF14" s="712"/>
      <c r="IVG14" s="712"/>
      <c r="IVH14" s="712"/>
      <c r="IVI14" s="712"/>
      <c r="IVJ14" s="712"/>
      <c r="IVK14" s="712"/>
      <c r="IVL14" s="712"/>
      <c r="IVM14" s="712"/>
      <c r="IVN14" s="712"/>
      <c r="IVO14" s="712"/>
      <c r="IVP14" s="712"/>
      <c r="IVQ14" s="712"/>
      <c r="IVR14" s="712"/>
      <c r="IVS14" s="712"/>
      <c r="IVT14" s="712"/>
      <c r="IVU14" s="712"/>
      <c r="IVV14" s="712"/>
      <c r="IVW14" s="712"/>
      <c r="IVX14" s="712"/>
      <c r="IVY14" s="712"/>
      <c r="IVZ14" s="712"/>
      <c r="IWA14" s="712"/>
      <c r="IWB14" s="712"/>
      <c r="IWC14" s="712"/>
      <c r="IWD14" s="712"/>
      <c r="IWE14" s="712"/>
      <c r="IWF14" s="712"/>
      <c r="IWG14" s="712"/>
      <c r="IWH14" s="712"/>
      <c r="IWI14" s="712"/>
      <c r="IWJ14" s="712"/>
      <c r="IWK14" s="712"/>
      <c r="IWL14" s="712"/>
      <c r="IWM14" s="712"/>
      <c r="IWN14" s="712"/>
      <c r="IWO14" s="712"/>
      <c r="IWP14" s="712"/>
      <c r="IWQ14" s="712"/>
      <c r="IWR14" s="712"/>
      <c r="IWS14" s="712"/>
      <c r="IWT14" s="712"/>
      <c r="IWU14" s="712"/>
      <c r="IWV14" s="712"/>
      <c r="IWW14" s="712"/>
      <c r="IWX14" s="712"/>
      <c r="IWY14" s="712"/>
      <c r="IWZ14" s="712"/>
      <c r="IXA14" s="712"/>
      <c r="IXB14" s="712"/>
      <c r="IXC14" s="712"/>
      <c r="IXD14" s="712"/>
      <c r="IXE14" s="712"/>
      <c r="IXF14" s="712"/>
      <c r="IXG14" s="712"/>
      <c r="IXH14" s="712"/>
      <c r="IXI14" s="712"/>
      <c r="IXJ14" s="712"/>
      <c r="IXK14" s="712"/>
      <c r="IXL14" s="712"/>
      <c r="IXM14" s="712"/>
      <c r="IXN14" s="712"/>
      <c r="IXO14" s="712"/>
      <c r="IXP14" s="712"/>
      <c r="IXQ14" s="712"/>
      <c r="IXR14" s="712"/>
      <c r="IXS14" s="712"/>
      <c r="IXT14" s="712"/>
      <c r="IXU14" s="712"/>
      <c r="IXV14" s="712"/>
      <c r="IXW14" s="712"/>
      <c r="IXX14" s="712"/>
      <c r="IXY14" s="712"/>
      <c r="IXZ14" s="712"/>
      <c r="IYA14" s="712"/>
      <c r="IYB14" s="712"/>
      <c r="IYC14" s="712"/>
      <c r="IYD14" s="712"/>
      <c r="IYE14" s="712"/>
      <c r="IYF14" s="712"/>
      <c r="IYG14" s="712"/>
      <c r="IYH14" s="712"/>
      <c r="IYI14" s="712"/>
      <c r="IYJ14" s="712"/>
      <c r="IYK14" s="712"/>
      <c r="IYL14" s="712"/>
      <c r="IYM14" s="712"/>
      <c r="IYN14" s="712"/>
      <c r="IYO14" s="712"/>
      <c r="IYP14" s="712"/>
      <c r="IYQ14" s="712"/>
      <c r="IYR14" s="712"/>
      <c r="IYS14" s="712"/>
      <c r="IYT14" s="712"/>
      <c r="IYU14" s="712"/>
      <c r="IYV14" s="712"/>
      <c r="IYW14" s="712"/>
      <c r="IYX14" s="712"/>
      <c r="IYY14" s="712"/>
      <c r="IYZ14" s="712"/>
      <c r="IZA14" s="712"/>
      <c r="IZB14" s="712"/>
      <c r="IZC14" s="712"/>
      <c r="IZD14" s="712"/>
      <c r="IZE14" s="712"/>
      <c r="IZF14" s="712"/>
      <c r="IZG14" s="712"/>
      <c r="IZH14" s="712"/>
      <c r="IZI14" s="712"/>
      <c r="IZJ14" s="712"/>
      <c r="IZK14" s="712"/>
      <c r="IZL14" s="712"/>
      <c r="IZM14" s="712"/>
      <c r="IZN14" s="712"/>
      <c r="IZO14" s="712"/>
      <c r="IZP14" s="712"/>
      <c r="IZQ14" s="712"/>
      <c r="IZR14" s="712"/>
      <c r="IZS14" s="712"/>
      <c r="IZT14" s="712"/>
      <c r="IZU14" s="712"/>
      <c r="IZV14" s="712"/>
      <c r="IZW14" s="712"/>
      <c r="IZX14" s="712"/>
      <c r="IZY14" s="712"/>
      <c r="IZZ14" s="712"/>
      <c r="JAA14" s="712"/>
      <c r="JAB14" s="712"/>
      <c r="JAC14" s="712"/>
      <c r="JAD14" s="712"/>
      <c r="JAE14" s="712"/>
      <c r="JAF14" s="712"/>
      <c r="JAG14" s="712"/>
      <c r="JAH14" s="712"/>
      <c r="JAI14" s="712"/>
      <c r="JAJ14" s="712"/>
      <c r="JAK14" s="712"/>
      <c r="JAL14" s="712"/>
      <c r="JAM14" s="712"/>
      <c r="JAN14" s="712"/>
      <c r="JAO14" s="712"/>
      <c r="JAP14" s="712"/>
      <c r="JAQ14" s="712"/>
      <c r="JAR14" s="712"/>
      <c r="JAS14" s="712"/>
      <c r="JAT14" s="712"/>
      <c r="JAU14" s="712"/>
      <c r="JAV14" s="712"/>
      <c r="JAW14" s="712"/>
      <c r="JAX14" s="712"/>
      <c r="JAY14" s="712"/>
      <c r="JAZ14" s="712"/>
      <c r="JBA14" s="712"/>
      <c r="JBB14" s="712"/>
      <c r="JBC14" s="712"/>
      <c r="JBD14" s="712"/>
      <c r="JBE14" s="712"/>
      <c r="JBF14" s="712"/>
      <c r="JBG14" s="712"/>
      <c r="JBH14" s="712"/>
      <c r="JBI14" s="712"/>
      <c r="JBJ14" s="712"/>
      <c r="JBK14" s="712"/>
      <c r="JBL14" s="712"/>
      <c r="JBM14" s="712"/>
      <c r="JBN14" s="712"/>
      <c r="JBO14" s="712"/>
      <c r="JBP14" s="712"/>
      <c r="JBQ14" s="712"/>
      <c r="JBR14" s="712"/>
      <c r="JBS14" s="712"/>
      <c r="JBT14" s="712"/>
      <c r="JBU14" s="712"/>
      <c r="JBV14" s="712"/>
      <c r="JBW14" s="712"/>
      <c r="JBX14" s="712"/>
      <c r="JBY14" s="712"/>
      <c r="JBZ14" s="712"/>
      <c r="JCA14" s="712"/>
      <c r="JCB14" s="712"/>
      <c r="JCC14" s="712"/>
      <c r="JCD14" s="712"/>
      <c r="JCE14" s="712"/>
      <c r="JCF14" s="712"/>
      <c r="JCG14" s="712"/>
      <c r="JCH14" s="712"/>
      <c r="JCI14" s="712"/>
      <c r="JCJ14" s="712"/>
      <c r="JCK14" s="712"/>
      <c r="JCL14" s="712"/>
      <c r="JCM14" s="712"/>
      <c r="JCN14" s="712"/>
      <c r="JCO14" s="712"/>
      <c r="JCP14" s="712"/>
      <c r="JCQ14" s="712"/>
      <c r="JCR14" s="712"/>
      <c r="JCS14" s="712"/>
      <c r="JCT14" s="712"/>
      <c r="JCU14" s="712"/>
      <c r="JCV14" s="712"/>
      <c r="JCW14" s="712"/>
      <c r="JCX14" s="712"/>
      <c r="JCY14" s="712"/>
      <c r="JCZ14" s="712"/>
      <c r="JDA14" s="712"/>
      <c r="JDB14" s="712"/>
      <c r="JDC14" s="712"/>
      <c r="JDD14" s="712"/>
      <c r="JDE14" s="712"/>
      <c r="JDF14" s="712"/>
      <c r="JDG14" s="712"/>
      <c r="JDH14" s="712"/>
      <c r="JDI14" s="712"/>
      <c r="JDJ14" s="712"/>
      <c r="JDK14" s="712"/>
      <c r="JDL14" s="712"/>
      <c r="JDM14" s="712"/>
      <c r="JDN14" s="712"/>
      <c r="JDO14" s="712"/>
      <c r="JDP14" s="712"/>
      <c r="JDQ14" s="712"/>
      <c r="JDR14" s="712"/>
      <c r="JDS14" s="712"/>
      <c r="JDT14" s="712"/>
      <c r="JDU14" s="712"/>
      <c r="JDV14" s="712"/>
      <c r="JDW14" s="712"/>
      <c r="JDX14" s="712"/>
      <c r="JDY14" s="712"/>
      <c r="JDZ14" s="712"/>
      <c r="JEA14" s="712"/>
      <c r="JEB14" s="712"/>
      <c r="JEC14" s="712"/>
      <c r="JED14" s="712"/>
      <c r="JEE14" s="712"/>
      <c r="JEF14" s="712"/>
      <c r="JEG14" s="712"/>
      <c r="JEH14" s="712"/>
      <c r="JEI14" s="712"/>
      <c r="JEJ14" s="712"/>
      <c r="JEK14" s="712"/>
      <c r="JEL14" s="712"/>
      <c r="JEM14" s="712"/>
      <c r="JEN14" s="712"/>
      <c r="JEO14" s="712"/>
      <c r="JEP14" s="712"/>
      <c r="JEQ14" s="712"/>
      <c r="JER14" s="712"/>
      <c r="JES14" s="712"/>
      <c r="JET14" s="712"/>
      <c r="JEU14" s="712"/>
      <c r="JEV14" s="712"/>
      <c r="JEW14" s="712"/>
      <c r="JEX14" s="712"/>
      <c r="JEY14" s="712"/>
      <c r="JEZ14" s="712"/>
      <c r="JFA14" s="712"/>
      <c r="JFB14" s="712"/>
      <c r="JFC14" s="712"/>
      <c r="JFD14" s="712"/>
      <c r="JFE14" s="712"/>
      <c r="JFF14" s="712"/>
      <c r="JFG14" s="712"/>
      <c r="JFH14" s="712"/>
      <c r="JFI14" s="712"/>
      <c r="JFJ14" s="712"/>
      <c r="JFK14" s="712"/>
      <c r="JFL14" s="712"/>
      <c r="JFM14" s="712"/>
      <c r="JFN14" s="712"/>
      <c r="JFO14" s="712"/>
      <c r="JFP14" s="712"/>
      <c r="JFQ14" s="712"/>
      <c r="JFR14" s="712"/>
      <c r="JFS14" s="712"/>
      <c r="JFT14" s="712"/>
      <c r="JFU14" s="712"/>
      <c r="JFV14" s="712"/>
      <c r="JFW14" s="712"/>
      <c r="JFX14" s="712"/>
      <c r="JFY14" s="712"/>
      <c r="JFZ14" s="712"/>
      <c r="JGA14" s="712"/>
      <c r="JGB14" s="712"/>
      <c r="JGC14" s="712"/>
      <c r="JGD14" s="712"/>
      <c r="JGE14" s="712"/>
      <c r="JGF14" s="712"/>
      <c r="JGG14" s="712"/>
      <c r="JGH14" s="712"/>
      <c r="JGI14" s="712"/>
      <c r="JGJ14" s="712"/>
      <c r="JGK14" s="712"/>
      <c r="JGL14" s="712"/>
      <c r="JGM14" s="712"/>
      <c r="JGN14" s="712"/>
      <c r="JGO14" s="712"/>
      <c r="JGP14" s="712"/>
      <c r="JGQ14" s="712"/>
      <c r="JGR14" s="712"/>
      <c r="JGS14" s="712"/>
      <c r="JGT14" s="712"/>
      <c r="JGU14" s="712"/>
      <c r="JGV14" s="712"/>
      <c r="JGW14" s="712"/>
      <c r="JGX14" s="712"/>
      <c r="JGY14" s="712"/>
      <c r="JGZ14" s="712"/>
      <c r="JHA14" s="712"/>
      <c r="JHB14" s="712"/>
      <c r="JHC14" s="712"/>
      <c r="JHD14" s="712"/>
      <c r="JHE14" s="712"/>
      <c r="JHF14" s="712"/>
      <c r="JHG14" s="712"/>
      <c r="JHH14" s="712"/>
      <c r="JHI14" s="712"/>
      <c r="JHJ14" s="712"/>
      <c r="JHK14" s="712"/>
      <c r="JHL14" s="712"/>
      <c r="JHM14" s="712"/>
      <c r="JHN14" s="712"/>
      <c r="JHO14" s="712"/>
      <c r="JHP14" s="712"/>
      <c r="JHQ14" s="712"/>
      <c r="JHR14" s="712"/>
      <c r="JHS14" s="712"/>
      <c r="JHT14" s="712"/>
      <c r="JHU14" s="712"/>
      <c r="JHV14" s="712"/>
      <c r="JHW14" s="712"/>
      <c r="JHX14" s="712"/>
      <c r="JHY14" s="712"/>
      <c r="JHZ14" s="712"/>
      <c r="JIA14" s="712"/>
      <c r="JIB14" s="712"/>
      <c r="JIC14" s="712"/>
      <c r="JID14" s="712"/>
      <c r="JIE14" s="712"/>
      <c r="JIF14" s="712"/>
      <c r="JIG14" s="712"/>
      <c r="JIH14" s="712"/>
      <c r="JII14" s="712"/>
      <c r="JIJ14" s="712"/>
      <c r="JIK14" s="712"/>
      <c r="JIL14" s="712"/>
      <c r="JIM14" s="712"/>
      <c r="JIN14" s="712"/>
      <c r="JIO14" s="712"/>
      <c r="JIP14" s="712"/>
      <c r="JIQ14" s="712"/>
      <c r="JIR14" s="712"/>
      <c r="JIS14" s="712"/>
      <c r="JIT14" s="712"/>
      <c r="JIU14" s="712"/>
      <c r="JIV14" s="712"/>
      <c r="JIW14" s="712"/>
      <c r="JIX14" s="712"/>
      <c r="JIY14" s="712"/>
      <c r="JIZ14" s="712"/>
      <c r="JJA14" s="712"/>
      <c r="JJB14" s="712"/>
      <c r="JJC14" s="712"/>
      <c r="JJD14" s="712"/>
      <c r="JJE14" s="712"/>
      <c r="JJF14" s="712"/>
      <c r="JJG14" s="712"/>
      <c r="JJH14" s="712"/>
      <c r="JJI14" s="712"/>
      <c r="JJJ14" s="712"/>
      <c r="JJK14" s="712"/>
      <c r="JJL14" s="712"/>
      <c r="JJM14" s="712"/>
      <c r="JJN14" s="712"/>
      <c r="JJO14" s="712"/>
      <c r="JJP14" s="712"/>
      <c r="JJQ14" s="712"/>
      <c r="JJR14" s="712"/>
      <c r="JJS14" s="712"/>
      <c r="JJT14" s="712"/>
      <c r="JJU14" s="712"/>
      <c r="JJV14" s="712"/>
      <c r="JJW14" s="712"/>
      <c r="JJX14" s="712"/>
      <c r="JJY14" s="712"/>
      <c r="JJZ14" s="712"/>
      <c r="JKA14" s="712"/>
      <c r="JKB14" s="712"/>
      <c r="JKC14" s="712"/>
      <c r="JKD14" s="712"/>
      <c r="JKE14" s="712"/>
      <c r="JKF14" s="712"/>
      <c r="JKG14" s="712"/>
      <c r="JKH14" s="712"/>
      <c r="JKI14" s="712"/>
      <c r="JKJ14" s="712"/>
      <c r="JKK14" s="712"/>
      <c r="JKL14" s="712"/>
      <c r="JKM14" s="712"/>
      <c r="JKN14" s="712"/>
      <c r="JKO14" s="712"/>
      <c r="JKP14" s="712"/>
      <c r="JKQ14" s="712"/>
      <c r="JKR14" s="712"/>
      <c r="JKS14" s="712"/>
      <c r="JKT14" s="712"/>
      <c r="JKU14" s="712"/>
      <c r="JKV14" s="712"/>
      <c r="JKW14" s="712"/>
      <c r="JKX14" s="712"/>
      <c r="JKY14" s="712"/>
      <c r="JKZ14" s="712"/>
      <c r="JLA14" s="712"/>
      <c r="JLB14" s="712"/>
      <c r="JLC14" s="712"/>
      <c r="JLD14" s="712"/>
      <c r="JLE14" s="712"/>
      <c r="JLF14" s="712"/>
      <c r="JLG14" s="712"/>
      <c r="JLH14" s="712"/>
      <c r="JLI14" s="712"/>
      <c r="JLJ14" s="712"/>
      <c r="JLK14" s="712"/>
      <c r="JLL14" s="712"/>
      <c r="JLM14" s="712"/>
      <c r="JLN14" s="712"/>
      <c r="JLO14" s="712"/>
      <c r="JLP14" s="712"/>
      <c r="JLQ14" s="712"/>
      <c r="JLR14" s="712"/>
      <c r="JLS14" s="712"/>
      <c r="JLT14" s="712"/>
      <c r="JLU14" s="712"/>
      <c r="JLV14" s="712"/>
      <c r="JLW14" s="712"/>
      <c r="JLX14" s="712"/>
      <c r="JLY14" s="712"/>
      <c r="JLZ14" s="712"/>
      <c r="JMA14" s="712"/>
      <c r="JMB14" s="712"/>
      <c r="JMC14" s="712"/>
      <c r="JMD14" s="712"/>
      <c r="JME14" s="712"/>
      <c r="JMF14" s="712"/>
      <c r="JMG14" s="712"/>
      <c r="JMH14" s="712"/>
      <c r="JMI14" s="712"/>
      <c r="JMJ14" s="712"/>
      <c r="JMK14" s="712"/>
      <c r="JML14" s="712"/>
      <c r="JMM14" s="712"/>
      <c r="JMN14" s="712"/>
      <c r="JMO14" s="712"/>
      <c r="JMP14" s="712"/>
      <c r="JMQ14" s="712"/>
      <c r="JMR14" s="712"/>
      <c r="JMS14" s="712"/>
      <c r="JMT14" s="712"/>
      <c r="JMU14" s="712"/>
      <c r="JMV14" s="712"/>
      <c r="JMW14" s="712"/>
      <c r="JMX14" s="712"/>
      <c r="JMY14" s="712"/>
      <c r="JMZ14" s="712"/>
      <c r="JNA14" s="712"/>
      <c r="JNB14" s="712"/>
      <c r="JNC14" s="712"/>
      <c r="JND14" s="712"/>
      <c r="JNE14" s="712"/>
      <c r="JNF14" s="712"/>
      <c r="JNG14" s="712"/>
      <c r="JNH14" s="712"/>
      <c r="JNI14" s="712"/>
      <c r="JNJ14" s="712"/>
      <c r="JNK14" s="712"/>
      <c r="JNL14" s="712"/>
      <c r="JNM14" s="712"/>
      <c r="JNN14" s="712"/>
      <c r="JNO14" s="712"/>
      <c r="JNP14" s="712"/>
      <c r="JNQ14" s="712"/>
      <c r="JNR14" s="712"/>
      <c r="JNS14" s="712"/>
      <c r="JNT14" s="712"/>
      <c r="JNU14" s="712"/>
      <c r="JNV14" s="712"/>
      <c r="JNW14" s="712"/>
      <c r="JNX14" s="712"/>
      <c r="JNY14" s="712"/>
      <c r="JNZ14" s="712"/>
      <c r="JOA14" s="712"/>
      <c r="JOB14" s="712"/>
      <c r="JOC14" s="712"/>
      <c r="JOD14" s="712"/>
      <c r="JOE14" s="712"/>
      <c r="JOF14" s="712"/>
      <c r="JOG14" s="712"/>
      <c r="JOH14" s="712"/>
      <c r="JOI14" s="712"/>
      <c r="JOJ14" s="712"/>
      <c r="JOK14" s="712"/>
      <c r="JOL14" s="712"/>
      <c r="JOM14" s="712"/>
      <c r="JON14" s="712"/>
      <c r="JOO14" s="712"/>
      <c r="JOP14" s="712"/>
      <c r="JOQ14" s="712"/>
      <c r="JOR14" s="712"/>
      <c r="JOS14" s="712"/>
      <c r="JOT14" s="712"/>
      <c r="JOU14" s="712"/>
      <c r="JOV14" s="712"/>
      <c r="JOW14" s="712"/>
      <c r="JOX14" s="712"/>
      <c r="JOY14" s="712"/>
      <c r="JOZ14" s="712"/>
      <c r="JPA14" s="712"/>
      <c r="JPB14" s="712"/>
      <c r="JPC14" s="712"/>
      <c r="JPD14" s="712"/>
      <c r="JPE14" s="712"/>
      <c r="JPF14" s="712"/>
      <c r="JPG14" s="712"/>
      <c r="JPH14" s="712"/>
      <c r="JPI14" s="712"/>
      <c r="JPJ14" s="712"/>
      <c r="JPK14" s="712"/>
      <c r="JPL14" s="712"/>
      <c r="JPM14" s="712"/>
      <c r="JPN14" s="712"/>
      <c r="JPO14" s="712"/>
      <c r="JPP14" s="712"/>
      <c r="JPQ14" s="712"/>
      <c r="JPR14" s="712"/>
      <c r="JPS14" s="712"/>
      <c r="JPT14" s="712"/>
      <c r="JPU14" s="712"/>
      <c r="JPV14" s="712"/>
      <c r="JPW14" s="712"/>
      <c r="JPX14" s="712"/>
      <c r="JPY14" s="712"/>
      <c r="JPZ14" s="712"/>
      <c r="JQA14" s="712"/>
      <c r="JQB14" s="712"/>
      <c r="JQC14" s="712"/>
      <c r="JQD14" s="712"/>
      <c r="JQE14" s="712"/>
      <c r="JQF14" s="712"/>
      <c r="JQG14" s="712"/>
      <c r="JQH14" s="712"/>
      <c r="JQI14" s="712"/>
      <c r="JQJ14" s="712"/>
      <c r="JQK14" s="712"/>
      <c r="JQL14" s="712"/>
      <c r="JQM14" s="712"/>
      <c r="JQN14" s="712"/>
      <c r="JQO14" s="712"/>
      <c r="JQP14" s="712"/>
      <c r="JQQ14" s="712"/>
      <c r="JQR14" s="712"/>
      <c r="JQS14" s="712"/>
      <c r="JQT14" s="712"/>
      <c r="JQU14" s="712"/>
      <c r="JQV14" s="712"/>
      <c r="JQW14" s="712"/>
      <c r="JQX14" s="712"/>
      <c r="JQY14" s="712"/>
      <c r="JQZ14" s="712"/>
      <c r="JRA14" s="712"/>
      <c r="JRB14" s="712"/>
      <c r="JRC14" s="712"/>
      <c r="JRD14" s="712"/>
      <c r="JRE14" s="712"/>
      <c r="JRF14" s="712"/>
      <c r="JRG14" s="712"/>
      <c r="JRH14" s="712"/>
      <c r="JRI14" s="712"/>
      <c r="JRJ14" s="712"/>
      <c r="JRK14" s="712"/>
      <c r="JRL14" s="712"/>
      <c r="JRM14" s="712"/>
      <c r="JRN14" s="712"/>
      <c r="JRO14" s="712"/>
      <c r="JRP14" s="712"/>
      <c r="JRQ14" s="712"/>
      <c r="JRR14" s="712"/>
      <c r="JRS14" s="712"/>
      <c r="JRT14" s="712"/>
      <c r="JRU14" s="712"/>
      <c r="JRV14" s="712"/>
      <c r="JRW14" s="712"/>
      <c r="JRX14" s="712"/>
      <c r="JRY14" s="712"/>
      <c r="JRZ14" s="712"/>
      <c r="JSA14" s="712"/>
      <c r="JSB14" s="712"/>
      <c r="JSC14" s="712"/>
      <c r="JSD14" s="712"/>
      <c r="JSE14" s="712"/>
      <c r="JSF14" s="712"/>
      <c r="JSG14" s="712"/>
      <c r="JSH14" s="712"/>
      <c r="JSI14" s="712"/>
      <c r="JSJ14" s="712"/>
      <c r="JSK14" s="712"/>
      <c r="JSL14" s="712"/>
      <c r="JSM14" s="712"/>
      <c r="JSN14" s="712"/>
      <c r="JSO14" s="712"/>
      <c r="JSP14" s="712"/>
      <c r="JSQ14" s="712"/>
      <c r="JSR14" s="712"/>
      <c r="JSS14" s="712"/>
      <c r="JST14" s="712"/>
      <c r="JSU14" s="712"/>
      <c r="JSV14" s="712"/>
      <c r="JSW14" s="712"/>
      <c r="JSX14" s="712"/>
      <c r="JSY14" s="712"/>
      <c r="JSZ14" s="712"/>
      <c r="JTA14" s="712"/>
      <c r="JTB14" s="712"/>
      <c r="JTC14" s="712"/>
      <c r="JTD14" s="712"/>
      <c r="JTE14" s="712"/>
      <c r="JTF14" s="712"/>
      <c r="JTG14" s="712"/>
      <c r="JTH14" s="712"/>
      <c r="JTI14" s="712"/>
      <c r="JTJ14" s="712"/>
      <c r="JTK14" s="712"/>
      <c r="JTL14" s="712"/>
      <c r="JTM14" s="712"/>
      <c r="JTN14" s="712"/>
      <c r="JTO14" s="712"/>
      <c r="JTP14" s="712"/>
      <c r="JTQ14" s="712"/>
      <c r="JTR14" s="712"/>
      <c r="JTS14" s="712"/>
      <c r="JTT14" s="712"/>
      <c r="JTU14" s="712"/>
      <c r="JTV14" s="712"/>
      <c r="JTW14" s="712"/>
      <c r="JTX14" s="712"/>
      <c r="JTY14" s="712"/>
      <c r="JTZ14" s="712"/>
      <c r="JUA14" s="712"/>
      <c r="JUB14" s="712"/>
      <c r="JUC14" s="712"/>
      <c r="JUD14" s="712"/>
      <c r="JUE14" s="712"/>
      <c r="JUF14" s="712"/>
      <c r="JUG14" s="712"/>
      <c r="JUH14" s="712"/>
      <c r="JUI14" s="712"/>
      <c r="JUJ14" s="712"/>
      <c r="JUK14" s="712"/>
      <c r="JUL14" s="712"/>
      <c r="JUM14" s="712"/>
      <c r="JUN14" s="712"/>
      <c r="JUO14" s="712"/>
      <c r="JUP14" s="712"/>
      <c r="JUQ14" s="712"/>
      <c r="JUR14" s="712"/>
      <c r="JUS14" s="712"/>
      <c r="JUT14" s="712"/>
      <c r="JUU14" s="712"/>
      <c r="JUV14" s="712"/>
      <c r="JUW14" s="712"/>
      <c r="JUX14" s="712"/>
      <c r="JUY14" s="712"/>
      <c r="JUZ14" s="712"/>
      <c r="JVA14" s="712"/>
      <c r="JVB14" s="712"/>
      <c r="JVC14" s="712"/>
      <c r="JVD14" s="712"/>
      <c r="JVE14" s="712"/>
      <c r="JVF14" s="712"/>
      <c r="JVG14" s="712"/>
      <c r="JVH14" s="712"/>
      <c r="JVI14" s="712"/>
      <c r="JVJ14" s="712"/>
      <c r="JVK14" s="712"/>
      <c r="JVL14" s="712"/>
      <c r="JVM14" s="712"/>
      <c r="JVN14" s="712"/>
      <c r="JVO14" s="712"/>
      <c r="JVP14" s="712"/>
      <c r="JVQ14" s="712"/>
      <c r="JVR14" s="712"/>
      <c r="JVS14" s="712"/>
      <c r="JVT14" s="712"/>
      <c r="JVU14" s="712"/>
      <c r="JVV14" s="712"/>
      <c r="JVW14" s="712"/>
      <c r="JVX14" s="712"/>
      <c r="JVY14" s="712"/>
      <c r="JVZ14" s="712"/>
      <c r="JWA14" s="712"/>
      <c r="JWB14" s="712"/>
      <c r="JWC14" s="712"/>
      <c r="JWD14" s="712"/>
      <c r="JWE14" s="712"/>
      <c r="JWF14" s="712"/>
      <c r="JWG14" s="712"/>
      <c r="JWH14" s="712"/>
      <c r="JWI14" s="712"/>
      <c r="JWJ14" s="712"/>
      <c r="JWK14" s="712"/>
      <c r="JWL14" s="712"/>
      <c r="JWM14" s="712"/>
      <c r="JWN14" s="712"/>
      <c r="JWO14" s="712"/>
      <c r="JWP14" s="712"/>
      <c r="JWQ14" s="712"/>
      <c r="JWR14" s="712"/>
      <c r="JWS14" s="712"/>
      <c r="JWT14" s="712"/>
      <c r="JWU14" s="712"/>
      <c r="JWV14" s="712"/>
      <c r="JWW14" s="712"/>
      <c r="JWX14" s="712"/>
      <c r="JWY14" s="712"/>
      <c r="JWZ14" s="712"/>
      <c r="JXA14" s="712"/>
      <c r="JXB14" s="712"/>
      <c r="JXC14" s="712"/>
      <c r="JXD14" s="712"/>
      <c r="JXE14" s="712"/>
      <c r="JXF14" s="712"/>
      <c r="JXG14" s="712"/>
      <c r="JXH14" s="712"/>
      <c r="JXI14" s="712"/>
      <c r="JXJ14" s="712"/>
      <c r="JXK14" s="712"/>
      <c r="JXL14" s="712"/>
      <c r="JXM14" s="712"/>
      <c r="JXN14" s="712"/>
      <c r="JXO14" s="712"/>
      <c r="JXP14" s="712"/>
      <c r="JXQ14" s="712"/>
      <c r="JXR14" s="712"/>
      <c r="JXS14" s="712"/>
      <c r="JXT14" s="712"/>
      <c r="JXU14" s="712"/>
      <c r="JXV14" s="712"/>
      <c r="JXW14" s="712"/>
      <c r="JXX14" s="712"/>
      <c r="JXY14" s="712"/>
      <c r="JXZ14" s="712"/>
      <c r="JYA14" s="712"/>
      <c r="JYB14" s="712"/>
      <c r="JYC14" s="712"/>
      <c r="JYD14" s="712"/>
      <c r="JYE14" s="712"/>
      <c r="JYF14" s="712"/>
      <c r="JYG14" s="712"/>
      <c r="JYH14" s="712"/>
      <c r="JYI14" s="712"/>
      <c r="JYJ14" s="712"/>
      <c r="JYK14" s="712"/>
      <c r="JYL14" s="712"/>
      <c r="JYM14" s="712"/>
      <c r="JYN14" s="712"/>
      <c r="JYO14" s="712"/>
      <c r="JYP14" s="712"/>
      <c r="JYQ14" s="712"/>
      <c r="JYR14" s="712"/>
      <c r="JYS14" s="712"/>
      <c r="JYT14" s="712"/>
      <c r="JYU14" s="712"/>
      <c r="JYV14" s="712"/>
      <c r="JYW14" s="712"/>
      <c r="JYX14" s="712"/>
      <c r="JYY14" s="712"/>
      <c r="JYZ14" s="712"/>
      <c r="JZA14" s="712"/>
      <c r="JZB14" s="712"/>
      <c r="JZC14" s="712"/>
      <c r="JZD14" s="712"/>
      <c r="JZE14" s="712"/>
      <c r="JZF14" s="712"/>
      <c r="JZG14" s="712"/>
      <c r="JZH14" s="712"/>
      <c r="JZI14" s="712"/>
      <c r="JZJ14" s="712"/>
      <c r="JZK14" s="712"/>
      <c r="JZL14" s="712"/>
      <c r="JZM14" s="712"/>
      <c r="JZN14" s="712"/>
      <c r="JZO14" s="712"/>
      <c r="JZP14" s="712"/>
      <c r="JZQ14" s="712"/>
      <c r="JZR14" s="712"/>
      <c r="JZS14" s="712"/>
      <c r="JZT14" s="712"/>
      <c r="JZU14" s="712"/>
      <c r="JZV14" s="712"/>
      <c r="JZW14" s="712"/>
      <c r="JZX14" s="712"/>
      <c r="JZY14" s="712"/>
      <c r="JZZ14" s="712"/>
      <c r="KAA14" s="712"/>
      <c r="KAB14" s="712"/>
      <c r="KAC14" s="712"/>
      <c r="KAD14" s="712"/>
      <c r="KAE14" s="712"/>
      <c r="KAF14" s="712"/>
      <c r="KAG14" s="712"/>
      <c r="KAH14" s="712"/>
      <c r="KAI14" s="712"/>
      <c r="KAJ14" s="712"/>
      <c r="KAK14" s="712"/>
      <c r="KAL14" s="712"/>
      <c r="KAM14" s="712"/>
      <c r="KAN14" s="712"/>
      <c r="KAO14" s="712"/>
      <c r="KAP14" s="712"/>
      <c r="KAQ14" s="712"/>
      <c r="KAR14" s="712"/>
      <c r="KAS14" s="712"/>
      <c r="KAT14" s="712"/>
      <c r="KAU14" s="712"/>
      <c r="KAV14" s="712"/>
      <c r="KAW14" s="712"/>
      <c r="KAX14" s="712"/>
      <c r="KAY14" s="712"/>
      <c r="KAZ14" s="712"/>
      <c r="KBA14" s="712"/>
      <c r="KBB14" s="712"/>
      <c r="KBC14" s="712"/>
      <c r="KBD14" s="712"/>
      <c r="KBE14" s="712"/>
      <c r="KBF14" s="712"/>
      <c r="KBG14" s="712"/>
      <c r="KBH14" s="712"/>
      <c r="KBI14" s="712"/>
      <c r="KBJ14" s="712"/>
      <c r="KBK14" s="712"/>
      <c r="KBL14" s="712"/>
      <c r="KBM14" s="712"/>
      <c r="KBN14" s="712"/>
      <c r="KBO14" s="712"/>
      <c r="KBP14" s="712"/>
      <c r="KBQ14" s="712"/>
      <c r="KBR14" s="712"/>
      <c r="KBS14" s="712"/>
      <c r="KBT14" s="712"/>
      <c r="KBU14" s="712"/>
      <c r="KBV14" s="712"/>
      <c r="KBW14" s="712"/>
      <c r="KBX14" s="712"/>
      <c r="KBY14" s="712"/>
      <c r="KBZ14" s="712"/>
      <c r="KCA14" s="712"/>
      <c r="KCB14" s="712"/>
      <c r="KCC14" s="712"/>
      <c r="KCD14" s="712"/>
      <c r="KCE14" s="712"/>
      <c r="KCF14" s="712"/>
      <c r="KCG14" s="712"/>
      <c r="KCH14" s="712"/>
      <c r="KCI14" s="712"/>
      <c r="KCJ14" s="712"/>
      <c r="KCK14" s="712"/>
      <c r="KCL14" s="712"/>
      <c r="KCM14" s="712"/>
      <c r="KCN14" s="712"/>
      <c r="KCO14" s="712"/>
      <c r="KCP14" s="712"/>
      <c r="KCQ14" s="712"/>
      <c r="KCR14" s="712"/>
      <c r="KCS14" s="712"/>
      <c r="KCT14" s="712"/>
      <c r="KCU14" s="712"/>
      <c r="KCV14" s="712"/>
      <c r="KCW14" s="712"/>
      <c r="KCX14" s="712"/>
      <c r="KCY14" s="712"/>
      <c r="KCZ14" s="712"/>
      <c r="KDA14" s="712"/>
      <c r="KDB14" s="712"/>
      <c r="KDC14" s="712"/>
      <c r="KDD14" s="712"/>
      <c r="KDE14" s="712"/>
      <c r="KDF14" s="712"/>
      <c r="KDG14" s="712"/>
      <c r="KDH14" s="712"/>
      <c r="KDI14" s="712"/>
      <c r="KDJ14" s="712"/>
      <c r="KDK14" s="712"/>
      <c r="KDL14" s="712"/>
      <c r="KDM14" s="712"/>
      <c r="KDN14" s="712"/>
      <c r="KDO14" s="712"/>
      <c r="KDP14" s="712"/>
      <c r="KDQ14" s="712"/>
      <c r="KDR14" s="712"/>
      <c r="KDS14" s="712"/>
      <c r="KDT14" s="712"/>
      <c r="KDU14" s="712"/>
      <c r="KDV14" s="712"/>
      <c r="KDW14" s="712"/>
      <c r="KDX14" s="712"/>
      <c r="KDY14" s="712"/>
      <c r="KDZ14" s="712"/>
      <c r="KEA14" s="712"/>
      <c r="KEB14" s="712"/>
      <c r="KEC14" s="712"/>
      <c r="KED14" s="712"/>
      <c r="KEE14" s="712"/>
      <c r="KEF14" s="712"/>
      <c r="KEG14" s="712"/>
      <c r="KEH14" s="712"/>
      <c r="KEI14" s="712"/>
      <c r="KEJ14" s="712"/>
      <c r="KEK14" s="712"/>
      <c r="KEL14" s="712"/>
      <c r="KEM14" s="712"/>
      <c r="KEN14" s="712"/>
      <c r="KEO14" s="712"/>
      <c r="KEP14" s="712"/>
      <c r="KEQ14" s="712"/>
      <c r="KER14" s="712"/>
      <c r="KES14" s="712"/>
      <c r="KET14" s="712"/>
      <c r="KEU14" s="712"/>
      <c r="KEV14" s="712"/>
      <c r="KEW14" s="712"/>
      <c r="KEX14" s="712"/>
      <c r="KEY14" s="712"/>
      <c r="KEZ14" s="712"/>
      <c r="KFA14" s="712"/>
      <c r="KFB14" s="712"/>
      <c r="KFC14" s="712"/>
      <c r="KFD14" s="712"/>
      <c r="KFE14" s="712"/>
      <c r="KFF14" s="712"/>
      <c r="KFG14" s="712"/>
      <c r="KFH14" s="712"/>
      <c r="KFI14" s="712"/>
      <c r="KFJ14" s="712"/>
      <c r="KFK14" s="712"/>
      <c r="KFL14" s="712"/>
      <c r="KFM14" s="712"/>
      <c r="KFN14" s="712"/>
      <c r="KFO14" s="712"/>
      <c r="KFP14" s="712"/>
      <c r="KFQ14" s="712"/>
      <c r="KFR14" s="712"/>
      <c r="KFS14" s="712"/>
      <c r="KFT14" s="712"/>
      <c r="KFU14" s="712"/>
      <c r="KFV14" s="712"/>
      <c r="KFW14" s="712"/>
      <c r="KFX14" s="712"/>
      <c r="KFY14" s="712"/>
      <c r="KFZ14" s="712"/>
      <c r="KGA14" s="712"/>
      <c r="KGB14" s="712"/>
      <c r="KGC14" s="712"/>
      <c r="KGD14" s="712"/>
      <c r="KGE14" s="712"/>
      <c r="KGF14" s="712"/>
      <c r="KGG14" s="712"/>
      <c r="KGH14" s="712"/>
      <c r="KGI14" s="712"/>
      <c r="KGJ14" s="712"/>
      <c r="KGK14" s="712"/>
      <c r="KGL14" s="712"/>
      <c r="KGM14" s="712"/>
      <c r="KGN14" s="712"/>
      <c r="KGO14" s="712"/>
      <c r="KGP14" s="712"/>
      <c r="KGQ14" s="712"/>
      <c r="KGR14" s="712"/>
      <c r="KGS14" s="712"/>
      <c r="KGT14" s="712"/>
      <c r="KGU14" s="712"/>
      <c r="KGV14" s="712"/>
      <c r="KGW14" s="712"/>
      <c r="KGX14" s="712"/>
      <c r="KGY14" s="712"/>
      <c r="KGZ14" s="712"/>
      <c r="KHA14" s="712"/>
      <c r="KHB14" s="712"/>
      <c r="KHC14" s="712"/>
      <c r="KHD14" s="712"/>
      <c r="KHE14" s="712"/>
      <c r="KHF14" s="712"/>
      <c r="KHG14" s="712"/>
      <c r="KHH14" s="712"/>
      <c r="KHI14" s="712"/>
      <c r="KHJ14" s="712"/>
      <c r="KHK14" s="712"/>
      <c r="KHL14" s="712"/>
      <c r="KHM14" s="712"/>
      <c r="KHN14" s="712"/>
      <c r="KHO14" s="712"/>
      <c r="KHP14" s="712"/>
      <c r="KHQ14" s="712"/>
      <c r="KHR14" s="712"/>
      <c r="KHS14" s="712"/>
      <c r="KHT14" s="712"/>
      <c r="KHU14" s="712"/>
      <c r="KHV14" s="712"/>
      <c r="KHW14" s="712"/>
      <c r="KHX14" s="712"/>
      <c r="KHY14" s="712"/>
      <c r="KHZ14" s="712"/>
      <c r="KIA14" s="712"/>
      <c r="KIB14" s="712"/>
      <c r="KIC14" s="712"/>
      <c r="KID14" s="712"/>
      <c r="KIE14" s="712"/>
      <c r="KIF14" s="712"/>
      <c r="KIG14" s="712"/>
      <c r="KIH14" s="712"/>
      <c r="KII14" s="712"/>
      <c r="KIJ14" s="712"/>
      <c r="KIK14" s="712"/>
      <c r="KIL14" s="712"/>
      <c r="KIM14" s="712"/>
      <c r="KIN14" s="712"/>
      <c r="KIO14" s="712"/>
      <c r="KIP14" s="712"/>
      <c r="KIQ14" s="712"/>
      <c r="KIR14" s="712"/>
      <c r="KIS14" s="712"/>
      <c r="KIT14" s="712"/>
      <c r="KIU14" s="712"/>
      <c r="KIV14" s="712"/>
      <c r="KIW14" s="712"/>
      <c r="KIX14" s="712"/>
      <c r="KIY14" s="712"/>
      <c r="KIZ14" s="712"/>
      <c r="KJA14" s="712"/>
      <c r="KJB14" s="712"/>
      <c r="KJC14" s="712"/>
      <c r="KJD14" s="712"/>
      <c r="KJE14" s="712"/>
      <c r="KJF14" s="712"/>
      <c r="KJG14" s="712"/>
      <c r="KJH14" s="712"/>
      <c r="KJI14" s="712"/>
      <c r="KJJ14" s="712"/>
      <c r="KJK14" s="712"/>
      <c r="KJL14" s="712"/>
      <c r="KJM14" s="712"/>
      <c r="KJN14" s="712"/>
      <c r="KJO14" s="712"/>
      <c r="KJP14" s="712"/>
      <c r="KJQ14" s="712"/>
      <c r="KJR14" s="712"/>
      <c r="KJS14" s="712"/>
      <c r="KJT14" s="712"/>
      <c r="KJU14" s="712"/>
      <c r="KJV14" s="712"/>
      <c r="KJW14" s="712"/>
      <c r="KJX14" s="712"/>
      <c r="KJY14" s="712"/>
      <c r="KJZ14" s="712"/>
      <c r="KKA14" s="712"/>
      <c r="KKB14" s="712"/>
      <c r="KKC14" s="712"/>
      <c r="KKD14" s="712"/>
      <c r="KKE14" s="712"/>
      <c r="KKF14" s="712"/>
      <c r="KKG14" s="712"/>
      <c r="KKH14" s="712"/>
      <c r="KKI14" s="712"/>
      <c r="KKJ14" s="712"/>
      <c r="KKK14" s="712"/>
      <c r="KKL14" s="712"/>
      <c r="KKM14" s="712"/>
      <c r="KKN14" s="712"/>
      <c r="KKO14" s="712"/>
      <c r="KKP14" s="712"/>
      <c r="KKQ14" s="712"/>
      <c r="KKR14" s="712"/>
      <c r="KKS14" s="712"/>
      <c r="KKT14" s="712"/>
      <c r="KKU14" s="712"/>
      <c r="KKV14" s="712"/>
      <c r="KKW14" s="712"/>
      <c r="KKX14" s="712"/>
      <c r="KKY14" s="712"/>
      <c r="KKZ14" s="712"/>
      <c r="KLA14" s="712"/>
      <c r="KLB14" s="712"/>
      <c r="KLC14" s="712"/>
      <c r="KLD14" s="712"/>
      <c r="KLE14" s="712"/>
      <c r="KLF14" s="712"/>
      <c r="KLG14" s="712"/>
      <c r="KLH14" s="712"/>
      <c r="KLI14" s="712"/>
      <c r="KLJ14" s="712"/>
      <c r="KLK14" s="712"/>
      <c r="KLL14" s="712"/>
      <c r="KLM14" s="712"/>
      <c r="KLN14" s="712"/>
      <c r="KLO14" s="712"/>
      <c r="KLP14" s="712"/>
      <c r="KLQ14" s="712"/>
      <c r="KLR14" s="712"/>
      <c r="KLS14" s="712"/>
      <c r="KLT14" s="712"/>
      <c r="KLU14" s="712"/>
      <c r="KLV14" s="712"/>
      <c r="KLW14" s="712"/>
      <c r="KLX14" s="712"/>
      <c r="KLY14" s="712"/>
      <c r="KLZ14" s="712"/>
      <c r="KMA14" s="712"/>
      <c r="KMB14" s="712"/>
      <c r="KMC14" s="712"/>
      <c r="KMD14" s="712"/>
      <c r="KME14" s="712"/>
      <c r="KMF14" s="712"/>
      <c r="KMG14" s="712"/>
      <c r="KMH14" s="712"/>
      <c r="KMI14" s="712"/>
      <c r="KMJ14" s="712"/>
      <c r="KMK14" s="712"/>
      <c r="KML14" s="712"/>
      <c r="KMM14" s="712"/>
      <c r="KMN14" s="712"/>
      <c r="KMO14" s="712"/>
      <c r="KMP14" s="712"/>
      <c r="KMQ14" s="712"/>
      <c r="KMR14" s="712"/>
      <c r="KMS14" s="712"/>
      <c r="KMT14" s="712"/>
      <c r="KMU14" s="712"/>
      <c r="KMV14" s="712"/>
      <c r="KMW14" s="712"/>
      <c r="KMX14" s="712"/>
      <c r="KMY14" s="712"/>
      <c r="KMZ14" s="712"/>
      <c r="KNA14" s="712"/>
      <c r="KNB14" s="712"/>
      <c r="KNC14" s="712"/>
      <c r="KND14" s="712"/>
      <c r="KNE14" s="712"/>
      <c r="KNF14" s="712"/>
      <c r="KNG14" s="712"/>
      <c r="KNH14" s="712"/>
      <c r="KNI14" s="712"/>
      <c r="KNJ14" s="712"/>
      <c r="KNK14" s="712"/>
      <c r="KNL14" s="712"/>
      <c r="KNM14" s="712"/>
      <c r="KNN14" s="712"/>
      <c r="KNO14" s="712"/>
      <c r="KNP14" s="712"/>
      <c r="KNQ14" s="712"/>
      <c r="KNR14" s="712"/>
      <c r="KNS14" s="712"/>
      <c r="KNT14" s="712"/>
      <c r="KNU14" s="712"/>
      <c r="KNV14" s="712"/>
      <c r="KNW14" s="712"/>
      <c r="KNX14" s="712"/>
      <c r="KNY14" s="712"/>
      <c r="KNZ14" s="712"/>
      <c r="KOA14" s="712"/>
      <c r="KOB14" s="712"/>
      <c r="KOC14" s="712"/>
      <c r="KOD14" s="712"/>
      <c r="KOE14" s="712"/>
      <c r="KOF14" s="712"/>
      <c r="KOG14" s="712"/>
      <c r="KOH14" s="712"/>
      <c r="KOI14" s="712"/>
      <c r="KOJ14" s="712"/>
      <c r="KOK14" s="712"/>
      <c r="KOL14" s="712"/>
      <c r="KOM14" s="712"/>
      <c r="KON14" s="712"/>
      <c r="KOO14" s="712"/>
      <c r="KOP14" s="712"/>
      <c r="KOQ14" s="712"/>
      <c r="KOR14" s="712"/>
      <c r="KOS14" s="712"/>
      <c r="KOT14" s="712"/>
      <c r="KOU14" s="712"/>
      <c r="KOV14" s="712"/>
      <c r="KOW14" s="712"/>
      <c r="KOX14" s="712"/>
      <c r="KOY14" s="712"/>
      <c r="KOZ14" s="712"/>
      <c r="KPA14" s="712"/>
      <c r="KPB14" s="712"/>
      <c r="KPC14" s="712"/>
      <c r="KPD14" s="712"/>
      <c r="KPE14" s="712"/>
      <c r="KPF14" s="712"/>
      <c r="KPG14" s="712"/>
      <c r="KPH14" s="712"/>
      <c r="KPI14" s="712"/>
      <c r="KPJ14" s="712"/>
      <c r="KPK14" s="712"/>
      <c r="KPL14" s="712"/>
      <c r="KPM14" s="712"/>
      <c r="KPN14" s="712"/>
      <c r="KPO14" s="712"/>
      <c r="KPP14" s="712"/>
      <c r="KPQ14" s="712"/>
      <c r="KPR14" s="712"/>
      <c r="KPS14" s="712"/>
      <c r="KPT14" s="712"/>
      <c r="KPU14" s="712"/>
      <c r="KPV14" s="712"/>
      <c r="KPW14" s="712"/>
      <c r="KPX14" s="712"/>
      <c r="KPY14" s="712"/>
      <c r="KPZ14" s="712"/>
      <c r="KQA14" s="712"/>
      <c r="KQB14" s="712"/>
      <c r="KQC14" s="712"/>
      <c r="KQD14" s="712"/>
      <c r="KQE14" s="712"/>
      <c r="KQF14" s="712"/>
      <c r="KQG14" s="712"/>
      <c r="KQH14" s="712"/>
      <c r="KQI14" s="712"/>
      <c r="KQJ14" s="712"/>
      <c r="KQK14" s="712"/>
      <c r="KQL14" s="712"/>
      <c r="KQM14" s="712"/>
      <c r="KQN14" s="712"/>
      <c r="KQO14" s="712"/>
      <c r="KQP14" s="712"/>
      <c r="KQQ14" s="712"/>
      <c r="KQR14" s="712"/>
      <c r="KQS14" s="712"/>
      <c r="KQT14" s="712"/>
      <c r="KQU14" s="712"/>
      <c r="KQV14" s="712"/>
      <c r="KQW14" s="712"/>
      <c r="KQX14" s="712"/>
      <c r="KQY14" s="712"/>
      <c r="KQZ14" s="712"/>
      <c r="KRA14" s="712"/>
      <c r="KRB14" s="712"/>
      <c r="KRC14" s="712"/>
      <c r="KRD14" s="712"/>
      <c r="KRE14" s="712"/>
      <c r="KRF14" s="712"/>
      <c r="KRG14" s="712"/>
      <c r="KRH14" s="712"/>
      <c r="KRI14" s="712"/>
      <c r="KRJ14" s="712"/>
      <c r="KRK14" s="712"/>
      <c r="KRL14" s="712"/>
      <c r="KRM14" s="712"/>
      <c r="KRN14" s="712"/>
      <c r="KRO14" s="712"/>
      <c r="KRP14" s="712"/>
      <c r="KRQ14" s="712"/>
      <c r="KRR14" s="712"/>
      <c r="KRS14" s="712"/>
      <c r="KRT14" s="712"/>
      <c r="KRU14" s="712"/>
      <c r="KRV14" s="712"/>
      <c r="KRW14" s="712"/>
      <c r="KRX14" s="712"/>
      <c r="KRY14" s="712"/>
      <c r="KRZ14" s="712"/>
      <c r="KSA14" s="712"/>
      <c r="KSB14" s="712"/>
      <c r="KSC14" s="712"/>
      <c r="KSD14" s="712"/>
      <c r="KSE14" s="712"/>
      <c r="KSF14" s="712"/>
      <c r="KSG14" s="712"/>
      <c r="KSH14" s="712"/>
      <c r="KSI14" s="712"/>
      <c r="KSJ14" s="712"/>
      <c r="KSK14" s="712"/>
      <c r="KSL14" s="712"/>
      <c r="KSM14" s="712"/>
      <c r="KSN14" s="712"/>
      <c r="KSO14" s="712"/>
      <c r="KSP14" s="712"/>
      <c r="KSQ14" s="712"/>
      <c r="KSR14" s="712"/>
      <c r="KSS14" s="712"/>
      <c r="KST14" s="712"/>
      <c r="KSU14" s="712"/>
      <c r="KSV14" s="712"/>
      <c r="KSW14" s="712"/>
      <c r="KSX14" s="712"/>
      <c r="KSY14" s="712"/>
      <c r="KSZ14" s="712"/>
      <c r="KTA14" s="712"/>
      <c r="KTB14" s="712"/>
      <c r="KTC14" s="712"/>
      <c r="KTD14" s="712"/>
      <c r="KTE14" s="712"/>
      <c r="KTF14" s="712"/>
      <c r="KTG14" s="712"/>
      <c r="KTH14" s="712"/>
      <c r="KTI14" s="712"/>
      <c r="KTJ14" s="712"/>
      <c r="KTK14" s="712"/>
      <c r="KTL14" s="712"/>
      <c r="KTM14" s="712"/>
      <c r="KTN14" s="712"/>
      <c r="KTO14" s="712"/>
      <c r="KTP14" s="712"/>
      <c r="KTQ14" s="712"/>
      <c r="KTR14" s="712"/>
      <c r="KTS14" s="712"/>
      <c r="KTT14" s="712"/>
      <c r="KTU14" s="712"/>
      <c r="KTV14" s="712"/>
      <c r="KTW14" s="712"/>
      <c r="KTX14" s="712"/>
      <c r="KTY14" s="712"/>
      <c r="KTZ14" s="712"/>
      <c r="KUA14" s="712"/>
      <c r="KUB14" s="712"/>
      <c r="KUC14" s="712"/>
      <c r="KUD14" s="712"/>
      <c r="KUE14" s="712"/>
      <c r="KUF14" s="712"/>
      <c r="KUG14" s="712"/>
      <c r="KUH14" s="712"/>
      <c r="KUI14" s="712"/>
      <c r="KUJ14" s="712"/>
      <c r="KUK14" s="712"/>
      <c r="KUL14" s="712"/>
      <c r="KUM14" s="712"/>
      <c r="KUN14" s="712"/>
      <c r="KUO14" s="712"/>
      <c r="KUP14" s="712"/>
      <c r="KUQ14" s="712"/>
      <c r="KUR14" s="712"/>
      <c r="KUS14" s="712"/>
      <c r="KUT14" s="712"/>
      <c r="KUU14" s="712"/>
      <c r="KUV14" s="712"/>
      <c r="KUW14" s="712"/>
      <c r="KUX14" s="712"/>
      <c r="KUY14" s="712"/>
      <c r="KUZ14" s="712"/>
      <c r="KVA14" s="712"/>
      <c r="KVB14" s="712"/>
      <c r="KVC14" s="712"/>
      <c r="KVD14" s="712"/>
      <c r="KVE14" s="712"/>
      <c r="KVF14" s="712"/>
      <c r="KVG14" s="712"/>
      <c r="KVH14" s="712"/>
      <c r="KVI14" s="712"/>
      <c r="KVJ14" s="712"/>
      <c r="KVK14" s="712"/>
      <c r="KVL14" s="712"/>
      <c r="KVM14" s="712"/>
      <c r="KVN14" s="712"/>
      <c r="KVO14" s="712"/>
      <c r="KVP14" s="712"/>
      <c r="KVQ14" s="712"/>
      <c r="KVR14" s="712"/>
      <c r="KVS14" s="712"/>
      <c r="KVT14" s="712"/>
      <c r="KVU14" s="712"/>
      <c r="KVV14" s="712"/>
      <c r="KVW14" s="712"/>
      <c r="KVX14" s="712"/>
      <c r="KVY14" s="712"/>
      <c r="KVZ14" s="712"/>
      <c r="KWA14" s="712"/>
      <c r="KWB14" s="712"/>
      <c r="KWC14" s="712"/>
      <c r="KWD14" s="712"/>
      <c r="KWE14" s="712"/>
      <c r="KWF14" s="712"/>
      <c r="KWG14" s="712"/>
      <c r="KWH14" s="712"/>
      <c r="KWI14" s="712"/>
      <c r="KWJ14" s="712"/>
      <c r="KWK14" s="712"/>
      <c r="KWL14" s="712"/>
      <c r="KWM14" s="712"/>
      <c r="KWN14" s="712"/>
      <c r="KWO14" s="712"/>
      <c r="KWP14" s="712"/>
      <c r="KWQ14" s="712"/>
      <c r="KWR14" s="712"/>
      <c r="KWS14" s="712"/>
      <c r="KWT14" s="712"/>
      <c r="KWU14" s="712"/>
      <c r="KWV14" s="712"/>
      <c r="KWW14" s="712"/>
      <c r="KWX14" s="712"/>
      <c r="KWY14" s="712"/>
      <c r="KWZ14" s="712"/>
      <c r="KXA14" s="712"/>
      <c r="KXB14" s="712"/>
      <c r="KXC14" s="712"/>
      <c r="KXD14" s="712"/>
      <c r="KXE14" s="712"/>
      <c r="KXF14" s="712"/>
      <c r="KXG14" s="712"/>
      <c r="KXH14" s="712"/>
      <c r="KXI14" s="712"/>
      <c r="KXJ14" s="712"/>
      <c r="KXK14" s="712"/>
      <c r="KXL14" s="712"/>
      <c r="KXM14" s="712"/>
      <c r="KXN14" s="712"/>
      <c r="KXO14" s="712"/>
      <c r="KXP14" s="712"/>
      <c r="KXQ14" s="712"/>
      <c r="KXR14" s="712"/>
      <c r="KXS14" s="712"/>
      <c r="KXT14" s="712"/>
      <c r="KXU14" s="712"/>
      <c r="KXV14" s="712"/>
      <c r="KXW14" s="712"/>
      <c r="KXX14" s="712"/>
      <c r="KXY14" s="712"/>
      <c r="KXZ14" s="712"/>
      <c r="KYA14" s="712"/>
      <c r="KYB14" s="712"/>
      <c r="KYC14" s="712"/>
      <c r="KYD14" s="712"/>
      <c r="KYE14" s="712"/>
      <c r="KYF14" s="712"/>
      <c r="KYG14" s="712"/>
      <c r="KYH14" s="712"/>
      <c r="KYI14" s="712"/>
      <c r="KYJ14" s="712"/>
      <c r="KYK14" s="712"/>
      <c r="KYL14" s="712"/>
      <c r="KYM14" s="712"/>
      <c r="KYN14" s="712"/>
      <c r="KYO14" s="712"/>
      <c r="KYP14" s="712"/>
      <c r="KYQ14" s="712"/>
      <c r="KYR14" s="712"/>
      <c r="KYS14" s="712"/>
      <c r="KYT14" s="712"/>
      <c r="KYU14" s="712"/>
      <c r="KYV14" s="712"/>
      <c r="KYW14" s="712"/>
      <c r="KYX14" s="712"/>
      <c r="KYY14" s="712"/>
      <c r="KYZ14" s="712"/>
      <c r="KZA14" s="712"/>
      <c r="KZB14" s="712"/>
      <c r="KZC14" s="712"/>
      <c r="KZD14" s="712"/>
      <c r="KZE14" s="712"/>
      <c r="KZF14" s="712"/>
      <c r="KZG14" s="712"/>
      <c r="KZH14" s="712"/>
      <c r="KZI14" s="712"/>
      <c r="KZJ14" s="712"/>
      <c r="KZK14" s="712"/>
      <c r="KZL14" s="712"/>
      <c r="KZM14" s="712"/>
      <c r="KZN14" s="712"/>
      <c r="KZO14" s="712"/>
      <c r="KZP14" s="712"/>
      <c r="KZQ14" s="712"/>
      <c r="KZR14" s="712"/>
      <c r="KZS14" s="712"/>
      <c r="KZT14" s="712"/>
      <c r="KZU14" s="712"/>
      <c r="KZV14" s="712"/>
      <c r="KZW14" s="712"/>
      <c r="KZX14" s="712"/>
      <c r="KZY14" s="712"/>
      <c r="KZZ14" s="712"/>
      <c r="LAA14" s="712"/>
      <c r="LAB14" s="712"/>
      <c r="LAC14" s="712"/>
      <c r="LAD14" s="712"/>
      <c r="LAE14" s="712"/>
      <c r="LAF14" s="712"/>
      <c r="LAG14" s="712"/>
      <c r="LAH14" s="712"/>
      <c r="LAI14" s="712"/>
      <c r="LAJ14" s="712"/>
      <c r="LAK14" s="712"/>
      <c r="LAL14" s="712"/>
      <c r="LAM14" s="712"/>
      <c r="LAN14" s="712"/>
      <c r="LAO14" s="712"/>
      <c r="LAP14" s="712"/>
      <c r="LAQ14" s="712"/>
      <c r="LAR14" s="712"/>
      <c r="LAS14" s="712"/>
      <c r="LAT14" s="712"/>
      <c r="LAU14" s="712"/>
      <c r="LAV14" s="712"/>
      <c r="LAW14" s="712"/>
      <c r="LAX14" s="712"/>
      <c r="LAY14" s="712"/>
      <c r="LAZ14" s="712"/>
      <c r="LBA14" s="712"/>
      <c r="LBB14" s="712"/>
      <c r="LBC14" s="712"/>
      <c r="LBD14" s="712"/>
      <c r="LBE14" s="712"/>
      <c r="LBF14" s="712"/>
      <c r="LBG14" s="712"/>
      <c r="LBH14" s="712"/>
      <c r="LBI14" s="712"/>
      <c r="LBJ14" s="712"/>
      <c r="LBK14" s="712"/>
      <c r="LBL14" s="712"/>
      <c r="LBM14" s="712"/>
      <c r="LBN14" s="712"/>
      <c r="LBO14" s="712"/>
      <c r="LBP14" s="712"/>
      <c r="LBQ14" s="712"/>
      <c r="LBR14" s="712"/>
      <c r="LBS14" s="712"/>
      <c r="LBT14" s="712"/>
      <c r="LBU14" s="712"/>
      <c r="LBV14" s="712"/>
      <c r="LBW14" s="712"/>
      <c r="LBX14" s="712"/>
      <c r="LBY14" s="712"/>
      <c r="LBZ14" s="712"/>
      <c r="LCA14" s="712"/>
      <c r="LCB14" s="712"/>
      <c r="LCC14" s="712"/>
      <c r="LCD14" s="712"/>
      <c r="LCE14" s="712"/>
      <c r="LCF14" s="712"/>
      <c r="LCG14" s="712"/>
      <c r="LCH14" s="712"/>
      <c r="LCI14" s="712"/>
      <c r="LCJ14" s="712"/>
      <c r="LCK14" s="712"/>
      <c r="LCL14" s="712"/>
      <c r="LCM14" s="712"/>
      <c r="LCN14" s="712"/>
      <c r="LCO14" s="712"/>
      <c r="LCP14" s="712"/>
      <c r="LCQ14" s="712"/>
      <c r="LCR14" s="712"/>
      <c r="LCS14" s="712"/>
      <c r="LCT14" s="712"/>
      <c r="LCU14" s="712"/>
      <c r="LCV14" s="712"/>
      <c r="LCW14" s="712"/>
      <c r="LCX14" s="712"/>
      <c r="LCY14" s="712"/>
      <c r="LCZ14" s="712"/>
      <c r="LDA14" s="712"/>
      <c r="LDB14" s="712"/>
      <c r="LDC14" s="712"/>
      <c r="LDD14" s="712"/>
      <c r="LDE14" s="712"/>
      <c r="LDF14" s="712"/>
      <c r="LDG14" s="712"/>
      <c r="LDH14" s="712"/>
      <c r="LDI14" s="712"/>
      <c r="LDJ14" s="712"/>
      <c r="LDK14" s="712"/>
      <c r="LDL14" s="712"/>
      <c r="LDM14" s="712"/>
      <c r="LDN14" s="712"/>
      <c r="LDO14" s="712"/>
      <c r="LDP14" s="712"/>
      <c r="LDQ14" s="712"/>
      <c r="LDR14" s="712"/>
      <c r="LDS14" s="712"/>
      <c r="LDT14" s="712"/>
      <c r="LDU14" s="712"/>
      <c r="LDV14" s="712"/>
      <c r="LDW14" s="712"/>
      <c r="LDX14" s="712"/>
      <c r="LDY14" s="712"/>
      <c r="LDZ14" s="712"/>
      <c r="LEA14" s="712"/>
      <c r="LEB14" s="712"/>
      <c r="LEC14" s="712"/>
      <c r="LED14" s="712"/>
      <c r="LEE14" s="712"/>
      <c r="LEF14" s="712"/>
      <c r="LEG14" s="712"/>
      <c r="LEH14" s="712"/>
      <c r="LEI14" s="712"/>
      <c r="LEJ14" s="712"/>
      <c r="LEK14" s="712"/>
      <c r="LEL14" s="712"/>
      <c r="LEM14" s="712"/>
      <c r="LEN14" s="712"/>
      <c r="LEO14" s="712"/>
      <c r="LEP14" s="712"/>
      <c r="LEQ14" s="712"/>
      <c r="LER14" s="712"/>
      <c r="LES14" s="712"/>
      <c r="LET14" s="712"/>
      <c r="LEU14" s="712"/>
      <c r="LEV14" s="712"/>
      <c r="LEW14" s="712"/>
      <c r="LEX14" s="712"/>
      <c r="LEY14" s="712"/>
      <c r="LEZ14" s="712"/>
      <c r="LFA14" s="712"/>
      <c r="LFB14" s="712"/>
      <c r="LFC14" s="712"/>
      <c r="LFD14" s="712"/>
      <c r="LFE14" s="712"/>
      <c r="LFF14" s="712"/>
      <c r="LFG14" s="712"/>
      <c r="LFH14" s="712"/>
      <c r="LFI14" s="712"/>
      <c r="LFJ14" s="712"/>
      <c r="LFK14" s="712"/>
      <c r="LFL14" s="712"/>
      <c r="LFM14" s="712"/>
      <c r="LFN14" s="712"/>
      <c r="LFO14" s="712"/>
      <c r="LFP14" s="712"/>
      <c r="LFQ14" s="712"/>
      <c r="LFR14" s="712"/>
      <c r="LFS14" s="712"/>
      <c r="LFT14" s="712"/>
      <c r="LFU14" s="712"/>
      <c r="LFV14" s="712"/>
      <c r="LFW14" s="712"/>
      <c r="LFX14" s="712"/>
      <c r="LFY14" s="712"/>
      <c r="LFZ14" s="712"/>
      <c r="LGA14" s="712"/>
      <c r="LGB14" s="712"/>
      <c r="LGC14" s="712"/>
      <c r="LGD14" s="712"/>
      <c r="LGE14" s="712"/>
      <c r="LGF14" s="712"/>
      <c r="LGG14" s="712"/>
      <c r="LGH14" s="712"/>
      <c r="LGI14" s="712"/>
      <c r="LGJ14" s="712"/>
      <c r="LGK14" s="712"/>
      <c r="LGL14" s="712"/>
      <c r="LGM14" s="712"/>
      <c r="LGN14" s="712"/>
      <c r="LGO14" s="712"/>
      <c r="LGP14" s="712"/>
      <c r="LGQ14" s="712"/>
      <c r="LGR14" s="712"/>
      <c r="LGS14" s="712"/>
      <c r="LGT14" s="712"/>
      <c r="LGU14" s="712"/>
      <c r="LGV14" s="712"/>
      <c r="LGW14" s="712"/>
      <c r="LGX14" s="712"/>
      <c r="LGY14" s="712"/>
      <c r="LGZ14" s="712"/>
      <c r="LHA14" s="712"/>
      <c r="LHB14" s="712"/>
      <c r="LHC14" s="712"/>
      <c r="LHD14" s="712"/>
      <c r="LHE14" s="712"/>
      <c r="LHF14" s="712"/>
      <c r="LHG14" s="712"/>
      <c r="LHH14" s="712"/>
      <c r="LHI14" s="712"/>
      <c r="LHJ14" s="712"/>
      <c r="LHK14" s="712"/>
      <c r="LHL14" s="712"/>
      <c r="LHM14" s="712"/>
      <c r="LHN14" s="712"/>
      <c r="LHO14" s="712"/>
      <c r="LHP14" s="712"/>
      <c r="LHQ14" s="712"/>
      <c r="LHR14" s="712"/>
      <c r="LHS14" s="712"/>
      <c r="LHT14" s="712"/>
      <c r="LHU14" s="712"/>
      <c r="LHV14" s="712"/>
      <c r="LHW14" s="712"/>
      <c r="LHX14" s="712"/>
      <c r="LHY14" s="712"/>
      <c r="LHZ14" s="712"/>
      <c r="LIA14" s="712"/>
      <c r="LIB14" s="712"/>
      <c r="LIC14" s="712"/>
      <c r="LID14" s="712"/>
      <c r="LIE14" s="712"/>
      <c r="LIF14" s="712"/>
      <c r="LIG14" s="712"/>
      <c r="LIH14" s="712"/>
      <c r="LII14" s="712"/>
      <c r="LIJ14" s="712"/>
      <c r="LIK14" s="712"/>
      <c r="LIL14" s="712"/>
      <c r="LIM14" s="712"/>
      <c r="LIN14" s="712"/>
      <c r="LIO14" s="712"/>
      <c r="LIP14" s="712"/>
      <c r="LIQ14" s="712"/>
      <c r="LIR14" s="712"/>
      <c r="LIS14" s="712"/>
      <c r="LIT14" s="712"/>
      <c r="LIU14" s="712"/>
      <c r="LIV14" s="712"/>
      <c r="LIW14" s="712"/>
      <c r="LIX14" s="712"/>
      <c r="LIY14" s="712"/>
      <c r="LIZ14" s="712"/>
      <c r="LJA14" s="712"/>
      <c r="LJB14" s="712"/>
      <c r="LJC14" s="712"/>
      <c r="LJD14" s="712"/>
      <c r="LJE14" s="712"/>
      <c r="LJF14" s="712"/>
      <c r="LJG14" s="712"/>
      <c r="LJH14" s="712"/>
      <c r="LJI14" s="712"/>
      <c r="LJJ14" s="712"/>
      <c r="LJK14" s="712"/>
      <c r="LJL14" s="712"/>
      <c r="LJM14" s="712"/>
      <c r="LJN14" s="712"/>
      <c r="LJO14" s="712"/>
      <c r="LJP14" s="712"/>
      <c r="LJQ14" s="712"/>
      <c r="LJR14" s="712"/>
      <c r="LJS14" s="712"/>
      <c r="LJT14" s="712"/>
      <c r="LJU14" s="712"/>
      <c r="LJV14" s="712"/>
      <c r="LJW14" s="712"/>
      <c r="LJX14" s="712"/>
      <c r="LJY14" s="712"/>
      <c r="LJZ14" s="712"/>
      <c r="LKA14" s="712"/>
      <c r="LKB14" s="712"/>
      <c r="LKC14" s="712"/>
      <c r="LKD14" s="712"/>
      <c r="LKE14" s="712"/>
      <c r="LKF14" s="712"/>
      <c r="LKG14" s="712"/>
      <c r="LKH14" s="712"/>
      <c r="LKI14" s="712"/>
      <c r="LKJ14" s="712"/>
      <c r="LKK14" s="712"/>
      <c r="LKL14" s="712"/>
      <c r="LKM14" s="712"/>
      <c r="LKN14" s="712"/>
      <c r="LKO14" s="712"/>
      <c r="LKP14" s="712"/>
      <c r="LKQ14" s="712"/>
      <c r="LKR14" s="712"/>
      <c r="LKS14" s="712"/>
      <c r="LKT14" s="712"/>
      <c r="LKU14" s="712"/>
      <c r="LKV14" s="712"/>
      <c r="LKW14" s="712"/>
      <c r="LKX14" s="712"/>
      <c r="LKY14" s="712"/>
      <c r="LKZ14" s="712"/>
      <c r="LLA14" s="712"/>
      <c r="LLB14" s="712"/>
      <c r="LLC14" s="712"/>
      <c r="LLD14" s="712"/>
      <c r="LLE14" s="712"/>
      <c r="LLF14" s="712"/>
      <c r="LLG14" s="712"/>
      <c r="LLH14" s="712"/>
      <c r="LLI14" s="712"/>
      <c r="LLJ14" s="712"/>
      <c r="LLK14" s="712"/>
      <c r="LLL14" s="712"/>
      <c r="LLM14" s="712"/>
      <c r="LLN14" s="712"/>
      <c r="LLO14" s="712"/>
      <c r="LLP14" s="712"/>
      <c r="LLQ14" s="712"/>
      <c r="LLR14" s="712"/>
      <c r="LLS14" s="712"/>
      <c r="LLT14" s="712"/>
      <c r="LLU14" s="712"/>
      <c r="LLV14" s="712"/>
      <c r="LLW14" s="712"/>
      <c r="LLX14" s="712"/>
      <c r="LLY14" s="712"/>
      <c r="LLZ14" s="712"/>
      <c r="LMA14" s="712"/>
      <c r="LMB14" s="712"/>
      <c r="LMC14" s="712"/>
      <c r="LMD14" s="712"/>
      <c r="LME14" s="712"/>
      <c r="LMF14" s="712"/>
      <c r="LMG14" s="712"/>
      <c r="LMH14" s="712"/>
      <c r="LMI14" s="712"/>
      <c r="LMJ14" s="712"/>
      <c r="LMK14" s="712"/>
      <c r="LML14" s="712"/>
      <c r="LMM14" s="712"/>
      <c r="LMN14" s="712"/>
      <c r="LMO14" s="712"/>
      <c r="LMP14" s="712"/>
      <c r="LMQ14" s="712"/>
      <c r="LMR14" s="712"/>
      <c r="LMS14" s="712"/>
      <c r="LMT14" s="712"/>
      <c r="LMU14" s="712"/>
      <c r="LMV14" s="712"/>
      <c r="LMW14" s="712"/>
      <c r="LMX14" s="712"/>
      <c r="LMY14" s="712"/>
      <c r="LMZ14" s="712"/>
      <c r="LNA14" s="712"/>
      <c r="LNB14" s="712"/>
      <c r="LNC14" s="712"/>
      <c r="LND14" s="712"/>
      <c r="LNE14" s="712"/>
      <c r="LNF14" s="712"/>
      <c r="LNG14" s="712"/>
      <c r="LNH14" s="712"/>
      <c r="LNI14" s="712"/>
      <c r="LNJ14" s="712"/>
      <c r="LNK14" s="712"/>
      <c r="LNL14" s="712"/>
      <c r="LNM14" s="712"/>
      <c r="LNN14" s="712"/>
      <c r="LNO14" s="712"/>
      <c r="LNP14" s="712"/>
      <c r="LNQ14" s="712"/>
      <c r="LNR14" s="712"/>
      <c r="LNS14" s="712"/>
      <c r="LNT14" s="712"/>
      <c r="LNU14" s="712"/>
      <c r="LNV14" s="712"/>
      <c r="LNW14" s="712"/>
      <c r="LNX14" s="712"/>
      <c r="LNY14" s="712"/>
      <c r="LNZ14" s="712"/>
      <c r="LOA14" s="712"/>
      <c r="LOB14" s="712"/>
      <c r="LOC14" s="712"/>
      <c r="LOD14" s="712"/>
      <c r="LOE14" s="712"/>
      <c r="LOF14" s="712"/>
      <c r="LOG14" s="712"/>
      <c r="LOH14" s="712"/>
      <c r="LOI14" s="712"/>
      <c r="LOJ14" s="712"/>
      <c r="LOK14" s="712"/>
      <c r="LOL14" s="712"/>
      <c r="LOM14" s="712"/>
      <c r="LON14" s="712"/>
      <c r="LOO14" s="712"/>
      <c r="LOP14" s="712"/>
      <c r="LOQ14" s="712"/>
      <c r="LOR14" s="712"/>
      <c r="LOS14" s="712"/>
      <c r="LOT14" s="712"/>
      <c r="LOU14" s="712"/>
      <c r="LOV14" s="712"/>
      <c r="LOW14" s="712"/>
      <c r="LOX14" s="712"/>
      <c r="LOY14" s="712"/>
      <c r="LOZ14" s="712"/>
      <c r="LPA14" s="712"/>
      <c r="LPB14" s="712"/>
      <c r="LPC14" s="712"/>
      <c r="LPD14" s="712"/>
      <c r="LPE14" s="712"/>
      <c r="LPF14" s="712"/>
      <c r="LPG14" s="712"/>
      <c r="LPH14" s="712"/>
      <c r="LPI14" s="712"/>
      <c r="LPJ14" s="712"/>
      <c r="LPK14" s="712"/>
      <c r="LPL14" s="712"/>
      <c r="LPM14" s="712"/>
      <c r="LPN14" s="712"/>
      <c r="LPO14" s="712"/>
      <c r="LPP14" s="712"/>
      <c r="LPQ14" s="712"/>
      <c r="LPR14" s="712"/>
      <c r="LPS14" s="712"/>
      <c r="LPT14" s="712"/>
      <c r="LPU14" s="712"/>
      <c r="LPV14" s="712"/>
      <c r="LPW14" s="712"/>
      <c r="LPX14" s="712"/>
      <c r="LPY14" s="712"/>
      <c r="LPZ14" s="712"/>
      <c r="LQA14" s="712"/>
      <c r="LQB14" s="712"/>
      <c r="LQC14" s="712"/>
      <c r="LQD14" s="712"/>
      <c r="LQE14" s="712"/>
      <c r="LQF14" s="712"/>
      <c r="LQG14" s="712"/>
      <c r="LQH14" s="712"/>
      <c r="LQI14" s="712"/>
      <c r="LQJ14" s="712"/>
      <c r="LQK14" s="712"/>
      <c r="LQL14" s="712"/>
      <c r="LQM14" s="712"/>
      <c r="LQN14" s="712"/>
      <c r="LQO14" s="712"/>
      <c r="LQP14" s="712"/>
      <c r="LQQ14" s="712"/>
      <c r="LQR14" s="712"/>
      <c r="LQS14" s="712"/>
      <c r="LQT14" s="712"/>
      <c r="LQU14" s="712"/>
      <c r="LQV14" s="712"/>
      <c r="LQW14" s="712"/>
      <c r="LQX14" s="712"/>
      <c r="LQY14" s="712"/>
      <c r="LQZ14" s="712"/>
      <c r="LRA14" s="712"/>
      <c r="LRB14" s="712"/>
      <c r="LRC14" s="712"/>
      <c r="LRD14" s="712"/>
      <c r="LRE14" s="712"/>
      <c r="LRF14" s="712"/>
      <c r="LRG14" s="712"/>
      <c r="LRH14" s="712"/>
      <c r="LRI14" s="712"/>
      <c r="LRJ14" s="712"/>
      <c r="LRK14" s="712"/>
      <c r="LRL14" s="712"/>
      <c r="LRM14" s="712"/>
      <c r="LRN14" s="712"/>
      <c r="LRO14" s="712"/>
      <c r="LRP14" s="712"/>
      <c r="LRQ14" s="712"/>
      <c r="LRR14" s="712"/>
      <c r="LRS14" s="712"/>
      <c r="LRT14" s="712"/>
      <c r="LRU14" s="712"/>
      <c r="LRV14" s="712"/>
      <c r="LRW14" s="712"/>
      <c r="LRX14" s="712"/>
      <c r="LRY14" s="712"/>
      <c r="LRZ14" s="712"/>
      <c r="LSA14" s="712"/>
      <c r="LSB14" s="712"/>
      <c r="LSC14" s="712"/>
      <c r="LSD14" s="712"/>
      <c r="LSE14" s="712"/>
      <c r="LSF14" s="712"/>
      <c r="LSG14" s="712"/>
      <c r="LSH14" s="712"/>
      <c r="LSI14" s="712"/>
      <c r="LSJ14" s="712"/>
      <c r="LSK14" s="712"/>
      <c r="LSL14" s="712"/>
      <c r="LSM14" s="712"/>
      <c r="LSN14" s="712"/>
      <c r="LSO14" s="712"/>
      <c r="LSP14" s="712"/>
      <c r="LSQ14" s="712"/>
      <c r="LSR14" s="712"/>
      <c r="LSS14" s="712"/>
      <c r="LST14" s="712"/>
      <c r="LSU14" s="712"/>
      <c r="LSV14" s="712"/>
      <c r="LSW14" s="712"/>
      <c r="LSX14" s="712"/>
      <c r="LSY14" s="712"/>
      <c r="LSZ14" s="712"/>
      <c r="LTA14" s="712"/>
      <c r="LTB14" s="712"/>
      <c r="LTC14" s="712"/>
      <c r="LTD14" s="712"/>
      <c r="LTE14" s="712"/>
      <c r="LTF14" s="712"/>
      <c r="LTG14" s="712"/>
      <c r="LTH14" s="712"/>
      <c r="LTI14" s="712"/>
      <c r="LTJ14" s="712"/>
      <c r="LTK14" s="712"/>
      <c r="LTL14" s="712"/>
      <c r="LTM14" s="712"/>
      <c r="LTN14" s="712"/>
      <c r="LTO14" s="712"/>
      <c r="LTP14" s="712"/>
      <c r="LTQ14" s="712"/>
      <c r="LTR14" s="712"/>
      <c r="LTS14" s="712"/>
      <c r="LTT14" s="712"/>
      <c r="LTU14" s="712"/>
      <c r="LTV14" s="712"/>
      <c r="LTW14" s="712"/>
      <c r="LTX14" s="712"/>
      <c r="LTY14" s="712"/>
      <c r="LTZ14" s="712"/>
      <c r="LUA14" s="712"/>
      <c r="LUB14" s="712"/>
      <c r="LUC14" s="712"/>
      <c r="LUD14" s="712"/>
      <c r="LUE14" s="712"/>
      <c r="LUF14" s="712"/>
      <c r="LUG14" s="712"/>
      <c r="LUH14" s="712"/>
      <c r="LUI14" s="712"/>
      <c r="LUJ14" s="712"/>
      <c r="LUK14" s="712"/>
      <c r="LUL14" s="712"/>
      <c r="LUM14" s="712"/>
      <c r="LUN14" s="712"/>
      <c r="LUO14" s="712"/>
      <c r="LUP14" s="712"/>
      <c r="LUQ14" s="712"/>
      <c r="LUR14" s="712"/>
      <c r="LUS14" s="712"/>
      <c r="LUT14" s="712"/>
      <c r="LUU14" s="712"/>
      <c r="LUV14" s="712"/>
      <c r="LUW14" s="712"/>
      <c r="LUX14" s="712"/>
      <c r="LUY14" s="712"/>
      <c r="LUZ14" s="712"/>
      <c r="LVA14" s="712"/>
      <c r="LVB14" s="712"/>
      <c r="LVC14" s="712"/>
      <c r="LVD14" s="712"/>
      <c r="LVE14" s="712"/>
      <c r="LVF14" s="712"/>
      <c r="LVG14" s="712"/>
      <c r="LVH14" s="712"/>
      <c r="LVI14" s="712"/>
      <c r="LVJ14" s="712"/>
      <c r="LVK14" s="712"/>
      <c r="LVL14" s="712"/>
      <c r="LVM14" s="712"/>
      <c r="LVN14" s="712"/>
      <c r="LVO14" s="712"/>
      <c r="LVP14" s="712"/>
      <c r="LVQ14" s="712"/>
      <c r="LVR14" s="712"/>
      <c r="LVS14" s="712"/>
      <c r="LVT14" s="712"/>
      <c r="LVU14" s="712"/>
      <c r="LVV14" s="712"/>
      <c r="LVW14" s="712"/>
      <c r="LVX14" s="712"/>
      <c r="LVY14" s="712"/>
      <c r="LVZ14" s="712"/>
      <c r="LWA14" s="712"/>
      <c r="LWB14" s="712"/>
      <c r="LWC14" s="712"/>
      <c r="LWD14" s="712"/>
      <c r="LWE14" s="712"/>
      <c r="LWF14" s="712"/>
      <c r="LWG14" s="712"/>
      <c r="LWH14" s="712"/>
      <c r="LWI14" s="712"/>
      <c r="LWJ14" s="712"/>
      <c r="LWK14" s="712"/>
      <c r="LWL14" s="712"/>
      <c r="LWM14" s="712"/>
      <c r="LWN14" s="712"/>
      <c r="LWO14" s="712"/>
      <c r="LWP14" s="712"/>
      <c r="LWQ14" s="712"/>
      <c r="LWR14" s="712"/>
      <c r="LWS14" s="712"/>
      <c r="LWT14" s="712"/>
      <c r="LWU14" s="712"/>
      <c r="LWV14" s="712"/>
      <c r="LWW14" s="712"/>
      <c r="LWX14" s="712"/>
      <c r="LWY14" s="712"/>
      <c r="LWZ14" s="712"/>
      <c r="LXA14" s="712"/>
      <c r="LXB14" s="712"/>
      <c r="LXC14" s="712"/>
      <c r="LXD14" s="712"/>
      <c r="LXE14" s="712"/>
      <c r="LXF14" s="712"/>
      <c r="LXG14" s="712"/>
      <c r="LXH14" s="712"/>
      <c r="LXI14" s="712"/>
      <c r="LXJ14" s="712"/>
      <c r="LXK14" s="712"/>
      <c r="LXL14" s="712"/>
      <c r="LXM14" s="712"/>
      <c r="LXN14" s="712"/>
      <c r="LXO14" s="712"/>
      <c r="LXP14" s="712"/>
      <c r="LXQ14" s="712"/>
      <c r="LXR14" s="712"/>
      <c r="LXS14" s="712"/>
      <c r="LXT14" s="712"/>
      <c r="LXU14" s="712"/>
      <c r="LXV14" s="712"/>
      <c r="LXW14" s="712"/>
      <c r="LXX14" s="712"/>
      <c r="LXY14" s="712"/>
      <c r="LXZ14" s="712"/>
      <c r="LYA14" s="712"/>
      <c r="LYB14" s="712"/>
      <c r="LYC14" s="712"/>
      <c r="LYD14" s="712"/>
      <c r="LYE14" s="712"/>
      <c r="LYF14" s="712"/>
      <c r="LYG14" s="712"/>
      <c r="LYH14" s="712"/>
      <c r="LYI14" s="712"/>
      <c r="LYJ14" s="712"/>
      <c r="LYK14" s="712"/>
      <c r="LYL14" s="712"/>
      <c r="LYM14" s="712"/>
      <c r="LYN14" s="712"/>
      <c r="LYO14" s="712"/>
      <c r="LYP14" s="712"/>
      <c r="LYQ14" s="712"/>
      <c r="LYR14" s="712"/>
      <c r="LYS14" s="712"/>
      <c r="LYT14" s="712"/>
      <c r="LYU14" s="712"/>
      <c r="LYV14" s="712"/>
      <c r="LYW14" s="712"/>
      <c r="LYX14" s="712"/>
      <c r="LYY14" s="712"/>
      <c r="LYZ14" s="712"/>
      <c r="LZA14" s="712"/>
      <c r="LZB14" s="712"/>
      <c r="LZC14" s="712"/>
      <c r="LZD14" s="712"/>
      <c r="LZE14" s="712"/>
      <c r="LZF14" s="712"/>
      <c r="LZG14" s="712"/>
      <c r="LZH14" s="712"/>
      <c r="LZI14" s="712"/>
      <c r="LZJ14" s="712"/>
      <c r="LZK14" s="712"/>
      <c r="LZL14" s="712"/>
      <c r="LZM14" s="712"/>
      <c r="LZN14" s="712"/>
      <c r="LZO14" s="712"/>
      <c r="LZP14" s="712"/>
      <c r="LZQ14" s="712"/>
      <c r="LZR14" s="712"/>
      <c r="LZS14" s="712"/>
      <c r="LZT14" s="712"/>
      <c r="LZU14" s="712"/>
      <c r="LZV14" s="712"/>
      <c r="LZW14" s="712"/>
      <c r="LZX14" s="712"/>
      <c r="LZY14" s="712"/>
      <c r="LZZ14" s="712"/>
      <c r="MAA14" s="712"/>
      <c r="MAB14" s="712"/>
      <c r="MAC14" s="712"/>
      <c r="MAD14" s="712"/>
      <c r="MAE14" s="712"/>
      <c r="MAF14" s="712"/>
      <c r="MAG14" s="712"/>
      <c r="MAH14" s="712"/>
      <c r="MAI14" s="712"/>
      <c r="MAJ14" s="712"/>
      <c r="MAK14" s="712"/>
      <c r="MAL14" s="712"/>
      <c r="MAM14" s="712"/>
      <c r="MAN14" s="712"/>
      <c r="MAO14" s="712"/>
      <c r="MAP14" s="712"/>
      <c r="MAQ14" s="712"/>
      <c r="MAR14" s="712"/>
      <c r="MAS14" s="712"/>
      <c r="MAT14" s="712"/>
      <c r="MAU14" s="712"/>
      <c r="MAV14" s="712"/>
      <c r="MAW14" s="712"/>
      <c r="MAX14" s="712"/>
      <c r="MAY14" s="712"/>
      <c r="MAZ14" s="712"/>
      <c r="MBA14" s="712"/>
      <c r="MBB14" s="712"/>
      <c r="MBC14" s="712"/>
      <c r="MBD14" s="712"/>
      <c r="MBE14" s="712"/>
      <c r="MBF14" s="712"/>
      <c r="MBG14" s="712"/>
      <c r="MBH14" s="712"/>
      <c r="MBI14" s="712"/>
      <c r="MBJ14" s="712"/>
      <c r="MBK14" s="712"/>
      <c r="MBL14" s="712"/>
      <c r="MBM14" s="712"/>
      <c r="MBN14" s="712"/>
      <c r="MBO14" s="712"/>
      <c r="MBP14" s="712"/>
      <c r="MBQ14" s="712"/>
      <c r="MBR14" s="712"/>
      <c r="MBS14" s="712"/>
      <c r="MBT14" s="712"/>
      <c r="MBU14" s="712"/>
      <c r="MBV14" s="712"/>
      <c r="MBW14" s="712"/>
      <c r="MBX14" s="712"/>
      <c r="MBY14" s="712"/>
      <c r="MBZ14" s="712"/>
      <c r="MCA14" s="712"/>
      <c r="MCB14" s="712"/>
      <c r="MCC14" s="712"/>
      <c r="MCD14" s="712"/>
      <c r="MCE14" s="712"/>
      <c r="MCF14" s="712"/>
      <c r="MCG14" s="712"/>
      <c r="MCH14" s="712"/>
      <c r="MCI14" s="712"/>
      <c r="MCJ14" s="712"/>
      <c r="MCK14" s="712"/>
      <c r="MCL14" s="712"/>
      <c r="MCM14" s="712"/>
      <c r="MCN14" s="712"/>
      <c r="MCO14" s="712"/>
      <c r="MCP14" s="712"/>
      <c r="MCQ14" s="712"/>
      <c r="MCR14" s="712"/>
      <c r="MCS14" s="712"/>
      <c r="MCT14" s="712"/>
      <c r="MCU14" s="712"/>
      <c r="MCV14" s="712"/>
      <c r="MCW14" s="712"/>
      <c r="MCX14" s="712"/>
      <c r="MCY14" s="712"/>
      <c r="MCZ14" s="712"/>
      <c r="MDA14" s="712"/>
      <c r="MDB14" s="712"/>
      <c r="MDC14" s="712"/>
      <c r="MDD14" s="712"/>
      <c r="MDE14" s="712"/>
      <c r="MDF14" s="712"/>
      <c r="MDG14" s="712"/>
      <c r="MDH14" s="712"/>
      <c r="MDI14" s="712"/>
      <c r="MDJ14" s="712"/>
      <c r="MDK14" s="712"/>
      <c r="MDL14" s="712"/>
      <c r="MDM14" s="712"/>
      <c r="MDN14" s="712"/>
      <c r="MDO14" s="712"/>
      <c r="MDP14" s="712"/>
      <c r="MDQ14" s="712"/>
      <c r="MDR14" s="712"/>
      <c r="MDS14" s="712"/>
      <c r="MDT14" s="712"/>
      <c r="MDU14" s="712"/>
      <c r="MDV14" s="712"/>
      <c r="MDW14" s="712"/>
      <c r="MDX14" s="712"/>
      <c r="MDY14" s="712"/>
      <c r="MDZ14" s="712"/>
      <c r="MEA14" s="712"/>
      <c r="MEB14" s="712"/>
      <c r="MEC14" s="712"/>
      <c r="MED14" s="712"/>
      <c r="MEE14" s="712"/>
      <c r="MEF14" s="712"/>
      <c r="MEG14" s="712"/>
      <c r="MEH14" s="712"/>
      <c r="MEI14" s="712"/>
      <c r="MEJ14" s="712"/>
      <c r="MEK14" s="712"/>
      <c r="MEL14" s="712"/>
      <c r="MEM14" s="712"/>
      <c r="MEN14" s="712"/>
      <c r="MEO14" s="712"/>
      <c r="MEP14" s="712"/>
      <c r="MEQ14" s="712"/>
      <c r="MER14" s="712"/>
      <c r="MES14" s="712"/>
      <c r="MET14" s="712"/>
      <c r="MEU14" s="712"/>
      <c r="MEV14" s="712"/>
      <c r="MEW14" s="712"/>
      <c r="MEX14" s="712"/>
      <c r="MEY14" s="712"/>
      <c r="MEZ14" s="712"/>
      <c r="MFA14" s="712"/>
      <c r="MFB14" s="712"/>
      <c r="MFC14" s="712"/>
      <c r="MFD14" s="712"/>
      <c r="MFE14" s="712"/>
      <c r="MFF14" s="712"/>
      <c r="MFG14" s="712"/>
      <c r="MFH14" s="712"/>
      <c r="MFI14" s="712"/>
      <c r="MFJ14" s="712"/>
      <c r="MFK14" s="712"/>
      <c r="MFL14" s="712"/>
      <c r="MFM14" s="712"/>
      <c r="MFN14" s="712"/>
      <c r="MFO14" s="712"/>
      <c r="MFP14" s="712"/>
      <c r="MFQ14" s="712"/>
      <c r="MFR14" s="712"/>
      <c r="MFS14" s="712"/>
      <c r="MFT14" s="712"/>
      <c r="MFU14" s="712"/>
      <c r="MFV14" s="712"/>
      <c r="MFW14" s="712"/>
      <c r="MFX14" s="712"/>
      <c r="MFY14" s="712"/>
      <c r="MFZ14" s="712"/>
      <c r="MGA14" s="712"/>
      <c r="MGB14" s="712"/>
      <c r="MGC14" s="712"/>
      <c r="MGD14" s="712"/>
      <c r="MGE14" s="712"/>
      <c r="MGF14" s="712"/>
      <c r="MGG14" s="712"/>
      <c r="MGH14" s="712"/>
      <c r="MGI14" s="712"/>
      <c r="MGJ14" s="712"/>
      <c r="MGK14" s="712"/>
      <c r="MGL14" s="712"/>
      <c r="MGM14" s="712"/>
      <c r="MGN14" s="712"/>
      <c r="MGO14" s="712"/>
      <c r="MGP14" s="712"/>
      <c r="MGQ14" s="712"/>
      <c r="MGR14" s="712"/>
      <c r="MGS14" s="712"/>
      <c r="MGT14" s="712"/>
      <c r="MGU14" s="712"/>
      <c r="MGV14" s="712"/>
      <c r="MGW14" s="712"/>
      <c r="MGX14" s="712"/>
      <c r="MGY14" s="712"/>
      <c r="MGZ14" s="712"/>
      <c r="MHA14" s="712"/>
      <c r="MHB14" s="712"/>
      <c r="MHC14" s="712"/>
      <c r="MHD14" s="712"/>
      <c r="MHE14" s="712"/>
      <c r="MHF14" s="712"/>
      <c r="MHG14" s="712"/>
      <c r="MHH14" s="712"/>
      <c r="MHI14" s="712"/>
      <c r="MHJ14" s="712"/>
      <c r="MHK14" s="712"/>
      <c r="MHL14" s="712"/>
      <c r="MHM14" s="712"/>
      <c r="MHN14" s="712"/>
      <c r="MHO14" s="712"/>
      <c r="MHP14" s="712"/>
      <c r="MHQ14" s="712"/>
      <c r="MHR14" s="712"/>
      <c r="MHS14" s="712"/>
      <c r="MHT14" s="712"/>
      <c r="MHU14" s="712"/>
      <c r="MHV14" s="712"/>
      <c r="MHW14" s="712"/>
      <c r="MHX14" s="712"/>
      <c r="MHY14" s="712"/>
      <c r="MHZ14" s="712"/>
      <c r="MIA14" s="712"/>
      <c r="MIB14" s="712"/>
      <c r="MIC14" s="712"/>
      <c r="MID14" s="712"/>
      <c r="MIE14" s="712"/>
      <c r="MIF14" s="712"/>
      <c r="MIG14" s="712"/>
      <c r="MIH14" s="712"/>
      <c r="MII14" s="712"/>
      <c r="MIJ14" s="712"/>
      <c r="MIK14" s="712"/>
      <c r="MIL14" s="712"/>
      <c r="MIM14" s="712"/>
      <c r="MIN14" s="712"/>
      <c r="MIO14" s="712"/>
      <c r="MIP14" s="712"/>
      <c r="MIQ14" s="712"/>
      <c r="MIR14" s="712"/>
      <c r="MIS14" s="712"/>
      <c r="MIT14" s="712"/>
      <c r="MIU14" s="712"/>
      <c r="MIV14" s="712"/>
      <c r="MIW14" s="712"/>
      <c r="MIX14" s="712"/>
      <c r="MIY14" s="712"/>
      <c r="MIZ14" s="712"/>
      <c r="MJA14" s="712"/>
      <c r="MJB14" s="712"/>
      <c r="MJC14" s="712"/>
      <c r="MJD14" s="712"/>
      <c r="MJE14" s="712"/>
      <c r="MJF14" s="712"/>
      <c r="MJG14" s="712"/>
      <c r="MJH14" s="712"/>
      <c r="MJI14" s="712"/>
      <c r="MJJ14" s="712"/>
      <c r="MJK14" s="712"/>
      <c r="MJL14" s="712"/>
      <c r="MJM14" s="712"/>
      <c r="MJN14" s="712"/>
      <c r="MJO14" s="712"/>
      <c r="MJP14" s="712"/>
      <c r="MJQ14" s="712"/>
      <c r="MJR14" s="712"/>
      <c r="MJS14" s="712"/>
      <c r="MJT14" s="712"/>
      <c r="MJU14" s="712"/>
      <c r="MJV14" s="712"/>
      <c r="MJW14" s="712"/>
      <c r="MJX14" s="712"/>
      <c r="MJY14" s="712"/>
      <c r="MJZ14" s="712"/>
      <c r="MKA14" s="712"/>
      <c r="MKB14" s="712"/>
      <c r="MKC14" s="712"/>
      <c r="MKD14" s="712"/>
      <c r="MKE14" s="712"/>
      <c r="MKF14" s="712"/>
      <c r="MKG14" s="712"/>
      <c r="MKH14" s="712"/>
      <c r="MKI14" s="712"/>
      <c r="MKJ14" s="712"/>
      <c r="MKK14" s="712"/>
      <c r="MKL14" s="712"/>
      <c r="MKM14" s="712"/>
      <c r="MKN14" s="712"/>
      <c r="MKO14" s="712"/>
      <c r="MKP14" s="712"/>
      <c r="MKQ14" s="712"/>
      <c r="MKR14" s="712"/>
      <c r="MKS14" s="712"/>
      <c r="MKT14" s="712"/>
      <c r="MKU14" s="712"/>
      <c r="MKV14" s="712"/>
      <c r="MKW14" s="712"/>
      <c r="MKX14" s="712"/>
      <c r="MKY14" s="712"/>
      <c r="MKZ14" s="712"/>
      <c r="MLA14" s="712"/>
      <c r="MLB14" s="712"/>
      <c r="MLC14" s="712"/>
      <c r="MLD14" s="712"/>
      <c r="MLE14" s="712"/>
      <c r="MLF14" s="712"/>
      <c r="MLG14" s="712"/>
      <c r="MLH14" s="712"/>
      <c r="MLI14" s="712"/>
      <c r="MLJ14" s="712"/>
      <c r="MLK14" s="712"/>
      <c r="MLL14" s="712"/>
      <c r="MLM14" s="712"/>
      <c r="MLN14" s="712"/>
      <c r="MLO14" s="712"/>
      <c r="MLP14" s="712"/>
      <c r="MLQ14" s="712"/>
      <c r="MLR14" s="712"/>
      <c r="MLS14" s="712"/>
      <c r="MLT14" s="712"/>
      <c r="MLU14" s="712"/>
      <c r="MLV14" s="712"/>
      <c r="MLW14" s="712"/>
      <c r="MLX14" s="712"/>
      <c r="MLY14" s="712"/>
      <c r="MLZ14" s="712"/>
      <c r="MMA14" s="712"/>
      <c r="MMB14" s="712"/>
      <c r="MMC14" s="712"/>
      <c r="MMD14" s="712"/>
      <c r="MME14" s="712"/>
      <c r="MMF14" s="712"/>
      <c r="MMG14" s="712"/>
      <c r="MMH14" s="712"/>
      <c r="MMI14" s="712"/>
      <c r="MMJ14" s="712"/>
      <c r="MMK14" s="712"/>
      <c r="MML14" s="712"/>
      <c r="MMM14" s="712"/>
      <c r="MMN14" s="712"/>
      <c r="MMO14" s="712"/>
      <c r="MMP14" s="712"/>
      <c r="MMQ14" s="712"/>
      <c r="MMR14" s="712"/>
      <c r="MMS14" s="712"/>
      <c r="MMT14" s="712"/>
      <c r="MMU14" s="712"/>
      <c r="MMV14" s="712"/>
      <c r="MMW14" s="712"/>
      <c r="MMX14" s="712"/>
      <c r="MMY14" s="712"/>
      <c r="MMZ14" s="712"/>
      <c r="MNA14" s="712"/>
      <c r="MNB14" s="712"/>
      <c r="MNC14" s="712"/>
      <c r="MND14" s="712"/>
      <c r="MNE14" s="712"/>
      <c r="MNF14" s="712"/>
      <c r="MNG14" s="712"/>
      <c r="MNH14" s="712"/>
      <c r="MNI14" s="712"/>
      <c r="MNJ14" s="712"/>
      <c r="MNK14" s="712"/>
      <c r="MNL14" s="712"/>
      <c r="MNM14" s="712"/>
      <c r="MNN14" s="712"/>
      <c r="MNO14" s="712"/>
      <c r="MNP14" s="712"/>
      <c r="MNQ14" s="712"/>
      <c r="MNR14" s="712"/>
      <c r="MNS14" s="712"/>
      <c r="MNT14" s="712"/>
      <c r="MNU14" s="712"/>
      <c r="MNV14" s="712"/>
      <c r="MNW14" s="712"/>
      <c r="MNX14" s="712"/>
      <c r="MNY14" s="712"/>
      <c r="MNZ14" s="712"/>
      <c r="MOA14" s="712"/>
      <c r="MOB14" s="712"/>
      <c r="MOC14" s="712"/>
      <c r="MOD14" s="712"/>
      <c r="MOE14" s="712"/>
      <c r="MOF14" s="712"/>
      <c r="MOG14" s="712"/>
      <c r="MOH14" s="712"/>
      <c r="MOI14" s="712"/>
      <c r="MOJ14" s="712"/>
      <c r="MOK14" s="712"/>
      <c r="MOL14" s="712"/>
      <c r="MOM14" s="712"/>
      <c r="MON14" s="712"/>
      <c r="MOO14" s="712"/>
      <c r="MOP14" s="712"/>
      <c r="MOQ14" s="712"/>
      <c r="MOR14" s="712"/>
      <c r="MOS14" s="712"/>
      <c r="MOT14" s="712"/>
      <c r="MOU14" s="712"/>
      <c r="MOV14" s="712"/>
      <c r="MOW14" s="712"/>
      <c r="MOX14" s="712"/>
      <c r="MOY14" s="712"/>
      <c r="MOZ14" s="712"/>
      <c r="MPA14" s="712"/>
      <c r="MPB14" s="712"/>
      <c r="MPC14" s="712"/>
      <c r="MPD14" s="712"/>
      <c r="MPE14" s="712"/>
      <c r="MPF14" s="712"/>
      <c r="MPG14" s="712"/>
      <c r="MPH14" s="712"/>
      <c r="MPI14" s="712"/>
      <c r="MPJ14" s="712"/>
      <c r="MPK14" s="712"/>
      <c r="MPL14" s="712"/>
      <c r="MPM14" s="712"/>
      <c r="MPN14" s="712"/>
      <c r="MPO14" s="712"/>
      <c r="MPP14" s="712"/>
      <c r="MPQ14" s="712"/>
      <c r="MPR14" s="712"/>
      <c r="MPS14" s="712"/>
      <c r="MPT14" s="712"/>
      <c r="MPU14" s="712"/>
      <c r="MPV14" s="712"/>
      <c r="MPW14" s="712"/>
      <c r="MPX14" s="712"/>
      <c r="MPY14" s="712"/>
      <c r="MPZ14" s="712"/>
      <c r="MQA14" s="712"/>
      <c r="MQB14" s="712"/>
      <c r="MQC14" s="712"/>
      <c r="MQD14" s="712"/>
      <c r="MQE14" s="712"/>
      <c r="MQF14" s="712"/>
      <c r="MQG14" s="712"/>
      <c r="MQH14" s="712"/>
      <c r="MQI14" s="712"/>
      <c r="MQJ14" s="712"/>
      <c r="MQK14" s="712"/>
      <c r="MQL14" s="712"/>
      <c r="MQM14" s="712"/>
      <c r="MQN14" s="712"/>
      <c r="MQO14" s="712"/>
      <c r="MQP14" s="712"/>
      <c r="MQQ14" s="712"/>
      <c r="MQR14" s="712"/>
      <c r="MQS14" s="712"/>
      <c r="MQT14" s="712"/>
      <c r="MQU14" s="712"/>
      <c r="MQV14" s="712"/>
      <c r="MQW14" s="712"/>
      <c r="MQX14" s="712"/>
      <c r="MQY14" s="712"/>
      <c r="MQZ14" s="712"/>
      <c r="MRA14" s="712"/>
      <c r="MRB14" s="712"/>
      <c r="MRC14" s="712"/>
      <c r="MRD14" s="712"/>
      <c r="MRE14" s="712"/>
      <c r="MRF14" s="712"/>
      <c r="MRG14" s="712"/>
      <c r="MRH14" s="712"/>
      <c r="MRI14" s="712"/>
      <c r="MRJ14" s="712"/>
      <c r="MRK14" s="712"/>
      <c r="MRL14" s="712"/>
      <c r="MRM14" s="712"/>
      <c r="MRN14" s="712"/>
      <c r="MRO14" s="712"/>
      <c r="MRP14" s="712"/>
      <c r="MRQ14" s="712"/>
      <c r="MRR14" s="712"/>
      <c r="MRS14" s="712"/>
      <c r="MRT14" s="712"/>
      <c r="MRU14" s="712"/>
      <c r="MRV14" s="712"/>
      <c r="MRW14" s="712"/>
      <c r="MRX14" s="712"/>
      <c r="MRY14" s="712"/>
      <c r="MRZ14" s="712"/>
      <c r="MSA14" s="712"/>
      <c r="MSB14" s="712"/>
      <c r="MSC14" s="712"/>
      <c r="MSD14" s="712"/>
      <c r="MSE14" s="712"/>
      <c r="MSF14" s="712"/>
      <c r="MSG14" s="712"/>
      <c r="MSH14" s="712"/>
      <c r="MSI14" s="712"/>
      <c r="MSJ14" s="712"/>
      <c r="MSK14" s="712"/>
      <c r="MSL14" s="712"/>
      <c r="MSM14" s="712"/>
      <c r="MSN14" s="712"/>
      <c r="MSO14" s="712"/>
      <c r="MSP14" s="712"/>
      <c r="MSQ14" s="712"/>
      <c r="MSR14" s="712"/>
      <c r="MSS14" s="712"/>
      <c r="MST14" s="712"/>
      <c r="MSU14" s="712"/>
      <c r="MSV14" s="712"/>
      <c r="MSW14" s="712"/>
      <c r="MSX14" s="712"/>
      <c r="MSY14" s="712"/>
      <c r="MSZ14" s="712"/>
      <c r="MTA14" s="712"/>
      <c r="MTB14" s="712"/>
      <c r="MTC14" s="712"/>
      <c r="MTD14" s="712"/>
      <c r="MTE14" s="712"/>
      <c r="MTF14" s="712"/>
      <c r="MTG14" s="712"/>
      <c r="MTH14" s="712"/>
      <c r="MTI14" s="712"/>
      <c r="MTJ14" s="712"/>
      <c r="MTK14" s="712"/>
      <c r="MTL14" s="712"/>
      <c r="MTM14" s="712"/>
      <c r="MTN14" s="712"/>
      <c r="MTO14" s="712"/>
      <c r="MTP14" s="712"/>
      <c r="MTQ14" s="712"/>
      <c r="MTR14" s="712"/>
      <c r="MTS14" s="712"/>
      <c r="MTT14" s="712"/>
      <c r="MTU14" s="712"/>
      <c r="MTV14" s="712"/>
      <c r="MTW14" s="712"/>
      <c r="MTX14" s="712"/>
      <c r="MTY14" s="712"/>
      <c r="MTZ14" s="712"/>
      <c r="MUA14" s="712"/>
      <c r="MUB14" s="712"/>
      <c r="MUC14" s="712"/>
      <c r="MUD14" s="712"/>
      <c r="MUE14" s="712"/>
      <c r="MUF14" s="712"/>
      <c r="MUG14" s="712"/>
      <c r="MUH14" s="712"/>
      <c r="MUI14" s="712"/>
      <c r="MUJ14" s="712"/>
      <c r="MUK14" s="712"/>
      <c r="MUL14" s="712"/>
      <c r="MUM14" s="712"/>
      <c r="MUN14" s="712"/>
      <c r="MUO14" s="712"/>
      <c r="MUP14" s="712"/>
      <c r="MUQ14" s="712"/>
      <c r="MUR14" s="712"/>
      <c r="MUS14" s="712"/>
      <c r="MUT14" s="712"/>
      <c r="MUU14" s="712"/>
      <c r="MUV14" s="712"/>
      <c r="MUW14" s="712"/>
      <c r="MUX14" s="712"/>
      <c r="MUY14" s="712"/>
      <c r="MUZ14" s="712"/>
      <c r="MVA14" s="712"/>
      <c r="MVB14" s="712"/>
      <c r="MVC14" s="712"/>
      <c r="MVD14" s="712"/>
      <c r="MVE14" s="712"/>
      <c r="MVF14" s="712"/>
      <c r="MVG14" s="712"/>
      <c r="MVH14" s="712"/>
      <c r="MVI14" s="712"/>
      <c r="MVJ14" s="712"/>
      <c r="MVK14" s="712"/>
      <c r="MVL14" s="712"/>
      <c r="MVM14" s="712"/>
      <c r="MVN14" s="712"/>
      <c r="MVO14" s="712"/>
      <c r="MVP14" s="712"/>
      <c r="MVQ14" s="712"/>
      <c r="MVR14" s="712"/>
      <c r="MVS14" s="712"/>
      <c r="MVT14" s="712"/>
      <c r="MVU14" s="712"/>
      <c r="MVV14" s="712"/>
      <c r="MVW14" s="712"/>
      <c r="MVX14" s="712"/>
      <c r="MVY14" s="712"/>
      <c r="MVZ14" s="712"/>
      <c r="MWA14" s="712"/>
      <c r="MWB14" s="712"/>
      <c r="MWC14" s="712"/>
      <c r="MWD14" s="712"/>
      <c r="MWE14" s="712"/>
      <c r="MWF14" s="712"/>
      <c r="MWG14" s="712"/>
      <c r="MWH14" s="712"/>
      <c r="MWI14" s="712"/>
      <c r="MWJ14" s="712"/>
      <c r="MWK14" s="712"/>
      <c r="MWL14" s="712"/>
      <c r="MWM14" s="712"/>
      <c r="MWN14" s="712"/>
      <c r="MWO14" s="712"/>
      <c r="MWP14" s="712"/>
      <c r="MWQ14" s="712"/>
      <c r="MWR14" s="712"/>
      <c r="MWS14" s="712"/>
      <c r="MWT14" s="712"/>
      <c r="MWU14" s="712"/>
      <c r="MWV14" s="712"/>
      <c r="MWW14" s="712"/>
      <c r="MWX14" s="712"/>
      <c r="MWY14" s="712"/>
      <c r="MWZ14" s="712"/>
      <c r="MXA14" s="712"/>
      <c r="MXB14" s="712"/>
      <c r="MXC14" s="712"/>
      <c r="MXD14" s="712"/>
      <c r="MXE14" s="712"/>
      <c r="MXF14" s="712"/>
      <c r="MXG14" s="712"/>
      <c r="MXH14" s="712"/>
      <c r="MXI14" s="712"/>
      <c r="MXJ14" s="712"/>
      <c r="MXK14" s="712"/>
      <c r="MXL14" s="712"/>
      <c r="MXM14" s="712"/>
      <c r="MXN14" s="712"/>
      <c r="MXO14" s="712"/>
      <c r="MXP14" s="712"/>
      <c r="MXQ14" s="712"/>
      <c r="MXR14" s="712"/>
      <c r="MXS14" s="712"/>
      <c r="MXT14" s="712"/>
      <c r="MXU14" s="712"/>
      <c r="MXV14" s="712"/>
      <c r="MXW14" s="712"/>
      <c r="MXX14" s="712"/>
      <c r="MXY14" s="712"/>
      <c r="MXZ14" s="712"/>
      <c r="MYA14" s="712"/>
      <c r="MYB14" s="712"/>
      <c r="MYC14" s="712"/>
      <c r="MYD14" s="712"/>
      <c r="MYE14" s="712"/>
      <c r="MYF14" s="712"/>
      <c r="MYG14" s="712"/>
      <c r="MYH14" s="712"/>
      <c r="MYI14" s="712"/>
      <c r="MYJ14" s="712"/>
      <c r="MYK14" s="712"/>
      <c r="MYL14" s="712"/>
      <c r="MYM14" s="712"/>
      <c r="MYN14" s="712"/>
      <c r="MYO14" s="712"/>
      <c r="MYP14" s="712"/>
      <c r="MYQ14" s="712"/>
      <c r="MYR14" s="712"/>
      <c r="MYS14" s="712"/>
      <c r="MYT14" s="712"/>
      <c r="MYU14" s="712"/>
      <c r="MYV14" s="712"/>
      <c r="MYW14" s="712"/>
      <c r="MYX14" s="712"/>
      <c r="MYY14" s="712"/>
      <c r="MYZ14" s="712"/>
      <c r="MZA14" s="712"/>
      <c r="MZB14" s="712"/>
      <c r="MZC14" s="712"/>
      <c r="MZD14" s="712"/>
      <c r="MZE14" s="712"/>
      <c r="MZF14" s="712"/>
      <c r="MZG14" s="712"/>
      <c r="MZH14" s="712"/>
      <c r="MZI14" s="712"/>
      <c r="MZJ14" s="712"/>
      <c r="MZK14" s="712"/>
      <c r="MZL14" s="712"/>
      <c r="MZM14" s="712"/>
      <c r="MZN14" s="712"/>
      <c r="MZO14" s="712"/>
      <c r="MZP14" s="712"/>
      <c r="MZQ14" s="712"/>
      <c r="MZR14" s="712"/>
      <c r="MZS14" s="712"/>
      <c r="MZT14" s="712"/>
      <c r="MZU14" s="712"/>
      <c r="MZV14" s="712"/>
      <c r="MZW14" s="712"/>
      <c r="MZX14" s="712"/>
      <c r="MZY14" s="712"/>
      <c r="MZZ14" s="712"/>
      <c r="NAA14" s="712"/>
      <c r="NAB14" s="712"/>
      <c r="NAC14" s="712"/>
      <c r="NAD14" s="712"/>
      <c r="NAE14" s="712"/>
      <c r="NAF14" s="712"/>
      <c r="NAG14" s="712"/>
      <c r="NAH14" s="712"/>
      <c r="NAI14" s="712"/>
      <c r="NAJ14" s="712"/>
      <c r="NAK14" s="712"/>
      <c r="NAL14" s="712"/>
      <c r="NAM14" s="712"/>
      <c r="NAN14" s="712"/>
      <c r="NAO14" s="712"/>
      <c r="NAP14" s="712"/>
      <c r="NAQ14" s="712"/>
      <c r="NAR14" s="712"/>
      <c r="NAS14" s="712"/>
      <c r="NAT14" s="712"/>
      <c r="NAU14" s="712"/>
      <c r="NAV14" s="712"/>
      <c r="NAW14" s="712"/>
      <c r="NAX14" s="712"/>
      <c r="NAY14" s="712"/>
      <c r="NAZ14" s="712"/>
      <c r="NBA14" s="712"/>
      <c r="NBB14" s="712"/>
      <c r="NBC14" s="712"/>
      <c r="NBD14" s="712"/>
      <c r="NBE14" s="712"/>
      <c r="NBF14" s="712"/>
      <c r="NBG14" s="712"/>
      <c r="NBH14" s="712"/>
      <c r="NBI14" s="712"/>
      <c r="NBJ14" s="712"/>
      <c r="NBK14" s="712"/>
      <c r="NBL14" s="712"/>
      <c r="NBM14" s="712"/>
      <c r="NBN14" s="712"/>
      <c r="NBO14" s="712"/>
      <c r="NBP14" s="712"/>
      <c r="NBQ14" s="712"/>
      <c r="NBR14" s="712"/>
      <c r="NBS14" s="712"/>
      <c r="NBT14" s="712"/>
      <c r="NBU14" s="712"/>
      <c r="NBV14" s="712"/>
      <c r="NBW14" s="712"/>
      <c r="NBX14" s="712"/>
      <c r="NBY14" s="712"/>
      <c r="NBZ14" s="712"/>
      <c r="NCA14" s="712"/>
      <c r="NCB14" s="712"/>
      <c r="NCC14" s="712"/>
      <c r="NCD14" s="712"/>
      <c r="NCE14" s="712"/>
      <c r="NCF14" s="712"/>
      <c r="NCG14" s="712"/>
      <c r="NCH14" s="712"/>
      <c r="NCI14" s="712"/>
      <c r="NCJ14" s="712"/>
      <c r="NCK14" s="712"/>
      <c r="NCL14" s="712"/>
      <c r="NCM14" s="712"/>
      <c r="NCN14" s="712"/>
      <c r="NCO14" s="712"/>
      <c r="NCP14" s="712"/>
      <c r="NCQ14" s="712"/>
      <c r="NCR14" s="712"/>
      <c r="NCS14" s="712"/>
      <c r="NCT14" s="712"/>
      <c r="NCU14" s="712"/>
      <c r="NCV14" s="712"/>
      <c r="NCW14" s="712"/>
      <c r="NCX14" s="712"/>
      <c r="NCY14" s="712"/>
      <c r="NCZ14" s="712"/>
      <c r="NDA14" s="712"/>
      <c r="NDB14" s="712"/>
      <c r="NDC14" s="712"/>
      <c r="NDD14" s="712"/>
      <c r="NDE14" s="712"/>
      <c r="NDF14" s="712"/>
      <c r="NDG14" s="712"/>
      <c r="NDH14" s="712"/>
      <c r="NDI14" s="712"/>
      <c r="NDJ14" s="712"/>
      <c r="NDK14" s="712"/>
      <c r="NDL14" s="712"/>
      <c r="NDM14" s="712"/>
      <c r="NDN14" s="712"/>
      <c r="NDO14" s="712"/>
      <c r="NDP14" s="712"/>
      <c r="NDQ14" s="712"/>
      <c r="NDR14" s="712"/>
      <c r="NDS14" s="712"/>
      <c r="NDT14" s="712"/>
      <c r="NDU14" s="712"/>
      <c r="NDV14" s="712"/>
      <c r="NDW14" s="712"/>
      <c r="NDX14" s="712"/>
      <c r="NDY14" s="712"/>
      <c r="NDZ14" s="712"/>
      <c r="NEA14" s="712"/>
      <c r="NEB14" s="712"/>
      <c r="NEC14" s="712"/>
      <c r="NED14" s="712"/>
      <c r="NEE14" s="712"/>
      <c r="NEF14" s="712"/>
      <c r="NEG14" s="712"/>
      <c r="NEH14" s="712"/>
      <c r="NEI14" s="712"/>
      <c r="NEJ14" s="712"/>
      <c r="NEK14" s="712"/>
      <c r="NEL14" s="712"/>
      <c r="NEM14" s="712"/>
      <c r="NEN14" s="712"/>
      <c r="NEO14" s="712"/>
      <c r="NEP14" s="712"/>
      <c r="NEQ14" s="712"/>
      <c r="NER14" s="712"/>
      <c r="NES14" s="712"/>
      <c r="NET14" s="712"/>
      <c r="NEU14" s="712"/>
      <c r="NEV14" s="712"/>
      <c r="NEW14" s="712"/>
      <c r="NEX14" s="712"/>
      <c r="NEY14" s="712"/>
      <c r="NEZ14" s="712"/>
      <c r="NFA14" s="712"/>
      <c r="NFB14" s="712"/>
      <c r="NFC14" s="712"/>
      <c r="NFD14" s="712"/>
      <c r="NFE14" s="712"/>
      <c r="NFF14" s="712"/>
      <c r="NFG14" s="712"/>
      <c r="NFH14" s="712"/>
      <c r="NFI14" s="712"/>
      <c r="NFJ14" s="712"/>
      <c r="NFK14" s="712"/>
      <c r="NFL14" s="712"/>
      <c r="NFM14" s="712"/>
      <c r="NFN14" s="712"/>
      <c r="NFO14" s="712"/>
      <c r="NFP14" s="712"/>
      <c r="NFQ14" s="712"/>
      <c r="NFR14" s="712"/>
      <c r="NFS14" s="712"/>
      <c r="NFT14" s="712"/>
      <c r="NFU14" s="712"/>
      <c r="NFV14" s="712"/>
      <c r="NFW14" s="712"/>
      <c r="NFX14" s="712"/>
      <c r="NFY14" s="712"/>
      <c r="NFZ14" s="712"/>
      <c r="NGA14" s="712"/>
      <c r="NGB14" s="712"/>
      <c r="NGC14" s="712"/>
      <c r="NGD14" s="712"/>
      <c r="NGE14" s="712"/>
      <c r="NGF14" s="712"/>
      <c r="NGG14" s="712"/>
      <c r="NGH14" s="712"/>
      <c r="NGI14" s="712"/>
      <c r="NGJ14" s="712"/>
      <c r="NGK14" s="712"/>
      <c r="NGL14" s="712"/>
      <c r="NGM14" s="712"/>
      <c r="NGN14" s="712"/>
      <c r="NGO14" s="712"/>
      <c r="NGP14" s="712"/>
      <c r="NGQ14" s="712"/>
      <c r="NGR14" s="712"/>
      <c r="NGS14" s="712"/>
      <c r="NGT14" s="712"/>
      <c r="NGU14" s="712"/>
      <c r="NGV14" s="712"/>
      <c r="NGW14" s="712"/>
      <c r="NGX14" s="712"/>
      <c r="NGY14" s="712"/>
      <c r="NGZ14" s="712"/>
      <c r="NHA14" s="712"/>
      <c r="NHB14" s="712"/>
      <c r="NHC14" s="712"/>
      <c r="NHD14" s="712"/>
      <c r="NHE14" s="712"/>
      <c r="NHF14" s="712"/>
      <c r="NHG14" s="712"/>
      <c r="NHH14" s="712"/>
      <c r="NHI14" s="712"/>
      <c r="NHJ14" s="712"/>
      <c r="NHK14" s="712"/>
      <c r="NHL14" s="712"/>
      <c r="NHM14" s="712"/>
      <c r="NHN14" s="712"/>
      <c r="NHO14" s="712"/>
      <c r="NHP14" s="712"/>
      <c r="NHQ14" s="712"/>
      <c r="NHR14" s="712"/>
      <c r="NHS14" s="712"/>
      <c r="NHT14" s="712"/>
      <c r="NHU14" s="712"/>
      <c r="NHV14" s="712"/>
      <c r="NHW14" s="712"/>
      <c r="NHX14" s="712"/>
      <c r="NHY14" s="712"/>
      <c r="NHZ14" s="712"/>
      <c r="NIA14" s="712"/>
      <c r="NIB14" s="712"/>
      <c r="NIC14" s="712"/>
      <c r="NID14" s="712"/>
      <c r="NIE14" s="712"/>
      <c r="NIF14" s="712"/>
      <c r="NIG14" s="712"/>
      <c r="NIH14" s="712"/>
      <c r="NII14" s="712"/>
      <c r="NIJ14" s="712"/>
      <c r="NIK14" s="712"/>
      <c r="NIL14" s="712"/>
      <c r="NIM14" s="712"/>
      <c r="NIN14" s="712"/>
      <c r="NIO14" s="712"/>
      <c r="NIP14" s="712"/>
      <c r="NIQ14" s="712"/>
      <c r="NIR14" s="712"/>
      <c r="NIS14" s="712"/>
      <c r="NIT14" s="712"/>
      <c r="NIU14" s="712"/>
      <c r="NIV14" s="712"/>
      <c r="NIW14" s="712"/>
      <c r="NIX14" s="712"/>
      <c r="NIY14" s="712"/>
      <c r="NIZ14" s="712"/>
      <c r="NJA14" s="712"/>
      <c r="NJB14" s="712"/>
      <c r="NJC14" s="712"/>
      <c r="NJD14" s="712"/>
      <c r="NJE14" s="712"/>
      <c r="NJF14" s="712"/>
      <c r="NJG14" s="712"/>
      <c r="NJH14" s="712"/>
      <c r="NJI14" s="712"/>
      <c r="NJJ14" s="712"/>
      <c r="NJK14" s="712"/>
      <c r="NJL14" s="712"/>
      <c r="NJM14" s="712"/>
      <c r="NJN14" s="712"/>
      <c r="NJO14" s="712"/>
      <c r="NJP14" s="712"/>
      <c r="NJQ14" s="712"/>
      <c r="NJR14" s="712"/>
      <c r="NJS14" s="712"/>
      <c r="NJT14" s="712"/>
      <c r="NJU14" s="712"/>
      <c r="NJV14" s="712"/>
      <c r="NJW14" s="712"/>
      <c r="NJX14" s="712"/>
      <c r="NJY14" s="712"/>
      <c r="NJZ14" s="712"/>
      <c r="NKA14" s="712"/>
      <c r="NKB14" s="712"/>
      <c r="NKC14" s="712"/>
      <c r="NKD14" s="712"/>
      <c r="NKE14" s="712"/>
      <c r="NKF14" s="712"/>
      <c r="NKG14" s="712"/>
      <c r="NKH14" s="712"/>
      <c r="NKI14" s="712"/>
      <c r="NKJ14" s="712"/>
      <c r="NKK14" s="712"/>
      <c r="NKL14" s="712"/>
      <c r="NKM14" s="712"/>
      <c r="NKN14" s="712"/>
      <c r="NKO14" s="712"/>
      <c r="NKP14" s="712"/>
      <c r="NKQ14" s="712"/>
      <c r="NKR14" s="712"/>
      <c r="NKS14" s="712"/>
      <c r="NKT14" s="712"/>
      <c r="NKU14" s="712"/>
      <c r="NKV14" s="712"/>
      <c r="NKW14" s="712"/>
      <c r="NKX14" s="712"/>
      <c r="NKY14" s="712"/>
      <c r="NKZ14" s="712"/>
      <c r="NLA14" s="712"/>
      <c r="NLB14" s="712"/>
      <c r="NLC14" s="712"/>
      <c r="NLD14" s="712"/>
      <c r="NLE14" s="712"/>
      <c r="NLF14" s="712"/>
      <c r="NLG14" s="712"/>
      <c r="NLH14" s="712"/>
      <c r="NLI14" s="712"/>
      <c r="NLJ14" s="712"/>
      <c r="NLK14" s="712"/>
      <c r="NLL14" s="712"/>
      <c r="NLM14" s="712"/>
      <c r="NLN14" s="712"/>
      <c r="NLO14" s="712"/>
      <c r="NLP14" s="712"/>
      <c r="NLQ14" s="712"/>
      <c r="NLR14" s="712"/>
      <c r="NLS14" s="712"/>
      <c r="NLT14" s="712"/>
      <c r="NLU14" s="712"/>
      <c r="NLV14" s="712"/>
      <c r="NLW14" s="712"/>
      <c r="NLX14" s="712"/>
      <c r="NLY14" s="712"/>
      <c r="NLZ14" s="712"/>
      <c r="NMA14" s="712"/>
      <c r="NMB14" s="712"/>
      <c r="NMC14" s="712"/>
      <c r="NMD14" s="712"/>
      <c r="NME14" s="712"/>
      <c r="NMF14" s="712"/>
      <c r="NMG14" s="712"/>
      <c r="NMH14" s="712"/>
      <c r="NMI14" s="712"/>
      <c r="NMJ14" s="712"/>
      <c r="NMK14" s="712"/>
      <c r="NML14" s="712"/>
      <c r="NMM14" s="712"/>
      <c r="NMN14" s="712"/>
      <c r="NMO14" s="712"/>
      <c r="NMP14" s="712"/>
      <c r="NMQ14" s="712"/>
      <c r="NMR14" s="712"/>
      <c r="NMS14" s="712"/>
      <c r="NMT14" s="712"/>
      <c r="NMU14" s="712"/>
      <c r="NMV14" s="712"/>
      <c r="NMW14" s="712"/>
      <c r="NMX14" s="712"/>
      <c r="NMY14" s="712"/>
      <c r="NMZ14" s="712"/>
      <c r="NNA14" s="712"/>
      <c r="NNB14" s="712"/>
      <c r="NNC14" s="712"/>
      <c r="NND14" s="712"/>
      <c r="NNE14" s="712"/>
      <c r="NNF14" s="712"/>
      <c r="NNG14" s="712"/>
      <c r="NNH14" s="712"/>
      <c r="NNI14" s="712"/>
      <c r="NNJ14" s="712"/>
      <c r="NNK14" s="712"/>
      <c r="NNL14" s="712"/>
      <c r="NNM14" s="712"/>
      <c r="NNN14" s="712"/>
      <c r="NNO14" s="712"/>
      <c r="NNP14" s="712"/>
      <c r="NNQ14" s="712"/>
      <c r="NNR14" s="712"/>
      <c r="NNS14" s="712"/>
      <c r="NNT14" s="712"/>
      <c r="NNU14" s="712"/>
      <c r="NNV14" s="712"/>
      <c r="NNW14" s="712"/>
      <c r="NNX14" s="712"/>
      <c r="NNY14" s="712"/>
      <c r="NNZ14" s="712"/>
      <c r="NOA14" s="712"/>
      <c r="NOB14" s="712"/>
      <c r="NOC14" s="712"/>
      <c r="NOD14" s="712"/>
      <c r="NOE14" s="712"/>
      <c r="NOF14" s="712"/>
      <c r="NOG14" s="712"/>
      <c r="NOH14" s="712"/>
      <c r="NOI14" s="712"/>
      <c r="NOJ14" s="712"/>
      <c r="NOK14" s="712"/>
      <c r="NOL14" s="712"/>
      <c r="NOM14" s="712"/>
      <c r="NON14" s="712"/>
      <c r="NOO14" s="712"/>
      <c r="NOP14" s="712"/>
      <c r="NOQ14" s="712"/>
      <c r="NOR14" s="712"/>
      <c r="NOS14" s="712"/>
      <c r="NOT14" s="712"/>
      <c r="NOU14" s="712"/>
      <c r="NOV14" s="712"/>
      <c r="NOW14" s="712"/>
      <c r="NOX14" s="712"/>
      <c r="NOY14" s="712"/>
      <c r="NOZ14" s="712"/>
      <c r="NPA14" s="712"/>
      <c r="NPB14" s="712"/>
      <c r="NPC14" s="712"/>
      <c r="NPD14" s="712"/>
      <c r="NPE14" s="712"/>
      <c r="NPF14" s="712"/>
      <c r="NPG14" s="712"/>
      <c r="NPH14" s="712"/>
      <c r="NPI14" s="712"/>
      <c r="NPJ14" s="712"/>
      <c r="NPK14" s="712"/>
      <c r="NPL14" s="712"/>
      <c r="NPM14" s="712"/>
      <c r="NPN14" s="712"/>
      <c r="NPO14" s="712"/>
      <c r="NPP14" s="712"/>
      <c r="NPQ14" s="712"/>
      <c r="NPR14" s="712"/>
      <c r="NPS14" s="712"/>
      <c r="NPT14" s="712"/>
      <c r="NPU14" s="712"/>
      <c r="NPV14" s="712"/>
      <c r="NPW14" s="712"/>
      <c r="NPX14" s="712"/>
      <c r="NPY14" s="712"/>
      <c r="NPZ14" s="712"/>
      <c r="NQA14" s="712"/>
      <c r="NQB14" s="712"/>
      <c r="NQC14" s="712"/>
      <c r="NQD14" s="712"/>
      <c r="NQE14" s="712"/>
      <c r="NQF14" s="712"/>
      <c r="NQG14" s="712"/>
      <c r="NQH14" s="712"/>
      <c r="NQI14" s="712"/>
      <c r="NQJ14" s="712"/>
      <c r="NQK14" s="712"/>
      <c r="NQL14" s="712"/>
      <c r="NQM14" s="712"/>
      <c r="NQN14" s="712"/>
      <c r="NQO14" s="712"/>
      <c r="NQP14" s="712"/>
      <c r="NQQ14" s="712"/>
      <c r="NQR14" s="712"/>
      <c r="NQS14" s="712"/>
      <c r="NQT14" s="712"/>
      <c r="NQU14" s="712"/>
      <c r="NQV14" s="712"/>
      <c r="NQW14" s="712"/>
      <c r="NQX14" s="712"/>
      <c r="NQY14" s="712"/>
      <c r="NQZ14" s="712"/>
      <c r="NRA14" s="712"/>
      <c r="NRB14" s="712"/>
      <c r="NRC14" s="712"/>
      <c r="NRD14" s="712"/>
      <c r="NRE14" s="712"/>
      <c r="NRF14" s="712"/>
      <c r="NRG14" s="712"/>
      <c r="NRH14" s="712"/>
      <c r="NRI14" s="712"/>
      <c r="NRJ14" s="712"/>
      <c r="NRK14" s="712"/>
      <c r="NRL14" s="712"/>
      <c r="NRM14" s="712"/>
      <c r="NRN14" s="712"/>
      <c r="NRO14" s="712"/>
      <c r="NRP14" s="712"/>
      <c r="NRQ14" s="712"/>
      <c r="NRR14" s="712"/>
      <c r="NRS14" s="712"/>
      <c r="NRT14" s="712"/>
      <c r="NRU14" s="712"/>
      <c r="NRV14" s="712"/>
      <c r="NRW14" s="712"/>
      <c r="NRX14" s="712"/>
      <c r="NRY14" s="712"/>
      <c r="NRZ14" s="712"/>
      <c r="NSA14" s="712"/>
      <c r="NSB14" s="712"/>
      <c r="NSC14" s="712"/>
      <c r="NSD14" s="712"/>
      <c r="NSE14" s="712"/>
      <c r="NSF14" s="712"/>
      <c r="NSG14" s="712"/>
      <c r="NSH14" s="712"/>
      <c r="NSI14" s="712"/>
      <c r="NSJ14" s="712"/>
      <c r="NSK14" s="712"/>
      <c r="NSL14" s="712"/>
      <c r="NSM14" s="712"/>
      <c r="NSN14" s="712"/>
      <c r="NSO14" s="712"/>
      <c r="NSP14" s="712"/>
      <c r="NSQ14" s="712"/>
      <c r="NSR14" s="712"/>
      <c r="NSS14" s="712"/>
      <c r="NST14" s="712"/>
      <c r="NSU14" s="712"/>
      <c r="NSV14" s="712"/>
      <c r="NSW14" s="712"/>
      <c r="NSX14" s="712"/>
      <c r="NSY14" s="712"/>
      <c r="NSZ14" s="712"/>
      <c r="NTA14" s="712"/>
      <c r="NTB14" s="712"/>
      <c r="NTC14" s="712"/>
      <c r="NTD14" s="712"/>
      <c r="NTE14" s="712"/>
      <c r="NTF14" s="712"/>
      <c r="NTG14" s="712"/>
      <c r="NTH14" s="712"/>
      <c r="NTI14" s="712"/>
      <c r="NTJ14" s="712"/>
      <c r="NTK14" s="712"/>
      <c r="NTL14" s="712"/>
      <c r="NTM14" s="712"/>
      <c r="NTN14" s="712"/>
      <c r="NTO14" s="712"/>
      <c r="NTP14" s="712"/>
      <c r="NTQ14" s="712"/>
      <c r="NTR14" s="712"/>
      <c r="NTS14" s="712"/>
      <c r="NTT14" s="712"/>
      <c r="NTU14" s="712"/>
      <c r="NTV14" s="712"/>
      <c r="NTW14" s="712"/>
      <c r="NTX14" s="712"/>
      <c r="NTY14" s="712"/>
      <c r="NTZ14" s="712"/>
      <c r="NUA14" s="712"/>
      <c r="NUB14" s="712"/>
      <c r="NUC14" s="712"/>
      <c r="NUD14" s="712"/>
      <c r="NUE14" s="712"/>
      <c r="NUF14" s="712"/>
      <c r="NUG14" s="712"/>
      <c r="NUH14" s="712"/>
      <c r="NUI14" s="712"/>
      <c r="NUJ14" s="712"/>
      <c r="NUK14" s="712"/>
      <c r="NUL14" s="712"/>
      <c r="NUM14" s="712"/>
      <c r="NUN14" s="712"/>
      <c r="NUO14" s="712"/>
      <c r="NUP14" s="712"/>
      <c r="NUQ14" s="712"/>
      <c r="NUR14" s="712"/>
      <c r="NUS14" s="712"/>
      <c r="NUT14" s="712"/>
      <c r="NUU14" s="712"/>
      <c r="NUV14" s="712"/>
      <c r="NUW14" s="712"/>
      <c r="NUX14" s="712"/>
      <c r="NUY14" s="712"/>
      <c r="NUZ14" s="712"/>
      <c r="NVA14" s="712"/>
      <c r="NVB14" s="712"/>
      <c r="NVC14" s="712"/>
      <c r="NVD14" s="712"/>
      <c r="NVE14" s="712"/>
      <c r="NVF14" s="712"/>
      <c r="NVG14" s="712"/>
      <c r="NVH14" s="712"/>
      <c r="NVI14" s="712"/>
      <c r="NVJ14" s="712"/>
      <c r="NVK14" s="712"/>
      <c r="NVL14" s="712"/>
      <c r="NVM14" s="712"/>
      <c r="NVN14" s="712"/>
      <c r="NVO14" s="712"/>
      <c r="NVP14" s="712"/>
      <c r="NVQ14" s="712"/>
      <c r="NVR14" s="712"/>
      <c r="NVS14" s="712"/>
      <c r="NVT14" s="712"/>
      <c r="NVU14" s="712"/>
      <c r="NVV14" s="712"/>
      <c r="NVW14" s="712"/>
      <c r="NVX14" s="712"/>
      <c r="NVY14" s="712"/>
      <c r="NVZ14" s="712"/>
      <c r="NWA14" s="712"/>
      <c r="NWB14" s="712"/>
      <c r="NWC14" s="712"/>
      <c r="NWD14" s="712"/>
      <c r="NWE14" s="712"/>
      <c r="NWF14" s="712"/>
      <c r="NWG14" s="712"/>
      <c r="NWH14" s="712"/>
      <c r="NWI14" s="712"/>
      <c r="NWJ14" s="712"/>
      <c r="NWK14" s="712"/>
      <c r="NWL14" s="712"/>
      <c r="NWM14" s="712"/>
      <c r="NWN14" s="712"/>
      <c r="NWO14" s="712"/>
      <c r="NWP14" s="712"/>
      <c r="NWQ14" s="712"/>
      <c r="NWR14" s="712"/>
      <c r="NWS14" s="712"/>
      <c r="NWT14" s="712"/>
      <c r="NWU14" s="712"/>
      <c r="NWV14" s="712"/>
      <c r="NWW14" s="712"/>
      <c r="NWX14" s="712"/>
      <c r="NWY14" s="712"/>
      <c r="NWZ14" s="712"/>
      <c r="NXA14" s="712"/>
      <c r="NXB14" s="712"/>
      <c r="NXC14" s="712"/>
      <c r="NXD14" s="712"/>
      <c r="NXE14" s="712"/>
      <c r="NXF14" s="712"/>
      <c r="NXG14" s="712"/>
      <c r="NXH14" s="712"/>
      <c r="NXI14" s="712"/>
      <c r="NXJ14" s="712"/>
      <c r="NXK14" s="712"/>
      <c r="NXL14" s="712"/>
      <c r="NXM14" s="712"/>
      <c r="NXN14" s="712"/>
      <c r="NXO14" s="712"/>
      <c r="NXP14" s="712"/>
      <c r="NXQ14" s="712"/>
      <c r="NXR14" s="712"/>
      <c r="NXS14" s="712"/>
      <c r="NXT14" s="712"/>
      <c r="NXU14" s="712"/>
      <c r="NXV14" s="712"/>
      <c r="NXW14" s="712"/>
      <c r="NXX14" s="712"/>
      <c r="NXY14" s="712"/>
      <c r="NXZ14" s="712"/>
      <c r="NYA14" s="712"/>
      <c r="NYB14" s="712"/>
      <c r="NYC14" s="712"/>
      <c r="NYD14" s="712"/>
      <c r="NYE14" s="712"/>
      <c r="NYF14" s="712"/>
      <c r="NYG14" s="712"/>
      <c r="NYH14" s="712"/>
      <c r="NYI14" s="712"/>
      <c r="NYJ14" s="712"/>
      <c r="NYK14" s="712"/>
      <c r="NYL14" s="712"/>
      <c r="NYM14" s="712"/>
      <c r="NYN14" s="712"/>
      <c r="NYO14" s="712"/>
      <c r="NYP14" s="712"/>
      <c r="NYQ14" s="712"/>
      <c r="NYR14" s="712"/>
      <c r="NYS14" s="712"/>
      <c r="NYT14" s="712"/>
      <c r="NYU14" s="712"/>
      <c r="NYV14" s="712"/>
      <c r="NYW14" s="712"/>
      <c r="NYX14" s="712"/>
      <c r="NYY14" s="712"/>
      <c r="NYZ14" s="712"/>
      <c r="NZA14" s="712"/>
      <c r="NZB14" s="712"/>
      <c r="NZC14" s="712"/>
      <c r="NZD14" s="712"/>
      <c r="NZE14" s="712"/>
      <c r="NZF14" s="712"/>
      <c r="NZG14" s="712"/>
      <c r="NZH14" s="712"/>
      <c r="NZI14" s="712"/>
      <c r="NZJ14" s="712"/>
      <c r="NZK14" s="712"/>
      <c r="NZL14" s="712"/>
      <c r="NZM14" s="712"/>
      <c r="NZN14" s="712"/>
      <c r="NZO14" s="712"/>
      <c r="NZP14" s="712"/>
      <c r="NZQ14" s="712"/>
      <c r="NZR14" s="712"/>
      <c r="NZS14" s="712"/>
      <c r="NZT14" s="712"/>
      <c r="NZU14" s="712"/>
      <c r="NZV14" s="712"/>
      <c r="NZW14" s="712"/>
      <c r="NZX14" s="712"/>
      <c r="NZY14" s="712"/>
      <c r="NZZ14" s="712"/>
      <c r="OAA14" s="712"/>
      <c r="OAB14" s="712"/>
      <c r="OAC14" s="712"/>
      <c r="OAD14" s="712"/>
      <c r="OAE14" s="712"/>
      <c r="OAF14" s="712"/>
      <c r="OAG14" s="712"/>
      <c r="OAH14" s="712"/>
      <c r="OAI14" s="712"/>
      <c r="OAJ14" s="712"/>
      <c r="OAK14" s="712"/>
      <c r="OAL14" s="712"/>
      <c r="OAM14" s="712"/>
      <c r="OAN14" s="712"/>
      <c r="OAO14" s="712"/>
      <c r="OAP14" s="712"/>
      <c r="OAQ14" s="712"/>
      <c r="OAR14" s="712"/>
      <c r="OAS14" s="712"/>
      <c r="OAT14" s="712"/>
      <c r="OAU14" s="712"/>
      <c r="OAV14" s="712"/>
      <c r="OAW14" s="712"/>
      <c r="OAX14" s="712"/>
      <c r="OAY14" s="712"/>
      <c r="OAZ14" s="712"/>
      <c r="OBA14" s="712"/>
      <c r="OBB14" s="712"/>
      <c r="OBC14" s="712"/>
      <c r="OBD14" s="712"/>
      <c r="OBE14" s="712"/>
      <c r="OBF14" s="712"/>
      <c r="OBG14" s="712"/>
      <c r="OBH14" s="712"/>
      <c r="OBI14" s="712"/>
      <c r="OBJ14" s="712"/>
      <c r="OBK14" s="712"/>
      <c r="OBL14" s="712"/>
      <c r="OBM14" s="712"/>
      <c r="OBN14" s="712"/>
      <c r="OBO14" s="712"/>
      <c r="OBP14" s="712"/>
      <c r="OBQ14" s="712"/>
      <c r="OBR14" s="712"/>
      <c r="OBS14" s="712"/>
      <c r="OBT14" s="712"/>
      <c r="OBU14" s="712"/>
      <c r="OBV14" s="712"/>
      <c r="OBW14" s="712"/>
      <c r="OBX14" s="712"/>
      <c r="OBY14" s="712"/>
      <c r="OBZ14" s="712"/>
      <c r="OCA14" s="712"/>
      <c r="OCB14" s="712"/>
      <c r="OCC14" s="712"/>
      <c r="OCD14" s="712"/>
      <c r="OCE14" s="712"/>
      <c r="OCF14" s="712"/>
      <c r="OCG14" s="712"/>
      <c r="OCH14" s="712"/>
      <c r="OCI14" s="712"/>
      <c r="OCJ14" s="712"/>
      <c r="OCK14" s="712"/>
      <c r="OCL14" s="712"/>
      <c r="OCM14" s="712"/>
      <c r="OCN14" s="712"/>
      <c r="OCO14" s="712"/>
      <c r="OCP14" s="712"/>
      <c r="OCQ14" s="712"/>
      <c r="OCR14" s="712"/>
      <c r="OCS14" s="712"/>
      <c r="OCT14" s="712"/>
      <c r="OCU14" s="712"/>
      <c r="OCV14" s="712"/>
      <c r="OCW14" s="712"/>
      <c r="OCX14" s="712"/>
      <c r="OCY14" s="712"/>
      <c r="OCZ14" s="712"/>
      <c r="ODA14" s="712"/>
      <c r="ODB14" s="712"/>
      <c r="ODC14" s="712"/>
      <c r="ODD14" s="712"/>
      <c r="ODE14" s="712"/>
      <c r="ODF14" s="712"/>
      <c r="ODG14" s="712"/>
      <c r="ODH14" s="712"/>
      <c r="ODI14" s="712"/>
      <c r="ODJ14" s="712"/>
      <c r="ODK14" s="712"/>
      <c r="ODL14" s="712"/>
      <c r="ODM14" s="712"/>
      <c r="ODN14" s="712"/>
      <c r="ODO14" s="712"/>
      <c r="ODP14" s="712"/>
      <c r="ODQ14" s="712"/>
      <c r="ODR14" s="712"/>
      <c r="ODS14" s="712"/>
      <c r="ODT14" s="712"/>
      <c r="ODU14" s="712"/>
      <c r="ODV14" s="712"/>
      <c r="ODW14" s="712"/>
      <c r="ODX14" s="712"/>
      <c r="ODY14" s="712"/>
      <c r="ODZ14" s="712"/>
      <c r="OEA14" s="712"/>
      <c r="OEB14" s="712"/>
      <c r="OEC14" s="712"/>
      <c r="OED14" s="712"/>
      <c r="OEE14" s="712"/>
      <c r="OEF14" s="712"/>
      <c r="OEG14" s="712"/>
      <c r="OEH14" s="712"/>
      <c r="OEI14" s="712"/>
      <c r="OEJ14" s="712"/>
      <c r="OEK14" s="712"/>
      <c r="OEL14" s="712"/>
      <c r="OEM14" s="712"/>
      <c r="OEN14" s="712"/>
      <c r="OEO14" s="712"/>
      <c r="OEP14" s="712"/>
      <c r="OEQ14" s="712"/>
      <c r="OER14" s="712"/>
      <c r="OES14" s="712"/>
      <c r="OET14" s="712"/>
      <c r="OEU14" s="712"/>
      <c r="OEV14" s="712"/>
      <c r="OEW14" s="712"/>
      <c r="OEX14" s="712"/>
      <c r="OEY14" s="712"/>
      <c r="OEZ14" s="712"/>
      <c r="OFA14" s="712"/>
      <c r="OFB14" s="712"/>
      <c r="OFC14" s="712"/>
      <c r="OFD14" s="712"/>
      <c r="OFE14" s="712"/>
      <c r="OFF14" s="712"/>
      <c r="OFG14" s="712"/>
      <c r="OFH14" s="712"/>
      <c r="OFI14" s="712"/>
      <c r="OFJ14" s="712"/>
      <c r="OFK14" s="712"/>
      <c r="OFL14" s="712"/>
      <c r="OFM14" s="712"/>
      <c r="OFN14" s="712"/>
      <c r="OFO14" s="712"/>
      <c r="OFP14" s="712"/>
      <c r="OFQ14" s="712"/>
      <c r="OFR14" s="712"/>
      <c r="OFS14" s="712"/>
      <c r="OFT14" s="712"/>
      <c r="OFU14" s="712"/>
      <c r="OFV14" s="712"/>
      <c r="OFW14" s="712"/>
      <c r="OFX14" s="712"/>
      <c r="OFY14" s="712"/>
      <c r="OFZ14" s="712"/>
      <c r="OGA14" s="712"/>
      <c r="OGB14" s="712"/>
      <c r="OGC14" s="712"/>
      <c r="OGD14" s="712"/>
      <c r="OGE14" s="712"/>
      <c r="OGF14" s="712"/>
      <c r="OGG14" s="712"/>
      <c r="OGH14" s="712"/>
      <c r="OGI14" s="712"/>
      <c r="OGJ14" s="712"/>
      <c r="OGK14" s="712"/>
      <c r="OGL14" s="712"/>
      <c r="OGM14" s="712"/>
      <c r="OGN14" s="712"/>
      <c r="OGO14" s="712"/>
      <c r="OGP14" s="712"/>
      <c r="OGQ14" s="712"/>
      <c r="OGR14" s="712"/>
      <c r="OGS14" s="712"/>
      <c r="OGT14" s="712"/>
      <c r="OGU14" s="712"/>
      <c r="OGV14" s="712"/>
      <c r="OGW14" s="712"/>
      <c r="OGX14" s="712"/>
      <c r="OGY14" s="712"/>
      <c r="OGZ14" s="712"/>
      <c r="OHA14" s="712"/>
      <c r="OHB14" s="712"/>
      <c r="OHC14" s="712"/>
      <c r="OHD14" s="712"/>
      <c r="OHE14" s="712"/>
      <c r="OHF14" s="712"/>
      <c r="OHG14" s="712"/>
      <c r="OHH14" s="712"/>
      <c r="OHI14" s="712"/>
      <c r="OHJ14" s="712"/>
      <c r="OHK14" s="712"/>
      <c r="OHL14" s="712"/>
      <c r="OHM14" s="712"/>
      <c r="OHN14" s="712"/>
      <c r="OHO14" s="712"/>
      <c r="OHP14" s="712"/>
      <c r="OHQ14" s="712"/>
      <c r="OHR14" s="712"/>
      <c r="OHS14" s="712"/>
      <c r="OHT14" s="712"/>
      <c r="OHU14" s="712"/>
      <c r="OHV14" s="712"/>
      <c r="OHW14" s="712"/>
      <c r="OHX14" s="712"/>
      <c r="OHY14" s="712"/>
      <c r="OHZ14" s="712"/>
      <c r="OIA14" s="712"/>
      <c r="OIB14" s="712"/>
      <c r="OIC14" s="712"/>
      <c r="OID14" s="712"/>
      <c r="OIE14" s="712"/>
      <c r="OIF14" s="712"/>
      <c r="OIG14" s="712"/>
      <c r="OIH14" s="712"/>
      <c r="OII14" s="712"/>
      <c r="OIJ14" s="712"/>
      <c r="OIK14" s="712"/>
      <c r="OIL14" s="712"/>
      <c r="OIM14" s="712"/>
      <c r="OIN14" s="712"/>
      <c r="OIO14" s="712"/>
      <c r="OIP14" s="712"/>
      <c r="OIQ14" s="712"/>
      <c r="OIR14" s="712"/>
      <c r="OIS14" s="712"/>
      <c r="OIT14" s="712"/>
      <c r="OIU14" s="712"/>
      <c r="OIV14" s="712"/>
      <c r="OIW14" s="712"/>
      <c r="OIX14" s="712"/>
      <c r="OIY14" s="712"/>
      <c r="OIZ14" s="712"/>
      <c r="OJA14" s="712"/>
      <c r="OJB14" s="712"/>
      <c r="OJC14" s="712"/>
      <c r="OJD14" s="712"/>
      <c r="OJE14" s="712"/>
      <c r="OJF14" s="712"/>
      <c r="OJG14" s="712"/>
      <c r="OJH14" s="712"/>
      <c r="OJI14" s="712"/>
      <c r="OJJ14" s="712"/>
      <c r="OJK14" s="712"/>
      <c r="OJL14" s="712"/>
      <c r="OJM14" s="712"/>
      <c r="OJN14" s="712"/>
      <c r="OJO14" s="712"/>
      <c r="OJP14" s="712"/>
      <c r="OJQ14" s="712"/>
      <c r="OJR14" s="712"/>
      <c r="OJS14" s="712"/>
      <c r="OJT14" s="712"/>
      <c r="OJU14" s="712"/>
      <c r="OJV14" s="712"/>
      <c r="OJW14" s="712"/>
      <c r="OJX14" s="712"/>
      <c r="OJY14" s="712"/>
      <c r="OJZ14" s="712"/>
      <c r="OKA14" s="712"/>
      <c r="OKB14" s="712"/>
      <c r="OKC14" s="712"/>
      <c r="OKD14" s="712"/>
      <c r="OKE14" s="712"/>
      <c r="OKF14" s="712"/>
      <c r="OKG14" s="712"/>
      <c r="OKH14" s="712"/>
      <c r="OKI14" s="712"/>
      <c r="OKJ14" s="712"/>
      <c r="OKK14" s="712"/>
      <c r="OKL14" s="712"/>
      <c r="OKM14" s="712"/>
      <c r="OKN14" s="712"/>
      <c r="OKO14" s="712"/>
      <c r="OKP14" s="712"/>
      <c r="OKQ14" s="712"/>
      <c r="OKR14" s="712"/>
      <c r="OKS14" s="712"/>
      <c r="OKT14" s="712"/>
      <c r="OKU14" s="712"/>
      <c r="OKV14" s="712"/>
      <c r="OKW14" s="712"/>
      <c r="OKX14" s="712"/>
      <c r="OKY14" s="712"/>
      <c r="OKZ14" s="712"/>
      <c r="OLA14" s="712"/>
      <c r="OLB14" s="712"/>
      <c r="OLC14" s="712"/>
      <c r="OLD14" s="712"/>
      <c r="OLE14" s="712"/>
      <c r="OLF14" s="712"/>
      <c r="OLG14" s="712"/>
      <c r="OLH14" s="712"/>
      <c r="OLI14" s="712"/>
      <c r="OLJ14" s="712"/>
      <c r="OLK14" s="712"/>
      <c r="OLL14" s="712"/>
      <c r="OLM14" s="712"/>
      <c r="OLN14" s="712"/>
      <c r="OLO14" s="712"/>
      <c r="OLP14" s="712"/>
      <c r="OLQ14" s="712"/>
      <c r="OLR14" s="712"/>
      <c r="OLS14" s="712"/>
      <c r="OLT14" s="712"/>
      <c r="OLU14" s="712"/>
      <c r="OLV14" s="712"/>
      <c r="OLW14" s="712"/>
      <c r="OLX14" s="712"/>
      <c r="OLY14" s="712"/>
      <c r="OLZ14" s="712"/>
      <c r="OMA14" s="712"/>
      <c r="OMB14" s="712"/>
      <c r="OMC14" s="712"/>
      <c r="OMD14" s="712"/>
      <c r="OME14" s="712"/>
      <c r="OMF14" s="712"/>
      <c r="OMG14" s="712"/>
      <c r="OMH14" s="712"/>
      <c r="OMI14" s="712"/>
      <c r="OMJ14" s="712"/>
      <c r="OMK14" s="712"/>
      <c r="OML14" s="712"/>
      <c r="OMM14" s="712"/>
      <c r="OMN14" s="712"/>
      <c r="OMO14" s="712"/>
      <c r="OMP14" s="712"/>
      <c r="OMQ14" s="712"/>
      <c r="OMR14" s="712"/>
      <c r="OMS14" s="712"/>
      <c r="OMT14" s="712"/>
      <c r="OMU14" s="712"/>
      <c r="OMV14" s="712"/>
      <c r="OMW14" s="712"/>
      <c r="OMX14" s="712"/>
      <c r="OMY14" s="712"/>
      <c r="OMZ14" s="712"/>
      <c r="ONA14" s="712"/>
      <c r="ONB14" s="712"/>
      <c r="ONC14" s="712"/>
      <c r="OND14" s="712"/>
      <c r="ONE14" s="712"/>
      <c r="ONF14" s="712"/>
      <c r="ONG14" s="712"/>
      <c r="ONH14" s="712"/>
      <c r="ONI14" s="712"/>
      <c r="ONJ14" s="712"/>
      <c r="ONK14" s="712"/>
      <c r="ONL14" s="712"/>
      <c r="ONM14" s="712"/>
      <c r="ONN14" s="712"/>
      <c r="ONO14" s="712"/>
      <c r="ONP14" s="712"/>
      <c r="ONQ14" s="712"/>
      <c r="ONR14" s="712"/>
      <c r="ONS14" s="712"/>
      <c r="ONT14" s="712"/>
      <c r="ONU14" s="712"/>
      <c r="ONV14" s="712"/>
      <c r="ONW14" s="712"/>
      <c r="ONX14" s="712"/>
      <c r="ONY14" s="712"/>
      <c r="ONZ14" s="712"/>
      <c r="OOA14" s="712"/>
      <c r="OOB14" s="712"/>
      <c r="OOC14" s="712"/>
      <c r="OOD14" s="712"/>
      <c r="OOE14" s="712"/>
      <c r="OOF14" s="712"/>
      <c r="OOG14" s="712"/>
      <c r="OOH14" s="712"/>
      <c r="OOI14" s="712"/>
      <c r="OOJ14" s="712"/>
      <c r="OOK14" s="712"/>
      <c r="OOL14" s="712"/>
      <c r="OOM14" s="712"/>
      <c r="OON14" s="712"/>
      <c r="OOO14" s="712"/>
      <c r="OOP14" s="712"/>
      <c r="OOQ14" s="712"/>
      <c r="OOR14" s="712"/>
      <c r="OOS14" s="712"/>
      <c r="OOT14" s="712"/>
      <c r="OOU14" s="712"/>
      <c r="OOV14" s="712"/>
      <c r="OOW14" s="712"/>
      <c r="OOX14" s="712"/>
      <c r="OOY14" s="712"/>
      <c r="OOZ14" s="712"/>
      <c r="OPA14" s="712"/>
      <c r="OPB14" s="712"/>
      <c r="OPC14" s="712"/>
      <c r="OPD14" s="712"/>
      <c r="OPE14" s="712"/>
      <c r="OPF14" s="712"/>
      <c r="OPG14" s="712"/>
      <c r="OPH14" s="712"/>
      <c r="OPI14" s="712"/>
      <c r="OPJ14" s="712"/>
      <c r="OPK14" s="712"/>
      <c r="OPL14" s="712"/>
      <c r="OPM14" s="712"/>
      <c r="OPN14" s="712"/>
      <c r="OPO14" s="712"/>
      <c r="OPP14" s="712"/>
      <c r="OPQ14" s="712"/>
      <c r="OPR14" s="712"/>
      <c r="OPS14" s="712"/>
      <c r="OPT14" s="712"/>
      <c r="OPU14" s="712"/>
      <c r="OPV14" s="712"/>
      <c r="OPW14" s="712"/>
      <c r="OPX14" s="712"/>
      <c r="OPY14" s="712"/>
      <c r="OPZ14" s="712"/>
      <c r="OQA14" s="712"/>
      <c r="OQB14" s="712"/>
      <c r="OQC14" s="712"/>
      <c r="OQD14" s="712"/>
      <c r="OQE14" s="712"/>
      <c r="OQF14" s="712"/>
      <c r="OQG14" s="712"/>
      <c r="OQH14" s="712"/>
      <c r="OQI14" s="712"/>
      <c r="OQJ14" s="712"/>
      <c r="OQK14" s="712"/>
      <c r="OQL14" s="712"/>
      <c r="OQM14" s="712"/>
      <c r="OQN14" s="712"/>
      <c r="OQO14" s="712"/>
      <c r="OQP14" s="712"/>
      <c r="OQQ14" s="712"/>
      <c r="OQR14" s="712"/>
      <c r="OQS14" s="712"/>
      <c r="OQT14" s="712"/>
      <c r="OQU14" s="712"/>
      <c r="OQV14" s="712"/>
      <c r="OQW14" s="712"/>
      <c r="OQX14" s="712"/>
      <c r="OQY14" s="712"/>
      <c r="OQZ14" s="712"/>
      <c r="ORA14" s="712"/>
      <c r="ORB14" s="712"/>
      <c r="ORC14" s="712"/>
      <c r="ORD14" s="712"/>
      <c r="ORE14" s="712"/>
      <c r="ORF14" s="712"/>
      <c r="ORG14" s="712"/>
      <c r="ORH14" s="712"/>
      <c r="ORI14" s="712"/>
      <c r="ORJ14" s="712"/>
      <c r="ORK14" s="712"/>
      <c r="ORL14" s="712"/>
      <c r="ORM14" s="712"/>
      <c r="ORN14" s="712"/>
      <c r="ORO14" s="712"/>
      <c r="ORP14" s="712"/>
      <c r="ORQ14" s="712"/>
      <c r="ORR14" s="712"/>
      <c r="ORS14" s="712"/>
      <c r="ORT14" s="712"/>
      <c r="ORU14" s="712"/>
      <c r="ORV14" s="712"/>
      <c r="ORW14" s="712"/>
      <c r="ORX14" s="712"/>
      <c r="ORY14" s="712"/>
      <c r="ORZ14" s="712"/>
      <c r="OSA14" s="712"/>
      <c r="OSB14" s="712"/>
      <c r="OSC14" s="712"/>
      <c r="OSD14" s="712"/>
      <c r="OSE14" s="712"/>
      <c r="OSF14" s="712"/>
      <c r="OSG14" s="712"/>
      <c r="OSH14" s="712"/>
      <c r="OSI14" s="712"/>
      <c r="OSJ14" s="712"/>
      <c r="OSK14" s="712"/>
      <c r="OSL14" s="712"/>
      <c r="OSM14" s="712"/>
      <c r="OSN14" s="712"/>
      <c r="OSO14" s="712"/>
      <c r="OSP14" s="712"/>
      <c r="OSQ14" s="712"/>
      <c r="OSR14" s="712"/>
      <c r="OSS14" s="712"/>
      <c r="OST14" s="712"/>
      <c r="OSU14" s="712"/>
      <c r="OSV14" s="712"/>
      <c r="OSW14" s="712"/>
      <c r="OSX14" s="712"/>
      <c r="OSY14" s="712"/>
      <c r="OSZ14" s="712"/>
      <c r="OTA14" s="712"/>
      <c r="OTB14" s="712"/>
      <c r="OTC14" s="712"/>
      <c r="OTD14" s="712"/>
      <c r="OTE14" s="712"/>
      <c r="OTF14" s="712"/>
      <c r="OTG14" s="712"/>
      <c r="OTH14" s="712"/>
      <c r="OTI14" s="712"/>
      <c r="OTJ14" s="712"/>
      <c r="OTK14" s="712"/>
      <c r="OTL14" s="712"/>
      <c r="OTM14" s="712"/>
      <c r="OTN14" s="712"/>
      <c r="OTO14" s="712"/>
      <c r="OTP14" s="712"/>
      <c r="OTQ14" s="712"/>
      <c r="OTR14" s="712"/>
      <c r="OTS14" s="712"/>
      <c r="OTT14" s="712"/>
      <c r="OTU14" s="712"/>
      <c r="OTV14" s="712"/>
      <c r="OTW14" s="712"/>
      <c r="OTX14" s="712"/>
      <c r="OTY14" s="712"/>
      <c r="OTZ14" s="712"/>
      <c r="OUA14" s="712"/>
      <c r="OUB14" s="712"/>
      <c r="OUC14" s="712"/>
      <c r="OUD14" s="712"/>
      <c r="OUE14" s="712"/>
      <c r="OUF14" s="712"/>
      <c r="OUG14" s="712"/>
      <c r="OUH14" s="712"/>
      <c r="OUI14" s="712"/>
      <c r="OUJ14" s="712"/>
      <c r="OUK14" s="712"/>
      <c r="OUL14" s="712"/>
      <c r="OUM14" s="712"/>
      <c r="OUN14" s="712"/>
      <c r="OUO14" s="712"/>
      <c r="OUP14" s="712"/>
      <c r="OUQ14" s="712"/>
      <c r="OUR14" s="712"/>
      <c r="OUS14" s="712"/>
      <c r="OUT14" s="712"/>
      <c r="OUU14" s="712"/>
      <c r="OUV14" s="712"/>
      <c r="OUW14" s="712"/>
      <c r="OUX14" s="712"/>
      <c r="OUY14" s="712"/>
      <c r="OUZ14" s="712"/>
      <c r="OVA14" s="712"/>
      <c r="OVB14" s="712"/>
      <c r="OVC14" s="712"/>
      <c r="OVD14" s="712"/>
      <c r="OVE14" s="712"/>
      <c r="OVF14" s="712"/>
      <c r="OVG14" s="712"/>
      <c r="OVH14" s="712"/>
      <c r="OVI14" s="712"/>
      <c r="OVJ14" s="712"/>
      <c r="OVK14" s="712"/>
      <c r="OVL14" s="712"/>
      <c r="OVM14" s="712"/>
      <c r="OVN14" s="712"/>
      <c r="OVO14" s="712"/>
      <c r="OVP14" s="712"/>
      <c r="OVQ14" s="712"/>
      <c r="OVR14" s="712"/>
      <c r="OVS14" s="712"/>
      <c r="OVT14" s="712"/>
      <c r="OVU14" s="712"/>
      <c r="OVV14" s="712"/>
      <c r="OVW14" s="712"/>
      <c r="OVX14" s="712"/>
      <c r="OVY14" s="712"/>
      <c r="OVZ14" s="712"/>
      <c r="OWA14" s="712"/>
      <c r="OWB14" s="712"/>
      <c r="OWC14" s="712"/>
      <c r="OWD14" s="712"/>
      <c r="OWE14" s="712"/>
      <c r="OWF14" s="712"/>
      <c r="OWG14" s="712"/>
      <c r="OWH14" s="712"/>
      <c r="OWI14" s="712"/>
      <c r="OWJ14" s="712"/>
      <c r="OWK14" s="712"/>
      <c r="OWL14" s="712"/>
      <c r="OWM14" s="712"/>
      <c r="OWN14" s="712"/>
      <c r="OWO14" s="712"/>
      <c r="OWP14" s="712"/>
      <c r="OWQ14" s="712"/>
      <c r="OWR14" s="712"/>
      <c r="OWS14" s="712"/>
      <c r="OWT14" s="712"/>
      <c r="OWU14" s="712"/>
      <c r="OWV14" s="712"/>
      <c r="OWW14" s="712"/>
      <c r="OWX14" s="712"/>
      <c r="OWY14" s="712"/>
      <c r="OWZ14" s="712"/>
      <c r="OXA14" s="712"/>
      <c r="OXB14" s="712"/>
      <c r="OXC14" s="712"/>
      <c r="OXD14" s="712"/>
      <c r="OXE14" s="712"/>
      <c r="OXF14" s="712"/>
      <c r="OXG14" s="712"/>
      <c r="OXH14" s="712"/>
      <c r="OXI14" s="712"/>
      <c r="OXJ14" s="712"/>
      <c r="OXK14" s="712"/>
      <c r="OXL14" s="712"/>
      <c r="OXM14" s="712"/>
      <c r="OXN14" s="712"/>
      <c r="OXO14" s="712"/>
      <c r="OXP14" s="712"/>
      <c r="OXQ14" s="712"/>
      <c r="OXR14" s="712"/>
      <c r="OXS14" s="712"/>
      <c r="OXT14" s="712"/>
      <c r="OXU14" s="712"/>
      <c r="OXV14" s="712"/>
      <c r="OXW14" s="712"/>
      <c r="OXX14" s="712"/>
      <c r="OXY14" s="712"/>
      <c r="OXZ14" s="712"/>
      <c r="OYA14" s="712"/>
      <c r="OYB14" s="712"/>
      <c r="OYC14" s="712"/>
      <c r="OYD14" s="712"/>
      <c r="OYE14" s="712"/>
      <c r="OYF14" s="712"/>
      <c r="OYG14" s="712"/>
      <c r="OYH14" s="712"/>
      <c r="OYI14" s="712"/>
      <c r="OYJ14" s="712"/>
      <c r="OYK14" s="712"/>
      <c r="OYL14" s="712"/>
      <c r="OYM14" s="712"/>
      <c r="OYN14" s="712"/>
      <c r="OYO14" s="712"/>
      <c r="OYP14" s="712"/>
      <c r="OYQ14" s="712"/>
      <c r="OYR14" s="712"/>
      <c r="OYS14" s="712"/>
      <c r="OYT14" s="712"/>
      <c r="OYU14" s="712"/>
      <c r="OYV14" s="712"/>
      <c r="OYW14" s="712"/>
      <c r="OYX14" s="712"/>
      <c r="OYY14" s="712"/>
      <c r="OYZ14" s="712"/>
      <c r="OZA14" s="712"/>
      <c r="OZB14" s="712"/>
      <c r="OZC14" s="712"/>
      <c r="OZD14" s="712"/>
      <c r="OZE14" s="712"/>
      <c r="OZF14" s="712"/>
      <c r="OZG14" s="712"/>
      <c r="OZH14" s="712"/>
      <c r="OZI14" s="712"/>
      <c r="OZJ14" s="712"/>
      <c r="OZK14" s="712"/>
      <c r="OZL14" s="712"/>
      <c r="OZM14" s="712"/>
      <c r="OZN14" s="712"/>
      <c r="OZO14" s="712"/>
      <c r="OZP14" s="712"/>
      <c r="OZQ14" s="712"/>
      <c r="OZR14" s="712"/>
      <c r="OZS14" s="712"/>
      <c r="OZT14" s="712"/>
      <c r="OZU14" s="712"/>
      <c r="OZV14" s="712"/>
      <c r="OZW14" s="712"/>
      <c r="OZX14" s="712"/>
      <c r="OZY14" s="712"/>
      <c r="OZZ14" s="712"/>
      <c r="PAA14" s="712"/>
      <c r="PAB14" s="712"/>
      <c r="PAC14" s="712"/>
      <c r="PAD14" s="712"/>
      <c r="PAE14" s="712"/>
      <c r="PAF14" s="712"/>
      <c r="PAG14" s="712"/>
      <c r="PAH14" s="712"/>
      <c r="PAI14" s="712"/>
      <c r="PAJ14" s="712"/>
      <c r="PAK14" s="712"/>
      <c r="PAL14" s="712"/>
      <c r="PAM14" s="712"/>
      <c r="PAN14" s="712"/>
      <c r="PAO14" s="712"/>
      <c r="PAP14" s="712"/>
      <c r="PAQ14" s="712"/>
      <c r="PAR14" s="712"/>
      <c r="PAS14" s="712"/>
      <c r="PAT14" s="712"/>
      <c r="PAU14" s="712"/>
      <c r="PAV14" s="712"/>
      <c r="PAW14" s="712"/>
      <c r="PAX14" s="712"/>
      <c r="PAY14" s="712"/>
      <c r="PAZ14" s="712"/>
      <c r="PBA14" s="712"/>
      <c r="PBB14" s="712"/>
      <c r="PBC14" s="712"/>
      <c r="PBD14" s="712"/>
      <c r="PBE14" s="712"/>
      <c r="PBF14" s="712"/>
      <c r="PBG14" s="712"/>
      <c r="PBH14" s="712"/>
      <c r="PBI14" s="712"/>
      <c r="PBJ14" s="712"/>
      <c r="PBK14" s="712"/>
      <c r="PBL14" s="712"/>
      <c r="PBM14" s="712"/>
      <c r="PBN14" s="712"/>
      <c r="PBO14" s="712"/>
      <c r="PBP14" s="712"/>
      <c r="PBQ14" s="712"/>
      <c r="PBR14" s="712"/>
      <c r="PBS14" s="712"/>
      <c r="PBT14" s="712"/>
      <c r="PBU14" s="712"/>
      <c r="PBV14" s="712"/>
      <c r="PBW14" s="712"/>
      <c r="PBX14" s="712"/>
      <c r="PBY14" s="712"/>
      <c r="PBZ14" s="712"/>
      <c r="PCA14" s="712"/>
      <c r="PCB14" s="712"/>
      <c r="PCC14" s="712"/>
      <c r="PCD14" s="712"/>
      <c r="PCE14" s="712"/>
      <c r="PCF14" s="712"/>
      <c r="PCG14" s="712"/>
      <c r="PCH14" s="712"/>
      <c r="PCI14" s="712"/>
      <c r="PCJ14" s="712"/>
      <c r="PCK14" s="712"/>
      <c r="PCL14" s="712"/>
      <c r="PCM14" s="712"/>
      <c r="PCN14" s="712"/>
      <c r="PCO14" s="712"/>
      <c r="PCP14" s="712"/>
      <c r="PCQ14" s="712"/>
      <c r="PCR14" s="712"/>
      <c r="PCS14" s="712"/>
      <c r="PCT14" s="712"/>
      <c r="PCU14" s="712"/>
      <c r="PCV14" s="712"/>
      <c r="PCW14" s="712"/>
      <c r="PCX14" s="712"/>
      <c r="PCY14" s="712"/>
      <c r="PCZ14" s="712"/>
      <c r="PDA14" s="712"/>
      <c r="PDB14" s="712"/>
      <c r="PDC14" s="712"/>
      <c r="PDD14" s="712"/>
      <c r="PDE14" s="712"/>
      <c r="PDF14" s="712"/>
      <c r="PDG14" s="712"/>
      <c r="PDH14" s="712"/>
      <c r="PDI14" s="712"/>
      <c r="PDJ14" s="712"/>
      <c r="PDK14" s="712"/>
      <c r="PDL14" s="712"/>
      <c r="PDM14" s="712"/>
      <c r="PDN14" s="712"/>
      <c r="PDO14" s="712"/>
      <c r="PDP14" s="712"/>
      <c r="PDQ14" s="712"/>
      <c r="PDR14" s="712"/>
      <c r="PDS14" s="712"/>
      <c r="PDT14" s="712"/>
      <c r="PDU14" s="712"/>
      <c r="PDV14" s="712"/>
      <c r="PDW14" s="712"/>
      <c r="PDX14" s="712"/>
      <c r="PDY14" s="712"/>
      <c r="PDZ14" s="712"/>
      <c r="PEA14" s="712"/>
      <c r="PEB14" s="712"/>
      <c r="PEC14" s="712"/>
      <c r="PED14" s="712"/>
      <c r="PEE14" s="712"/>
      <c r="PEF14" s="712"/>
      <c r="PEG14" s="712"/>
      <c r="PEH14" s="712"/>
      <c r="PEI14" s="712"/>
      <c r="PEJ14" s="712"/>
      <c r="PEK14" s="712"/>
      <c r="PEL14" s="712"/>
      <c r="PEM14" s="712"/>
      <c r="PEN14" s="712"/>
      <c r="PEO14" s="712"/>
      <c r="PEP14" s="712"/>
      <c r="PEQ14" s="712"/>
      <c r="PER14" s="712"/>
      <c r="PES14" s="712"/>
      <c r="PET14" s="712"/>
      <c r="PEU14" s="712"/>
      <c r="PEV14" s="712"/>
      <c r="PEW14" s="712"/>
      <c r="PEX14" s="712"/>
      <c r="PEY14" s="712"/>
      <c r="PEZ14" s="712"/>
      <c r="PFA14" s="712"/>
      <c r="PFB14" s="712"/>
      <c r="PFC14" s="712"/>
      <c r="PFD14" s="712"/>
      <c r="PFE14" s="712"/>
      <c r="PFF14" s="712"/>
      <c r="PFG14" s="712"/>
      <c r="PFH14" s="712"/>
      <c r="PFI14" s="712"/>
      <c r="PFJ14" s="712"/>
      <c r="PFK14" s="712"/>
      <c r="PFL14" s="712"/>
      <c r="PFM14" s="712"/>
      <c r="PFN14" s="712"/>
      <c r="PFO14" s="712"/>
      <c r="PFP14" s="712"/>
      <c r="PFQ14" s="712"/>
      <c r="PFR14" s="712"/>
      <c r="PFS14" s="712"/>
      <c r="PFT14" s="712"/>
      <c r="PFU14" s="712"/>
      <c r="PFV14" s="712"/>
      <c r="PFW14" s="712"/>
      <c r="PFX14" s="712"/>
      <c r="PFY14" s="712"/>
      <c r="PFZ14" s="712"/>
      <c r="PGA14" s="712"/>
      <c r="PGB14" s="712"/>
      <c r="PGC14" s="712"/>
      <c r="PGD14" s="712"/>
      <c r="PGE14" s="712"/>
      <c r="PGF14" s="712"/>
      <c r="PGG14" s="712"/>
      <c r="PGH14" s="712"/>
      <c r="PGI14" s="712"/>
      <c r="PGJ14" s="712"/>
      <c r="PGK14" s="712"/>
      <c r="PGL14" s="712"/>
      <c r="PGM14" s="712"/>
      <c r="PGN14" s="712"/>
      <c r="PGO14" s="712"/>
      <c r="PGP14" s="712"/>
      <c r="PGQ14" s="712"/>
      <c r="PGR14" s="712"/>
      <c r="PGS14" s="712"/>
      <c r="PGT14" s="712"/>
      <c r="PGU14" s="712"/>
      <c r="PGV14" s="712"/>
      <c r="PGW14" s="712"/>
      <c r="PGX14" s="712"/>
      <c r="PGY14" s="712"/>
      <c r="PGZ14" s="712"/>
      <c r="PHA14" s="712"/>
      <c r="PHB14" s="712"/>
      <c r="PHC14" s="712"/>
      <c r="PHD14" s="712"/>
      <c r="PHE14" s="712"/>
      <c r="PHF14" s="712"/>
      <c r="PHG14" s="712"/>
      <c r="PHH14" s="712"/>
      <c r="PHI14" s="712"/>
      <c r="PHJ14" s="712"/>
      <c r="PHK14" s="712"/>
      <c r="PHL14" s="712"/>
      <c r="PHM14" s="712"/>
      <c r="PHN14" s="712"/>
      <c r="PHO14" s="712"/>
      <c r="PHP14" s="712"/>
      <c r="PHQ14" s="712"/>
      <c r="PHR14" s="712"/>
      <c r="PHS14" s="712"/>
      <c r="PHT14" s="712"/>
      <c r="PHU14" s="712"/>
      <c r="PHV14" s="712"/>
      <c r="PHW14" s="712"/>
      <c r="PHX14" s="712"/>
      <c r="PHY14" s="712"/>
      <c r="PHZ14" s="712"/>
      <c r="PIA14" s="712"/>
      <c r="PIB14" s="712"/>
      <c r="PIC14" s="712"/>
      <c r="PID14" s="712"/>
      <c r="PIE14" s="712"/>
      <c r="PIF14" s="712"/>
      <c r="PIG14" s="712"/>
      <c r="PIH14" s="712"/>
      <c r="PII14" s="712"/>
      <c r="PIJ14" s="712"/>
      <c r="PIK14" s="712"/>
      <c r="PIL14" s="712"/>
      <c r="PIM14" s="712"/>
      <c r="PIN14" s="712"/>
      <c r="PIO14" s="712"/>
      <c r="PIP14" s="712"/>
      <c r="PIQ14" s="712"/>
      <c r="PIR14" s="712"/>
      <c r="PIS14" s="712"/>
      <c r="PIT14" s="712"/>
      <c r="PIU14" s="712"/>
      <c r="PIV14" s="712"/>
      <c r="PIW14" s="712"/>
      <c r="PIX14" s="712"/>
      <c r="PIY14" s="712"/>
      <c r="PIZ14" s="712"/>
      <c r="PJA14" s="712"/>
      <c r="PJB14" s="712"/>
      <c r="PJC14" s="712"/>
      <c r="PJD14" s="712"/>
      <c r="PJE14" s="712"/>
      <c r="PJF14" s="712"/>
      <c r="PJG14" s="712"/>
      <c r="PJH14" s="712"/>
      <c r="PJI14" s="712"/>
      <c r="PJJ14" s="712"/>
      <c r="PJK14" s="712"/>
      <c r="PJL14" s="712"/>
      <c r="PJM14" s="712"/>
      <c r="PJN14" s="712"/>
      <c r="PJO14" s="712"/>
      <c r="PJP14" s="712"/>
      <c r="PJQ14" s="712"/>
      <c r="PJR14" s="712"/>
      <c r="PJS14" s="712"/>
      <c r="PJT14" s="712"/>
      <c r="PJU14" s="712"/>
      <c r="PJV14" s="712"/>
      <c r="PJW14" s="712"/>
      <c r="PJX14" s="712"/>
      <c r="PJY14" s="712"/>
      <c r="PJZ14" s="712"/>
      <c r="PKA14" s="712"/>
      <c r="PKB14" s="712"/>
      <c r="PKC14" s="712"/>
      <c r="PKD14" s="712"/>
      <c r="PKE14" s="712"/>
      <c r="PKF14" s="712"/>
      <c r="PKG14" s="712"/>
      <c r="PKH14" s="712"/>
      <c r="PKI14" s="712"/>
      <c r="PKJ14" s="712"/>
      <c r="PKK14" s="712"/>
      <c r="PKL14" s="712"/>
      <c r="PKM14" s="712"/>
      <c r="PKN14" s="712"/>
      <c r="PKO14" s="712"/>
      <c r="PKP14" s="712"/>
      <c r="PKQ14" s="712"/>
      <c r="PKR14" s="712"/>
      <c r="PKS14" s="712"/>
      <c r="PKT14" s="712"/>
      <c r="PKU14" s="712"/>
      <c r="PKV14" s="712"/>
      <c r="PKW14" s="712"/>
      <c r="PKX14" s="712"/>
      <c r="PKY14" s="712"/>
      <c r="PKZ14" s="712"/>
      <c r="PLA14" s="712"/>
      <c r="PLB14" s="712"/>
      <c r="PLC14" s="712"/>
      <c r="PLD14" s="712"/>
      <c r="PLE14" s="712"/>
      <c r="PLF14" s="712"/>
      <c r="PLG14" s="712"/>
      <c r="PLH14" s="712"/>
      <c r="PLI14" s="712"/>
      <c r="PLJ14" s="712"/>
      <c r="PLK14" s="712"/>
      <c r="PLL14" s="712"/>
      <c r="PLM14" s="712"/>
      <c r="PLN14" s="712"/>
      <c r="PLO14" s="712"/>
      <c r="PLP14" s="712"/>
      <c r="PLQ14" s="712"/>
      <c r="PLR14" s="712"/>
      <c r="PLS14" s="712"/>
      <c r="PLT14" s="712"/>
      <c r="PLU14" s="712"/>
      <c r="PLV14" s="712"/>
      <c r="PLW14" s="712"/>
      <c r="PLX14" s="712"/>
      <c r="PLY14" s="712"/>
      <c r="PLZ14" s="712"/>
      <c r="PMA14" s="712"/>
      <c r="PMB14" s="712"/>
      <c r="PMC14" s="712"/>
      <c r="PMD14" s="712"/>
      <c r="PME14" s="712"/>
      <c r="PMF14" s="712"/>
      <c r="PMG14" s="712"/>
      <c r="PMH14" s="712"/>
      <c r="PMI14" s="712"/>
      <c r="PMJ14" s="712"/>
      <c r="PMK14" s="712"/>
      <c r="PML14" s="712"/>
      <c r="PMM14" s="712"/>
      <c r="PMN14" s="712"/>
      <c r="PMO14" s="712"/>
      <c r="PMP14" s="712"/>
      <c r="PMQ14" s="712"/>
      <c r="PMR14" s="712"/>
      <c r="PMS14" s="712"/>
      <c r="PMT14" s="712"/>
      <c r="PMU14" s="712"/>
      <c r="PMV14" s="712"/>
      <c r="PMW14" s="712"/>
      <c r="PMX14" s="712"/>
      <c r="PMY14" s="712"/>
      <c r="PMZ14" s="712"/>
      <c r="PNA14" s="712"/>
      <c r="PNB14" s="712"/>
      <c r="PNC14" s="712"/>
      <c r="PND14" s="712"/>
      <c r="PNE14" s="712"/>
      <c r="PNF14" s="712"/>
      <c r="PNG14" s="712"/>
      <c r="PNH14" s="712"/>
      <c r="PNI14" s="712"/>
      <c r="PNJ14" s="712"/>
      <c r="PNK14" s="712"/>
      <c r="PNL14" s="712"/>
      <c r="PNM14" s="712"/>
      <c r="PNN14" s="712"/>
      <c r="PNO14" s="712"/>
      <c r="PNP14" s="712"/>
      <c r="PNQ14" s="712"/>
      <c r="PNR14" s="712"/>
      <c r="PNS14" s="712"/>
      <c r="PNT14" s="712"/>
      <c r="PNU14" s="712"/>
      <c r="PNV14" s="712"/>
      <c r="PNW14" s="712"/>
      <c r="PNX14" s="712"/>
      <c r="PNY14" s="712"/>
      <c r="PNZ14" s="712"/>
      <c r="POA14" s="712"/>
      <c r="POB14" s="712"/>
      <c r="POC14" s="712"/>
      <c r="POD14" s="712"/>
      <c r="POE14" s="712"/>
      <c r="POF14" s="712"/>
      <c r="POG14" s="712"/>
      <c r="POH14" s="712"/>
      <c r="POI14" s="712"/>
      <c r="POJ14" s="712"/>
      <c r="POK14" s="712"/>
      <c r="POL14" s="712"/>
      <c r="POM14" s="712"/>
      <c r="PON14" s="712"/>
      <c r="POO14" s="712"/>
      <c r="POP14" s="712"/>
      <c r="POQ14" s="712"/>
      <c r="POR14" s="712"/>
      <c r="POS14" s="712"/>
      <c r="POT14" s="712"/>
      <c r="POU14" s="712"/>
      <c r="POV14" s="712"/>
      <c r="POW14" s="712"/>
      <c r="POX14" s="712"/>
      <c r="POY14" s="712"/>
      <c r="POZ14" s="712"/>
      <c r="PPA14" s="712"/>
      <c r="PPB14" s="712"/>
      <c r="PPC14" s="712"/>
      <c r="PPD14" s="712"/>
      <c r="PPE14" s="712"/>
      <c r="PPF14" s="712"/>
      <c r="PPG14" s="712"/>
      <c r="PPH14" s="712"/>
      <c r="PPI14" s="712"/>
      <c r="PPJ14" s="712"/>
      <c r="PPK14" s="712"/>
      <c r="PPL14" s="712"/>
      <c r="PPM14" s="712"/>
      <c r="PPN14" s="712"/>
      <c r="PPO14" s="712"/>
      <c r="PPP14" s="712"/>
      <c r="PPQ14" s="712"/>
      <c r="PPR14" s="712"/>
      <c r="PPS14" s="712"/>
      <c r="PPT14" s="712"/>
      <c r="PPU14" s="712"/>
      <c r="PPV14" s="712"/>
      <c r="PPW14" s="712"/>
      <c r="PPX14" s="712"/>
      <c r="PPY14" s="712"/>
      <c r="PPZ14" s="712"/>
      <c r="PQA14" s="712"/>
      <c r="PQB14" s="712"/>
      <c r="PQC14" s="712"/>
      <c r="PQD14" s="712"/>
      <c r="PQE14" s="712"/>
      <c r="PQF14" s="712"/>
      <c r="PQG14" s="712"/>
      <c r="PQH14" s="712"/>
      <c r="PQI14" s="712"/>
      <c r="PQJ14" s="712"/>
      <c r="PQK14" s="712"/>
      <c r="PQL14" s="712"/>
      <c r="PQM14" s="712"/>
      <c r="PQN14" s="712"/>
      <c r="PQO14" s="712"/>
      <c r="PQP14" s="712"/>
      <c r="PQQ14" s="712"/>
      <c r="PQR14" s="712"/>
      <c r="PQS14" s="712"/>
      <c r="PQT14" s="712"/>
      <c r="PQU14" s="712"/>
      <c r="PQV14" s="712"/>
      <c r="PQW14" s="712"/>
      <c r="PQX14" s="712"/>
      <c r="PQY14" s="712"/>
      <c r="PQZ14" s="712"/>
      <c r="PRA14" s="712"/>
      <c r="PRB14" s="712"/>
      <c r="PRC14" s="712"/>
      <c r="PRD14" s="712"/>
      <c r="PRE14" s="712"/>
      <c r="PRF14" s="712"/>
      <c r="PRG14" s="712"/>
      <c r="PRH14" s="712"/>
      <c r="PRI14" s="712"/>
      <c r="PRJ14" s="712"/>
      <c r="PRK14" s="712"/>
      <c r="PRL14" s="712"/>
      <c r="PRM14" s="712"/>
      <c r="PRN14" s="712"/>
      <c r="PRO14" s="712"/>
      <c r="PRP14" s="712"/>
      <c r="PRQ14" s="712"/>
      <c r="PRR14" s="712"/>
      <c r="PRS14" s="712"/>
      <c r="PRT14" s="712"/>
      <c r="PRU14" s="712"/>
      <c r="PRV14" s="712"/>
      <c r="PRW14" s="712"/>
      <c r="PRX14" s="712"/>
      <c r="PRY14" s="712"/>
      <c r="PRZ14" s="712"/>
      <c r="PSA14" s="712"/>
      <c r="PSB14" s="712"/>
      <c r="PSC14" s="712"/>
      <c r="PSD14" s="712"/>
      <c r="PSE14" s="712"/>
      <c r="PSF14" s="712"/>
      <c r="PSG14" s="712"/>
      <c r="PSH14" s="712"/>
      <c r="PSI14" s="712"/>
      <c r="PSJ14" s="712"/>
      <c r="PSK14" s="712"/>
      <c r="PSL14" s="712"/>
      <c r="PSM14" s="712"/>
      <c r="PSN14" s="712"/>
      <c r="PSO14" s="712"/>
      <c r="PSP14" s="712"/>
      <c r="PSQ14" s="712"/>
      <c r="PSR14" s="712"/>
      <c r="PSS14" s="712"/>
      <c r="PST14" s="712"/>
      <c r="PSU14" s="712"/>
      <c r="PSV14" s="712"/>
      <c r="PSW14" s="712"/>
      <c r="PSX14" s="712"/>
      <c r="PSY14" s="712"/>
      <c r="PSZ14" s="712"/>
      <c r="PTA14" s="712"/>
      <c r="PTB14" s="712"/>
      <c r="PTC14" s="712"/>
      <c r="PTD14" s="712"/>
      <c r="PTE14" s="712"/>
      <c r="PTF14" s="712"/>
      <c r="PTG14" s="712"/>
      <c r="PTH14" s="712"/>
      <c r="PTI14" s="712"/>
      <c r="PTJ14" s="712"/>
      <c r="PTK14" s="712"/>
      <c r="PTL14" s="712"/>
      <c r="PTM14" s="712"/>
      <c r="PTN14" s="712"/>
      <c r="PTO14" s="712"/>
      <c r="PTP14" s="712"/>
      <c r="PTQ14" s="712"/>
      <c r="PTR14" s="712"/>
      <c r="PTS14" s="712"/>
      <c r="PTT14" s="712"/>
      <c r="PTU14" s="712"/>
      <c r="PTV14" s="712"/>
      <c r="PTW14" s="712"/>
      <c r="PTX14" s="712"/>
      <c r="PTY14" s="712"/>
      <c r="PTZ14" s="712"/>
      <c r="PUA14" s="712"/>
      <c r="PUB14" s="712"/>
      <c r="PUC14" s="712"/>
      <c r="PUD14" s="712"/>
      <c r="PUE14" s="712"/>
      <c r="PUF14" s="712"/>
      <c r="PUG14" s="712"/>
      <c r="PUH14" s="712"/>
      <c r="PUI14" s="712"/>
      <c r="PUJ14" s="712"/>
      <c r="PUK14" s="712"/>
      <c r="PUL14" s="712"/>
      <c r="PUM14" s="712"/>
      <c r="PUN14" s="712"/>
      <c r="PUO14" s="712"/>
      <c r="PUP14" s="712"/>
      <c r="PUQ14" s="712"/>
      <c r="PUR14" s="712"/>
      <c r="PUS14" s="712"/>
      <c r="PUT14" s="712"/>
      <c r="PUU14" s="712"/>
      <c r="PUV14" s="712"/>
      <c r="PUW14" s="712"/>
      <c r="PUX14" s="712"/>
      <c r="PUY14" s="712"/>
      <c r="PUZ14" s="712"/>
      <c r="PVA14" s="712"/>
      <c r="PVB14" s="712"/>
      <c r="PVC14" s="712"/>
      <c r="PVD14" s="712"/>
      <c r="PVE14" s="712"/>
      <c r="PVF14" s="712"/>
      <c r="PVG14" s="712"/>
      <c r="PVH14" s="712"/>
      <c r="PVI14" s="712"/>
      <c r="PVJ14" s="712"/>
      <c r="PVK14" s="712"/>
      <c r="PVL14" s="712"/>
      <c r="PVM14" s="712"/>
      <c r="PVN14" s="712"/>
      <c r="PVO14" s="712"/>
      <c r="PVP14" s="712"/>
      <c r="PVQ14" s="712"/>
      <c r="PVR14" s="712"/>
      <c r="PVS14" s="712"/>
      <c r="PVT14" s="712"/>
      <c r="PVU14" s="712"/>
      <c r="PVV14" s="712"/>
      <c r="PVW14" s="712"/>
      <c r="PVX14" s="712"/>
      <c r="PVY14" s="712"/>
      <c r="PVZ14" s="712"/>
      <c r="PWA14" s="712"/>
      <c r="PWB14" s="712"/>
      <c r="PWC14" s="712"/>
      <c r="PWD14" s="712"/>
      <c r="PWE14" s="712"/>
      <c r="PWF14" s="712"/>
      <c r="PWG14" s="712"/>
      <c r="PWH14" s="712"/>
      <c r="PWI14" s="712"/>
      <c r="PWJ14" s="712"/>
      <c r="PWK14" s="712"/>
      <c r="PWL14" s="712"/>
      <c r="PWM14" s="712"/>
      <c r="PWN14" s="712"/>
      <c r="PWO14" s="712"/>
      <c r="PWP14" s="712"/>
      <c r="PWQ14" s="712"/>
      <c r="PWR14" s="712"/>
      <c r="PWS14" s="712"/>
      <c r="PWT14" s="712"/>
      <c r="PWU14" s="712"/>
      <c r="PWV14" s="712"/>
      <c r="PWW14" s="712"/>
      <c r="PWX14" s="712"/>
      <c r="PWY14" s="712"/>
      <c r="PWZ14" s="712"/>
      <c r="PXA14" s="712"/>
      <c r="PXB14" s="712"/>
      <c r="PXC14" s="712"/>
      <c r="PXD14" s="712"/>
      <c r="PXE14" s="712"/>
      <c r="PXF14" s="712"/>
      <c r="PXG14" s="712"/>
      <c r="PXH14" s="712"/>
      <c r="PXI14" s="712"/>
      <c r="PXJ14" s="712"/>
      <c r="PXK14" s="712"/>
      <c r="PXL14" s="712"/>
      <c r="PXM14" s="712"/>
      <c r="PXN14" s="712"/>
      <c r="PXO14" s="712"/>
      <c r="PXP14" s="712"/>
      <c r="PXQ14" s="712"/>
      <c r="PXR14" s="712"/>
      <c r="PXS14" s="712"/>
      <c r="PXT14" s="712"/>
      <c r="PXU14" s="712"/>
      <c r="PXV14" s="712"/>
      <c r="PXW14" s="712"/>
      <c r="PXX14" s="712"/>
      <c r="PXY14" s="712"/>
      <c r="PXZ14" s="712"/>
      <c r="PYA14" s="712"/>
      <c r="PYB14" s="712"/>
      <c r="PYC14" s="712"/>
      <c r="PYD14" s="712"/>
      <c r="PYE14" s="712"/>
      <c r="PYF14" s="712"/>
      <c r="PYG14" s="712"/>
      <c r="PYH14" s="712"/>
      <c r="PYI14" s="712"/>
      <c r="PYJ14" s="712"/>
      <c r="PYK14" s="712"/>
      <c r="PYL14" s="712"/>
      <c r="PYM14" s="712"/>
      <c r="PYN14" s="712"/>
      <c r="PYO14" s="712"/>
      <c r="PYP14" s="712"/>
      <c r="PYQ14" s="712"/>
      <c r="PYR14" s="712"/>
      <c r="PYS14" s="712"/>
      <c r="PYT14" s="712"/>
      <c r="PYU14" s="712"/>
      <c r="PYV14" s="712"/>
      <c r="PYW14" s="712"/>
      <c r="PYX14" s="712"/>
      <c r="PYY14" s="712"/>
      <c r="PYZ14" s="712"/>
      <c r="PZA14" s="712"/>
      <c r="PZB14" s="712"/>
      <c r="PZC14" s="712"/>
      <c r="PZD14" s="712"/>
      <c r="PZE14" s="712"/>
      <c r="PZF14" s="712"/>
      <c r="PZG14" s="712"/>
      <c r="PZH14" s="712"/>
      <c r="PZI14" s="712"/>
      <c r="PZJ14" s="712"/>
      <c r="PZK14" s="712"/>
      <c r="PZL14" s="712"/>
      <c r="PZM14" s="712"/>
      <c r="PZN14" s="712"/>
      <c r="PZO14" s="712"/>
      <c r="PZP14" s="712"/>
      <c r="PZQ14" s="712"/>
      <c r="PZR14" s="712"/>
      <c r="PZS14" s="712"/>
      <c r="PZT14" s="712"/>
      <c r="PZU14" s="712"/>
      <c r="PZV14" s="712"/>
      <c r="PZW14" s="712"/>
      <c r="PZX14" s="712"/>
      <c r="PZY14" s="712"/>
      <c r="PZZ14" s="712"/>
      <c r="QAA14" s="712"/>
      <c r="QAB14" s="712"/>
      <c r="QAC14" s="712"/>
      <c r="QAD14" s="712"/>
      <c r="QAE14" s="712"/>
      <c r="QAF14" s="712"/>
      <c r="QAG14" s="712"/>
      <c r="QAH14" s="712"/>
      <c r="QAI14" s="712"/>
      <c r="QAJ14" s="712"/>
      <c r="QAK14" s="712"/>
      <c r="QAL14" s="712"/>
      <c r="QAM14" s="712"/>
      <c r="QAN14" s="712"/>
      <c r="QAO14" s="712"/>
      <c r="QAP14" s="712"/>
      <c r="QAQ14" s="712"/>
      <c r="QAR14" s="712"/>
      <c r="QAS14" s="712"/>
      <c r="QAT14" s="712"/>
      <c r="QAU14" s="712"/>
      <c r="QAV14" s="712"/>
      <c r="QAW14" s="712"/>
      <c r="QAX14" s="712"/>
      <c r="QAY14" s="712"/>
      <c r="QAZ14" s="712"/>
      <c r="QBA14" s="712"/>
      <c r="QBB14" s="712"/>
      <c r="QBC14" s="712"/>
      <c r="QBD14" s="712"/>
      <c r="QBE14" s="712"/>
      <c r="QBF14" s="712"/>
      <c r="QBG14" s="712"/>
      <c r="QBH14" s="712"/>
      <c r="QBI14" s="712"/>
      <c r="QBJ14" s="712"/>
      <c r="QBK14" s="712"/>
      <c r="QBL14" s="712"/>
      <c r="QBM14" s="712"/>
      <c r="QBN14" s="712"/>
      <c r="QBO14" s="712"/>
      <c r="QBP14" s="712"/>
      <c r="QBQ14" s="712"/>
      <c r="QBR14" s="712"/>
      <c r="QBS14" s="712"/>
      <c r="QBT14" s="712"/>
      <c r="QBU14" s="712"/>
      <c r="QBV14" s="712"/>
      <c r="QBW14" s="712"/>
      <c r="QBX14" s="712"/>
      <c r="QBY14" s="712"/>
      <c r="QBZ14" s="712"/>
      <c r="QCA14" s="712"/>
      <c r="QCB14" s="712"/>
      <c r="QCC14" s="712"/>
      <c r="QCD14" s="712"/>
      <c r="QCE14" s="712"/>
      <c r="QCF14" s="712"/>
      <c r="QCG14" s="712"/>
      <c r="QCH14" s="712"/>
      <c r="QCI14" s="712"/>
      <c r="QCJ14" s="712"/>
      <c r="QCK14" s="712"/>
      <c r="QCL14" s="712"/>
      <c r="QCM14" s="712"/>
      <c r="QCN14" s="712"/>
      <c r="QCO14" s="712"/>
      <c r="QCP14" s="712"/>
      <c r="QCQ14" s="712"/>
      <c r="QCR14" s="712"/>
      <c r="QCS14" s="712"/>
      <c r="QCT14" s="712"/>
      <c r="QCU14" s="712"/>
      <c r="QCV14" s="712"/>
      <c r="QCW14" s="712"/>
      <c r="QCX14" s="712"/>
      <c r="QCY14" s="712"/>
      <c r="QCZ14" s="712"/>
      <c r="QDA14" s="712"/>
      <c r="QDB14" s="712"/>
      <c r="QDC14" s="712"/>
      <c r="QDD14" s="712"/>
      <c r="QDE14" s="712"/>
      <c r="QDF14" s="712"/>
      <c r="QDG14" s="712"/>
      <c r="QDH14" s="712"/>
      <c r="QDI14" s="712"/>
      <c r="QDJ14" s="712"/>
      <c r="QDK14" s="712"/>
      <c r="QDL14" s="712"/>
      <c r="QDM14" s="712"/>
      <c r="QDN14" s="712"/>
      <c r="QDO14" s="712"/>
      <c r="QDP14" s="712"/>
      <c r="QDQ14" s="712"/>
      <c r="QDR14" s="712"/>
      <c r="QDS14" s="712"/>
      <c r="QDT14" s="712"/>
      <c r="QDU14" s="712"/>
      <c r="QDV14" s="712"/>
      <c r="QDW14" s="712"/>
      <c r="QDX14" s="712"/>
      <c r="QDY14" s="712"/>
      <c r="QDZ14" s="712"/>
      <c r="QEA14" s="712"/>
      <c r="QEB14" s="712"/>
      <c r="QEC14" s="712"/>
      <c r="QED14" s="712"/>
      <c r="QEE14" s="712"/>
      <c r="QEF14" s="712"/>
      <c r="QEG14" s="712"/>
      <c r="QEH14" s="712"/>
      <c r="QEI14" s="712"/>
      <c r="QEJ14" s="712"/>
      <c r="QEK14" s="712"/>
      <c r="QEL14" s="712"/>
      <c r="QEM14" s="712"/>
      <c r="QEN14" s="712"/>
      <c r="QEO14" s="712"/>
      <c r="QEP14" s="712"/>
      <c r="QEQ14" s="712"/>
      <c r="QER14" s="712"/>
      <c r="QES14" s="712"/>
      <c r="QET14" s="712"/>
      <c r="QEU14" s="712"/>
      <c r="QEV14" s="712"/>
      <c r="QEW14" s="712"/>
      <c r="QEX14" s="712"/>
      <c r="QEY14" s="712"/>
      <c r="QEZ14" s="712"/>
      <c r="QFA14" s="712"/>
      <c r="QFB14" s="712"/>
      <c r="QFC14" s="712"/>
      <c r="QFD14" s="712"/>
      <c r="QFE14" s="712"/>
      <c r="QFF14" s="712"/>
      <c r="QFG14" s="712"/>
      <c r="QFH14" s="712"/>
      <c r="QFI14" s="712"/>
      <c r="QFJ14" s="712"/>
      <c r="QFK14" s="712"/>
      <c r="QFL14" s="712"/>
      <c r="QFM14" s="712"/>
      <c r="QFN14" s="712"/>
      <c r="QFO14" s="712"/>
      <c r="QFP14" s="712"/>
      <c r="QFQ14" s="712"/>
      <c r="QFR14" s="712"/>
      <c r="QFS14" s="712"/>
      <c r="QFT14" s="712"/>
      <c r="QFU14" s="712"/>
      <c r="QFV14" s="712"/>
      <c r="QFW14" s="712"/>
      <c r="QFX14" s="712"/>
      <c r="QFY14" s="712"/>
      <c r="QFZ14" s="712"/>
      <c r="QGA14" s="712"/>
      <c r="QGB14" s="712"/>
      <c r="QGC14" s="712"/>
      <c r="QGD14" s="712"/>
      <c r="QGE14" s="712"/>
      <c r="QGF14" s="712"/>
      <c r="QGG14" s="712"/>
      <c r="QGH14" s="712"/>
      <c r="QGI14" s="712"/>
      <c r="QGJ14" s="712"/>
      <c r="QGK14" s="712"/>
      <c r="QGL14" s="712"/>
      <c r="QGM14" s="712"/>
      <c r="QGN14" s="712"/>
      <c r="QGO14" s="712"/>
      <c r="QGP14" s="712"/>
      <c r="QGQ14" s="712"/>
      <c r="QGR14" s="712"/>
      <c r="QGS14" s="712"/>
      <c r="QGT14" s="712"/>
      <c r="QGU14" s="712"/>
      <c r="QGV14" s="712"/>
      <c r="QGW14" s="712"/>
      <c r="QGX14" s="712"/>
      <c r="QGY14" s="712"/>
      <c r="QGZ14" s="712"/>
      <c r="QHA14" s="712"/>
      <c r="QHB14" s="712"/>
      <c r="QHC14" s="712"/>
      <c r="QHD14" s="712"/>
      <c r="QHE14" s="712"/>
      <c r="QHF14" s="712"/>
      <c r="QHG14" s="712"/>
      <c r="QHH14" s="712"/>
      <c r="QHI14" s="712"/>
      <c r="QHJ14" s="712"/>
      <c r="QHK14" s="712"/>
      <c r="QHL14" s="712"/>
      <c r="QHM14" s="712"/>
      <c r="QHN14" s="712"/>
      <c r="QHO14" s="712"/>
      <c r="QHP14" s="712"/>
      <c r="QHQ14" s="712"/>
      <c r="QHR14" s="712"/>
      <c r="QHS14" s="712"/>
      <c r="QHT14" s="712"/>
      <c r="QHU14" s="712"/>
      <c r="QHV14" s="712"/>
      <c r="QHW14" s="712"/>
      <c r="QHX14" s="712"/>
      <c r="QHY14" s="712"/>
      <c r="QHZ14" s="712"/>
      <c r="QIA14" s="712"/>
      <c r="QIB14" s="712"/>
      <c r="QIC14" s="712"/>
      <c r="QID14" s="712"/>
      <c r="QIE14" s="712"/>
      <c r="QIF14" s="712"/>
      <c r="QIG14" s="712"/>
      <c r="QIH14" s="712"/>
      <c r="QII14" s="712"/>
      <c r="QIJ14" s="712"/>
      <c r="QIK14" s="712"/>
      <c r="QIL14" s="712"/>
      <c r="QIM14" s="712"/>
      <c r="QIN14" s="712"/>
      <c r="QIO14" s="712"/>
      <c r="QIP14" s="712"/>
      <c r="QIQ14" s="712"/>
      <c r="QIR14" s="712"/>
      <c r="QIS14" s="712"/>
      <c r="QIT14" s="712"/>
      <c r="QIU14" s="712"/>
      <c r="QIV14" s="712"/>
      <c r="QIW14" s="712"/>
      <c r="QIX14" s="712"/>
      <c r="QIY14" s="712"/>
      <c r="QIZ14" s="712"/>
      <c r="QJA14" s="712"/>
      <c r="QJB14" s="712"/>
      <c r="QJC14" s="712"/>
      <c r="QJD14" s="712"/>
      <c r="QJE14" s="712"/>
      <c r="QJF14" s="712"/>
      <c r="QJG14" s="712"/>
      <c r="QJH14" s="712"/>
      <c r="QJI14" s="712"/>
      <c r="QJJ14" s="712"/>
      <c r="QJK14" s="712"/>
      <c r="QJL14" s="712"/>
      <c r="QJM14" s="712"/>
      <c r="QJN14" s="712"/>
      <c r="QJO14" s="712"/>
      <c r="QJP14" s="712"/>
      <c r="QJQ14" s="712"/>
      <c r="QJR14" s="712"/>
      <c r="QJS14" s="712"/>
      <c r="QJT14" s="712"/>
      <c r="QJU14" s="712"/>
      <c r="QJV14" s="712"/>
      <c r="QJW14" s="712"/>
      <c r="QJX14" s="712"/>
      <c r="QJY14" s="712"/>
      <c r="QJZ14" s="712"/>
      <c r="QKA14" s="712"/>
      <c r="QKB14" s="712"/>
      <c r="QKC14" s="712"/>
      <c r="QKD14" s="712"/>
      <c r="QKE14" s="712"/>
      <c r="QKF14" s="712"/>
      <c r="QKG14" s="712"/>
      <c r="QKH14" s="712"/>
      <c r="QKI14" s="712"/>
      <c r="QKJ14" s="712"/>
      <c r="QKK14" s="712"/>
      <c r="QKL14" s="712"/>
      <c r="QKM14" s="712"/>
      <c r="QKN14" s="712"/>
      <c r="QKO14" s="712"/>
      <c r="QKP14" s="712"/>
      <c r="QKQ14" s="712"/>
      <c r="QKR14" s="712"/>
      <c r="QKS14" s="712"/>
      <c r="QKT14" s="712"/>
      <c r="QKU14" s="712"/>
      <c r="QKV14" s="712"/>
      <c r="QKW14" s="712"/>
      <c r="QKX14" s="712"/>
      <c r="QKY14" s="712"/>
      <c r="QKZ14" s="712"/>
      <c r="QLA14" s="712"/>
      <c r="QLB14" s="712"/>
      <c r="QLC14" s="712"/>
      <c r="QLD14" s="712"/>
      <c r="QLE14" s="712"/>
      <c r="QLF14" s="712"/>
      <c r="QLG14" s="712"/>
      <c r="QLH14" s="712"/>
      <c r="QLI14" s="712"/>
      <c r="QLJ14" s="712"/>
      <c r="QLK14" s="712"/>
      <c r="QLL14" s="712"/>
      <c r="QLM14" s="712"/>
      <c r="QLN14" s="712"/>
      <c r="QLO14" s="712"/>
      <c r="QLP14" s="712"/>
      <c r="QLQ14" s="712"/>
      <c r="QLR14" s="712"/>
      <c r="QLS14" s="712"/>
      <c r="QLT14" s="712"/>
      <c r="QLU14" s="712"/>
      <c r="QLV14" s="712"/>
      <c r="QLW14" s="712"/>
      <c r="QLX14" s="712"/>
      <c r="QLY14" s="712"/>
      <c r="QLZ14" s="712"/>
      <c r="QMA14" s="712"/>
      <c r="QMB14" s="712"/>
      <c r="QMC14" s="712"/>
      <c r="QMD14" s="712"/>
      <c r="QME14" s="712"/>
      <c r="QMF14" s="712"/>
      <c r="QMG14" s="712"/>
      <c r="QMH14" s="712"/>
      <c r="QMI14" s="712"/>
      <c r="QMJ14" s="712"/>
      <c r="QMK14" s="712"/>
      <c r="QML14" s="712"/>
      <c r="QMM14" s="712"/>
      <c r="QMN14" s="712"/>
      <c r="QMO14" s="712"/>
      <c r="QMP14" s="712"/>
      <c r="QMQ14" s="712"/>
      <c r="QMR14" s="712"/>
      <c r="QMS14" s="712"/>
      <c r="QMT14" s="712"/>
      <c r="QMU14" s="712"/>
      <c r="QMV14" s="712"/>
      <c r="QMW14" s="712"/>
      <c r="QMX14" s="712"/>
      <c r="QMY14" s="712"/>
      <c r="QMZ14" s="712"/>
      <c r="QNA14" s="712"/>
      <c r="QNB14" s="712"/>
      <c r="QNC14" s="712"/>
      <c r="QND14" s="712"/>
      <c r="QNE14" s="712"/>
      <c r="QNF14" s="712"/>
      <c r="QNG14" s="712"/>
      <c r="QNH14" s="712"/>
      <c r="QNI14" s="712"/>
      <c r="QNJ14" s="712"/>
      <c r="QNK14" s="712"/>
      <c r="QNL14" s="712"/>
      <c r="QNM14" s="712"/>
      <c r="QNN14" s="712"/>
      <c r="QNO14" s="712"/>
      <c r="QNP14" s="712"/>
      <c r="QNQ14" s="712"/>
      <c r="QNR14" s="712"/>
      <c r="QNS14" s="712"/>
      <c r="QNT14" s="712"/>
      <c r="QNU14" s="712"/>
      <c r="QNV14" s="712"/>
      <c r="QNW14" s="712"/>
      <c r="QNX14" s="712"/>
      <c r="QNY14" s="712"/>
      <c r="QNZ14" s="712"/>
      <c r="QOA14" s="712"/>
      <c r="QOB14" s="712"/>
      <c r="QOC14" s="712"/>
      <c r="QOD14" s="712"/>
      <c r="QOE14" s="712"/>
      <c r="QOF14" s="712"/>
      <c r="QOG14" s="712"/>
      <c r="QOH14" s="712"/>
      <c r="QOI14" s="712"/>
      <c r="QOJ14" s="712"/>
      <c r="QOK14" s="712"/>
      <c r="QOL14" s="712"/>
      <c r="QOM14" s="712"/>
      <c r="QON14" s="712"/>
      <c r="QOO14" s="712"/>
      <c r="QOP14" s="712"/>
      <c r="QOQ14" s="712"/>
      <c r="QOR14" s="712"/>
      <c r="QOS14" s="712"/>
      <c r="QOT14" s="712"/>
      <c r="QOU14" s="712"/>
      <c r="QOV14" s="712"/>
      <c r="QOW14" s="712"/>
      <c r="QOX14" s="712"/>
      <c r="QOY14" s="712"/>
      <c r="QOZ14" s="712"/>
      <c r="QPA14" s="712"/>
      <c r="QPB14" s="712"/>
      <c r="QPC14" s="712"/>
      <c r="QPD14" s="712"/>
      <c r="QPE14" s="712"/>
      <c r="QPF14" s="712"/>
      <c r="QPG14" s="712"/>
      <c r="QPH14" s="712"/>
      <c r="QPI14" s="712"/>
      <c r="QPJ14" s="712"/>
      <c r="QPK14" s="712"/>
      <c r="QPL14" s="712"/>
      <c r="QPM14" s="712"/>
      <c r="QPN14" s="712"/>
      <c r="QPO14" s="712"/>
      <c r="QPP14" s="712"/>
      <c r="QPQ14" s="712"/>
      <c r="QPR14" s="712"/>
      <c r="QPS14" s="712"/>
      <c r="QPT14" s="712"/>
      <c r="QPU14" s="712"/>
      <c r="QPV14" s="712"/>
      <c r="QPW14" s="712"/>
      <c r="QPX14" s="712"/>
      <c r="QPY14" s="712"/>
      <c r="QPZ14" s="712"/>
      <c r="QQA14" s="712"/>
      <c r="QQB14" s="712"/>
      <c r="QQC14" s="712"/>
      <c r="QQD14" s="712"/>
      <c r="QQE14" s="712"/>
      <c r="QQF14" s="712"/>
      <c r="QQG14" s="712"/>
      <c r="QQH14" s="712"/>
      <c r="QQI14" s="712"/>
      <c r="QQJ14" s="712"/>
      <c r="QQK14" s="712"/>
      <c r="QQL14" s="712"/>
      <c r="QQM14" s="712"/>
      <c r="QQN14" s="712"/>
      <c r="QQO14" s="712"/>
      <c r="QQP14" s="712"/>
      <c r="QQQ14" s="712"/>
      <c r="QQR14" s="712"/>
      <c r="QQS14" s="712"/>
      <c r="QQT14" s="712"/>
      <c r="QQU14" s="712"/>
      <c r="QQV14" s="712"/>
      <c r="QQW14" s="712"/>
      <c r="QQX14" s="712"/>
      <c r="QQY14" s="712"/>
      <c r="QQZ14" s="712"/>
      <c r="QRA14" s="712"/>
      <c r="QRB14" s="712"/>
      <c r="QRC14" s="712"/>
      <c r="QRD14" s="712"/>
      <c r="QRE14" s="712"/>
      <c r="QRF14" s="712"/>
      <c r="QRG14" s="712"/>
      <c r="QRH14" s="712"/>
      <c r="QRI14" s="712"/>
      <c r="QRJ14" s="712"/>
      <c r="QRK14" s="712"/>
      <c r="QRL14" s="712"/>
      <c r="QRM14" s="712"/>
      <c r="QRN14" s="712"/>
      <c r="QRO14" s="712"/>
      <c r="QRP14" s="712"/>
      <c r="QRQ14" s="712"/>
      <c r="QRR14" s="712"/>
      <c r="QRS14" s="712"/>
      <c r="QRT14" s="712"/>
      <c r="QRU14" s="712"/>
      <c r="QRV14" s="712"/>
      <c r="QRW14" s="712"/>
      <c r="QRX14" s="712"/>
      <c r="QRY14" s="712"/>
      <c r="QRZ14" s="712"/>
      <c r="QSA14" s="712"/>
      <c r="QSB14" s="712"/>
      <c r="QSC14" s="712"/>
      <c r="QSD14" s="712"/>
      <c r="QSE14" s="712"/>
      <c r="QSF14" s="712"/>
      <c r="QSG14" s="712"/>
      <c r="QSH14" s="712"/>
      <c r="QSI14" s="712"/>
      <c r="QSJ14" s="712"/>
      <c r="QSK14" s="712"/>
      <c r="QSL14" s="712"/>
      <c r="QSM14" s="712"/>
      <c r="QSN14" s="712"/>
      <c r="QSO14" s="712"/>
      <c r="QSP14" s="712"/>
      <c r="QSQ14" s="712"/>
      <c r="QSR14" s="712"/>
      <c r="QSS14" s="712"/>
      <c r="QST14" s="712"/>
      <c r="QSU14" s="712"/>
      <c r="QSV14" s="712"/>
      <c r="QSW14" s="712"/>
      <c r="QSX14" s="712"/>
      <c r="QSY14" s="712"/>
      <c r="QSZ14" s="712"/>
      <c r="QTA14" s="712"/>
      <c r="QTB14" s="712"/>
      <c r="QTC14" s="712"/>
      <c r="QTD14" s="712"/>
      <c r="QTE14" s="712"/>
      <c r="QTF14" s="712"/>
      <c r="QTG14" s="712"/>
      <c r="QTH14" s="712"/>
      <c r="QTI14" s="712"/>
      <c r="QTJ14" s="712"/>
      <c r="QTK14" s="712"/>
      <c r="QTL14" s="712"/>
      <c r="QTM14" s="712"/>
      <c r="QTN14" s="712"/>
      <c r="QTO14" s="712"/>
      <c r="QTP14" s="712"/>
      <c r="QTQ14" s="712"/>
      <c r="QTR14" s="712"/>
      <c r="QTS14" s="712"/>
      <c r="QTT14" s="712"/>
      <c r="QTU14" s="712"/>
      <c r="QTV14" s="712"/>
      <c r="QTW14" s="712"/>
      <c r="QTX14" s="712"/>
      <c r="QTY14" s="712"/>
      <c r="QTZ14" s="712"/>
      <c r="QUA14" s="712"/>
      <c r="QUB14" s="712"/>
      <c r="QUC14" s="712"/>
      <c r="QUD14" s="712"/>
      <c r="QUE14" s="712"/>
      <c r="QUF14" s="712"/>
      <c r="QUG14" s="712"/>
      <c r="QUH14" s="712"/>
      <c r="QUI14" s="712"/>
      <c r="QUJ14" s="712"/>
      <c r="QUK14" s="712"/>
      <c r="QUL14" s="712"/>
      <c r="QUM14" s="712"/>
      <c r="QUN14" s="712"/>
      <c r="QUO14" s="712"/>
      <c r="QUP14" s="712"/>
      <c r="QUQ14" s="712"/>
      <c r="QUR14" s="712"/>
      <c r="QUS14" s="712"/>
      <c r="QUT14" s="712"/>
      <c r="QUU14" s="712"/>
      <c r="QUV14" s="712"/>
      <c r="QUW14" s="712"/>
      <c r="QUX14" s="712"/>
      <c r="QUY14" s="712"/>
      <c r="QUZ14" s="712"/>
      <c r="QVA14" s="712"/>
      <c r="QVB14" s="712"/>
      <c r="QVC14" s="712"/>
      <c r="QVD14" s="712"/>
      <c r="QVE14" s="712"/>
      <c r="QVF14" s="712"/>
      <c r="QVG14" s="712"/>
      <c r="QVH14" s="712"/>
      <c r="QVI14" s="712"/>
      <c r="QVJ14" s="712"/>
      <c r="QVK14" s="712"/>
      <c r="QVL14" s="712"/>
      <c r="QVM14" s="712"/>
      <c r="QVN14" s="712"/>
      <c r="QVO14" s="712"/>
      <c r="QVP14" s="712"/>
      <c r="QVQ14" s="712"/>
      <c r="QVR14" s="712"/>
      <c r="QVS14" s="712"/>
      <c r="QVT14" s="712"/>
      <c r="QVU14" s="712"/>
      <c r="QVV14" s="712"/>
      <c r="QVW14" s="712"/>
      <c r="QVX14" s="712"/>
      <c r="QVY14" s="712"/>
      <c r="QVZ14" s="712"/>
      <c r="QWA14" s="712"/>
      <c r="QWB14" s="712"/>
      <c r="QWC14" s="712"/>
      <c r="QWD14" s="712"/>
      <c r="QWE14" s="712"/>
      <c r="QWF14" s="712"/>
      <c r="QWG14" s="712"/>
      <c r="QWH14" s="712"/>
      <c r="QWI14" s="712"/>
      <c r="QWJ14" s="712"/>
      <c r="QWK14" s="712"/>
      <c r="QWL14" s="712"/>
      <c r="QWM14" s="712"/>
      <c r="QWN14" s="712"/>
      <c r="QWO14" s="712"/>
      <c r="QWP14" s="712"/>
      <c r="QWQ14" s="712"/>
      <c r="QWR14" s="712"/>
      <c r="QWS14" s="712"/>
      <c r="QWT14" s="712"/>
      <c r="QWU14" s="712"/>
      <c r="QWV14" s="712"/>
      <c r="QWW14" s="712"/>
      <c r="QWX14" s="712"/>
      <c r="QWY14" s="712"/>
      <c r="QWZ14" s="712"/>
      <c r="QXA14" s="712"/>
      <c r="QXB14" s="712"/>
      <c r="QXC14" s="712"/>
      <c r="QXD14" s="712"/>
      <c r="QXE14" s="712"/>
      <c r="QXF14" s="712"/>
      <c r="QXG14" s="712"/>
      <c r="QXH14" s="712"/>
      <c r="QXI14" s="712"/>
      <c r="QXJ14" s="712"/>
      <c r="QXK14" s="712"/>
      <c r="QXL14" s="712"/>
      <c r="QXM14" s="712"/>
      <c r="QXN14" s="712"/>
      <c r="QXO14" s="712"/>
      <c r="QXP14" s="712"/>
      <c r="QXQ14" s="712"/>
      <c r="QXR14" s="712"/>
      <c r="QXS14" s="712"/>
      <c r="QXT14" s="712"/>
      <c r="QXU14" s="712"/>
      <c r="QXV14" s="712"/>
      <c r="QXW14" s="712"/>
      <c r="QXX14" s="712"/>
      <c r="QXY14" s="712"/>
      <c r="QXZ14" s="712"/>
      <c r="QYA14" s="712"/>
      <c r="QYB14" s="712"/>
      <c r="QYC14" s="712"/>
      <c r="QYD14" s="712"/>
      <c r="QYE14" s="712"/>
      <c r="QYF14" s="712"/>
      <c r="QYG14" s="712"/>
      <c r="QYH14" s="712"/>
      <c r="QYI14" s="712"/>
      <c r="QYJ14" s="712"/>
      <c r="QYK14" s="712"/>
      <c r="QYL14" s="712"/>
      <c r="QYM14" s="712"/>
      <c r="QYN14" s="712"/>
      <c r="QYO14" s="712"/>
      <c r="QYP14" s="712"/>
      <c r="QYQ14" s="712"/>
      <c r="QYR14" s="712"/>
      <c r="QYS14" s="712"/>
      <c r="QYT14" s="712"/>
      <c r="QYU14" s="712"/>
      <c r="QYV14" s="712"/>
      <c r="QYW14" s="712"/>
      <c r="QYX14" s="712"/>
      <c r="QYY14" s="712"/>
      <c r="QYZ14" s="712"/>
      <c r="QZA14" s="712"/>
      <c r="QZB14" s="712"/>
      <c r="QZC14" s="712"/>
      <c r="QZD14" s="712"/>
      <c r="QZE14" s="712"/>
      <c r="QZF14" s="712"/>
      <c r="QZG14" s="712"/>
      <c r="QZH14" s="712"/>
      <c r="QZI14" s="712"/>
      <c r="QZJ14" s="712"/>
      <c r="QZK14" s="712"/>
      <c r="QZL14" s="712"/>
      <c r="QZM14" s="712"/>
      <c r="QZN14" s="712"/>
      <c r="QZO14" s="712"/>
      <c r="QZP14" s="712"/>
      <c r="QZQ14" s="712"/>
      <c r="QZR14" s="712"/>
      <c r="QZS14" s="712"/>
      <c r="QZT14" s="712"/>
      <c r="QZU14" s="712"/>
      <c r="QZV14" s="712"/>
      <c r="QZW14" s="712"/>
      <c r="QZX14" s="712"/>
      <c r="QZY14" s="712"/>
      <c r="QZZ14" s="712"/>
      <c r="RAA14" s="712"/>
      <c r="RAB14" s="712"/>
      <c r="RAC14" s="712"/>
      <c r="RAD14" s="712"/>
      <c r="RAE14" s="712"/>
      <c r="RAF14" s="712"/>
      <c r="RAG14" s="712"/>
      <c r="RAH14" s="712"/>
      <c r="RAI14" s="712"/>
      <c r="RAJ14" s="712"/>
      <c r="RAK14" s="712"/>
      <c r="RAL14" s="712"/>
      <c r="RAM14" s="712"/>
      <c r="RAN14" s="712"/>
      <c r="RAO14" s="712"/>
      <c r="RAP14" s="712"/>
      <c r="RAQ14" s="712"/>
      <c r="RAR14" s="712"/>
      <c r="RAS14" s="712"/>
      <c r="RAT14" s="712"/>
      <c r="RAU14" s="712"/>
      <c r="RAV14" s="712"/>
      <c r="RAW14" s="712"/>
      <c r="RAX14" s="712"/>
      <c r="RAY14" s="712"/>
      <c r="RAZ14" s="712"/>
      <c r="RBA14" s="712"/>
      <c r="RBB14" s="712"/>
      <c r="RBC14" s="712"/>
      <c r="RBD14" s="712"/>
      <c r="RBE14" s="712"/>
      <c r="RBF14" s="712"/>
      <c r="RBG14" s="712"/>
      <c r="RBH14" s="712"/>
      <c r="RBI14" s="712"/>
      <c r="RBJ14" s="712"/>
      <c r="RBK14" s="712"/>
      <c r="RBL14" s="712"/>
      <c r="RBM14" s="712"/>
      <c r="RBN14" s="712"/>
      <c r="RBO14" s="712"/>
      <c r="RBP14" s="712"/>
      <c r="RBQ14" s="712"/>
      <c r="RBR14" s="712"/>
      <c r="RBS14" s="712"/>
      <c r="RBT14" s="712"/>
      <c r="RBU14" s="712"/>
      <c r="RBV14" s="712"/>
      <c r="RBW14" s="712"/>
      <c r="RBX14" s="712"/>
      <c r="RBY14" s="712"/>
      <c r="RBZ14" s="712"/>
      <c r="RCA14" s="712"/>
      <c r="RCB14" s="712"/>
      <c r="RCC14" s="712"/>
      <c r="RCD14" s="712"/>
      <c r="RCE14" s="712"/>
      <c r="RCF14" s="712"/>
      <c r="RCG14" s="712"/>
      <c r="RCH14" s="712"/>
      <c r="RCI14" s="712"/>
      <c r="RCJ14" s="712"/>
      <c r="RCK14" s="712"/>
      <c r="RCL14" s="712"/>
      <c r="RCM14" s="712"/>
      <c r="RCN14" s="712"/>
      <c r="RCO14" s="712"/>
      <c r="RCP14" s="712"/>
      <c r="RCQ14" s="712"/>
      <c r="RCR14" s="712"/>
      <c r="RCS14" s="712"/>
      <c r="RCT14" s="712"/>
      <c r="RCU14" s="712"/>
      <c r="RCV14" s="712"/>
      <c r="RCW14" s="712"/>
      <c r="RCX14" s="712"/>
      <c r="RCY14" s="712"/>
      <c r="RCZ14" s="712"/>
      <c r="RDA14" s="712"/>
      <c r="RDB14" s="712"/>
      <c r="RDC14" s="712"/>
      <c r="RDD14" s="712"/>
      <c r="RDE14" s="712"/>
      <c r="RDF14" s="712"/>
      <c r="RDG14" s="712"/>
      <c r="RDH14" s="712"/>
      <c r="RDI14" s="712"/>
      <c r="RDJ14" s="712"/>
      <c r="RDK14" s="712"/>
      <c r="RDL14" s="712"/>
      <c r="RDM14" s="712"/>
      <c r="RDN14" s="712"/>
      <c r="RDO14" s="712"/>
      <c r="RDP14" s="712"/>
      <c r="RDQ14" s="712"/>
      <c r="RDR14" s="712"/>
      <c r="RDS14" s="712"/>
      <c r="RDT14" s="712"/>
      <c r="RDU14" s="712"/>
      <c r="RDV14" s="712"/>
      <c r="RDW14" s="712"/>
      <c r="RDX14" s="712"/>
      <c r="RDY14" s="712"/>
      <c r="RDZ14" s="712"/>
      <c r="REA14" s="712"/>
      <c r="REB14" s="712"/>
      <c r="REC14" s="712"/>
      <c r="RED14" s="712"/>
      <c r="REE14" s="712"/>
      <c r="REF14" s="712"/>
      <c r="REG14" s="712"/>
      <c r="REH14" s="712"/>
      <c r="REI14" s="712"/>
      <c r="REJ14" s="712"/>
      <c r="REK14" s="712"/>
      <c r="REL14" s="712"/>
      <c r="REM14" s="712"/>
      <c r="REN14" s="712"/>
      <c r="REO14" s="712"/>
      <c r="REP14" s="712"/>
      <c r="REQ14" s="712"/>
      <c r="RER14" s="712"/>
      <c r="RES14" s="712"/>
      <c r="RET14" s="712"/>
      <c r="REU14" s="712"/>
      <c r="REV14" s="712"/>
      <c r="REW14" s="712"/>
      <c r="REX14" s="712"/>
      <c r="REY14" s="712"/>
      <c r="REZ14" s="712"/>
      <c r="RFA14" s="712"/>
      <c r="RFB14" s="712"/>
      <c r="RFC14" s="712"/>
      <c r="RFD14" s="712"/>
      <c r="RFE14" s="712"/>
      <c r="RFF14" s="712"/>
      <c r="RFG14" s="712"/>
      <c r="RFH14" s="712"/>
      <c r="RFI14" s="712"/>
      <c r="RFJ14" s="712"/>
      <c r="RFK14" s="712"/>
      <c r="RFL14" s="712"/>
      <c r="RFM14" s="712"/>
      <c r="RFN14" s="712"/>
      <c r="RFO14" s="712"/>
      <c r="RFP14" s="712"/>
      <c r="RFQ14" s="712"/>
      <c r="RFR14" s="712"/>
      <c r="RFS14" s="712"/>
      <c r="RFT14" s="712"/>
      <c r="RFU14" s="712"/>
      <c r="RFV14" s="712"/>
      <c r="RFW14" s="712"/>
      <c r="RFX14" s="712"/>
      <c r="RFY14" s="712"/>
      <c r="RFZ14" s="712"/>
      <c r="RGA14" s="712"/>
      <c r="RGB14" s="712"/>
      <c r="RGC14" s="712"/>
      <c r="RGD14" s="712"/>
      <c r="RGE14" s="712"/>
      <c r="RGF14" s="712"/>
      <c r="RGG14" s="712"/>
      <c r="RGH14" s="712"/>
      <c r="RGI14" s="712"/>
      <c r="RGJ14" s="712"/>
      <c r="RGK14" s="712"/>
      <c r="RGL14" s="712"/>
      <c r="RGM14" s="712"/>
      <c r="RGN14" s="712"/>
      <c r="RGO14" s="712"/>
      <c r="RGP14" s="712"/>
      <c r="RGQ14" s="712"/>
      <c r="RGR14" s="712"/>
      <c r="RGS14" s="712"/>
      <c r="RGT14" s="712"/>
      <c r="RGU14" s="712"/>
      <c r="RGV14" s="712"/>
      <c r="RGW14" s="712"/>
      <c r="RGX14" s="712"/>
      <c r="RGY14" s="712"/>
      <c r="RGZ14" s="712"/>
      <c r="RHA14" s="712"/>
      <c r="RHB14" s="712"/>
      <c r="RHC14" s="712"/>
      <c r="RHD14" s="712"/>
      <c r="RHE14" s="712"/>
      <c r="RHF14" s="712"/>
      <c r="RHG14" s="712"/>
      <c r="RHH14" s="712"/>
      <c r="RHI14" s="712"/>
      <c r="RHJ14" s="712"/>
      <c r="RHK14" s="712"/>
      <c r="RHL14" s="712"/>
      <c r="RHM14" s="712"/>
      <c r="RHN14" s="712"/>
      <c r="RHO14" s="712"/>
      <c r="RHP14" s="712"/>
      <c r="RHQ14" s="712"/>
      <c r="RHR14" s="712"/>
      <c r="RHS14" s="712"/>
      <c r="RHT14" s="712"/>
      <c r="RHU14" s="712"/>
      <c r="RHV14" s="712"/>
      <c r="RHW14" s="712"/>
      <c r="RHX14" s="712"/>
      <c r="RHY14" s="712"/>
      <c r="RHZ14" s="712"/>
      <c r="RIA14" s="712"/>
      <c r="RIB14" s="712"/>
      <c r="RIC14" s="712"/>
      <c r="RID14" s="712"/>
      <c r="RIE14" s="712"/>
      <c r="RIF14" s="712"/>
      <c r="RIG14" s="712"/>
      <c r="RIH14" s="712"/>
      <c r="RII14" s="712"/>
      <c r="RIJ14" s="712"/>
      <c r="RIK14" s="712"/>
      <c r="RIL14" s="712"/>
      <c r="RIM14" s="712"/>
      <c r="RIN14" s="712"/>
      <c r="RIO14" s="712"/>
      <c r="RIP14" s="712"/>
      <c r="RIQ14" s="712"/>
      <c r="RIR14" s="712"/>
      <c r="RIS14" s="712"/>
      <c r="RIT14" s="712"/>
      <c r="RIU14" s="712"/>
      <c r="RIV14" s="712"/>
      <c r="RIW14" s="712"/>
      <c r="RIX14" s="712"/>
      <c r="RIY14" s="712"/>
      <c r="RIZ14" s="712"/>
      <c r="RJA14" s="712"/>
      <c r="RJB14" s="712"/>
      <c r="RJC14" s="712"/>
      <c r="RJD14" s="712"/>
      <c r="RJE14" s="712"/>
      <c r="RJF14" s="712"/>
      <c r="RJG14" s="712"/>
      <c r="RJH14" s="712"/>
      <c r="RJI14" s="712"/>
      <c r="RJJ14" s="712"/>
      <c r="RJK14" s="712"/>
      <c r="RJL14" s="712"/>
      <c r="RJM14" s="712"/>
      <c r="RJN14" s="712"/>
      <c r="RJO14" s="712"/>
      <c r="RJP14" s="712"/>
      <c r="RJQ14" s="712"/>
      <c r="RJR14" s="712"/>
      <c r="RJS14" s="712"/>
      <c r="RJT14" s="712"/>
      <c r="RJU14" s="712"/>
      <c r="RJV14" s="712"/>
      <c r="RJW14" s="712"/>
      <c r="RJX14" s="712"/>
      <c r="RJY14" s="712"/>
      <c r="RJZ14" s="712"/>
      <c r="RKA14" s="712"/>
      <c r="RKB14" s="712"/>
      <c r="RKC14" s="712"/>
      <c r="RKD14" s="712"/>
      <c r="RKE14" s="712"/>
      <c r="RKF14" s="712"/>
      <c r="RKG14" s="712"/>
      <c r="RKH14" s="712"/>
      <c r="RKI14" s="712"/>
      <c r="RKJ14" s="712"/>
      <c r="RKK14" s="712"/>
      <c r="RKL14" s="712"/>
      <c r="RKM14" s="712"/>
      <c r="RKN14" s="712"/>
      <c r="RKO14" s="712"/>
      <c r="RKP14" s="712"/>
      <c r="RKQ14" s="712"/>
      <c r="RKR14" s="712"/>
      <c r="RKS14" s="712"/>
      <c r="RKT14" s="712"/>
      <c r="RKU14" s="712"/>
      <c r="RKV14" s="712"/>
      <c r="RKW14" s="712"/>
      <c r="RKX14" s="712"/>
      <c r="RKY14" s="712"/>
      <c r="RKZ14" s="712"/>
      <c r="RLA14" s="712"/>
      <c r="RLB14" s="712"/>
      <c r="RLC14" s="712"/>
      <c r="RLD14" s="712"/>
      <c r="RLE14" s="712"/>
      <c r="RLF14" s="712"/>
      <c r="RLG14" s="712"/>
      <c r="RLH14" s="712"/>
      <c r="RLI14" s="712"/>
      <c r="RLJ14" s="712"/>
      <c r="RLK14" s="712"/>
      <c r="RLL14" s="712"/>
      <c r="RLM14" s="712"/>
      <c r="RLN14" s="712"/>
      <c r="RLO14" s="712"/>
      <c r="RLP14" s="712"/>
      <c r="RLQ14" s="712"/>
      <c r="RLR14" s="712"/>
      <c r="RLS14" s="712"/>
      <c r="RLT14" s="712"/>
      <c r="RLU14" s="712"/>
      <c r="RLV14" s="712"/>
      <c r="RLW14" s="712"/>
      <c r="RLX14" s="712"/>
      <c r="RLY14" s="712"/>
      <c r="RLZ14" s="712"/>
      <c r="RMA14" s="712"/>
      <c r="RMB14" s="712"/>
      <c r="RMC14" s="712"/>
      <c r="RMD14" s="712"/>
      <c r="RME14" s="712"/>
      <c r="RMF14" s="712"/>
      <c r="RMG14" s="712"/>
      <c r="RMH14" s="712"/>
      <c r="RMI14" s="712"/>
      <c r="RMJ14" s="712"/>
      <c r="RMK14" s="712"/>
      <c r="RML14" s="712"/>
      <c r="RMM14" s="712"/>
      <c r="RMN14" s="712"/>
      <c r="RMO14" s="712"/>
      <c r="RMP14" s="712"/>
      <c r="RMQ14" s="712"/>
      <c r="RMR14" s="712"/>
      <c r="RMS14" s="712"/>
      <c r="RMT14" s="712"/>
      <c r="RMU14" s="712"/>
      <c r="RMV14" s="712"/>
      <c r="RMW14" s="712"/>
      <c r="RMX14" s="712"/>
      <c r="RMY14" s="712"/>
      <c r="RMZ14" s="712"/>
      <c r="RNA14" s="712"/>
      <c r="RNB14" s="712"/>
      <c r="RNC14" s="712"/>
      <c r="RND14" s="712"/>
      <c r="RNE14" s="712"/>
      <c r="RNF14" s="712"/>
      <c r="RNG14" s="712"/>
      <c r="RNH14" s="712"/>
      <c r="RNI14" s="712"/>
      <c r="RNJ14" s="712"/>
      <c r="RNK14" s="712"/>
      <c r="RNL14" s="712"/>
      <c r="RNM14" s="712"/>
      <c r="RNN14" s="712"/>
      <c r="RNO14" s="712"/>
      <c r="RNP14" s="712"/>
      <c r="RNQ14" s="712"/>
      <c r="RNR14" s="712"/>
      <c r="RNS14" s="712"/>
      <c r="RNT14" s="712"/>
      <c r="RNU14" s="712"/>
      <c r="RNV14" s="712"/>
      <c r="RNW14" s="712"/>
      <c r="RNX14" s="712"/>
      <c r="RNY14" s="712"/>
      <c r="RNZ14" s="712"/>
      <c r="ROA14" s="712"/>
      <c r="ROB14" s="712"/>
      <c r="ROC14" s="712"/>
      <c r="ROD14" s="712"/>
      <c r="ROE14" s="712"/>
      <c r="ROF14" s="712"/>
      <c r="ROG14" s="712"/>
      <c r="ROH14" s="712"/>
      <c r="ROI14" s="712"/>
      <c r="ROJ14" s="712"/>
      <c r="ROK14" s="712"/>
      <c r="ROL14" s="712"/>
      <c r="ROM14" s="712"/>
      <c r="RON14" s="712"/>
      <c r="ROO14" s="712"/>
      <c r="ROP14" s="712"/>
      <c r="ROQ14" s="712"/>
      <c r="ROR14" s="712"/>
      <c r="ROS14" s="712"/>
      <c r="ROT14" s="712"/>
      <c r="ROU14" s="712"/>
      <c r="ROV14" s="712"/>
      <c r="ROW14" s="712"/>
      <c r="ROX14" s="712"/>
      <c r="ROY14" s="712"/>
      <c r="ROZ14" s="712"/>
      <c r="RPA14" s="712"/>
      <c r="RPB14" s="712"/>
      <c r="RPC14" s="712"/>
      <c r="RPD14" s="712"/>
      <c r="RPE14" s="712"/>
      <c r="RPF14" s="712"/>
      <c r="RPG14" s="712"/>
      <c r="RPH14" s="712"/>
      <c r="RPI14" s="712"/>
      <c r="RPJ14" s="712"/>
      <c r="RPK14" s="712"/>
      <c r="RPL14" s="712"/>
      <c r="RPM14" s="712"/>
      <c r="RPN14" s="712"/>
      <c r="RPO14" s="712"/>
      <c r="RPP14" s="712"/>
      <c r="RPQ14" s="712"/>
      <c r="RPR14" s="712"/>
      <c r="RPS14" s="712"/>
      <c r="RPT14" s="712"/>
      <c r="RPU14" s="712"/>
      <c r="RPV14" s="712"/>
      <c r="RPW14" s="712"/>
      <c r="RPX14" s="712"/>
      <c r="RPY14" s="712"/>
      <c r="RPZ14" s="712"/>
      <c r="RQA14" s="712"/>
      <c r="RQB14" s="712"/>
      <c r="RQC14" s="712"/>
      <c r="RQD14" s="712"/>
      <c r="RQE14" s="712"/>
      <c r="RQF14" s="712"/>
      <c r="RQG14" s="712"/>
      <c r="RQH14" s="712"/>
      <c r="RQI14" s="712"/>
      <c r="RQJ14" s="712"/>
      <c r="RQK14" s="712"/>
      <c r="RQL14" s="712"/>
      <c r="RQM14" s="712"/>
      <c r="RQN14" s="712"/>
      <c r="RQO14" s="712"/>
      <c r="RQP14" s="712"/>
      <c r="RQQ14" s="712"/>
      <c r="RQR14" s="712"/>
      <c r="RQS14" s="712"/>
      <c r="RQT14" s="712"/>
      <c r="RQU14" s="712"/>
      <c r="RQV14" s="712"/>
      <c r="RQW14" s="712"/>
      <c r="RQX14" s="712"/>
      <c r="RQY14" s="712"/>
      <c r="RQZ14" s="712"/>
      <c r="RRA14" s="712"/>
      <c r="RRB14" s="712"/>
      <c r="RRC14" s="712"/>
      <c r="RRD14" s="712"/>
      <c r="RRE14" s="712"/>
      <c r="RRF14" s="712"/>
      <c r="RRG14" s="712"/>
      <c r="RRH14" s="712"/>
      <c r="RRI14" s="712"/>
      <c r="RRJ14" s="712"/>
      <c r="RRK14" s="712"/>
      <c r="RRL14" s="712"/>
      <c r="RRM14" s="712"/>
      <c r="RRN14" s="712"/>
      <c r="RRO14" s="712"/>
      <c r="RRP14" s="712"/>
      <c r="RRQ14" s="712"/>
      <c r="RRR14" s="712"/>
      <c r="RRS14" s="712"/>
      <c r="RRT14" s="712"/>
      <c r="RRU14" s="712"/>
      <c r="RRV14" s="712"/>
      <c r="RRW14" s="712"/>
      <c r="RRX14" s="712"/>
      <c r="RRY14" s="712"/>
      <c r="RRZ14" s="712"/>
      <c r="RSA14" s="712"/>
      <c r="RSB14" s="712"/>
      <c r="RSC14" s="712"/>
      <c r="RSD14" s="712"/>
      <c r="RSE14" s="712"/>
      <c r="RSF14" s="712"/>
      <c r="RSG14" s="712"/>
      <c r="RSH14" s="712"/>
      <c r="RSI14" s="712"/>
      <c r="RSJ14" s="712"/>
      <c r="RSK14" s="712"/>
      <c r="RSL14" s="712"/>
      <c r="RSM14" s="712"/>
      <c r="RSN14" s="712"/>
      <c r="RSO14" s="712"/>
      <c r="RSP14" s="712"/>
      <c r="RSQ14" s="712"/>
      <c r="RSR14" s="712"/>
      <c r="RSS14" s="712"/>
      <c r="RST14" s="712"/>
      <c r="RSU14" s="712"/>
      <c r="RSV14" s="712"/>
      <c r="RSW14" s="712"/>
      <c r="RSX14" s="712"/>
      <c r="RSY14" s="712"/>
      <c r="RSZ14" s="712"/>
      <c r="RTA14" s="712"/>
      <c r="RTB14" s="712"/>
      <c r="RTC14" s="712"/>
      <c r="RTD14" s="712"/>
      <c r="RTE14" s="712"/>
      <c r="RTF14" s="712"/>
      <c r="RTG14" s="712"/>
      <c r="RTH14" s="712"/>
      <c r="RTI14" s="712"/>
      <c r="RTJ14" s="712"/>
      <c r="RTK14" s="712"/>
      <c r="RTL14" s="712"/>
      <c r="RTM14" s="712"/>
      <c r="RTN14" s="712"/>
      <c r="RTO14" s="712"/>
      <c r="RTP14" s="712"/>
      <c r="RTQ14" s="712"/>
      <c r="RTR14" s="712"/>
      <c r="RTS14" s="712"/>
      <c r="RTT14" s="712"/>
      <c r="RTU14" s="712"/>
      <c r="RTV14" s="712"/>
      <c r="RTW14" s="712"/>
      <c r="RTX14" s="712"/>
      <c r="RTY14" s="712"/>
      <c r="RTZ14" s="712"/>
      <c r="RUA14" s="712"/>
      <c r="RUB14" s="712"/>
      <c r="RUC14" s="712"/>
      <c r="RUD14" s="712"/>
      <c r="RUE14" s="712"/>
      <c r="RUF14" s="712"/>
      <c r="RUG14" s="712"/>
      <c r="RUH14" s="712"/>
      <c r="RUI14" s="712"/>
      <c r="RUJ14" s="712"/>
      <c r="RUK14" s="712"/>
      <c r="RUL14" s="712"/>
      <c r="RUM14" s="712"/>
      <c r="RUN14" s="712"/>
      <c r="RUO14" s="712"/>
      <c r="RUP14" s="712"/>
      <c r="RUQ14" s="712"/>
      <c r="RUR14" s="712"/>
      <c r="RUS14" s="712"/>
      <c r="RUT14" s="712"/>
      <c r="RUU14" s="712"/>
      <c r="RUV14" s="712"/>
      <c r="RUW14" s="712"/>
      <c r="RUX14" s="712"/>
      <c r="RUY14" s="712"/>
      <c r="RUZ14" s="712"/>
      <c r="RVA14" s="712"/>
      <c r="RVB14" s="712"/>
      <c r="RVC14" s="712"/>
      <c r="RVD14" s="712"/>
      <c r="RVE14" s="712"/>
      <c r="RVF14" s="712"/>
      <c r="RVG14" s="712"/>
      <c r="RVH14" s="712"/>
      <c r="RVI14" s="712"/>
      <c r="RVJ14" s="712"/>
      <c r="RVK14" s="712"/>
      <c r="RVL14" s="712"/>
      <c r="RVM14" s="712"/>
      <c r="RVN14" s="712"/>
      <c r="RVO14" s="712"/>
      <c r="RVP14" s="712"/>
      <c r="RVQ14" s="712"/>
      <c r="RVR14" s="712"/>
      <c r="RVS14" s="712"/>
      <c r="RVT14" s="712"/>
      <c r="RVU14" s="712"/>
      <c r="RVV14" s="712"/>
      <c r="RVW14" s="712"/>
      <c r="RVX14" s="712"/>
      <c r="RVY14" s="712"/>
      <c r="RVZ14" s="712"/>
      <c r="RWA14" s="712"/>
      <c r="RWB14" s="712"/>
      <c r="RWC14" s="712"/>
      <c r="RWD14" s="712"/>
      <c r="RWE14" s="712"/>
      <c r="RWF14" s="712"/>
      <c r="RWG14" s="712"/>
      <c r="RWH14" s="712"/>
      <c r="RWI14" s="712"/>
      <c r="RWJ14" s="712"/>
      <c r="RWK14" s="712"/>
      <c r="RWL14" s="712"/>
      <c r="RWM14" s="712"/>
      <c r="RWN14" s="712"/>
      <c r="RWO14" s="712"/>
      <c r="RWP14" s="712"/>
      <c r="RWQ14" s="712"/>
      <c r="RWR14" s="712"/>
      <c r="RWS14" s="712"/>
      <c r="RWT14" s="712"/>
      <c r="RWU14" s="712"/>
      <c r="RWV14" s="712"/>
      <c r="RWW14" s="712"/>
      <c r="RWX14" s="712"/>
      <c r="RWY14" s="712"/>
      <c r="RWZ14" s="712"/>
      <c r="RXA14" s="712"/>
      <c r="RXB14" s="712"/>
      <c r="RXC14" s="712"/>
      <c r="RXD14" s="712"/>
      <c r="RXE14" s="712"/>
      <c r="RXF14" s="712"/>
      <c r="RXG14" s="712"/>
      <c r="RXH14" s="712"/>
      <c r="RXI14" s="712"/>
      <c r="RXJ14" s="712"/>
      <c r="RXK14" s="712"/>
      <c r="RXL14" s="712"/>
      <c r="RXM14" s="712"/>
      <c r="RXN14" s="712"/>
      <c r="RXO14" s="712"/>
      <c r="RXP14" s="712"/>
      <c r="RXQ14" s="712"/>
      <c r="RXR14" s="712"/>
      <c r="RXS14" s="712"/>
      <c r="RXT14" s="712"/>
      <c r="RXU14" s="712"/>
      <c r="RXV14" s="712"/>
      <c r="RXW14" s="712"/>
      <c r="RXX14" s="712"/>
      <c r="RXY14" s="712"/>
      <c r="RXZ14" s="712"/>
      <c r="RYA14" s="712"/>
      <c r="RYB14" s="712"/>
      <c r="RYC14" s="712"/>
      <c r="RYD14" s="712"/>
      <c r="RYE14" s="712"/>
      <c r="RYF14" s="712"/>
      <c r="RYG14" s="712"/>
      <c r="RYH14" s="712"/>
      <c r="RYI14" s="712"/>
      <c r="RYJ14" s="712"/>
      <c r="RYK14" s="712"/>
      <c r="RYL14" s="712"/>
      <c r="RYM14" s="712"/>
      <c r="RYN14" s="712"/>
      <c r="RYO14" s="712"/>
      <c r="RYP14" s="712"/>
      <c r="RYQ14" s="712"/>
      <c r="RYR14" s="712"/>
      <c r="RYS14" s="712"/>
      <c r="RYT14" s="712"/>
      <c r="RYU14" s="712"/>
      <c r="RYV14" s="712"/>
      <c r="RYW14" s="712"/>
      <c r="RYX14" s="712"/>
      <c r="RYY14" s="712"/>
      <c r="RYZ14" s="712"/>
      <c r="RZA14" s="712"/>
      <c r="RZB14" s="712"/>
      <c r="RZC14" s="712"/>
      <c r="RZD14" s="712"/>
      <c r="RZE14" s="712"/>
      <c r="RZF14" s="712"/>
      <c r="RZG14" s="712"/>
      <c r="RZH14" s="712"/>
      <c r="RZI14" s="712"/>
      <c r="RZJ14" s="712"/>
      <c r="RZK14" s="712"/>
      <c r="RZL14" s="712"/>
      <c r="RZM14" s="712"/>
      <c r="RZN14" s="712"/>
      <c r="RZO14" s="712"/>
      <c r="RZP14" s="712"/>
      <c r="RZQ14" s="712"/>
      <c r="RZR14" s="712"/>
      <c r="RZS14" s="712"/>
      <c r="RZT14" s="712"/>
      <c r="RZU14" s="712"/>
      <c r="RZV14" s="712"/>
      <c r="RZW14" s="712"/>
      <c r="RZX14" s="712"/>
      <c r="RZY14" s="712"/>
      <c r="RZZ14" s="712"/>
      <c r="SAA14" s="712"/>
      <c r="SAB14" s="712"/>
      <c r="SAC14" s="712"/>
      <c r="SAD14" s="712"/>
      <c r="SAE14" s="712"/>
      <c r="SAF14" s="712"/>
      <c r="SAG14" s="712"/>
      <c r="SAH14" s="712"/>
      <c r="SAI14" s="712"/>
      <c r="SAJ14" s="712"/>
      <c r="SAK14" s="712"/>
      <c r="SAL14" s="712"/>
      <c r="SAM14" s="712"/>
      <c r="SAN14" s="712"/>
      <c r="SAO14" s="712"/>
      <c r="SAP14" s="712"/>
      <c r="SAQ14" s="712"/>
      <c r="SAR14" s="712"/>
      <c r="SAS14" s="712"/>
      <c r="SAT14" s="712"/>
      <c r="SAU14" s="712"/>
      <c r="SAV14" s="712"/>
      <c r="SAW14" s="712"/>
      <c r="SAX14" s="712"/>
      <c r="SAY14" s="712"/>
      <c r="SAZ14" s="712"/>
      <c r="SBA14" s="712"/>
      <c r="SBB14" s="712"/>
      <c r="SBC14" s="712"/>
      <c r="SBD14" s="712"/>
      <c r="SBE14" s="712"/>
      <c r="SBF14" s="712"/>
      <c r="SBG14" s="712"/>
      <c r="SBH14" s="712"/>
      <c r="SBI14" s="712"/>
      <c r="SBJ14" s="712"/>
      <c r="SBK14" s="712"/>
      <c r="SBL14" s="712"/>
      <c r="SBM14" s="712"/>
      <c r="SBN14" s="712"/>
      <c r="SBO14" s="712"/>
      <c r="SBP14" s="712"/>
      <c r="SBQ14" s="712"/>
      <c r="SBR14" s="712"/>
      <c r="SBS14" s="712"/>
      <c r="SBT14" s="712"/>
      <c r="SBU14" s="712"/>
      <c r="SBV14" s="712"/>
      <c r="SBW14" s="712"/>
      <c r="SBX14" s="712"/>
      <c r="SBY14" s="712"/>
      <c r="SBZ14" s="712"/>
      <c r="SCA14" s="712"/>
      <c r="SCB14" s="712"/>
      <c r="SCC14" s="712"/>
      <c r="SCD14" s="712"/>
      <c r="SCE14" s="712"/>
      <c r="SCF14" s="712"/>
      <c r="SCG14" s="712"/>
      <c r="SCH14" s="712"/>
      <c r="SCI14" s="712"/>
      <c r="SCJ14" s="712"/>
      <c r="SCK14" s="712"/>
      <c r="SCL14" s="712"/>
      <c r="SCM14" s="712"/>
      <c r="SCN14" s="712"/>
      <c r="SCO14" s="712"/>
      <c r="SCP14" s="712"/>
      <c r="SCQ14" s="712"/>
      <c r="SCR14" s="712"/>
      <c r="SCS14" s="712"/>
      <c r="SCT14" s="712"/>
      <c r="SCU14" s="712"/>
      <c r="SCV14" s="712"/>
      <c r="SCW14" s="712"/>
      <c r="SCX14" s="712"/>
      <c r="SCY14" s="712"/>
      <c r="SCZ14" s="712"/>
      <c r="SDA14" s="712"/>
      <c r="SDB14" s="712"/>
      <c r="SDC14" s="712"/>
      <c r="SDD14" s="712"/>
      <c r="SDE14" s="712"/>
      <c r="SDF14" s="712"/>
      <c r="SDG14" s="712"/>
      <c r="SDH14" s="712"/>
      <c r="SDI14" s="712"/>
      <c r="SDJ14" s="712"/>
      <c r="SDK14" s="712"/>
      <c r="SDL14" s="712"/>
      <c r="SDM14" s="712"/>
      <c r="SDN14" s="712"/>
      <c r="SDO14" s="712"/>
      <c r="SDP14" s="712"/>
      <c r="SDQ14" s="712"/>
      <c r="SDR14" s="712"/>
      <c r="SDS14" s="712"/>
      <c r="SDT14" s="712"/>
      <c r="SDU14" s="712"/>
      <c r="SDV14" s="712"/>
      <c r="SDW14" s="712"/>
      <c r="SDX14" s="712"/>
      <c r="SDY14" s="712"/>
      <c r="SDZ14" s="712"/>
      <c r="SEA14" s="712"/>
      <c r="SEB14" s="712"/>
      <c r="SEC14" s="712"/>
      <c r="SED14" s="712"/>
      <c r="SEE14" s="712"/>
      <c r="SEF14" s="712"/>
      <c r="SEG14" s="712"/>
      <c r="SEH14" s="712"/>
      <c r="SEI14" s="712"/>
      <c r="SEJ14" s="712"/>
      <c r="SEK14" s="712"/>
      <c r="SEL14" s="712"/>
      <c r="SEM14" s="712"/>
      <c r="SEN14" s="712"/>
      <c r="SEO14" s="712"/>
      <c r="SEP14" s="712"/>
      <c r="SEQ14" s="712"/>
      <c r="SER14" s="712"/>
      <c r="SES14" s="712"/>
      <c r="SET14" s="712"/>
      <c r="SEU14" s="712"/>
      <c r="SEV14" s="712"/>
      <c r="SEW14" s="712"/>
      <c r="SEX14" s="712"/>
      <c r="SEY14" s="712"/>
      <c r="SEZ14" s="712"/>
      <c r="SFA14" s="712"/>
      <c r="SFB14" s="712"/>
      <c r="SFC14" s="712"/>
      <c r="SFD14" s="712"/>
      <c r="SFE14" s="712"/>
      <c r="SFF14" s="712"/>
      <c r="SFG14" s="712"/>
      <c r="SFH14" s="712"/>
      <c r="SFI14" s="712"/>
      <c r="SFJ14" s="712"/>
      <c r="SFK14" s="712"/>
      <c r="SFL14" s="712"/>
      <c r="SFM14" s="712"/>
      <c r="SFN14" s="712"/>
      <c r="SFO14" s="712"/>
      <c r="SFP14" s="712"/>
      <c r="SFQ14" s="712"/>
      <c r="SFR14" s="712"/>
      <c r="SFS14" s="712"/>
      <c r="SFT14" s="712"/>
      <c r="SFU14" s="712"/>
      <c r="SFV14" s="712"/>
      <c r="SFW14" s="712"/>
      <c r="SFX14" s="712"/>
      <c r="SFY14" s="712"/>
      <c r="SFZ14" s="712"/>
      <c r="SGA14" s="712"/>
      <c r="SGB14" s="712"/>
      <c r="SGC14" s="712"/>
      <c r="SGD14" s="712"/>
      <c r="SGE14" s="712"/>
      <c r="SGF14" s="712"/>
      <c r="SGG14" s="712"/>
      <c r="SGH14" s="712"/>
      <c r="SGI14" s="712"/>
      <c r="SGJ14" s="712"/>
      <c r="SGK14" s="712"/>
      <c r="SGL14" s="712"/>
      <c r="SGM14" s="712"/>
      <c r="SGN14" s="712"/>
      <c r="SGO14" s="712"/>
      <c r="SGP14" s="712"/>
      <c r="SGQ14" s="712"/>
      <c r="SGR14" s="712"/>
      <c r="SGS14" s="712"/>
      <c r="SGT14" s="712"/>
      <c r="SGU14" s="712"/>
      <c r="SGV14" s="712"/>
      <c r="SGW14" s="712"/>
      <c r="SGX14" s="712"/>
      <c r="SGY14" s="712"/>
      <c r="SGZ14" s="712"/>
      <c r="SHA14" s="712"/>
      <c r="SHB14" s="712"/>
      <c r="SHC14" s="712"/>
      <c r="SHD14" s="712"/>
      <c r="SHE14" s="712"/>
      <c r="SHF14" s="712"/>
      <c r="SHG14" s="712"/>
      <c r="SHH14" s="712"/>
      <c r="SHI14" s="712"/>
      <c r="SHJ14" s="712"/>
      <c r="SHK14" s="712"/>
      <c r="SHL14" s="712"/>
      <c r="SHM14" s="712"/>
      <c r="SHN14" s="712"/>
      <c r="SHO14" s="712"/>
      <c r="SHP14" s="712"/>
      <c r="SHQ14" s="712"/>
      <c r="SHR14" s="712"/>
      <c r="SHS14" s="712"/>
      <c r="SHT14" s="712"/>
      <c r="SHU14" s="712"/>
      <c r="SHV14" s="712"/>
      <c r="SHW14" s="712"/>
      <c r="SHX14" s="712"/>
      <c r="SHY14" s="712"/>
      <c r="SHZ14" s="712"/>
      <c r="SIA14" s="712"/>
      <c r="SIB14" s="712"/>
      <c r="SIC14" s="712"/>
      <c r="SID14" s="712"/>
      <c r="SIE14" s="712"/>
      <c r="SIF14" s="712"/>
      <c r="SIG14" s="712"/>
      <c r="SIH14" s="712"/>
      <c r="SII14" s="712"/>
      <c r="SIJ14" s="712"/>
      <c r="SIK14" s="712"/>
      <c r="SIL14" s="712"/>
      <c r="SIM14" s="712"/>
      <c r="SIN14" s="712"/>
      <c r="SIO14" s="712"/>
      <c r="SIP14" s="712"/>
      <c r="SIQ14" s="712"/>
      <c r="SIR14" s="712"/>
      <c r="SIS14" s="712"/>
      <c r="SIT14" s="712"/>
      <c r="SIU14" s="712"/>
      <c r="SIV14" s="712"/>
      <c r="SIW14" s="712"/>
      <c r="SIX14" s="712"/>
      <c r="SIY14" s="712"/>
      <c r="SIZ14" s="712"/>
      <c r="SJA14" s="712"/>
      <c r="SJB14" s="712"/>
      <c r="SJC14" s="712"/>
      <c r="SJD14" s="712"/>
      <c r="SJE14" s="712"/>
      <c r="SJF14" s="712"/>
      <c r="SJG14" s="712"/>
      <c r="SJH14" s="712"/>
      <c r="SJI14" s="712"/>
      <c r="SJJ14" s="712"/>
      <c r="SJK14" s="712"/>
      <c r="SJL14" s="712"/>
      <c r="SJM14" s="712"/>
      <c r="SJN14" s="712"/>
      <c r="SJO14" s="712"/>
      <c r="SJP14" s="712"/>
      <c r="SJQ14" s="712"/>
      <c r="SJR14" s="712"/>
      <c r="SJS14" s="712"/>
      <c r="SJT14" s="712"/>
      <c r="SJU14" s="712"/>
      <c r="SJV14" s="712"/>
      <c r="SJW14" s="712"/>
      <c r="SJX14" s="712"/>
      <c r="SJY14" s="712"/>
      <c r="SJZ14" s="712"/>
      <c r="SKA14" s="712"/>
      <c r="SKB14" s="712"/>
      <c r="SKC14" s="712"/>
      <c r="SKD14" s="712"/>
      <c r="SKE14" s="712"/>
      <c r="SKF14" s="712"/>
      <c r="SKG14" s="712"/>
      <c r="SKH14" s="712"/>
      <c r="SKI14" s="712"/>
      <c r="SKJ14" s="712"/>
      <c r="SKK14" s="712"/>
      <c r="SKL14" s="712"/>
      <c r="SKM14" s="712"/>
      <c r="SKN14" s="712"/>
      <c r="SKO14" s="712"/>
      <c r="SKP14" s="712"/>
      <c r="SKQ14" s="712"/>
      <c r="SKR14" s="712"/>
      <c r="SKS14" s="712"/>
      <c r="SKT14" s="712"/>
      <c r="SKU14" s="712"/>
      <c r="SKV14" s="712"/>
      <c r="SKW14" s="712"/>
      <c r="SKX14" s="712"/>
      <c r="SKY14" s="712"/>
      <c r="SKZ14" s="712"/>
      <c r="SLA14" s="712"/>
      <c r="SLB14" s="712"/>
      <c r="SLC14" s="712"/>
      <c r="SLD14" s="712"/>
      <c r="SLE14" s="712"/>
      <c r="SLF14" s="712"/>
      <c r="SLG14" s="712"/>
      <c r="SLH14" s="712"/>
      <c r="SLI14" s="712"/>
      <c r="SLJ14" s="712"/>
      <c r="SLK14" s="712"/>
      <c r="SLL14" s="712"/>
      <c r="SLM14" s="712"/>
      <c r="SLN14" s="712"/>
      <c r="SLO14" s="712"/>
      <c r="SLP14" s="712"/>
      <c r="SLQ14" s="712"/>
      <c r="SLR14" s="712"/>
      <c r="SLS14" s="712"/>
      <c r="SLT14" s="712"/>
      <c r="SLU14" s="712"/>
      <c r="SLV14" s="712"/>
      <c r="SLW14" s="712"/>
      <c r="SLX14" s="712"/>
      <c r="SLY14" s="712"/>
      <c r="SLZ14" s="712"/>
      <c r="SMA14" s="712"/>
      <c r="SMB14" s="712"/>
      <c r="SMC14" s="712"/>
      <c r="SMD14" s="712"/>
      <c r="SME14" s="712"/>
      <c r="SMF14" s="712"/>
      <c r="SMG14" s="712"/>
      <c r="SMH14" s="712"/>
      <c r="SMI14" s="712"/>
      <c r="SMJ14" s="712"/>
      <c r="SMK14" s="712"/>
      <c r="SML14" s="712"/>
      <c r="SMM14" s="712"/>
      <c r="SMN14" s="712"/>
      <c r="SMO14" s="712"/>
      <c r="SMP14" s="712"/>
      <c r="SMQ14" s="712"/>
      <c r="SMR14" s="712"/>
      <c r="SMS14" s="712"/>
      <c r="SMT14" s="712"/>
      <c r="SMU14" s="712"/>
      <c r="SMV14" s="712"/>
      <c r="SMW14" s="712"/>
      <c r="SMX14" s="712"/>
      <c r="SMY14" s="712"/>
      <c r="SMZ14" s="712"/>
      <c r="SNA14" s="712"/>
      <c r="SNB14" s="712"/>
      <c r="SNC14" s="712"/>
      <c r="SND14" s="712"/>
      <c r="SNE14" s="712"/>
      <c r="SNF14" s="712"/>
      <c r="SNG14" s="712"/>
      <c r="SNH14" s="712"/>
      <c r="SNI14" s="712"/>
      <c r="SNJ14" s="712"/>
      <c r="SNK14" s="712"/>
      <c r="SNL14" s="712"/>
      <c r="SNM14" s="712"/>
      <c r="SNN14" s="712"/>
      <c r="SNO14" s="712"/>
      <c r="SNP14" s="712"/>
      <c r="SNQ14" s="712"/>
      <c r="SNR14" s="712"/>
      <c r="SNS14" s="712"/>
      <c r="SNT14" s="712"/>
      <c r="SNU14" s="712"/>
      <c r="SNV14" s="712"/>
      <c r="SNW14" s="712"/>
      <c r="SNX14" s="712"/>
      <c r="SNY14" s="712"/>
      <c r="SNZ14" s="712"/>
      <c r="SOA14" s="712"/>
      <c r="SOB14" s="712"/>
      <c r="SOC14" s="712"/>
      <c r="SOD14" s="712"/>
      <c r="SOE14" s="712"/>
      <c r="SOF14" s="712"/>
      <c r="SOG14" s="712"/>
      <c r="SOH14" s="712"/>
      <c r="SOI14" s="712"/>
      <c r="SOJ14" s="712"/>
      <c r="SOK14" s="712"/>
      <c r="SOL14" s="712"/>
      <c r="SOM14" s="712"/>
      <c r="SON14" s="712"/>
      <c r="SOO14" s="712"/>
      <c r="SOP14" s="712"/>
      <c r="SOQ14" s="712"/>
      <c r="SOR14" s="712"/>
      <c r="SOS14" s="712"/>
      <c r="SOT14" s="712"/>
      <c r="SOU14" s="712"/>
      <c r="SOV14" s="712"/>
      <c r="SOW14" s="712"/>
      <c r="SOX14" s="712"/>
      <c r="SOY14" s="712"/>
      <c r="SOZ14" s="712"/>
      <c r="SPA14" s="712"/>
      <c r="SPB14" s="712"/>
      <c r="SPC14" s="712"/>
      <c r="SPD14" s="712"/>
      <c r="SPE14" s="712"/>
      <c r="SPF14" s="712"/>
      <c r="SPG14" s="712"/>
      <c r="SPH14" s="712"/>
      <c r="SPI14" s="712"/>
      <c r="SPJ14" s="712"/>
      <c r="SPK14" s="712"/>
      <c r="SPL14" s="712"/>
      <c r="SPM14" s="712"/>
      <c r="SPN14" s="712"/>
      <c r="SPO14" s="712"/>
      <c r="SPP14" s="712"/>
      <c r="SPQ14" s="712"/>
      <c r="SPR14" s="712"/>
      <c r="SPS14" s="712"/>
      <c r="SPT14" s="712"/>
      <c r="SPU14" s="712"/>
      <c r="SPV14" s="712"/>
      <c r="SPW14" s="712"/>
      <c r="SPX14" s="712"/>
      <c r="SPY14" s="712"/>
      <c r="SPZ14" s="712"/>
      <c r="SQA14" s="712"/>
      <c r="SQB14" s="712"/>
      <c r="SQC14" s="712"/>
      <c r="SQD14" s="712"/>
      <c r="SQE14" s="712"/>
      <c r="SQF14" s="712"/>
      <c r="SQG14" s="712"/>
      <c r="SQH14" s="712"/>
      <c r="SQI14" s="712"/>
      <c r="SQJ14" s="712"/>
      <c r="SQK14" s="712"/>
      <c r="SQL14" s="712"/>
      <c r="SQM14" s="712"/>
      <c r="SQN14" s="712"/>
      <c r="SQO14" s="712"/>
      <c r="SQP14" s="712"/>
      <c r="SQQ14" s="712"/>
      <c r="SQR14" s="712"/>
      <c r="SQS14" s="712"/>
      <c r="SQT14" s="712"/>
      <c r="SQU14" s="712"/>
      <c r="SQV14" s="712"/>
      <c r="SQW14" s="712"/>
      <c r="SQX14" s="712"/>
      <c r="SQY14" s="712"/>
      <c r="SQZ14" s="712"/>
      <c r="SRA14" s="712"/>
      <c r="SRB14" s="712"/>
      <c r="SRC14" s="712"/>
      <c r="SRD14" s="712"/>
      <c r="SRE14" s="712"/>
      <c r="SRF14" s="712"/>
      <c r="SRG14" s="712"/>
      <c r="SRH14" s="712"/>
      <c r="SRI14" s="712"/>
      <c r="SRJ14" s="712"/>
      <c r="SRK14" s="712"/>
      <c r="SRL14" s="712"/>
      <c r="SRM14" s="712"/>
      <c r="SRN14" s="712"/>
      <c r="SRO14" s="712"/>
      <c r="SRP14" s="712"/>
      <c r="SRQ14" s="712"/>
      <c r="SRR14" s="712"/>
      <c r="SRS14" s="712"/>
      <c r="SRT14" s="712"/>
      <c r="SRU14" s="712"/>
      <c r="SRV14" s="712"/>
      <c r="SRW14" s="712"/>
      <c r="SRX14" s="712"/>
      <c r="SRY14" s="712"/>
      <c r="SRZ14" s="712"/>
      <c r="SSA14" s="712"/>
      <c r="SSB14" s="712"/>
      <c r="SSC14" s="712"/>
      <c r="SSD14" s="712"/>
      <c r="SSE14" s="712"/>
      <c r="SSF14" s="712"/>
      <c r="SSG14" s="712"/>
      <c r="SSH14" s="712"/>
      <c r="SSI14" s="712"/>
      <c r="SSJ14" s="712"/>
      <c r="SSK14" s="712"/>
      <c r="SSL14" s="712"/>
      <c r="SSM14" s="712"/>
      <c r="SSN14" s="712"/>
      <c r="SSO14" s="712"/>
      <c r="SSP14" s="712"/>
      <c r="SSQ14" s="712"/>
      <c r="SSR14" s="712"/>
      <c r="SSS14" s="712"/>
      <c r="SST14" s="712"/>
      <c r="SSU14" s="712"/>
      <c r="SSV14" s="712"/>
      <c r="SSW14" s="712"/>
      <c r="SSX14" s="712"/>
      <c r="SSY14" s="712"/>
      <c r="SSZ14" s="712"/>
      <c r="STA14" s="712"/>
      <c r="STB14" s="712"/>
      <c r="STC14" s="712"/>
      <c r="STD14" s="712"/>
      <c r="STE14" s="712"/>
      <c r="STF14" s="712"/>
      <c r="STG14" s="712"/>
      <c r="STH14" s="712"/>
      <c r="STI14" s="712"/>
      <c r="STJ14" s="712"/>
      <c r="STK14" s="712"/>
      <c r="STL14" s="712"/>
      <c r="STM14" s="712"/>
      <c r="STN14" s="712"/>
      <c r="STO14" s="712"/>
      <c r="STP14" s="712"/>
      <c r="STQ14" s="712"/>
      <c r="STR14" s="712"/>
      <c r="STS14" s="712"/>
      <c r="STT14" s="712"/>
      <c r="STU14" s="712"/>
      <c r="STV14" s="712"/>
      <c r="STW14" s="712"/>
      <c r="STX14" s="712"/>
      <c r="STY14" s="712"/>
      <c r="STZ14" s="712"/>
      <c r="SUA14" s="712"/>
      <c r="SUB14" s="712"/>
      <c r="SUC14" s="712"/>
      <c r="SUD14" s="712"/>
      <c r="SUE14" s="712"/>
      <c r="SUF14" s="712"/>
      <c r="SUG14" s="712"/>
      <c r="SUH14" s="712"/>
      <c r="SUI14" s="712"/>
      <c r="SUJ14" s="712"/>
      <c r="SUK14" s="712"/>
      <c r="SUL14" s="712"/>
      <c r="SUM14" s="712"/>
      <c r="SUN14" s="712"/>
      <c r="SUO14" s="712"/>
      <c r="SUP14" s="712"/>
      <c r="SUQ14" s="712"/>
      <c r="SUR14" s="712"/>
      <c r="SUS14" s="712"/>
      <c r="SUT14" s="712"/>
      <c r="SUU14" s="712"/>
      <c r="SUV14" s="712"/>
      <c r="SUW14" s="712"/>
      <c r="SUX14" s="712"/>
      <c r="SUY14" s="712"/>
      <c r="SUZ14" s="712"/>
      <c r="SVA14" s="712"/>
      <c r="SVB14" s="712"/>
      <c r="SVC14" s="712"/>
      <c r="SVD14" s="712"/>
      <c r="SVE14" s="712"/>
      <c r="SVF14" s="712"/>
      <c r="SVG14" s="712"/>
      <c r="SVH14" s="712"/>
      <c r="SVI14" s="712"/>
      <c r="SVJ14" s="712"/>
      <c r="SVK14" s="712"/>
      <c r="SVL14" s="712"/>
      <c r="SVM14" s="712"/>
      <c r="SVN14" s="712"/>
      <c r="SVO14" s="712"/>
      <c r="SVP14" s="712"/>
      <c r="SVQ14" s="712"/>
      <c r="SVR14" s="712"/>
      <c r="SVS14" s="712"/>
      <c r="SVT14" s="712"/>
      <c r="SVU14" s="712"/>
      <c r="SVV14" s="712"/>
      <c r="SVW14" s="712"/>
      <c r="SVX14" s="712"/>
      <c r="SVY14" s="712"/>
      <c r="SVZ14" s="712"/>
      <c r="SWA14" s="712"/>
      <c r="SWB14" s="712"/>
      <c r="SWC14" s="712"/>
      <c r="SWD14" s="712"/>
      <c r="SWE14" s="712"/>
      <c r="SWF14" s="712"/>
      <c r="SWG14" s="712"/>
      <c r="SWH14" s="712"/>
      <c r="SWI14" s="712"/>
      <c r="SWJ14" s="712"/>
      <c r="SWK14" s="712"/>
      <c r="SWL14" s="712"/>
      <c r="SWM14" s="712"/>
      <c r="SWN14" s="712"/>
      <c r="SWO14" s="712"/>
      <c r="SWP14" s="712"/>
      <c r="SWQ14" s="712"/>
      <c r="SWR14" s="712"/>
      <c r="SWS14" s="712"/>
      <c r="SWT14" s="712"/>
      <c r="SWU14" s="712"/>
      <c r="SWV14" s="712"/>
      <c r="SWW14" s="712"/>
      <c r="SWX14" s="712"/>
      <c r="SWY14" s="712"/>
      <c r="SWZ14" s="712"/>
      <c r="SXA14" s="712"/>
      <c r="SXB14" s="712"/>
      <c r="SXC14" s="712"/>
      <c r="SXD14" s="712"/>
      <c r="SXE14" s="712"/>
      <c r="SXF14" s="712"/>
      <c r="SXG14" s="712"/>
      <c r="SXH14" s="712"/>
      <c r="SXI14" s="712"/>
      <c r="SXJ14" s="712"/>
      <c r="SXK14" s="712"/>
      <c r="SXL14" s="712"/>
      <c r="SXM14" s="712"/>
      <c r="SXN14" s="712"/>
      <c r="SXO14" s="712"/>
      <c r="SXP14" s="712"/>
      <c r="SXQ14" s="712"/>
      <c r="SXR14" s="712"/>
      <c r="SXS14" s="712"/>
      <c r="SXT14" s="712"/>
      <c r="SXU14" s="712"/>
      <c r="SXV14" s="712"/>
      <c r="SXW14" s="712"/>
      <c r="SXX14" s="712"/>
      <c r="SXY14" s="712"/>
      <c r="SXZ14" s="712"/>
      <c r="SYA14" s="712"/>
      <c r="SYB14" s="712"/>
      <c r="SYC14" s="712"/>
      <c r="SYD14" s="712"/>
      <c r="SYE14" s="712"/>
      <c r="SYF14" s="712"/>
      <c r="SYG14" s="712"/>
      <c r="SYH14" s="712"/>
      <c r="SYI14" s="712"/>
      <c r="SYJ14" s="712"/>
      <c r="SYK14" s="712"/>
      <c r="SYL14" s="712"/>
      <c r="SYM14" s="712"/>
      <c r="SYN14" s="712"/>
      <c r="SYO14" s="712"/>
      <c r="SYP14" s="712"/>
      <c r="SYQ14" s="712"/>
      <c r="SYR14" s="712"/>
      <c r="SYS14" s="712"/>
      <c r="SYT14" s="712"/>
      <c r="SYU14" s="712"/>
      <c r="SYV14" s="712"/>
      <c r="SYW14" s="712"/>
      <c r="SYX14" s="712"/>
      <c r="SYY14" s="712"/>
      <c r="SYZ14" s="712"/>
      <c r="SZA14" s="712"/>
      <c r="SZB14" s="712"/>
      <c r="SZC14" s="712"/>
      <c r="SZD14" s="712"/>
      <c r="SZE14" s="712"/>
      <c r="SZF14" s="712"/>
      <c r="SZG14" s="712"/>
      <c r="SZH14" s="712"/>
      <c r="SZI14" s="712"/>
      <c r="SZJ14" s="712"/>
      <c r="SZK14" s="712"/>
      <c r="SZL14" s="712"/>
      <c r="SZM14" s="712"/>
      <c r="SZN14" s="712"/>
      <c r="SZO14" s="712"/>
      <c r="SZP14" s="712"/>
      <c r="SZQ14" s="712"/>
      <c r="SZR14" s="712"/>
      <c r="SZS14" s="712"/>
      <c r="SZT14" s="712"/>
      <c r="SZU14" s="712"/>
      <c r="SZV14" s="712"/>
      <c r="SZW14" s="712"/>
      <c r="SZX14" s="712"/>
      <c r="SZY14" s="712"/>
      <c r="SZZ14" s="712"/>
      <c r="TAA14" s="712"/>
      <c r="TAB14" s="712"/>
      <c r="TAC14" s="712"/>
      <c r="TAD14" s="712"/>
      <c r="TAE14" s="712"/>
      <c r="TAF14" s="712"/>
      <c r="TAG14" s="712"/>
      <c r="TAH14" s="712"/>
      <c r="TAI14" s="712"/>
      <c r="TAJ14" s="712"/>
      <c r="TAK14" s="712"/>
      <c r="TAL14" s="712"/>
      <c r="TAM14" s="712"/>
      <c r="TAN14" s="712"/>
      <c r="TAO14" s="712"/>
      <c r="TAP14" s="712"/>
      <c r="TAQ14" s="712"/>
      <c r="TAR14" s="712"/>
      <c r="TAS14" s="712"/>
      <c r="TAT14" s="712"/>
      <c r="TAU14" s="712"/>
      <c r="TAV14" s="712"/>
      <c r="TAW14" s="712"/>
      <c r="TAX14" s="712"/>
      <c r="TAY14" s="712"/>
      <c r="TAZ14" s="712"/>
      <c r="TBA14" s="712"/>
      <c r="TBB14" s="712"/>
      <c r="TBC14" s="712"/>
      <c r="TBD14" s="712"/>
      <c r="TBE14" s="712"/>
      <c r="TBF14" s="712"/>
      <c r="TBG14" s="712"/>
      <c r="TBH14" s="712"/>
      <c r="TBI14" s="712"/>
      <c r="TBJ14" s="712"/>
      <c r="TBK14" s="712"/>
      <c r="TBL14" s="712"/>
      <c r="TBM14" s="712"/>
      <c r="TBN14" s="712"/>
      <c r="TBO14" s="712"/>
      <c r="TBP14" s="712"/>
      <c r="TBQ14" s="712"/>
      <c r="TBR14" s="712"/>
      <c r="TBS14" s="712"/>
      <c r="TBT14" s="712"/>
      <c r="TBU14" s="712"/>
      <c r="TBV14" s="712"/>
      <c r="TBW14" s="712"/>
      <c r="TBX14" s="712"/>
      <c r="TBY14" s="712"/>
      <c r="TBZ14" s="712"/>
      <c r="TCA14" s="712"/>
      <c r="TCB14" s="712"/>
      <c r="TCC14" s="712"/>
      <c r="TCD14" s="712"/>
      <c r="TCE14" s="712"/>
      <c r="TCF14" s="712"/>
      <c r="TCG14" s="712"/>
      <c r="TCH14" s="712"/>
      <c r="TCI14" s="712"/>
      <c r="TCJ14" s="712"/>
      <c r="TCK14" s="712"/>
      <c r="TCL14" s="712"/>
      <c r="TCM14" s="712"/>
      <c r="TCN14" s="712"/>
      <c r="TCO14" s="712"/>
      <c r="TCP14" s="712"/>
      <c r="TCQ14" s="712"/>
      <c r="TCR14" s="712"/>
      <c r="TCS14" s="712"/>
      <c r="TCT14" s="712"/>
      <c r="TCU14" s="712"/>
      <c r="TCV14" s="712"/>
      <c r="TCW14" s="712"/>
      <c r="TCX14" s="712"/>
      <c r="TCY14" s="712"/>
      <c r="TCZ14" s="712"/>
      <c r="TDA14" s="712"/>
      <c r="TDB14" s="712"/>
      <c r="TDC14" s="712"/>
      <c r="TDD14" s="712"/>
      <c r="TDE14" s="712"/>
      <c r="TDF14" s="712"/>
      <c r="TDG14" s="712"/>
      <c r="TDH14" s="712"/>
      <c r="TDI14" s="712"/>
      <c r="TDJ14" s="712"/>
      <c r="TDK14" s="712"/>
      <c r="TDL14" s="712"/>
      <c r="TDM14" s="712"/>
      <c r="TDN14" s="712"/>
      <c r="TDO14" s="712"/>
      <c r="TDP14" s="712"/>
      <c r="TDQ14" s="712"/>
      <c r="TDR14" s="712"/>
      <c r="TDS14" s="712"/>
      <c r="TDT14" s="712"/>
      <c r="TDU14" s="712"/>
      <c r="TDV14" s="712"/>
      <c r="TDW14" s="712"/>
      <c r="TDX14" s="712"/>
      <c r="TDY14" s="712"/>
      <c r="TDZ14" s="712"/>
      <c r="TEA14" s="712"/>
      <c r="TEB14" s="712"/>
      <c r="TEC14" s="712"/>
      <c r="TED14" s="712"/>
      <c r="TEE14" s="712"/>
      <c r="TEF14" s="712"/>
      <c r="TEG14" s="712"/>
      <c r="TEH14" s="712"/>
      <c r="TEI14" s="712"/>
      <c r="TEJ14" s="712"/>
      <c r="TEK14" s="712"/>
      <c r="TEL14" s="712"/>
      <c r="TEM14" s="712"/>
      <c r="TEN14" s="712"/>
      <c r="TEO14" s="712"/>
      <c r="TEP14" s="712"/>
      <c r="TEQ14" s="712"/>
      <c r="TER14" s="712"/>
      <c r="TES14" s="712"/>
      <c r="TET14" s="712"/>
      <c r="TEU14" s="712"/>
      <c r="TEV14" s="712"/>
      <c r="TEW14" s="712"/>
      <c r="TEX14" s="712"/>
      <c r="TEY14" s="712"/>
      <c r="TEZ14" s="712"/>
      <c r="TFA14" s="712"/>
      <c r="TFB14" s="712"/>
      <c r="TFC14" s="712"/>
      <c r="TFD14" s="712"/>
      <c r="TFE14" s="712"/>
      <c r="TFF14" s="712"/>
      <c r="TFG14" s="712"/>
      <c r="TFH14" s="712"/>
      <c r="TFI14" s="712"/>
      <c r="TFJ14" s="712"/>
      <c r="TFK14" s="712"/>
      <c r="TFL14" s="712"/>
      <c r="TFM14" s="712"/>
      <c r="TFN14" s="712"/>
      <c r="TFO14" s="712"/>
      <c r="TFP14" s="712"/>
      <c r="TFQ14" s="712"/>
      <c r="TFR14" s="712"/>
      <c r="TFS14" s="712"/>
      <c r="TFT14" s="712"/>
      <c r="TFU14" s="712"/>
      <c r="TFV14" s="712"/>
      <c r="TFW14" s="712"/>
      <c r="TFX14" s="712"/>
      <c r="TFY14" s="712"/>
      <c r="TFZ14" s="712"/>
      <c r="TGA14" s="712"/>
      <c r="TGB14" s="712"/>
      <c r="TGC14" s="712"/>
      <c r="TGD14" s="712"/>
      <c r="TGE14" s="712"/>
      <c r="TGF14" s="712"/>
      <c r="TGG14" s="712"/>
      <c r="TGH14" s="712"/>
      <c r="TGI14" s="712"/>
      <c r="TGJ14" s="712"/>
      <c r="TGK14" s="712"/>
      <c r="TGL14" s="712"/>
      <c r="TGM14" s="712"/>
      <c r="TGN14" s="712"/>
      <c r="TGO14" s="712"/>
      <c r="TGP14" s="712"/>
      <c r="TGQ14" s="712"/>
      <c r="TGR14" s="712"/>
      <c r="TGS14" s="712"/>
      <c r="TGT14" s="712"/>
      <c r="TGU14" s="712"/>
      <c r="TGV14" s="712"/>
      <c r="TGW14" s="712"/>
      <c r="TGX14" s="712"/>
      <c r="TGY14" s="712"/>
      <c r="TGZ14" s="712"/>
      <c r="THA14" s="712"/>
      <c r="THB14" s="712"/>
      <c r="THC14" s="712"/>
      <c r="THD14" s="712"/>
      <c r="THE14" s="712"/>
      <c r="THF14" s="712"/>
      <c r="THG14" s="712"/>
      <c r="THH14" s="712"/>
      <c r="THI14" s="712"/>
      <c r="THJ14" s="712"/>
      <c r="THK14" s="712"/>
      <c r="THL14" s="712"/>
      <c r="THM14" s="712"/>
      <c r="THN14" s="712"/>
      <c r="THO14" s="712"/>
      <c r="THP14" s="712"/>
      <c r="THQ14" s="712"/>
      <c r="THR14" s="712"/>
      <c r="THS14" s="712"/>
      <c r="THT14" s="712"/>
      <c r="THU14" s="712"/>
      <c r="THV14" s="712"/>
      <c r="THW14" s="712"/>
      <c r="THX14" s="712"/>
      <c r="THY14" s="712"/>
      <c r="THZ14" s="712"/>
      <c r="TIA14" s="712"/>
      <c r="TIB14" s="712"/>
      <c r="TIC14" s="712"/>
      <c r="TID14" s="712"/>
      <c r="TIE14" s="712"/>
      <c r="TIF14" s="712"/>
      <c r="TIG14" s="712"/>
      <c r="TIH14" s="712"/>
      <c r="TII14" s="712"/>
      <c r="TIJ14" s="712"/>
      <c r="TIK14" s="712"/>
      <c r="TIL14" s="712"/>
      <c r="TIM14" s="712"/>
      <c r="TIN14" s="712"/>
      <c r="TIO14" s="712"/>
      <c r="TIP14" s="712"/>
      <c r="TIQ14" s="712"/>
      <c r="TIR14" s="712"/>
      <c r="TIS14" s="712"/>
      <c r="TIT14" s="712"/>
      <c r="TIU14" s="712"/>
      <c r="TIV14" s="712"/>
      <c r="TIW14" s="712"/>
      <c r="TIX14" s="712"/>
      <c r="TIY14" s="712"/>
      <c r="TIZ14" s="712"/>
      <c r="TJA14" s="712"/>
      <c r="TJB14" s="712"/>
      <c r="TJC14" s="712"/>
      <c r="TJD14" s="712"/>
      <c r="TJE14" s="712"/>
      <c r="TJF14" s="712"/>
      <c r="TJG14" s="712"/>
      <c r="TJH14" s="712"/>
      <c r="TJI14" s="712"/>
      <c r="TJJ14" s="712"/>
      <c r="TJK14" s="712"/>
      <c r="TJL14" s="712"/>
      <c r="TJM14" s="712"/>
      <c r="TJN14" s="712"/>
      <c r="TJO14" s="712"/>
      <c r="TJP14" s="712"/>
      <c r="TJQ14" s="712"/>
      <c r="TJR14" s="712"/>
      <c r="TJS14" s="712"/>
      <c r="TJT14" s="712"/>
      <c r="TJU14" s="712"/>
      <c r="TJV14" s="712"/>
      <c r="TJW14" s="712"/>
      <c r="TJX14" s="712"/>
      <c r="TJY14" s="712"/>
      <c r="TJZ14" s="712"/>
      <c r="TKA14" s="712"/>
      <c r="TKB14" s="712"/>
      <c r="TKC14" s="712"/>
      <c r="TKD14" s="712"/>
      <c r="TKE14" s="712"/>
      <c r="TKF14" s="712"/>
      <c r="TKG14" s="712"/>
      <c r="TKH14" s="712"/>
      <c r="TKI14" s="712"/>
      <c r="TKJ14" s="712"/>
      <c r="TKK14" s="712"/>
      <c r="TKL14" s="712"/>
      <c r="TKM14" s="712"/>
      <c r="TKN14" s="712"/>
      <c r="TKO14" s="712"/>
      <c r="TKP14" s="712"/>
      <c r="TKQ14" s="712"/>
      <c r="TKR14" s="712"/>
      <c r="TKS14" s="712"/>
      <c r="TKT14" s="712"/>
      <c r="TKU14" s="712"/>
      <c r="TKV14" s="712"/>
      <c r="TKW14" s="712"/>
      <c r="TKX14" s="712"/>
      <c r="TKY14" s="712"/>
      <c r="TKZ14" s="712"/>
      <c r="TLA14" s="712"/>
      <c r="TLB14" s="712"/>
      <c r="TLC14" s="712"/>
      <c r="TLD14" s="712"/>
      <c r="TLE14" s="712"/>
      <c r="TLF14" s="712"/>
      <c r="TLG14" s="712"/>
      <c r="TLH14" s="712"/>
      <c r="TLI14" s="712"/>
      <c r="TLJ14" s="712"/>
      <c r="TLK14" s="712"/>
      <c r="TLL14" s="712"/>
      <c r="TLM14" s="712"/>
      <c r="TLN14" s="712"/>
      <c r="TLO14" s="712"/>
      <c r="TLP14" s="712"/>
      <c r="TLQ14" s="712"/>
      <c r="TLR14" s="712"/>
      <c r="TLS14" s="712"/>
      <c r="TLT14" s="712"/>
      <c r="TLU14" s="712"/>
      <c r="TLV14" s="712"/>
      <c r="TLW14" s="712"/>
      <c r="TLX14" s="712"/>
      <c r="TLY14" s="712"/>
      <c r="TLZ14" s="712"/>
      <c r="TMA14" s="712"/>
      <c r="TMB14" s="712"/>
      <c r="TMC14" s="712"/>
      <c r="TMD14" s="712"/>
      <c r="TME14" s="712"/>
      <c r="TMF14" s="712"/>
      <c r="TMG14" s="712"/>
      <c r="TMH14" s="712"/>
      <c r="TMI14" s="712"/>
      <c r="TMJ14" s="712"/>
      <c r="TMK14" s="712"/>
      <c r="TML14" s="712"/>
      <c r="TMM14" s="712"/>
      <c r="TMN14" s="712"/>
      <c r="TMO14" s="712"/>
      <c r="TMP14" s="712"/>
      <c r="TMQ14" s="712"/>
      <c r="TMR14" s="712"/>
      <c r="TMS14" s="712"/>
      <c r="TMT14" s="712"/>
      <c r="TMU14" s="712"/>
      <c r="TMV14" s="712"/>
      <c r="TMW14" s="712"/>
      <c r="TMX14" s="712"/>
      <c r="TMY14" s="712"/>
      <c r="TMZ14" s="712"/>
      <c r="TNA14" s="712"/>
      <c r="TNB14" s="712"/>
      <c r="TNC14" s="712"/>
      <c r="TND14" s="712"/>
      <c r="TNE14" s="712"/>
      <c r="TNF14" s="712"/>
      <c r="TNG14" s="712"/>
      <c r="TNH14" s="712"/>
      <c r="TNI14" s="712"/>
      <c r="TNJ14" s="712"/>
      <c r="TNK14" s="712"/>
      <c r="TNL14" s="712"/>
      <c r="TNM14" s="712"/>
      <c r="TNN14" s="712"/>
      <c r="TNO14" s="712"/>
      <c r="TNP14" s="712"/>
      <c r="TNQ14" s="712"/>
      <c r="TNR14" s="712"/>
      <c r="TNS14" s="712"/>
      <c r="TNT14" s="712"/>
      <c r="TNU14" s="712"/>
      <c r="TNV14" s="712"/>
      <c r="TNW14" s="712"/>
      <c r="TNX14" s="712"/>
      <c r="TNY14" s="712"/>
      <c r="TNZ14" s="712"/>
      <c r="TOA14" s="712"/>
      <c r="TOB14" s="712"/>
      <c r="TOC14" s="712"/>
      <c r="TOD14" s="712"/>
      <c r="TOE14" s="712"/>
      <c r="TOF14" s="712"/>
      <c r="TOG14" s="712"/>
      <c r="TOH14" s="712"/>
      <c r="TOI14" s="712"/>
      <c r="TOJ14" s="712"/>
      <c r="TOK14" s="712"/>
      <c r="TOL14" s="712"/>
      <c r="TOM14" s="712"/>
      <c r="TON14" s="712"/>
      <c r="TOO14" s="712"/>
      <c r="TOP14" s="712"/>
      <c r="TOQ14" s="712"/>
      <c r="TOR14" s="712"/>
      <c r="TOS14" s="712"/>
      <c r="TOT14" s="712"/>
      <c r="TOU14" s="712"/>
      <c r="TOV14" s="712"/>
      <c r="TOW14" s="712"/>
      <c r="TOX14" s="712"/>
      <c r="TOY14" s="712"/>
      <c r="TOZ14" s="712"/>
      <c r="TPA14" s="712"/>
      <c r="TPB14" s="712"/>
      <c r="TPC14" s="712"/>
      <c r="TPD14" s="712"/>
      <c r="TPE14" s="712"/>
      <c r="TPF14" s="712"/>
      <c r="TPG14" s="712"/>
      <c r="TPH14" s="712"/>
      <c r="TPI14" s="712"/>
      <c r="TPJ14" s="712"/>
      <c r="TPK14" s="712"/>
      <c r="TPL14" s="712"/>
      <c r="TPM14" s="712"/>
      <c r="TPN14" s="712"/>
      <c r="TPO14" s="712"/>
      <c r="TPP14" s="712"/>
      <c r="TPQ14" s="712"/>
      <c r="TPR14" s="712"/>
      <c r="TPS14" s="712"/>
      <c r="TPT14" s="712"/>
      <c r="TPU14" s="712"/>
      <c r="TPV14" s="712"/>
      <c r="TPW14" s="712"/>
      <c r="TPX14" s="712"/>
      <c r="TPY14" s="712"/>
      <c r="TPZ14" s="712"/>
      <c r="TQA14" s="712"/>
      <c r="TQB14" s="712"/>
      <c r="TQC14" s="712"/>
      <c r="TQD14" s="712"/>
      <c r="TQE14" s="712"/>
      <c r="TQF14" s="712"/>
      <c r="TQG14" s="712"/>
      <c r="TQH14" s="712"/>
      <c r="TQI14" s="712"/>
      <c r="TQJ14" s="712"/>
      <c r="TQK14" s="712"/>
      <c r="TQL14" s="712"/>
      <c r="TQM14" s="712"/>
      <c r="TQN14" s="712"/>
      <c r="TQO14" s="712"/>
      <c r="TQP14" s="712"/>
      <c r="TQQ14" s="712"/>
      <c r="TQR14" s="712"/>
      <c r="TQS14" s="712"/>
      <c r="TQT14" s="712"/>
      <c r="TQU14" s="712"/>
      <c r="TQV14" s="712"/>
      <c r="TQW14" s="712"/>
      <c r="TQX14" s="712"/>
      <c r="TQY14" s="712"/>
      <c r="TQZ14" s="712"/>
      <c r="TRA14" s="712"/>
      <c r="TRB14" s="712"/>
      <c r="TRC14" s="712"/>
      <c r="TRD14" s="712"/>
      <c r="TRE14" s="712"/>
      <c r="TRF14" s="712"/>
      <c r="TRG14" s="712"/>
      <c r="TRH14" s="712"/>
      <c r="TRI14" s="712"/>
      <c r="TRJ14" s="712"/>
      <c r="TRK14" s="712"/>
      <c r="TRL14" s="712"/>
      <c r="TRM14" s="712"/>
      <c r="TRN14" s="712"/>
      <c r="TRO14" s="712"/>
      <c r="TRP14" s="712"/>
      <c r="TRQ14" s="712"/>
      <c r="TRR14" s="712"/>
      <c r="TRS14" s="712"/>
      <c r="TRT14" s="712"/>
      <c r="TRU14" s="712"/>
      <c r="TRV14" s="712"/>
      <c r="TRW14" s="712"/>
      <c r="TRX14" s="712"/>
      <c r="TRY14" s="712"/>
      <c r="TRZ14" s="712"/>
      <c r="TSA14" s="712"/>
      <c r="TSB14" s="712"/>
      <c r="TSC14" s="712"/>
      <c r="TSD14" s="712"/>
      <c r="TSE14" s="712"/>
      <c r="TSF14" s="712"/>
      <c r="TSG14" s="712"/>
      <c r="TSH14" s="712"/>
      <c r="TSI14" s="712"/>
      <c r="TSJ14" s="712"/>
      <c r="TSK14" s="712"/>
      <c r="TSL14" s="712"/>
      <c r="TSM14" s="712"/>
      <c r="TSN14" s="712"/>
      <c r="TSO14" s="712"/>
      <c r="TSP14" s="712"/>
      <c r="TSQ14" s="712"/>
      <c r="TSR14" s="712"/>
      <c r="TSS14" s="712"/>
      <c r="TST14" s="712"/>
      <c r="TSU14" s="712"/>
      <c r="TSV14" s="712"/>
      <c r="TSW14" s="712"/>
      <c r="TSX14" s="712"/>
      <c r="TSY14" s="712"/>
      <c r="TSZ14" s="712"/>
      <c r="TTA14" s="712"/>
      <c r="TTB14" s="712"/>
      <c r="TTC14" s="712"/>
      <c r="TTD14" s="712"/>
      <c r="TTE14" s="712"/>
      <c r="TTF14" s="712"/>
      <c r="TTG14" s="712"/>
      <c r="TTH14" s="712"/>
      <c r="TTI14" s="712"/>
      <c r="TTJ14" s="712"/>
      <c r="TTK14" s="712"/>
      <c r="TTL14" s="712"/>
      <c r="TTM14" s="712"/>
      <c r="TTN14" s="712"/>
      <c r="TTO14" s="712"/>
      <c r="TTP14" s="712"/>
      <c r="TTQ14" s="712"/>
      <c r="TTR14" s="712"/>
      <c r="TTS14" s="712"/>
      <c r="TTT14" s="712"/>
      <c r="TTU14" s="712"/>
      <c r="TTV14" s="712"/>
      <c r="TTW14" s="712"/>
      <c r="TTX14" s="712"/>
      <c r="TTY14" s="712"/>
      <c r="TTZ14" s="712"/>
      <c r="TUA14" s="712"/>
      <c r="TUB14" s="712"/>
      <c r="TUC14" s="712"/>
      <c r="TUD14" s="712"/>
      <c r="TUE14" s="712"/>
      <c r="TUF14" s="712"/>
      <c r="TUG14" s="712"/>
      <c r="TUH14" s="712"/>
      <c r="TUI14" s="712"/>
      <c r="TUJ14" s="712"/>
      <c r="TUK14" s="712"/>
      <c r="TUL14" s="712"/>
      <c r="TUM14" s="712"/>
      <c r="TUN14" s="712"/>
      <c r="TUO14" s="712"/>
      <c r="TUP14" s="712"/>
      <c r="TUQ14" s="712"/>
      <c r="TUR14" s="712"/>
      <c r="TUS14" s="712"/>
      <c r="TUT14" s="712"/>
      <c r="TUU14" s="712"/>
      <c r="TUV14" s="712"/>
      <c r="TUW14" s="712"/>
      <c r="TUX14" s="712"/>
      <c r="TUY14" s="712"/>
      <c r="TUZ14" s="712"/>
      <c r="TVA14" s="712"/>
      <c r="TVB14" s="712"/>
      <c r="TVC14" s="712"/>
      <c r="TVD14" s="712"/>
      <c r="TVE14" s="712"/>
      <c r="TVF14" s="712"/>
      <c r="TVG14" s="712"/>
      <c r="TVH14" s="712"/>
      <c r="TVI14" s="712"/>
      <c r="TVJ14" s="712"/>
      <c r="TVK14" s="712"/>
      <c r="TVL14" s="712"/>
      <c r="TVM14" s="712"/>
      <c r="TVN14" s="712"/>
      <c r="TVO14" s="712"/>
      <c r="TVP14" s="712"/>
      <c r="TVQ14" s="712"/>
      <c r="TVR14" s="712"/>
      <c r="TVS14" s="712"/>
      <c r="TVT14" s="712"/>
      <c r="TVU14" s="712"/>
      <c r="TVV14" s="712"/>
      <c r="TVW14" s="712"/>
      <c r="TVX14" s="712"/>
      <c r="TVY14" s="712"/>
      <c r="TVZ14" s="712"/>
      <c r="TWA14" s="712"/>
      <c r="TWB14" s="712"/>
      <c r="TWC14" s="712"/>
      <c r="TWD14" s="712"/>
      <c r="TWE14" s="712"/>
      <c r="TWF14" s="712"/>
      <c r="TWG14" s="712"/>
      <c r="TWH14" s="712"/>
      <c r="TWI14" s="712"/>
      <c r="TWJ14" s="712"/>
      <c r="TWK14" s="712"/>
      <c r="TWL14" s="712"/>
      <c r="TWM14" s="712"/>
      <c r="TWN14" s="712"/>
      <c r="TWO14" s="712"/>
      <c r="TWP14" s="712"/>
      <c r="TWQ14" s="712"/>
      <c r="TWR14" s="712"/>
      <c r="TWS14" s="712"/>
      <c r="TWT14" s="712"/>
      <c r="TWU14" s="712"/>
      <c r="TWV14" s="712"/>
      <c r="TWW14" s="712"/>
      <c r="TWX14" s="712"/>
      <c r="TWY14" s="712"/>
      <c r="TWZ14" s="712"/>
      <c r="TXA14" s="712"/>
      <c r="TXB14" s="712"/>
      <c r="TXC14" s="712"/>
      <c r="TXD14" s="712"/>
      <c r="TXE14" s="712"/>
      <c r="TXF14" s="712"/>
      <c r="TXG14" s="712"/>
      <c r="TXH14" s="712"/>
      <c r="TXI14" s="712"/>
      <c r="TXJ14" s="712"/>
      <c r="TXK14" s="712"/>
      <c r="TXL14" s="712"/>
      <c r="TXM14" s="712"/>
      <c r="TXN14" s="712"/>
      <c r="TXO14" s="712"/>
      <c r="TXP14" s="712"/>
      <c r="TXQ14" s="712"/>
      <c r="TXR14" s="712"/>
      <c r="TXS14" s="712"/>
      <c r="TXT14" s="712"/>
      <c r="TXU14" s="712"/>
      <c r="TXV14" s="712"/>
      <c r="TXW14" s="712"/>
      <c r="TXX14" s="712"/>
      <c r="TXY14" s="712"/>
      <c r="TXZ14" s="712"/>
      <c r="TYA14" s="712"/>
      <c r="TYB14" s="712"/>
      <c r="TYC14" s="712"/>
      <c r="TYD14" s="712"/>
      <c r="TYE14" s="712"/>
      <c r="TYF14" s="712"/>
      <c r="TYG14" s="712"/>
      <c r="TYH14" s="712"/>
      <c r="TYI14" s="712"/>
      <c r="TYJ14" s="712"/>
      <c r="TYK14" s="712"/>
      <c r="TYL14" s="712"/>
      <c r="TYM14" s="712"/>
      <c r="TYN14" s="712"/>
      <c r="TYO14" s="712"/>
      <c r="TYP14" s="712"/>
      <c r="TYQ14" s="712"/>
      <c r="TYR14" s="712"/>
      <c r="TYS14" s="712"/>
      <c r="TYT14" s="712"/>
      <c r="TYU14" s="712"/>
      <c r="TYV14" s="712"/>
      <c r="TYW14" s="712"/>
      <c r="TYX14" s="712"/>
      <c r="TYY14" s="712"/>
      <c r="TYZ14" s="712"/>
      <c r="TZA14" s="712"/>
      <c r="TZB14" s="712"/>
      <c r="TZC14" s="712"/>
      <c r="TZD14" s="712"/>
      <c r="TZE14" s="712"/>
      <c r="TZF14" s="712"/>
      <c r="TZG14" s="712"/>
      <c r="TZH14" s="712"/>
      <c r="TZI14" s="712"/>
      <c r="TZJ14" s="712"/>
      <c r="TZK14" s="712"/>
      <c r="TZL14" s="712"/>
      <c r="TZM14" s="712"/>
      <c r="TZN14" s="712"/>
      <c r="TZO14" s="712"/>
      <c r="TZP14" s="712"/>
      <c r="TZQ14" s="712"/>
      <c r="TZR14" s="712"/>
      <c r="TZS14" s="712"/>
      <c r="TZT14" s="712"/>
      <c r="TZU14" s="712"/>
      <c r="TZV14" s="712"/>
      <c r="TZW14" s="712"/>
      <c r="TZX14" s="712"/>
      <c r="TZY14" s="712"/>
      <c r="TZZ14" s="712"/>
      <c r="UAA14" s="712"/>
      <c r="UAB14" s="712"/>
      <c r="UAC14" s="712"/>
      <c r="UAD14" s="712"/>
      <c r="UAE14" s="712"/>
      <c r="UAF14" s="712"/>
      <c r="UAG14" s="712"/>
      <c r="UAH14" s="712"/>
      <c r="UAI14" s="712"/>
      <c r="UAJ14" s="712"/>
      <c r="UAK14" s="712"/>
      <c r="UAL14" s="712"/>
      <c r="UAM14" s="712"/>
      <c r="UAN14" s="712"/>
      <c r="UAO14" s="712"/>
      <c r="UAP14" s="712"/>
      <c r="UAQ14" s="712"/>
      <c r="UAR14" s="712"/>
      <c r="UAS14" s="712"/>
      <c r="UAT14" s="712"/>
      <c r="UAU14" s="712"/>
      <c r="UAV14" s="712"/>
      <c r="UAW14" s="712"/>
      <c r="UAX14" s="712"/>
      <c r="UAY14" s="712"/>
      <c r="UAZ14" s="712"/>
      <c r="UBA14" s="712"/>
      <c r="UBB14" s="712"/>
      <c r="UBC14" s="712"/>
      <c r="UBD14" s="712"/>
      <c r="UBE14" s="712"/>
      <c r="UBF14" s="712"/>
      <c r="UBG14" s="712"/>
      <c r="UBH14" s="712"/>
      <c r="UBI14" s="712"/>
      <c r="UBJ14" s="712"/>
      <c r="UBK14" s="712"/>
      <c r="UBL14" s="712"/>
      <c r="UBM14" s="712"/>
      <c r="UBN14" s="712"/>
      <c r="UBO14" s="712"/>
      <c r="UBP14" s="712"/>
      <c r="UBQ14" s="712"/>
      <c r="UBR14" s="712"/>
      <c r="UBS14" s="712"/>
      <c r="UBT14" s="712"/>
      <c r="UBU14" s="712"/>
      <c r="UBV14" s="712"/>
      <c r="UBW14" s="712"/>
      <c r="UBX14" s="712"/>
      <c r="UBY14" s="712"/>
      <c r="UBZ14" s="712"/>
      <c r="UCA14" s="712"/>
      <c r="UCB14" s="712"/>
      <c r="UCC14" s="712"/>
      <c r="UCD14" s="712"/>
      <c r="UCE14" s="712"/>
      <c r="UCF14" s="712"/>
      <c r="UCG14" s="712"/>
      <c r="UCH14" s="712"/>
      <c r="UCI14" s="712"/>
      <c r="UCJ14" s="712"/>
      <c r="UCK14" s="712"/>
      <c r="UCL14" s="712"/>
      <c r="UCM14" s="712"/>
      <c r="UCN14" s="712"/>
      <c r="UCO14" s="712"/>
      <c r="UCP14" s="712"/>
      <c r="UCQ14" s="712"/>
      <c r="UCR14" s="712"/>
      <c r="UCS14" s="712"/>
      <c r="UCT14" s="712"/>
      <c r="UCU14" s="712"/>
      <c r="UCV14" s="712"/>
      <c r="UCW14" s="712"/>
      <c r="UCX14" s="712"/>
      <c r="UCY14" s="712"/>
      <c r="UCZ14" s="712"/>
      <c r="UDA14" s="712"/>
      <c r="UDB14" s="712"/>
      <c r="UDC14" s="712"/>
      <c r="UDD14" s="712"/>
      <c r="UDE14" s="712"/>
      <c r="UDF14" s="712"/>
      <c r="UDG14" s="712"/>
      <c r="UDH14" s="712"/>
      <c r="UDI14" s="712"/>
      <c r="UDJ14" s="712"/>
      <c r="UDK14" s="712"/>
      <c r="UDL14" s="712"/>
      <c r="UDM14" s="712"/>
      <c r="UDN14" s="712"/>
      <c r="UDO14" s="712"/>
      <c r="UDP14" s="712"/>
      <c r="UDQ14" s="712"/>
      <c r="UDR14" s="712"/>
      <c r="UDS14" s="712"/>
      <c r="UDT14" s="712"/>
      <c r="UDU14" s="712"/>
      <c r="UDV14" s="712"/>
      <c r="UDW14" s="712"/>
      <c r="UDX14" s="712"/>
      <c r="UDY14" s="712"/>
      <c r="UDZ14" s="712"/>
      <c r="UEA14" s="712"/>
      <c r="UEB14" s="712"/>
      <c r="UEC14" s="712"/>
      <c r="UED14" s="712"/>
      <c r="UEE14" s="712"/>
      <c r="UEF14" s="712"/>
      <c r="UEG14" s="712"/>
      <c r="UEH14" s="712"/>
      <c r="UEI14" s="712"/>
      <c r="UEJ14" s="712"/>
      <c r="UEK14" s="712"/>
      <c r="UEL14" s="712"/>
      <c r="UEM14" s="712"/>
      <c r="UEN14" s="712"/>
      <c r="UEO14" s="712"/>
      <c r="UEP14" s="712"/>
      <c r="UEQ14" s="712"/>
      <c r="UER14" s="712"/>
      <c r="UES14" s="712"/>
      <c r="UET14" s="712"/>
      <c r="UEU14" s="712"/>
      <c r="UEV14" s="712"/>
      <c r="UEW14" s="712"/>
      <c r="UEX14" s="712"/>
      <c r="UEY14" s="712"/>
      <c r="UEZ14" s="712"/>
      <c r="UFA14" s="712"/>
      <c r="UFB14" s="712"/>
      <c r="UFC14" s="712"/>
      <c r="UFD14" s="712"/>
      <c r="UFE14" s="712"/>
      <c r="UFF14" s="712"/>
      <c r="UFG14" s="712"/>
      <c r="UFH14" s="712"/>
      <c r="UFI14" s="712"/>
      <c r="UFJ14" s="712"/>
      <c r="UFK14" s="712"/>
      <c r="UFL14" s="712"/>
      <c r="UFM14" s="712"/>
      <c r="UFN14" s="712"/>
      <c r="UFO14" s="712"/>
      <c r="UFP14" s="712"/>
      <c r="UFQ14" s="712"/>
      <c r="UFR14" s="712"/>
      <c r="UFS14" s="712"/>
      <c r="UFT14" s="712"/>
      <c r="UFU14" s="712"/>
      <c r="UFV14" s="712"/>
      <c r="UFW14" s="712"/>
      <c r="UFX14" s="712"/>
      <c r="UFY14" s="712"/>
      <c r="UFZ14" s="712"/>
      <c r="UGA14" s="712"/>
      <c r="UGB14" s="712"/>
      <c r="UGC14" s="712"/>
      <c r="UGD14" s="712"/>
      <c r="UGE14" s="712"/>
      <c r="UGF14" s="712"/>
      <c r="UGG14" s="712"/>
      <c r="UGH14" s="712"/>
      <c r="UGI14" s="712"/>
      <c r="UGJ14" s="712"/>
      <c r="UGK14" s="712"/>
      <c r="UGL14" s="712"/>
      <c r="UGM14" s="712"/>
      <c r="UGN14" s="712"/>
      <c r="UGO14" s="712"/>
      <c r="UGP14" s="712"/>
      <c r="UGQ14" s="712"/>
      <c r="UGR14" s="712"/>
      <c r="UGS14" s="712"/>
      <c r="UGT14" s="712"/>
      <c r="UGU14" s="712"/>
      <c r="UGV14" s="712"/>
      <c r="UGW14" s="712"/>
      <c r="UGX14" s="712"/>
      <c r="UGY14" s="712"/>
      <c r="UGZ14" s="712"/>
      <c r="UHA14" s="712"/>
      <c r="UHB14" s="712"/>
      <c r="UHC14" s="712"/>
      <c r="UHD14" s="712"/>
      <c r="UHE14" s="712"/>
      <c r="UHF14" s="712"/>
      <c r="UHG14" s="712"/>
      <c r="UHH14" s="712"/>
      <c r="UHI14" s="712"/>
      <c r="UHJ14" s="712"/>
      <c r="UHK14" s="712"/>
      <c r="UHL14" s="712"/>
      <c r="UHM14" s="712"/>
      <c r="UHN14" s="712"/>
      <c r="UHO14" s="712"/>
      <c r="UHP14" s="712"/>
      <c r="UHQ14" s="712"/>
      <c r="UHR14" s="712"/>
      <c r="UHS14" s="712"/>
      <c r="UHT14" s="712"/>
      <c r="UHU14" s="712"/>
      <c r="UHV14" s="712"/>
      <c r="UHW14" s="712"/>
      <c r="UHX14" s="712"/>
      <c r="UHY14" s="712"/>
      <c r="UHZ14" s="712"/>
      <c r="UIA14" s="712"/>
      <c r="UIB14" s="712"/>
      <c r="UIC14" s="712"/>
      <c r="UID14" s="712"/>
      <c r="UIE14" s="712"/>
      <c r="UIF14" s="712"/>
      <c r="UIG14" s="712"/>
      <c r="UIH14" s="712"/>
      <c r="UII14" s="712"/>
      <c r="UIJ14" s="712"/>
      <c r="UIK14" s="712"/>
      <c r="UIL14" s="712"/>
      <c r="UIM14" s="712"/>
      <c r="UIN14" s="712"/>
      <c r="UIO14" s="712"/>
      <c r="UIP14" s="712"/>
      <c r="UIQ14" s="712"/>
      <c r="UIR14" s="712"/>
      <c r="UIS14" s="712"/>
      <c r="UIT14" s="712"/>
      <c r="UIU14" s="712"/>
      <c r="UIV14" s="712"/>
      <c r="UIW14" s="712"/>
      <c r="UIX14" s="712"/>
      <c r="UIY14" s="712"/>
      <c r="UIZ14" s="712"/>
      <c r="UJA14" s="712"/>
      <c r="UJB14" s="712"/>
      <c r="UJC14" s="712"/>
      <c r="UJD14" s="712"/>
      <c r="UJE14" s="712"/>
      <c r="UJF14" s="712"/>
      <c r="UJG14" s="712"/>
      <c r="UJH14" s="712"/>
      <c r="UJI14" s="712"/>
      <c r="UJJ14" s="712"/>
      <c r="UJK14" s="712"/>
      <c r="UJL14" s="712"/>
      <c r="UJM14" s="712"/>
      <c r="UJN14" s="712"/>
      <c r="UJO14" s="712"/>
      <c r="UJP14" s="712"/>
      <c r="UJQ14" s="712"/>
      <c r="UJR14" s="712"/>
      <c r="UJS14" s="712"/>
      <c r="UJT14" s="712"/>
      <c r="UJU14" s="712"/>
      <c r="UJV14" s="712"/>
      <c r="UJW14" s="712"/>
      <c r="UJX14" s="712"/>
      <c r="UJY14" s="712"/>
      <c r="UJZ14" s="712"/>
      <c r="UKA14" s="712"/>
      <c r="UKB14" s="712"/>
      <c r="UKC14" s="712"/>
      <c r="UKD14" s="712"/>
      <c r="UKE14" s="712"/>
      <c r="UKF14" s="712"/>
      <c r="UKG14" s="712"/>
      <c r="UKH14" s="712"/>
      <c r="UKI14" s="712"/>
      <c r="UKJ14" s="712"/>
      <c r="UKK14" s="712"/>
      <c r="UKL14" s="712"/>
      <c r="UKM14" s="712"/>
      <c r="UKN14" s="712"/>
      <c r="UKO14" s="712"/>
      <c r="UKP14" s="712"/>
      <c r="UKQ14" s="712"/>
      <c r="UKR14" s="712"/>
      <c r="UKS14" s="712"/>
      <c r="UKT14" s="712"/>
      <c r="UKU14" s="712"/>
      <c r="UKV14" s="712"/>
      <c r="UKW14" s="712"/>
      <c r="UKX14" s="712"/>
      <c r="UKY14" s="712"/>
      <c r="UKZ14" s="712"/>
      <c r="ULA14" s="712"/>
      <c r="ULB14" s="712"/>
      <c r="ULC14" s="712"/>
      <c r="ULD14" s="712"/>
      <c r="ULE14" s="712"/>
      <c r="ULF14" s="712"/>
      <c r="ULG14" s="712"/>
      <c r="ULH14" s="712"/>
      <c r="ULI14" s="712"/>
      <c r="ULJ14" s="712"/>
      <c r="ULK14" s="712"/>
      <c r="ULL14" s="712"/>
      <c r="ULM14" s="712"/>
      <c r="ULN14" s="712"/>
      <c r="ULO14" s="712"/>
      <c r="ULP14" s="712"/>
      <c r="ULQ14" s="712"/>
      <c r="ULR14" s="712"/>
      <c r="ULS14" s="712"/>
      <c r="ULT14" s="712"/>
      <c r="ULU14" s="712"/>
      <c r="ULV14" s="712"/>
      <c r="ULW14" s="712"/>
      <c r="ULX14" s="712"/>
      <c r="ULY14" s="712"/>
      <c r="ULZ14" s="712"/>
      <c r="UMA14" s="712"/>
      <c r="UMB14" s="712"/>
      <c r="UMC14" s="712"/>
      <c r="UMD14" s="712"/>
      <c r="UME14" s="712"/>
      <c r="UMF14" s="712"/>
      <c r="UMG14" s="712"/>
      <c r="UMH14" s="712"/>
      <c r="UMI14" s="712"/>
      <c r="UMJ14" s="712"/>
      <c r="UMK14" s="712"/>
      <c r="UML14" s="712"/>
      <c r="UMM14" s="712"/>
      <c r="UMN14" s="712"/>
      <c r="UMO14" s="712"/>
      <c r="UMP14" s="712"/>
      <c r="UMQ14" s="712"/>
      <c r="UMR14" s="712"/>
      <c r="UMS14" s="712"/>
      <c r="UMT14" s="712"/>
      <c r="UMU14" s="712"/>
      <c r="UMV14" s="712"/>
      <c r="UMW14" s="712"/>
      <c r="UMX14" s="712"/>
      <c r="UMY14" s="712"/>
      <c r="UMZ14" s="712"/>
      <c r="UNA14" s="712"/>
      <c r="UNB14" s="712"/>
      <c r="UNC14" s="712"/>
      <c r="UND14" s="712"/>
      <c r="UNE14" s="712"/>
      <c r="UNF14" s="712"/>
      <c r="UNG14" s="712"/>
      <c r="UNH14" s="712"/>
      <c r="UNI14" s="712"/>
      <c r="UNJ14" s="712"/>
      <c r="UNK14" s="712"/>
      <c r="UNL14" s="712"/>
      <c r="UNM14" s="712"/>
      <c r="UNN14" s="712"/>
      <c r="UNO14" s="712"/>
      <c r="UNP14" s="712"/>
      <c r="UNQ14" s="712"/>
      <c r="UNR14" s="712"/>
      <c r="UNS14" s="712"/>
      <c r="UNT14" s="712"/>
      <c r="UNU14" s="712"/>
      <c r="UNV14" s="712"/>
      <c r="UNW14" s="712"/>
      <c r="UNX14" s="712"/>
      <c r="UNY14" s="712"/>
      <c r="UNZ14" s="712"/>
      <c r="UOA14" s="712"/>
      <c r="UOB14" s="712"/>
      <c r="UOC14" s="712"/>
      <c r="UOD14" s="712"/>
      <c r="UOE14" s="712"/>
      <c r="UOF14" s="712"/>
      <c r="UOG14" s="712"/>
      <c r="UOH14" s="712"/>
      <c r="UOI14" s="712"/>
      <c r="UOJ14" s="712"/>
      <c r="UOK14" s="712"/>
      <c r="UOL14" s="712"/>
      <c r="UOM14" s="712"/>
      <c r="UON14" s="712"/>
      <c r="UOO14" s="712"/>
      <c r="UOP14" s="712"/>
      <c r="UOQ14" s="712"/>
      <c r="UOR14" s="712"/>
      <c r="UOS14" s="712"/>
      <c r="UOT14" s="712"/>
      <c r="UOU14" s="712"/>
      <c r="UOV14" s="712"/>
      <c r="UOW14" s="712"/>
      <c r="UOX14" s="712"/>
      <c r="UOY14" s="712"/>
      <c r="UOZ14" s="712"/>
      <c r="UPA14" s="712"/>
      <c r="UPB14" s="712"/>
      <c r="UPC14" s="712"/>
      <c r="UPD14" s="712"/>
      <c r="UPE14" s="712"/>
      <c r="UPF14" s="712"/>
      <c r="UPG14" s="712"/>
      <c r="UPH14" s="712"/>
      <c r="UPI14" s="712"/>
      <c r="UPJ14" s="712"/>
      <c r="UPK14" s="712"/>
      <c r="UPL14" s="712"/>
      <c r="UPM14" s="712"/>
      <c r="UPN14" s="712"/>
      <c r="UPO14" s="712"/>
      <c r="UPP14" s="712"/>
      <c r="UPQ14" s="712"/>
      <c r="UPR14" s="712"/>
      <c r="UPS14" s="712"/>
      <c r="UPT14" s="712"/>
      <c r="UPU14" s="712"/>
      <c r="UPV14" s="712"/>
      <c r="UPW14" s="712"/>
      <c r="UPX14" s="712"/>
      <c r="UPY14" s="712"/>
      <c r="UPZ14" s="712"/>
      <c r="UQA14" s="712"/>
      <c r="UQB14" s="712"/>
      <c r="UQC14" s="712"/>
      <c r="UQD14" s="712"/>
      <c r="UQE14" s="712"/>
      <c r="UQF14" s="712"/>
      <c r="UQG14" s="712"/>
      <c r="UQH14" s="712"/>
      <c r="UQI14" s="712"/>
      <c r="UQJ14" s="712"/>
      <c r="UQK14" s="712"/>
      <c r="UQL14" s="712"/>
      <c r="UQM14" s="712"/>
      <c r="UQN14" s="712"/>
      <c r="UQO14" s="712"/>
      <c r="UQP14" s="712"/>
      <c r="UQQ14" s="712"/>
      <c r="UQR14" s="712"/>
      <c r="UQS14" s="712"/>
      <c r="UQT14" s="712"/>
      <c r="UQU14" s="712"/>
      <c r="UQV14" s="712"/>
      <c r="UQW14" s="712"/>
      <c r="UQX14" s="712"/>
      <c r="UQY14" s="712"/>
      <c r="UQZ14" s="712"/>
      <c r="URA14" s="712"/>
      <c r="URB14" s="712"/>
      <c r="URC14" s="712"/>
      <c r="URD14" s="712"/>
      <c r="URE14" s="712"/>
      <c r="URF14" s="712"/>
      <c r="URG14" s="712"/>
      <c r="URH14" s="712"/>
      <c r="URI14" s="712"/>
      <c r="URJ14" s="712"/>
      <c r="URK14" s="712"/>
      <c r="URL14" s="712"/>
      <c r="URM14" s="712"/>
      <c r="URN14" s="712"/>
      <c r="URO14" s="712"/>
      <c r="URP14" s="712"/>
      <c r="URQ14" s="712"/>
      <c r="URR14" s="712"/>
      <c r="URS14" s="712"/>
      <c r="URT14" s="712"/>
      <c r="URU14" s="712"/>
      <c r="URV14" s="712"/>
      <c r="URW14" s="712"/>
      <c r="URX14" s="712"/>
      <c r="URY14" s="712"/>
      <c r="URZ14" s="712"/>
      <c r="USA14" s="712"/>
      <c r="USB14" s="712"/>
      <c r="USC14" s="712"/>
      <c r="USD14" s="712"/>
      <c r="USE14" s="712"/>
      <c r="USF14" s="712"/>
      <c r="USG14" s="712"/>
      <c r="USH14" s="712"/>
      <c r="USI14" s="712"/>
      <c r="USJ14" s="712"/>
      <c r="USK14" s="712"/>
      <c r="USL14" s="712"/>
      <c r="USM14" s="712"/>
      <c r="USN14" s="712"/>
      <c r="USO14" s="712"/>
      <c r="USP14" s="712"/>
      <c r="USQ14" s="712"/>
      <c r="USR14" s="712"/>
      <c r="USS14" s="712"/>
      <c r="UST14" s="712"/>
      <c r="USU14" s="712"/>
      <c r="USV14" s="712"/>
      <c r="USW14" s="712"/>
      <c r="USX14" s="712"/>
      <c r="USY14" s="712"/>
      <c r="USZ14" s="712"/>
      <c r="UTA14" s="712"/>
      <c r="UTB14" s="712"/>
      <c r="UTC14" s="712"/>
      <c r="UTD14" s="712"/>
      <c r="UTE14" s="712"/>
      <c r="UTF14" s="712"/>
      <c r="UTG14" s="712"/>
      <c r="UTH14" s="712"/>
      <c r="UTI14" s="712"/>
      <c r="UTJ14" s="712"/>
      <c r="UTK14" s="712"/>
      <c r="UTL14" s="712"/>
      <c r="UTM14" s="712"/>
      <c r="UTN14" s="712"/>
      <c r="UTO14" s="712"/>
      <c r="UTP14" s="712"/>
      <c r="UTQ14" s="712"/>
      <c r="UTR14" s="712"/>
      <c r="UTS14" s="712"/>
      <c r="UTT14" s="712"/>
      <c r="UTU14" s="712"/>
      <c r="UTV14" s="712"/>
      <c r="UTW14" s="712"/>
      <c r="UTX14" s="712"/>
      <c r="UTY14" s="712"/>
      <c r="UTZ14" s="712"/>
      <c r="UUA14" s="712"/>
      <c r="UUB14" s="712"/>
      <c r="UUC14" s="712"/>
      <c r="UUD14" s="712"/>
      <c r="UUE14" s="712"/>
      <c r="UUF14" s="712"/>
      <c r="UUG14" s="712"/>
      <c r="UUH14" s="712"/>
      <c r="UUI14" s="712"/>
      <c r="UUJ14" s="712"/>
      <c r="UUK14" s="712"/>
      <c r="UUL14" s="712"/>
      <c r="UUM14" s="712"/>
      <c r="UUN14" s="712"/>
      <c r="UUO14" s="712"/>
      <c r="UUP14" s="712"/>
      <c r="UUQ14" s="712"/>
      <c r="UUR14" s="712"/>
      <c r="UUS14" s="712"/>
      <c r="UUT14" s="712"/>
      <c r="UUU14" s="712"/>
      <c r="UUV14" s="712"/>
      <c r="UUW14" s="712"/>
      <c r="UUX14" s="712"/>
      <c r="UUY14" s="712"/>
      <c r="UUZ14" s="712"/>
      <c r="UVA14" s="712"/>
      <c r="UVB14" s="712"/>
      <c r="UVC14" s="712"/>
      <c r="UVD14" s="712"/>
      <c r="UVE14" s="712"/>
      <c r="UVF14" s="712"/>
      <c r="UVG14" s="712"/>
      <c r="UVH14" s="712"/>
      <c r="UVI14" s="712"/>
      <c r="UVJ14" s="712"/>
      <c r="UVK14" s="712"/>
      <c r="UVL14" s="712"/>
      <c r="UVM14" s="712"/>
      <c r="UVN14" s="712"/>
      <c r="UVO14" s="712"/>
      <c r="UVP14" s="712"/>
      <c r="UVQ14" s="712"/>
      <c r="UVR14" s="712"/>
      <c r="UVS14" s="712"/>
      <c r="UVT14" s="712"/>
      <c r="UVU14" s="712"/>
      <c r="UVV14" s="712"/>
      <c r="UVW14" s="712"/>
      <c r="UVX14" s="712"/>
      <c r="UVY14" s="712"/>
      <c r="UVZ14" s="712"/>
      <c r="UWA14" s="712"/>
      <c r="UWB14" s="712"/>
      <c r="UWC14" s="712"/>
      <c r="UWD14" s="712"/>
      <c r="UWE14" s="712"/>
      <c r="UWF14" s="712"/>
      <c r="UWG14" s="712"/>
      <c r="UWH14" s="712"/>
      <c r="UWI14" s="712"/>
      <c r="UWJ14" s="712"/>
      <c r="UWK14" s="712"/>
      <c r="UWL14" s="712"/>
      <c r="UWM14" s="712"/>
      <c r="UWN14" s="712"/>
      <c r="UWO14" s="712"/>
      <c r="UWP14" s="712"/>
      <c r="UWQ14" s="712"/>
      <c r="UWR14" s="712"/>
      <c r="UWS14" s="712"/>
      <c r="UWT14" s="712"/>
      <c r="UWU14" s="712"/>
      <c r="UWV14" s="712"/>
      <c r="UWW14" s="712"/>
      <c r="UWX14" s="712"/>
      <c r="UWY14" s="712"/>
      <c r="UWZ14" s="712"/>
      <c r="UXA14" s="712"/>
      <c r="UXB14" s="712"/>
      <c r="UXC14" s="712"/>
      <c r="UXD14" s="712"/>
      <c r="UXE14" s="712"/>
      <c r="UXF14" s="712"/>
      <c r="UXG14" s="712"/>
      <c r="UXH14" s="712"/>
      <c r="UXI14" s="712"/>
      <c r="UXJ14" s="712"/>
      <c r="UXK14" s="712"/>
      <c r="UXL14" s="712"/>
      <c r="UXM14" s="712"/>
      <c r="UXN14" s="712"/>
      <c r="UXO14" s="712"/>
      <c r="UXP14" s="712"/>
      <c r="UXQ14" s="712"/>
      <c r="UXR14" s="712"/>
      <c r="UXS14" s="712"/>
      <c r="UXT14" s="712"/>
      <c r="UXU14" s="712"/>
      <c r="UXV14" s="712"/>
      <c r="UXW14" s="712"/>
      <c r="UXX14" s="712"/>
      <c r="UXY14" s="712"/>
      <c r="UXZ14" s="712"/>
      <c r="UYA14" s="712"/>
      <c r="UYB14" s="712"/>
      <c r="UYC14" s="712"/>
      <c r="UYD14" s="712"/>
      <c r="UYE14" s="712"/>
      <c r="UYF14" s="712"/>
      <c r="UYG14" s="712"/>
      <c r="UYH14" s="712"/>
      <c r="UYI14" s="712"/>
      <c r="UYJ14" s="712"/>
      <c r="UYK14" s="712"/>
      <c r="UYL14" s="712"/>
      <c r="UYM14" s="712"/>
      <c r="UYN14" s="712"/>
      <c r="UYO14" s="712"/>
      <c r="UYP14" s="712"/>
      <c r="UYQ14" s="712"/>
      <c r="UYR14" s="712"/>
      <c r="UYS14" s="712"/>
      <c r="UYT14" s="712"/>
      <c r="UYU14" s="712"/>
      <c r="UYV14" s="712"/>
      <c r="UYW14" s="712"/>
      <c r="UYX14" s="712"/>
      <c r="UYY14" s="712"/>
      <c r="UYZ14" s="712"/>
      <c r="UZA14" s="712"/>
      <c r="UZB14" s="712"/>
      <c r="UZC14" s="712"/>
      <c r="UZD14" s="712"/>
      <c r="UZE14" s="712"/>
      <c r="UZF14" s="712"/>
      <c r="UZG14" s="712"/>
      <c r="UZH14" s="712"/>
      <c r="UZI14" s="712"/>
      <c r="UZJ14" s="712"/>
      <c r="UZK14" s="712"/>
      <c r="UZL14" s="712"/>
      <c r="UZM14" s="712"/>
      <c r="UZN14" s="712"/>
      <c r="UZO14" s="712"/>
      <c r="UZP14" s="712"/>
      <c r="UZQ14" s="712"/>
      <c r="UZR14" s="712"/>
      <c r="UZS14" s="712"/>
      <c r="UZT14" s="712"/>
      <c r="UZU14" s="712"/>
      <c r="UZV14" s="712"/>
      <c r="UZW14" s="712"/>
      <c r="UZX14" s="712"/>
      <c r="UZY14" s="712"/>
      <c r="UZZ14" s="712"/>
      <c r="VAA14" s="712"/>
      <c r="VAB14" s="712"/>
      <c r="VAC14" s="712"/>
      <c r="VAD14" s="712"/>
      <c r="VAE14" s="712"/>
      <c r="VAF14" s="712"/>
      <c r="VAG14" s="712"/>
      <c r="VAH14" s="712"/>
      <c r="VAI14" s="712"/>
      <c r="VAJ14" s="712"/>
      <c r="VAK14" s="712"/>
      <c r="VAL14" s="712"/>
      <c r="VAM14" s="712"/>
      <c r="VAN14" s="712"/>
      <c r="VAO14" s="712"/>
      <c r="VAP14" s="712"/>
      <c r="VAQ14" s="712"/>
      <c r="VAR14" s="712"/>
      <c r="VAS14" s="712"/>
      <c r="VAT14" s="712"/>
      <c r="VAU14" s="712"/>
      <c r="VAV14" s="712"/>
      <c r="VAW14" s="712"/>
      <c r="VAX14" s="712"/>
      <c r="VAY14" s="712"/>
      <c r="VAZ14" s="712"/>
      <c r="VBA14" s="712"/>
      <c r="VBB14" s="712"/>
      <c r="VBC14" s="712"/>
      <c r="VBD14" s="712"/>
      <c r="VBE14" s="712"/>
      <c r="VBF14" s="712"/>
      <c r="VBG14" s="712"/>
      <c r="VBH14" s="712"/>
      <c r="VBI14" s="712"/>
      <c r="VBJ14" s="712"/>
      <c r="VBK14" s="712"/>
      <c r="VBL14" s="712"/>
      <c r="VBM14" s="712"/>
      <c r="VBN14" s="712"/>
      <c r="VBO14" s="712"/>
      <c r="VBP14" s="712"/>
      <c r="VBQ14" s="712"/>
      <c r="VBR14" s="712"/>
      <c r="VBS14" s="712"/>
      <c r="VBT14" s="712"/>
      <c r="VBU14" s="712"/>
      <c r="VBV14" s="712"/>
      <c r="VBW14" s="712"/>
      <c r="VBX14" s="712"/>
      <c r="VBY14" s="712"/>
      <c r="VBZ14" s="712"/>
      <c r="VCA14" s="712"/>
      <c r="VCB14" s="712"/>
      <c r="VCC14" s="712"/>
      <c r="VCD14" s="712"/>
      <c r="VCE14" s="712"/>
      <c r="VCF14" s="712"/>
      <c r="VCG14" s="712"/>
      <c r="VCH14" s="712"/>
      <c r="VCI14" s="712"/>
      <c r="VCJ14" s="712"/>
      <c r="VCK14" s="712"/>
      <c r="VCL14" s="712"/>
      <c r="VCM14" s="712"/>
      <c r="VCN14" s="712"/>
      <c r="VCO14" s="712"/>
      <c r="VCP14" s="712"/>
      <c r="VCQ14" s="712"/>
      <c r="VCR14" s="712"/>
      <c r="VCS14" s="712"/>
      <c r="VCT14" s="712"/>
      <c r="VCU14" s="712"/>
      <c r="VCV14" s="712"/>
      <c r="VCW14" s="712"/>
      <c r="VCX14" s="712"/>
      <c r="VCY14" s="712"/>
      <c r="VCZ14" s="712"/>
      <c r="VDA14" s="712"/>
      <c r="VDB14" s="712"/>
      <c r="VDC14" s="712"/>
      <c r="VDD14" s="712"/>
      <c r="VDE14" s="712"/>
      <c r="VDF14" s="712"/>
      <c r="VDG14" s="712"/>
      <c r="VDH14" s="712"/>
      <c r="VDI14" s="712"/>
      <c r="VDJ14" s="712"/>
      <c r="VDK14" s="712"/>
      <c r="VDL14" s="712"/>
      <c r="VDM14" s="712"/>
      <c r="VDN14" s="712"/>
      <c r="VDO14" s="712"/>
      <c r="VDP14" s="712"/>
      <c r="VDQ14" s="712"/>
      <c r="VDR14" s="712"/>
      <c r="VDS14" s="712"/>
      <c r="VDT14" s="712"/>
      <c r="VDU14" s="712"/>
      <c r="VDV14" s="712"/>
      <c r="VDW14" s="712"/>
      <c r="VDX14" s="712"/>
      <c r="VDY14" s="712"/>
      <c r="VDZ14" s="712"/>
      <c r="VEA14" s="712"/>
      <c r="VEB14" s="712"/>
      <c r="VEC14" s="712"/>
      <c r="VED14" s="712"/>
      <c r="VEE14" s="712"/>
      <c r="VEF14" s="712"/>
      <c r="VEG14" s="712"/>
      <c r="VEH14" s="712"/>
      <c r="VEI14" s="712"/>
      <c r="VEJ14" s="712"/>
      <c r="VEK14" s="712"/>
      <c r="VEL14" s="712"/>
      <c r="VEM14" s="712"/>
      <c r="VEN14" s="712"/>
      <c r="VEO14" s="712"/>
      <c r="VEP14" s="712"/>
      <c r="VEQ14" s="712"/>
      <c r="VER14" s="712"/>
      <c r="VES14" s="712"/>
      <c r="VET14" s="712"/>
      <c r="VEU14" s="712"/>
      <c r="VEV14" s="712"/>
      <c r="VEW14" s="712"/>
      <c r="VEX14" s="712"/>
      <c r="VEY14" s="712"/>
      <c r="VEZ14" s="712"/>
      <c r="VFA14" s="712"/>
      <c r="VFB14" s="712"/>
      <c r="VFC14" s="712"/>
      <c r="VFD14" s="712"/>
      <c r="VFE14" s="712"/>
      <c r="VFF14" s="712"/>
      <c r="VFG14" s="712"/>
      <c r="VFH14" s="712"/>
      <c r="VFI14" s="712"/>
      <c r="VFJ14" s="712"/>
      <c r="VFK14" s="712"/>
      <c r="VFL14" s="712"/>
      <c r="VFM14" s="712"/>
      <c r="VFN14" s="712"/>
      <c r="VFO14" s="712"/>
      <c r="VFP14" s="712"/>
      <c r="VFQ14" s="712"/>
      <c r="VFR14" s="712"/>
      <c r="VFS14" s="712"/>
      <c r="VFT14" s="712"/>
      <c r="VFU14" s="712"/>
      <c r="VFV14" s="712"/>
      <c r="VFW14" s="712"/>
      <c r="VFX14" s="712"/>
      <c r="VFY14" s="712"/>
      <c r="VFZ14" s="712"/>
      <c r="VGA14" s="712"/>
      <c r="VGB14" s="712"/>
      <c r="VGC14" s="712"/>
      <c r="VGD14" s="712"/>
      <c r="VGE14" s="712"/>
      <c r="VGF14" s="712"/>
      <c r="VGG14" s="712"/>
      <c r="VGH14" s="712"/>
      <c r="VGI14" s="712"/>
      <c r="VGJ14" s="712"/>
      <c r="VGK14" s="712"/>
      <c r="VGL14" s="712"/>
      <c r="VGM14" s="712"/>
      <c r="VGN14" s="712"/>
      <c r="VGO14" s="712"/>
      <c r="VGP14" s="712"/>
      <c r="VGQ14" s="712"/>
      <c r="VGR14" s="712"/>
      <c r="VGS14" s="712"/>
      <c r="VGT14" s="712"/>
      <c r="VGU14" s="712"/>
      <c r="VGV14" s="712"/>
      <c r="VGW14" s="712"/>
      <c r="VGX14" s="712"/>
      <c r="VGY14" s="712"/>
      <c r="VGZ14" s="712"/>
      <c r="VHA14" s="712"/>
      <c r="VHB14" s="712"/>
      <c r="VHC14" s="712"/>
      <c r="VHD14" s="712"/>
      <c r="VHE14" s="712"/>
      <c r="VHF14" s="712"/>
      <c r="VHG14" s="712"/>
      <c r="VHH14" s="712"/>
      <c r="VHI14" s="712"/>
      <c r="VHJ14" s="712"/>
      <c r="VHK14" s="712"/>
      <c r="VHL14" s="712"/>
      <c r="VHM14" s="712"/>
      <c r="VHN14" s="712"/>
      <c r="VHO14" s="712"/>
      <c r="VHP14" s="712"/>
      <c r="VHQ14" s="712"/>
      <c r="VHR14" s="712"/>
      <c r="VHS14" s="712"/>
      <c r="VHT14" s="712"/>
      <c r="VHU14" s="712"/>
      <c r="VHV14" s="712"/>
      <c r="VHW14" s="712"/>
      <c r="VHX14" s="712"/>
      <c r="VHY14" s="712"/>
      <c r="VHZ14" s="712"/>
      <c r="VIA14" s="712"/>
      <c r="VIB14" s="712"/>
      <c r="VIC14" s="712"/>
      <c r="VID14" s="712"/>
      <c r="VIE14" s="712"/>
      <c r="VIF14" s="712"/>
      <c r="VIG14" s="712"/>
      <c r="VIH14" s="712"/>
      <c r="VII14" s="712"/>
      <c r="VIJ14" s="712"/>
      <c r="VIK14" s="712"/>
      <c r="VIL14" s="712"/>
      <c r="VIM14" s="712"/>
      <c r="VIN14" s="712"/>
      <c r="VIO14" s="712"/>
      <c r="VIP14" s="712"/>
      <c r="VIQ14" s="712"/>
      <c r="VIR14" s="712"/>
      <c r="VIS14" s="712"/>
      <c r="VIT14" s="712"/>
      <c r="VIU14" s="712"/>
      <c r="VIV14" s="712"/>
      <c r="VIW14" s="712"/>
      <c r="VIX14" s="712"/>
      <c r="VIY14" s="712"/>
      <c r="VIZ14" s="712"/>
      <c r="VJA14" s="712"/>
      <c r="VJB14" s="712"/>
      <c r="VJC14" s="712"/>
      <c r="VJD14" s="712"/>
      <c r="VJE14" s="712"/>
      <c r="VJF14" s="712"/>
      <c r="VJG14" s="712"/>
      <c r="VJH14" s="712"/>
      <c r="VJI14" s="712"/>
      <c r="VJJ14" s="712"/>
      <c r="VJK14" s="712"/>
      <c r="VJL14" s="712"/>
      <c r="VJM14" s="712"/>
      <c r="VJN14" s="712"/>
      <c r="VJO14" s="712"/>
      <c r="VJP14" s="712"/>
      <c r="VJQ14" s="712"/>
      <c r="VJR14" s="712"/>
      <c r="VJS14" s="712"/>
      <c r="VJT14" s="712"/>
      <c r="VJU14" s="712"/>
      <c r="VJV14" s="712"/>
      <c r="VJW14" s="712"/>
      <c r="VJX14" s="712"/>
      <c r="VJY14" s="712"/>
      <c r="VJZ14" s="712"/>
      <c r="VKA14" s="712"/>
      <c r="VKB14" s="712"/>
      <c r="VKC14" s="712"/>
      <c r="VKD14" s="712"/>
      <c r="VKE14" s="712"/>
      <c r="VKF14" s="712"/>
      <c r="VKG14" s="712"/>
      <c r="VKH14" s="712"/>
      <c r="VKI14" s="712"/>
      <c r="VKJ14" s="712"/>
      <c r="VKK14" s="712"/>
      <c r="VKL14" s="712"/>
      <c r="VKM14" s="712"/>
      <c r="VKN14" s="712"/>
      <c r="VKO14" s="712"/>
      <c r="VKP14" s="712"/>
      <c r="VKQ14" s="712"/>
      <c r="VKR14" s="712"/>
      <c r="VKS14" s="712"/>
      <c r="VKT14" s="712"/>
      <c r="VKU14" s="712"/>
      <c r="VKV14" s="712"/>
      <c r="VKW14" s="712"/>
      <c r="VKX14" s="712"/>
      <c r="VKY14" s="712"/>
      <c r="VKZ14" s="712"/>
      <c r="VLA14" s="712"/>
      <c r="VLB14" s="712"/>
      <c r="VLC14" s="712"/>
      <c r="VLD14" s="712"/>
      <c r="VLE14" s="712"/>
      <c r="VLF14" s="712"/>
      <c r="VLG14" s="712"/>
      <c r="VLH14" s="712"/>
      <c r="VLI14" s="712"/>
      <c r="VLJ14" s="712"/>
      <c r="VLK14" s="712"/>
      <c r="VLL14" s="712"/>
      <c r="VLM14" s="712"/>
      <c r="VLN14" s="712"/>
      <c r="VLO14" s="712"/>
      <c r="VLP14" s="712"/>
      <c r="VLQ14" s="712"/>
      <c r="VLR14" s="712"/>
      <c r="VLS14" s="712"/>
      <c r="VLT14" s="712"/>
      <c r="VLU14" s="712"/>
      <c r="VLV14" s="712"/>
      <c r="VLW14" s="712"/>
      <c r="VLX14" s="712"/>
      <c r="VLY14" s="712"/>
      <c r="VLZ14" s="712"/>
      <c r="VMA14" s="712"/>
      <c r="VMB14" s="712"/>
      <c r="VMC14" s="712"/>
      <c r="VMD14" s="712"/>
      <c r="VME14" s="712"/>
      <c r="VMF14" s="712"/>
      <c r="VMG14" s="712"/>
      <c r="VMH14" s="712"/>
      <c r="VMI14" s="712"/>
      <c r="VMJ14" s="712"/>
      <c r="VMK14" s="712"/>
      <c r="VML14" s="712"/>
      <c r="VMM14" s="712"/>
      <c r="VMN14" s="712"/>
      <c r="VMO14" s="712"/>
      <c r="VMP14" s="712"/>
      <c r="VMQ14" s="712"/>
      <c r="VMR14" s="712"/>
      <c r="VMS14" s="712"/>
      <c r="VMT14" s="712"/>
      <c r="VMU14" s="712"/>
      <c r="VMV14" s="712"/>
      <c r="VMW14" s="712"/>
      <c r="VMX14" s="712"/>
      <c r="VMY14" s="712"/>
      <c r="VMZ14" s="712"/>
      <c r="VNA14" s="712"/>
      <c r="VNB14" s="712"/>
      <c r="VNC14" s="712"/>
      <c r="VND14" s="712"/>
      <c r="VNE14" s="712"/>
      <c r="VNF14" s="712"/>
      <c r="VNG14" s="712"/>
      <c r="VNH14" s="712"/>
      <c r="VNI14" s="712"/>
      <c r="VNJ14" s="712"/>
      <c r="VNK14" s="712"/>
      <c r="VNL14" s="712"/>
      <c r="VNM14" s="712"/>
      <c r="VNN14" s="712"/>
      <c r="VNO14" s="712"/>
      <c r="VNP14" s="712"/>
      <c r="VNQ14" s="712"/>
      <c r="VNR14" s="712"/>
      <c r="VNS14" s="712"/>
      <c r="VNT14" s="712"/>
      <c r="VNU14" s="712"/>
      <c r="VNV14" s="712"/>
      <c r="VNW14" s="712"/>
      <c r="VNX14" s="712"/>
      <c r="VNY14" s="712"/>
      <c r="VNZ14" s="712"/>
      <c r="VOA14" s="712"/>
      <c r="VOB14" s="712"/>
      <c r="VOC14" s="712"/>
      <c r="VOD14" s="712"/>
      <c r="VOE14" s="712"/>
      <c r="VOF14" s="712"/>
      <c r="VOG14" s="712"/>
      <c r="VOH14" s="712"/>
      <c r="VOI14" s="712"/>
      <c r="VOJ14" s="712"/>
      <c r="VOK14" s="712"/>
      <c r="VOL14" s="712"/>
      <c r="VOM14" s="712"/>
      <c r="VON14" s="712"/>
      <c r="VOO14" s="712"/>
      <c r="VOP14" s="712"/>
      <c r="VOQ14" s="712"/>
      <c r="VOR14" s="712"/>
      <c r="VOS14" s="712"/>
      <c r="VOT14" s="712"/>
      <c r="VOU14" s="712"/>
      <c r="VOV14" s="712"/>
      <c r="VOW14" s="712"/>
      <c r="VOX14" s="712"/>
      <c r="VOY14" s="712"/>
      <c r="VOZ14" s="712"/>
      <c r="VPA14" s="712"/>
      <c r="VPB14" s="712"/>
      <c r="VPC14" s="712"/>
      <c r="VPD14" s="712"/>
      <c r="VPE14" s="712"/>
      <c r="VPF14" s="712"/>
      <c r="VPG14" s="712"/>
      <c r="VPH14" s="712"/>
      <c r="VPI14" s="712"/>
      <c r="VPJ14" s="712"/>
      <c r="VPK14" s="712"/>
      <c r="VPL14" s="712"/>
      <c r="VPM14" s="712"/>
      <c r="VPN14" s="712"/>
      <c r="VPO14" s="712"/>
      <c r="VPP14" s="712"/>
      <c r="VPQ14" s="712"/>
      <c r="VPR14" s="712"/>
      <c r="VPS14" s="712"/>
      <c r="VPT14" s="712"/>
      <c r="VPU14" s="712"/>
      <c r="VPV14" s="712"/>
      <c r="VPW14" s="712"/>
      <c r="VPX14" s="712"/>
      <c r="VPY14" s="712"/>
      <c r="VPZ14" s="712"/>
      <c r="VQA14" s="712"/>
      <c r="VQB14" s="712"/>
      <c r="VQC14" s="712"/>
      <c r="VQD14" s="712"/>
      <c r="VQE14" s="712"/>
      <c r="VQF14" s="712"/>
      <c r="VQG14" s="712"/>
      <c r="VQH14" s="712"/>
      <c r="VQI14" s="712"/>
      <c r="VQJ14" s="712"/>
      <c r="VQK14" s="712"/>
      <c r="VQL14" s="712"/>
      <c r="VQM14" s="712"/>
      <c r="VQN14" s="712"/>
      <c r="VQO14" s="712"/>
      <c r="VQP14" s="712"/>
      <c r="VQQ14" s="712"/>
      <c r="VQR14" s="712"/>
      <c r="VQS14" s="712"/>
      <c r="VQT14" s="712"/>
      <c r="VQU14" s="712"/>
      <c r="VQV14" s="712"/>
      <c r="VQW14" s="712"/>
      <c r="VQX14" s="712"/>
      <c r="VQY14" s="712"/>
      <c r="VQZ14" s="712"/>
      <c r="VRA14" s="712"/>
      <c r="VRB14" s="712"/>
      <c r="VRC14" s="712"/>
      <c r="VRD14" s="712"/>
      <c r="VRE14" s="712"/>
      <c r="VRF14" s="712"/>
      <c r="VRG14" s="712"/>
      <c r="VRH14" s="712"/>
      <c r="VRI14" s="712"/>
      <c r="VRJ14" s="712"/>
      <c r="VRK14" s="712"/>
      <c r="VRL14" s="712"/>
      <c r="VRM14" s="712"/>
      <c r="VRN14" s="712"/>
      <c r="VRO14" s="712"/>
      <c r="VRP14" s="712"/>
      <c r="VRQ14" s="712"/>
      <c r="VRR14" s="712"/>
      <c r="VRS14" s="712"/>
      <c r="VRT14" s="712"/>
      <c r="VRU14" s="712"/>
      <c r="VRV14" s="712"/>
      <c r="VRW14" s="712"/>
      <c r="VRX14" s="712"/>
      <c r="VRY14" s="712"/>
      <c r="VRZ14" s="712"/>
      <c r="VSA14" s="712"/>
      <c r="VSB14" s="712"/>
      <c r="VSC14" s="712"/>
      <c r="VSD14" s="712"/>
      <c r="VSE14" s="712"/>
      <c r="VSF14" s="712"/>
      <c r="VSG14" s="712"/>
      <c r="VSH14" s="712"/>
      <c r="VSI14" s="712"/>
      <c r="VSJ14" s="712"/>
      <c r="VSK14" s="712"/>
      <c r="VSL14" s="712"/>
      <c r="VSM14" s="712"/>
      <c r="VSN14" s="712"/>
      <c r="VSO14" s="712"/>
      <c r="VSP14" s="712"/>
      <c r="VSQ14" s="712"/>
      <c r="VSR14" s="712"/>
      <c r="VSS14" s="712"/>
      <c r="VST14" s="712"/>
      <c r="VSU14" s="712"/>
      <c r="VSV14" s="712"/>
      <c r="VSW14" s="712"/>
      <c r="VSX14" s="712"/>
      <c r="VSY14" s="712"/>
      <c r="VSZ14" s="712"/>
      <c r="VTA14" s="712"/>
      <c r="VTB14" s="712"/>
      <c r="VTC14" s="712"/>
      <c r="VTD14" s="712"/>
      <c r="VTE14" s="712"/>
      <c r="VTF14" s="712"/>
      <c r="VTG14" s="712"/>
      <c r="VTH14" s="712"/>
      <c r="VTI14" s="712"/>
      <c r="VTJ14" s="712"/>
      <c r="VTK14" s="712"/>
      <c r="VTL14" s="712"/>
      <c r="VTM14" s="712"/>
      <c r="VTN14" s="712"/>
      <c r="VTO14" s="712"/>
      <c r="VTP14" s="712"/>
      <c r="VTQ14" s="712"/>
      <c r="VTR14" s="712"/>
      <c r="VTS14" s="712"/>
      <c r="VTT14" s="712"/>
      <c r="VTU14" s="712"/>
      <c r="VTV14" s="712"/>
      <c r="VTW14" s="712"/>
      <c r="VTX14" s="712"/>
      <c r="VTY14" s="712"/>
      <c r="VTZ14" s="712"/>
      <c r="VUA14" s="712"/>
      <c r="VUB14" s="712"/>
      <c r="VUC14" s="712"/>
      <c r="VUD14" s="712"/>
      <c r="VUE14" s="712"/>
      <c r="VUF14" s="712"/>
      <c r="VUG14" s="712"/>
      <c r="VUH14" s="712"/>
      <c r="VUI14" s="712"/>
      <c r="VUJ14" s="712"/>
      <c r="VUK14" s="712"/>
      <c r="VUL14" s="712"/>
      <c r="VUM14" s="712"/>
      <c r="VUN14" s="712"/>
      <c r="VUO14" s="712"/>
      <c r="VUP14" s="712"/>
      <c r="VUQ14" s="712"/>
      <c r="VUR14" s="712"/>
      <c r="VUS14" s="712"/>
      <c r="VUT14" s="712"/>
      <c r="VUU14" s="712"/>
      <c r="VUV14" s="712"/>
      <c r="VUW14" s="712"/>
      <c r="VUX14" s="712"/>
      <c r="VUY14" s="712"/>
      <c r="VUZ14" s="712"/>
      <c r="VVA14" s="712"/>
      <c r="VVB14" s="712"/>
      <c r="VVC14" s="712"/>
      <c r="VVD14" s="712"/>
      <c r="VVE14" s="712"/>
      <c r="VVF14" s="712"/>
      <c r="VVG14" s="712"/>
      <c r="VVH14" s="712"/>
      <c r="VVI14" s="712"/>
      <c r="VVJ14" s="712"/>
      <c r="VVK14" s="712"/>
      <c r="VVL14" s="712"/>
      <c r="VVM14" s="712"/>
      <c r="VVN14" s="712"/>
      <c r="VVO14" s="712"/>
      <c r="VVP14" s="712"/>
      <c r="VVQ14" s="712"/>
      <c r="VVR14" s="712"/>
      <c r="VVS14" s="712"/>
      <c r="VVT14" s="712"/>
      <c r="VVU14" s="712"/>
      <c r="VVV14" s="712"/>
      <c r="VVW14" s="712"/>
      <c r="VVX14" s="712"/>
      <c r="VVY14" s="712"/>
      <c r="VVZ14" s="712"/>
      <c r="VWA14" s="712"/>
      <c r="VWB14" s="712"/>
      <c r="VWC14" s="712"/>
      <c r="VWD14" s="712"/>
      <c r="VWE14" s="712"/>
      <c r="VWF14" s="712"/>
      <c r="VWG14" s="712"/>
      <c r="VWH14" s="712"/>
      <c r="VWI14" s="712"/>
      <c r="VWJ14" s="712"/>
      <c r="VWK14" s="712"/>
      <c r="VWL14" s="712"/>
      <c r="VWM14" s="712"/>
      <c r="VWN14" s="712"/>
      <c r="VWO14" s="712"/>
      <c r="VWP14" s="712"/>
      <c r="VWQ14" s="712"/>
      <c r="VWR14" s="712"/>
      <c r="VWS14" s="712"/>
      <c r="VWT14" s="712"/>
      <c r="VWU14" s="712"/>
      <c r="VWV14" s="712"/>
      <c r="VWW14" s="712"/>
      <c r="VWX14" s="712"/>
      <c r="VWY14" s="712"/>
      <c r="VWZ14" s="712"/>
      <c r="VXA14" s="712"/>
      <c r="VXB14" s="712"/>
      <c r="VXC14" s="712"/>
      <c r="VXD14" s="712"/>
      <c r="VXE14" s="712"/>
      <c r="VXF14" s="712"/>
      <c r="VXG14" s="712"/>
      <c r="VXH14" s="712"/>
      <c r="VXI14" s="712"/>
      <c r="VXJ14" s="712"/>
      <c r="VXK14" s="712"/>
      <c r="VXL14" s="712"/>
      <c r="VXM14" s="712"/>
      <c r="VXN14" s="712"/>
      <c r="VXO14" s="712"/>
      <c r="VXP14" s="712"/>
      <c r="VXQ14" s="712"/>
      <c r="VXR14" s="712"/>
      <c r="VXS14" s="712"/>
      <c r="VXT14" s="712"/>
      <c r="VXU14" s="712"/>
      <c r="VXV14" s="712"/>
      <c r="VXW14" s="712"/>
      <c r="VXX14" s="712"/>
      <c r="VXY14" s="712"/>
      <c r="VXZ14" s="712"/>
      <c r="VYA14" s="712"/>
      <c r="VYB14" s="712"/>
      <c r="VYC14" s="712"/>
      <c r="VYD14" s="712"/>
      <c r="VYE14" s="712"/>
      <c r="VYF14" s="712"/>
      <c r="VYG14" s="712"/>
      <c r="VYH14" s="712"/>
      <c r="VYI14" s="712"/>
      <c r="VYJ14" s="712"/>
      <c r="VYK14" s="712"/>
      <c r="VYL14" s="712"/>
      <c r="VYM14" s="712"/>
      <c r="VYN14" s="712"/>
      <c r="VYO14" s="712"/>
      <c r="VYP14" s="712"/>
      <c r="VYQ14" s="712"/>
      <c r="VYR14" s="712"/>
      <c r="VYS14" s="712"/>
      <c r="VYT14" s="712"/>
      <c r="VYU14" s="712"/>
      <c r="VYV14" s="712"/>
      <c r="VYW14" s="712"/>
      <c r="VYX14" s="712"/>
      <c r="VYY14" s="712"/>
      <c r="VYZ14" s="712"/>
      <c r="VZA14" s="712"/>
      <c r="VZB14" s="712"/>
      <c r="VZC14" s="712"/>
      <c r="VZD14" s="712"/>
      <c r="VZE14" s="712"/>
      <c r="VZF14" s="712"/>
      <c r="VZG14" s="712"/>
      <c r="VZH14" s="712"/>
      <c r="VZI14" s="712"/>
      <c r="VZJ14" s="712"/>
      <c r="VZK14" s="712"/>
      <c r="VZL14" s="712"/>
      <c r="VZM14" s="712"/>
      <c r="VZN14" s="712"/>
      <c r="VZO14" s="712"/>
      <c r="VZP14" s="712"/>
      <c r="VZQ14" s="712"/>
      <c r="VZR14" s="712"/>
      <c r="VZS14" s="712"/>
      <c r="VZT14" s="712"/>
      <c r="VZU14" s="712"/>
      <c r="VZV14" s="712"/>
      <c r="VZW14" s="712"/>
      <c r="VZX14" s="712"/>
      <c r="VZY14" s="712"/>
      <c r="VZZ14" s="712"/>
      <c r="WAA14" s="712"/>
      <c r="WAB14" s="712"/>
      <c r="WAC14" s="712"/>
      <c r="WAD14" s="712"/>
      <c r="WAE14" s="712"/>
      <c r="WAF14" s="712"/>
      <c r="WAG14" s="712"/>
      <c r="WAH14" s="712"/>
      <c r="WAI14" s="712"/>
      <c r="WAJ14" s="712"/>
      <c r="WAK14" s="712"/>
      <c r="WAL14" s="712"/>
      <c r="WAM14" s="712"/>
      <c r="WAN14" s="712"/>
      <c r="WAO14" s="712"/>
      <c r="WAP14" s="712"/>
      <c r="WAQ14" s="712"/>
      <c r="WAR14" s="712"/>
      <c r="WAS14" s="712"/>
      <c r="WAT14" s="712"/>
      <c r="WAU14" s="712"/>
      <c r="WAV14" s="712"/>
      <c r="WAW14" s="712"/>
      <c r="WAX14" s="712"/>
      <c r="WAY14" s="712"/>
      <c r="WAZ14" s="712"/>
      <c r="WBA14" s="712"/>
      <c r="WBB14" s="712"/>
      <c r="WBC14" s="712"/>
      <c r="WBD14" s="712"/>
      <c r="WBE14" s="712"/>
      <c r="WBF14" s="712"/>
      <c r="WBG14" s="712"/>
      <c r="WBH14" s="712"/>
      <c r="WBI14" s="712"/>
      <c r="WBJ14" s="712"/>
      <c r="WBK14" s="712"/>
      <c r="WBL14" s="712"/>
      <c r="WBM14" s="712"/>
      <c r="WBN14" s="712"/>
      <c r="WBO14" s="712"/>
      <c r="WBP14" s="712"/>
      <c r="WBQ14" s="712"/>
      <c r="WBR14" s="712"/>
      <c r="WBS14" s="712"/>
      <c r="WBT14" s="712"/>
      <c r="WBU14" s="712"/>
      <c r="WBV14" s="712"/>
      <c r="WBW14" s="712"/>
      <c r="WBX14" s="712"/>
      <c r="WBY14" s="712"/>
      <c r="WBZ14" s="712"/>
      <c r="WCA14" s="712"/>
      <c r="WCB14" s="712"/>
      <c r="WCC14" s="712"/>
      <c r="WCD14" s="712"/>
      <c r="WCE14" s="712"/>
      <c r="WCF14" s="712"/>
      <c r="WCG14" s="712"/>
      <c r="WCH14" s="712"/>
      <c r="WCI14" s="712"/>
      <c r="WCJ14" s="712"/>
      <c r="WCK14" s="712"/>
      <c r="WCL14" s="712"/>
      <c r="WCM14" s="712"/>
      <c r="WCN14" s="712"/>
      <c r="WCO14" s="712"/>
      <c r="WCP14" s="712"/>
      <c r="WCQ14" s="712"/>
      <c r="WCR14" s="712"/>
      <c r="WCS14" s="712"/>
      <c r="WCT14" s="712"/>
      <c r="WCU14" s="712"/>
      <c r="WCV14" s="712"/>
      <c r="WCW14" s="712"/>
      <c r="WCX14" s="712"/>
      <c r="WCY14" s="712"/>
      <c r="WCZ14" s="712"/>
      <c r="WDA14" s="712"/>
      <c r="WDB14" s="712"/>
      <c r="WDC14" s="712"/>
      <c r="WDD14" s="712"/>
      <c r="WDE14" s="712"/>
      <c r="WDF14" s="712"/>
      <c r="WDG14" s="712"/>
      <c r="WDH14" s="712"/>
      <c r="WDI14" s="712"/>
      <c r="WDJ14" s="712"/>
      <c r="WDK14" s="712"/>
      <c r="WDL14" s="712"/>
      <c r="WDM14" s="712"/>
      <c r="WDN14" s="712"/>
      <c r="WDO14" s="712"/>
      <c r="WDP14" s="712"/>
      <c r="WDQ14" s="712"/>
      <c r="WDR14" s="712"/>
      <c r="WDS14" s="712"/>
      <c r="WDT14" s="712"/>
      <c r="WDU14" s="712"/>
      <c r="WDV14" s="712"/>
      <c r="WDW14" s="712"/>
      <c r="WDX14" s="712"/>
      <c r="WDY14" s="712"/>
      <c r="WDZ14" s="712"/>
      <c r="WEA14" s="712"/>
      <c r="WEB14" s="712"/>
      <c r="WEC14" s="712"/>
      <c r="WED14" s="712"/>
      <c r="WEE14" s="712"/>
      <c r="WEF14" s="712"/>
      <c r="WEG14" s="712"/>
      <c r="WEH14" s="712"/>
      <c r="WEI14" s="712"/>
      <c r="WEJ14" s="712"/>
      <c r="WEK14" s="712"/>
      <c r="WEL14" s="712"/>
      <c r="WEM14" s="712"/>
      <c r="WEN14" s="712"/>
      <c r="WEO14" s="712"/>
      <c r="WEP14" s="712"/>
      <c r="WEQ14" s="712"/>
      <c r="WER14" s="712"/>
      <c r="WES14" s="712"/>
      <c r="WET14" s="712"/>
      <c r="WEU14" s="712"/>
      <c r="WEV14" s="712"/>
      <c r="WEW14" s="712"/>
      <c r="WEX14" s="712"/>
      <c r="WEY14" s="712"/>
      <c r="WEZ14" s="712"/>
      <c r="WFA14" s="712"/>
      <c r="WFB14" s="712"/>
      <c r="WFC14" s="712"/>
      <c r="WFD14" s="712"/>
      <c r="WFE14" s="712"/>
      <c r="WFF14" s="712"/>
      <c r="WFG14" s="712"/>
      <c r="WFH14" s="712"/>
      <c r="WFI14" s="712"/>
      <c r="WFJ14" s="712"/>
      <c r="WFK14" s="712"/>
      <c r="WFL14" s="712"/>
      <c r="WFM14" s="712"/>
      <c r="WFN14" s="712"/>
      <c r="WFO14" s="712"/>
      <c r="WFP14" s="712"/>
      <c r="WFQ14" s="712"/>
      <c r="WFR14" s="712"/>
      <c r="WFS14" s="712"/>
      <c r="WFT14" s="712"/>
      <c r="WFU14" s="712"/>
      <c r="WFV14" s="712"/>
      <c r="WFW14" s="712"/>
      <c r="WFX14" s="712"/>
      <c r="WFY14" s="712"/>
      <c r="WFZ14" s="712"/>
      <c r="WGA14" s="712"/>
      <c r="WGB14" s="712"/>
      <c r="WGC14" s="712"/>
      <c r="WGD14" s="712"/>
      <c r="WGE14" s="712"/>
      <c r="WGF14" s="712"/>
      <c r="WGG14" s="712"/>
      <c r="WGH14" s="712"/>
      <c r="WGI14" s="712"/>
      <c r="WGJ14" s="712"/>
      <c r="WGK14" s="712"/>
      <c r="WGL14" s="712"/>
      <c r="WGM14" s="712"/>
      <c r="WGN14" s="712"/>
      <c r="WGO14" s="712"/>
      <c r="WGP14" s="712"/>
      <c r="WGQ14" s="712"/>
      <c r="WGR14" s="712"/>
      <c r="WGS14" s="712"/>
      <c r="WGT14" s="712"/>
      <c r="WGU14" s="712"/>
      <c r="WGV14" s="712"/>
      <c r="WGW14" s="712"/>
      <c r="WGX14" s="712"/>
      <c r="WGY14" s="712"/>
      <c r="WGZ14" s="712"/>
      <c r="WHA14" s="712"/>
      <c r="WHB14" s="712"/>
      <c r="WHC14" s="712"/>
      <c r="WHD14" s="712"/>
      <c r="WHE14" s="712"/>
      <c r="WHF14" s="712"/>
      <c r="WHG14" s="712"/>
      <c r="WHH14" s="712"/>
      <c r="WHI14" s="712"/>
      <c r="WHJ14" s="712"/>
      <c r="WHK14" s="712"/>
      <c r="WHL14" s="712"/>
      <c r="WHM14" s="712"/>
      <c r="WHN14" s="712"/>
      <c r="WHO14" s="712"/>
      <c r="WHP14" s="712"/>
      <c r="WHQ14" s="712"/>
      <c r="WHR14" s="712"/>
      <c r="WHS14" s="712"/>
      <c r="WHT14" s="712"/>
      <c r="WHU14" s="712"/>
      <c r="WHV14" s="712"/>
      <c r="WHW14" s="712"/>
      <c r="WHX14" s="712"/>
      <c r="WHY14" s="712"/>
      <c r="WHZ14" s="712"/>
      <c r="WIA14" s="712"/>
      <c r="WIB14" s="712"/>
      <c r="WIC14" s="712"/>
      <c r="WID14" s="712"/>
      <c r="WIE14" s="712"/>
      <c r="WIF14" s="712"/>
      <c r="WIG14" s="712"/>
      <c r="WIH14" s="712"/>
      <c r="WII14" s="712"/>
      <c r="WIJ14" s="712"/>
      <c r="WIK14" s="712"/>
      <c r="WIL14" s="712"/>
      <c r="WIM14" s="712"/>
      <c r="WIN14" s="712"/>
      <c r="WIO14" s="712"/>
      <c r="WIP14" s="712"/>
      <c r="WIQ14" s="712"/>
      <c r="WIR14" s="712"/>
      <c r="WIS14" s="712"/>
      <c r="WIT14" s="712"/>
      <c r="WIU14" s="712"/>
      <c r="WIV14" s="712"/>
      <c r="WIW14" s="712"/>
      <c r="WIX14" s="712"/>
      <c r="WIY14" s="712"/>
      <c r="WIZ14" s="712"/>
      <c r="WJA14" s="712"/>
      <c r="WJB14" s="712"/>
      <c r="WJC14" s="712"/>
      <c r="WJD14" s="712"/>
      <c r="WJE14" s="712"/>
      <c r="WJF14" s="712"/>
      <c r="WJG14" s="712"/>
      <c r="WJH14" s="712"/>
      <c r="WJI14" s="712"/>
      <c r="WJJ14" s="712"/>
      <c r="WJK14" s="712"/>
      <c r="WJL14" s="712"/>
      <c r="WJM14" s="712"/>
      <c r="WJN14" s="712"/>
      <c r="WJO14" s="712"/>
      <c r="WJP14" s="712"/>
      <c r="WJQ14" s="712"/>
      <c r="WJR14" s="712"/>
      <c r="WJS14" s="712"/>
      <c r="WJT14" s="712"/>
      <c r="WJU14" s="712"/>
      <c r="WJV14" s="712"/>
      <c r="WJW14" s="712"/>
      <c r="WJX14" s="712"/>
      <c r="WJY14" s="712"/>
      <c r="WJZ14" s="712"/>
      <c r="WKA14" s="712"/>
      <c r="WKB14" s="712"/>
      <c r="WKC14" s="712"/>
      <c r="WKD14" s="712"/>
      <c r="WKE14" s="712"/>
      <c r="WKF14" s="712"/>
      <c r="WKG14" s="712"/>
      <c r="WKH14" s="712"/>
      <c r="WKI14" s="712"/>
      <c r="WKJ14" s="712"/>
      <c r="WKK14" s="712"/>
      <c r="WKL14" s="712"/>
      <c r="WKM14" s="712"/>
      <c r="WKN14" s="712"/>
      <c r="WKO14" s="712"/>
      <c r="WKP14" s="712"/>
      <c r="WKQ14" s="712"/>
      <c r="WKR14" s="712"/>
      <c r="WKS14" s="712"/>
      <c r="WKT14" s="712"/>
      <c r="WKU14" s="712"/>
      <c r="WKV14" s="712"/>
      <c r="WKW14" s="712"/>
      <c r="WKX14" s="712"/>
      <c r="WKY14" s="712"/>
      <c r="WKZ14" s="712"/>
      <c r="WLA14" s="712"/>
      <c r="WLB14" s="712"/>
      <c r="WLC14" s="712"/>
      <c r="WLD14" s="712"/>
      <c r="WLE14" s="712"/>
      <c r="WLF14" s="712"/>
      <c r="WLG14" s="712"/>
      <c r="WLH14" s="712"/>
      <c r="WLI14" s="712"/>
      <c r="WLJ14" s="712"/>
      <c r="WLK14" s="712"/>
      <c r="WLL14" s="712"/>
      <c r="WLM14" s="712"/>
      <c r="WLN14" s="712"/>
      <c r="WLO14" s="712"/>
      <c r="WLP14" s="712"/>
      <c r="WLQ14" s="712"/>
      <c r="WLR14" s="712"/>
      <c r="WLS14" s="712"/>
      <c r="WLT14" s="712"/>
      <c r="WLU14" s="712"/>
      <c r="WLV14" s="712"/>
      <c r="WLW14" s="712"/>
      <c r="WLX14" s="712"/>
      <c r="WLY14" s="712"/>
      <c r="WLZ14" s="712"/>
      <c r="WMA14" s="712"/>
      <c r="WMB14" s="712"/>
      <c r="WMC14" s="712"/>
      <c r="WMD14" s="712"/>
      <c r="WME14" s="712"/>
      <c r="WMF14" s="712"/>
      <c r="WMG14" s="712"/>
      <c r="WMH14" s="712"/>
      <c r="WMI14" s="712"/>
      <c r="WMJ14" s="712"/>
      <c r="WMK14" s="712"/>
      <c r="WML14" s="712"/>
      <c r="WMM14" s="712"/>
      <c r="WMN14" s="712"/>
      <c r="WMO14" s="712"/>
      <c r="WMP14" s="712"/>
      <c r="WMQ14" s="712"/>
      <c r="WMR14" s="712"/>
      <c r="WMS14" s="712"/>
      <c r="WMT14" s="712"/>
      <c r="WMU14" s="712"/>
      <c r="WMV14" s="712"/>
      <c r="WMW14" s="712"/>
      <c r="WMX14" s="712"/>
      <c r="WMY14" s="712"/>
      <c r="WMZ14" s="712"/>
      <c r="WNA14" s="712"/>
      <c r="WNB14" s="712"/>
      <c r="WNC14" s="712"/>
      <c r="WND14" s="712"/>
      <c r="WNE14" s="712"/>
      <c r="WNF14" s="712"/>
      <c r="WNG14" s="712"/>
      <c r="WNH14" s="712"/>
      <c r="WNI14" s="712"/>
      <c r="WNJ14" s="712"/>
      <c r="WNK14" s="712"/>
      <c r="WNL14" s="712"/>
      <c r="WNM14" s="712"/>
      <c r="WNN14" s="712"/>
      <c r="WNO14" s="712"/>
      <c r="WNP14" s="712"/>
      <c r="WNQ14" s="712"/>
      <c r="WNR14" s="712"/>
      <c r="WNS14" s="712"/>
      <c r="WNT14" s="712"/>
      <c r="WNU14" s="712"/>
      <c r="WNV14" s="712"/>
      <c r="WNW14" s="712"/>
      <c r="WNX14" s="712"/>
      <c r="WNY14" s="712"/>
      <c r="WNZ14" s="712"/>
      <c r="WOA14" s="712"/>
      <c r="WOB14" s="712"/>
      <c r="WOC14" s="712"/>
      <c r="WOD14" s="712"/>
      <c r="WOE14" s="712"/>
      <c r="WOF14" s="712"/>
      <c r="WOG14" s="712"/>
      <c r="WOH14" s="712"/>
      <c r="WOI14" s="712"/>
      <c r="WOJ14" s="712"/>
      <c r="WOK14" s="712"/>
      <c r="WOL14" s="712"/>
      <c r="WOM14" s="712"/>
      <c r="WON14" s="712"/>
      <c r="WOO14" s="712"/>
      <c r="WOP14" s="712"/>
      <c r="WOQ14" s="712"/>
      <c r="WOR14" s="712"/>
      <c r="WOS14" s="712"/>
      <c r="WOT14" s="712"/>
      <c r="WOU14" s="712"/>
      <c r="WOV14" s="712"/>
      <c r="WOW14" s="712"/>
      <c r="WOX14" s="712"/>
      <c r="WOY14" s="712"/>
      <c r="WOZ14" s="712"/>
      <c r="WPA14" s="712"/>
      <c r="WPB14" s="712"/>
      <c r="WPC14" s="712"/>
      <c r="WPD14" s="712"/>
      <c r="WPE14" s="712"/>
      <c r="WPF14" s="712"/>
      <c r="WPG14" s="712"/>
      <c r="WPH14" s="712"/>
      <c r="WPI14" s="712"/>
      <c r="WPJ14" s="712"/>
      <c r="WPK14" s="712"/>
      <c r="WPL14" s="712"/>
      <c r="WPM14" s="712"/>
      <c r="WPN14" s="712"/>
      <c r="WPO14" s="712"/>
      <c r="WPP14" s="712"/>
      <c r="WPQ14" s="712"/>
      <c r="WPR14" s="712"/>
      <c r="WPS14" s="712"/>
      <c r="WPT14" s="712"/>
      <c r="WPU14" s="712"/>
      <c r="WPV14" s="712"/>
      <c r="WPW14" s="712"/>
      <c r="WPX14" s="712"/>
      <c r="WPY14" s="712"/>
      <c r="WPZ14" s="712"/>
      <c r="WQA14" s="712"/>
      <c r="WQB14" s="712"/>
      <c r="WQC14" s="712"/>
      <c r="WQD14" s="712"/>
      <c r="WQE14" s="712"/>
      <c r="WQF14" s="712"/>
      <c r="WQG14" s="712"/>
      <c r="WQH14" s="712"/>
      <c r="WQI14" s="712"/>
      <c r="WQJ14" s="712"/>
      <c r="WQK14" s="712"/>
      <c r="WQL14" s="712"/>
      <c r="WQM14" s="712"/>
      <c r="WQN14" s="712"/>
      <c r="WQO14" s="712"/>
      <c r="WQP14" s="712"/>
      <c r="WQQ14" s="712"/>
      <c r="WQR14" s="712"/>
      <c r="WQS14" s="712"/>
      <c r="WQT14" s="712"/>
      <c r="WQU14" s="712"/>
      <c r="WQV14" s="712"/>
      <c r="WQW14" s="712"/>
      <c r="WQX14" s="712"/>
      <c r="WQY14" s="712"/>
      <c r="WQZ14" s="712"/>
      <c r="WRA14" s="712"/>
      <c r="WRB14" s="712"/>
      <c r="WRC14" s="712"/>
      <c r="WRD14" s="712"/>
      <c r="WRE14" s="712"/>
      <c r="WRF14" s="712"/>
      <c r="WRG14" s="712"/>
      <c r="WRH14" s="712"/>
      <c r="WRI14" s="712"/>
      <c r="WRJ14" s="712"/>
      <c r="WRK14" s="712"/>
      <c r="WRL14" s="712"/>
      <c r="WRM14" s="712"/>
      <c r="WRN14" s="712"/>
      <c r="WRO14" s="712"/>
      <c r="WRP14" s="712"/>
      <c r="WRQ14" s="712"/>
      <c r="WRR14" s="712"/>
      <c r="WRS14" s="712"/>
      <c r="WRT14" s="712"/>
      <c r="WRU14" s="712"/>
      <c r="WRV14" s="712"/>
      <c r="WRW14" s="712"/>
      <c r="WRX14" s="712"/>
      <c r="WRY14" s="712"/>
      <c r="WRZ14" s="712"/>
      <c r="WSA14" s="712"/>
      <c r="WSB14" s="712"/>
      <c r="WSC14" s="712"/>
      <c r="WSD14" s="712"/>
      <c r="WSE14" s="712"/>
      <c r="WSF14" s="712"/>
      <c r="WSG14" s="712"/>
      <c r="WSH14" s="712"/>
      <c r="WSI14" s="712"/>
      <c r="WSJ14" s="712"/>
      <c r="WSK14" s="712"/>
      <c r="WSL14" s="712"/>
      <c r="WSM14" s="712"/>
      <c r="WSN14" s="712"/>
      <c r="WSO14" s="712"/>
      <c r="WSP14" s="712"/>
      <c r="WSQ14" s="712"/>
      <c r="WSR14" s="712"/>
      <c r="WSS14" s="712"/>
      <c r="WST14" s="712"/>
      <c r="WSU14" s="712"/>
      <c r="WSV14" s="712"/>
      <c r="WSW14" s="712"/>
      <c r="WSX14" s="712"/>
      <c r="WSY14" s="712"/>
      <c r="WSZ14" s="712"/>
      <c r="WTA14" s="712"/>
      <c r="WTB14" s="712"/>
      <c r="WTC14" s="712"/>
      <c r="WTD14" s="712"/>
      <c r="WTE14" s="712"/>
      <c r="WTF14" s="712"/>
      <c r="WTG14" s="712"/>
      <c r="WTH14" s="712"/>
      <c r="WTI14" s="712"/>
      <c r="WTJ14" s="712"/>
      <c r="WTK14" s="712"/>
      <c r="WTL14" s="712"/>
      <c r="WTM14" s="712"/>
      <c r="WTN14" s="712"/>
      <c r="WTO14" s="712"/>
      <c r="WTP14" s="712"/>
      <c r="WTQ14" s="712"/>
      <c r="WTR14" s="712"/>
      <c r="WTS14" s="712"/>
      <c r="WTT14" s="712"/>
      <c r="WTU14" s="712"/>
      <c r="WTV14" s="712"/>
      <c r="WTW14" s="712"/>
      <c r="WTX14" s="712"/>
      <c r="WTY14" s="712"/>
      <c r="WTZ14" s="712"/>
      <c r="WUA14" s="712"/>
      <c r="WUB14" s="712"/>
      <c r="WUC14" s="712"/>
      <c r="WUD14" s="712"/>
      <c r="WUE14" s="712"/>
      <c r="WUF14" s="712"/>
      <c r="WUG14" s="712"/>
      <c r="WUH14" s="712"/>
      <c r="WUI14" s="712"/>
      <c r="WUJ14" s="712"/>
      <c r="WUK14" s="712"/>
      <c r="WUL14" s="712"/>
      <c r="WUM14" s="712"/>
      <c r="WUN14" s="712"/>
      <c r="WUO14" s="712"/>
      <c r="WUP14" s="712"/>
      <c r="WUQ14" s="712"/>
      <c r="WUR14" s="712"/>
      <c r="WUS14" s="712"/>
      <c r="WUT14" s="712"/>
      <c r="WUU14" s="712"/>
      <c r="WUV14" s="712"/>
      <c r="WUW14" s="712"/>
      <c r="WUX14" s="712"/>
      <c r="WUY14" s="712"/>
      <c r="WUZ14" s="712"/>
      <c r="WVA14" s="712"/>
      <c r="WVB14" s="712"/>
      <c r="WVC14" s="712"/>
      <c r="WVD14" s="712"/>
      <c r="WVE14" s="712"/>
      <c r="WVF14" s="712"/>
      <c r="WVG14" s="712"/>
      <c r="WVH14" s="712"/>
      <c r="WVI14" s="712"/>
      <c r="WVJ14" s="712"/>
      <c r="WVK14" s="712"/>
      <c r="WVL14" s="712"/>
      <c r="WVM14" s="712"/>
      <c r="WVN14" s="712"/>
      <c r="WVO14" s="712"/>
      <c r="WVP14" s="712"/>
      <c r="WVQ14" s="712"/>
      <c r="WVR14" s="712"/>
      <c r="WVS14" s="712"/>
      <c r="WVT14" s="712"/>
      <c r="WVU14" s="712"/>
      <c r="WVV14" s="712"/>
      <c r="WVW14" s="712"/>
      <c r="WVX14" s="712"/>
      <c r="WVY14" s="712"/>
      <c r="WVZ14" s="712"/>
      <c r="WWA14" s="712"/>
      <c r="WWB14" s="712"/>
      <c r="WWC14" s="712"/>
      <c r="WWD14" s="712"/>
      <c r="WWE14" s="712"/>
      <c r="WWF14" s="712"/>
      <c r="WWG14" s="712"/>
      <c r="WWH14" s="712"/>
      <c r="WWI14" s="712"/>
      <c r="WWJ14" s="712"/>
      <c r="WWK14" s="712"/>
      <c r="WWL14" s="712"/>
      <c r="WWM14" s="712"/>
      <c r="WWN14" s="712"/>
      <c r="WWO14" s="712"/>
      <c r="WWP14" s="712"/>
      <c r="WWQ14" s="712"/>
      <c r="WWR14" s="712"/>
      <c r="WWS14" s="712"/>
      <c r="WWT14" s="712"/>
      <c r="WWU14" s="712"/>
      <c r="WWV14" s="712"/>
      <c r="WWW14" s="712"/>
      <c r="WWX14" s="712"/>
      <c r="WWY14" s="712"/>
      <c r="WWZ14" s="712"/>
      <c r="WXA14" s="712"/>
      <c r="WXB14" s="712"/>
      <c r="WXC14" s="712"/>
      <c r="WXD14" s="712"/>
      <c r="WXE14" s="712"/>
      <c r="WXF14" s="712"/>
      <c r="WXG14" s="712"/>
      <c r="WXH14" s="712"/>
      <c r="WXI14" s="712"/>
      <c r="WXJ14" s="712"/>
      <c r="WXK14" s="712"/>
      <c r="WXL14" s="712"/>
      <c r="WXM14" s="712"/>
      <c r="WXN14" s="712"/>
      <c r="WXO14" s="712"/>
      <c r="WXP14" s="712"/>
      <c r="WXQ14" s="712"/>
      <c r="WXR14" s="712"/>
      <c r="WXS14" s="712"/>
      <c r="WXT14" s="712"/>
      <c r="WXU14" s="712"/>
      <c r="WXV14" s="712"/>
      <c r="WXW14" s="712"/>
      <c r="WXX14" s="712"/>
      <c r="WXY14" s="712"/>
      <c r="WXZ14" s="712"/>
      <c r="WYA14" s="712"/>
      <c r="WYB14" s="712"/>
      <c r="WYC14" s="712"/>
      <c r="WYD14" s="712"/>
      <c r="WYE14" s="712"/>
      <c r="WYF14" s="712"/>
      <c r="WYG14" s="712"/>
      <c r="WYH14" s="712"/>
      <c r="WYI14" s="712"/>
      <c r="WYJ14" s="712"/>
      <c r="WYK14" s="712"/>
      <c r="WYL14" s="712"/>
      <c r="WYM14" s="712"/>
      <c r="WYN14" s="712"/>
      <c r="WYO14" s="712"/>
      <c r="WYP14" s="712"/>
      <c r="WYQ14" s="712"/>
      <c r="WYR14" s="712"/>
      <c r="WYS14" s="712"/>
      <c r="WYT14" s="712"/>
      <c r="WYU14" s="712"/>
      <c r="WYV14" s="712"/>
      <c r="WYW14" s="712"/>
      <c r="WYX14" s="712"/>
      <c r="WYY14" s="712"/>
      <c r="WYZ14" s="712"/>
      <c r="WZA14" s="712"/>
      <c r="WZB14" s="712"/>
      <c r="WZC14" s="712"/>
      <c r="WZD14" s="712"/>
      <c r="WZE14" s="712"/>
      <c r="WZF14" s="712"/>
      <c r="WZG14" s="712"/>
      <c r="WZH14" s="712"/>
      <c r="WZI14" s="712"/>
      <c r="WZJ14" s="712"/>
      <c r="WZK14" s="712"/>
      <c r="WZL14" s="712"/>
      <c r="WZM14" s="712"/>
      <c r="WZN14" s="712"/>
      <c r="WZO14" s="712"/>
      <c r="WZP14" s="712"/>
      <c r="WZQ14" s="712"/>
      <c r="WZR14" s="712"/>
      <c r="WZS14" s="712"/>
      <c r="WZT14" s="712"/>
      <c r="WZU14" s="712"/>
      <c r="WZV14" s="712"/>
      <c r="WZW14" s="712"/>
      <c r="WZX14" s="712"/>
      <c r="WZY14" s="712"/>
      <c r="WZZ14" s="712"/>
      <c r="XAA14" s="712"/>
      <c r="XAB14" s="712"/>
      <c r="XAC14" s="712"/>
      <c r="XAD14" s="712"/>
      <c r="XAE14" s="712"/>
      <c r="XAF14" s="712"/>
      <c r="XAG14" s="712"/>
      <c r="XAH14" s="712"/>
      <c r="XAI14" s="712"/>
      <c r="XAJ14" s="712"/>
      <c r="XAK14" s="712"/>
      <c r="XAL14" s="712"/>
      <c r="XAM14" s="712"/>
      <c r="XAN14" s="712"/>
      <c r="XAO14" s="712"/>
      <c r="XAP14" s="712"/>
      <c r="XAQ14" s="712"/>
      <c r="XAR14" s="712"/>
      <c r="XAS14" s="712"/>
      <c r="XAT14" s="712"/>
      <c r="XAU14" s="712"/>
      <c r="XAV14" s="712"/>
      <c r="XAW14" s="712"/>
      <c r="XAX14" s="712"/>
      <c r="XAY14" s="712"/>
      <c r="XAZ14" s="712"/>
      <c r="XBA14" s="712"/>
      <c r="XBB14" s="712"/>
      <c r="XBC14" s="712"/>
      <c r="XBD14" s="712"/>
      <c r="XBE14" s="712"/>
      <c r="XBF14" s="712"/>
      <c r="XBG14" s="712"/>
      <c r="XBH14" s="712"/>
      <c r="XBI14" s="712"/>
      <c r="XBJ14" s="712"/>
      <c r="XBK14" s="712"/>
      <c r="XBL14" s="712"/>
      <c r="XBM14" s="712"/>
      <c r="XBN14" s="712"/>
      <c r="XBO14" s="712"/>
      <c r="XBP14" s="712"/>
      <c r="XBQ14" s="712"/>
      <c r="XBR14" s="712"/>
      <c r="XBS14" s="712"/>
      <c r="XBT14" s="712"/>
      <c r="XBU14" s="712"/>
      <c r="XBV14" s="712"/>
      <c r="XBW14" s="712"/>
      <c r="XBX14" s="712"/>
      <c r="XBY14" s="712"/>
      <c r="XBZ14" s="712"/>
      <c r="XCA14" s="712"/>
      <c r="XCB14" s="712"/>
      <c r="XCC14" s="712"/>
      <c r="XCD14" s="712"/>
      <c r="XCE14" s="712"/>
      <c r="XCF14" s="712"/>
      <c r="XCG14" s="712"/>
      <c r="XCH14" s="712"/>
      <c r="XCI14" s="712"/>
      <c r="XCJ14" s="712"/>
      <c r="XCK14" s="712"/>
      <c r="XCL14" s="712"/>
      <c r="XCM14" s="712"/>
      <c r="XCN14" s="712"/>
      <c r="XCO14" s="712"/>
      <c r="XCP14" s="712"/>
      <c r="XCQ14" s="712"/>
      <c r="XCR14" s="712"/>
      <c r="XCS14" s="712"/>
      <c r="XCT14" s="712"/>
      <c r="XCU14" s="712"/>
      <c r="XCV14" s="712"/>
      <c r="XCW14" s="712"/>
      <c r="XCX14" s="712"/>
      <c r="XCY14" s="712"/>
      <c r="XCZ14" s="712"/>
      <c r="XDA14" s="712"/>
      <c r="XDB14" s="712"/>
      <c r="XDC14" s="712"/>
      <c r="XDD14" s="712"/>
      <c r="XDE14" s="712"/>
      <c r="XDF14" s="712"/>
      <c r="XDG14" s="712"/>
      <c r="XDH14" s="712"/>
      <c r="XDI14" s="712"/>
      <c r="XDJ14" s="712"/>
      <c r="XDK14" s="712"/>
      <c r="XDL14" s="712"/>
      <c r="XDM14" s="712"/>
      <c r="XDN14" s="712"/>
      <c r="XDO14" s="712"/>
      <c r="XDP14" s="712"/>
      <c r="XDQ14" s="712"/>
      <c r="XDR14" s="712"/>
      <c r="XDS14" s="712"/>
      <c r="XDT14" s="712"/>
      <c r="XDU14" s="712"/>
      <c r="XDV14" s="712"/>
      <c r="XDW14" s="712"/>
      <c r="XDX14" s="712"/>
      <c r="XDY14" s="712"/>
      <c r="XDZ14" s="712"/>
      <c r="XEA14" s="712"/>
      <c r="XEB14" s="712"/>
      <c r="XEC14" s="712"/>
      <c r="XED14" s="712"/>
    </row>
    <row r="15" spans="1:16358">
      <c r="C15" s="533" t="str">
        <f xml:space="preserve"> WINEP_Inputs!A10</f>
        <v>CLA00479</v>
      </c>
      <c r="D15" s="533" t="str">
        <f xml:space="preserve"> WINEP_Inputs!J10</f>
        <v>7UU200463</v>
      </c>
      <c r="E15" s="533" t="str">
        <f xml:space="preserve"> WINEP_Inputs!K10</f>
        <v>Burnley WwTW</v>
      </c>
      <c r="F15" s="533" t="str">
        <f>WINEP_Inputs!CW10</f>
        <v xml:space="preserve">£ </v>
      </c>
      <c r="G15" s="534">
        <f>WINEP_Inputs!CX10</f>
        <v>9.9999999999999995E-7</v>
      </c>
      <c r="H15" s="520"/>
      <c r="I15" s="538">
        <f xml:space="preserve"> WINEP_Inputs!CR10</f>
        <v>1880958.5</v>
      </c>
      <c r="J15" s="538">
        <f xml:space="preserve"> WINEP_Inputs!CS10</f>
        <v>1</v>
      </c>
      <c r="K15" s="538">
        <f xml:space="preserve"> WINEP_Inputs!CT10</f>
        <v>1</v>
      </c>
      <c r="L15" s="552">
        <f xml:space="preserve"> WINEP_Inputs!CU10</f>
        <v>1</v>
      </c>
      <c r="M15" s="552" t="str">
        <f xml:space="preserve"> WINEP_Inputs!CV10</f>
        <v>WWN</v>
      </c>
      <c r="N15" s="403">
        <f t="shared" ref="N15:N78" si="1" xml:space="preserve"> IF(K15 = 0, 0, K15 / J15)</f>
        <v>1</v>
      </c>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2"/>
      <c r="BW15" s="712"/>
      <c r="BX15" s="712"/>
      <c r="BY15" s="712"/>
      <c r="BZ15" s="712"/>
      <c r="CA15" s="712"/>
      <c r="CB15" s="712"/>
      <c r="CC15" s="712"/>
      <c r="CD15" s="712"/>
      <c r="CE15" s="712"/>
      <c r="CF15" s="712"/>
      <c r="CG15" s="712"/>
      <c r="CH15" s="712"/>
      <c r="CI15" s="712"/>
      <c r="CJ15" s="712"/>
      <c r="CK15" s="712"/>
      <c r="CL15" s="712"/>
      <c r="CM15" s="712"/>
      <c r="CN15" s="712"/>
      <c r="CO15" s="712"/>
      <c r="CP15" s="712"/>
      <c r="CQ15" s="712"/>
      <c r="CR15" s="712"/>
      <c r="CS15" s="712"/>
      <c r="CT15" s="712"/>
      <c r="CU15" s="712"/>
      <c r="CV15" s="712"/>
      <c r="CW15" s="712"/>
      <c r="CX15" s="712"/>
      <c r="CY15" s="712"/>
      <c r="CZ15" s="712"/>
      <c r="DA15" s="712"/>
      <c r="DB15" s="712"/>
      <c r="DC15" s="712"/>
      <c r="DD15" s="712"/>
      <c r="DE15" s="712"/>
      <c r="DF15" s="712"/>
      <c r="DG15" s="712"/>
      <c r="DH15" s="712"/>
      <c r="DI15" s="712"/>
      <c r="DJ15" s="712"/>
      <c r="DK15" s="712"/>
      <c r="DL15" s="712"/>
      <c r="DM15" s="712"/>
      <c r="DN15" s="712"/>
      <c r="DO15" s="712"/>
      <c r="DP15" s="712"/>
      <c r="DQ15" s="712"/>
      <c r="DR15" s="712"/>
      <c r="DS15" s="712"/>
      <c r="DT15" s="712"/>
      <c r="DU15" s="712"/>
      <c r="DV15" s="712"/>
      <c r="DW15" s="712"/>
      <c r="DX15" s="712"/>
      <c r="DY15" s="712"/>
      <c r="DZ15" s="712"/>
      <c r="EA15" s="712"/>
      <c r="EB15" s="712"/>
      <c r="EC15" s="712"/>
      <c r="ED15" s="712"/>
      <c r="EE15" s="712"/>
      <c r="EF15" s="712"/>
      <c r="EG15" s="712"/>
      <c r="EH15" s="712"/>
      <c r="EI15" s="712"/>
      <c r="EJ15" s="712"/>
      <c r="EK15" s="712"/>
      <c r="EL15" s="712"/>
      <c r="EM15" s="712"/>
      <c r="EN15" s="712"/>
      <c r="EO15" s="712"/>
      <c r="EP15" s="712"/>
      <c r="EQ15" s="712"/>
      <c r="ER15" s="712"/>
      <c r="ES15" s="712"/>
      <c r="ET15" s="712"/>
      <c r="EU15" s="712"/>
      <c r="EV15" s="712"/>
      <c r="EW15" s="712"/>
      <c r="EX15" s="712"/>
      <c r="EY15" s="712"/>
      <c r="EZ15" s="712"/>
      <c r="FA15" s="712"/>
      <c r="FB15" s="712"/>
      <c r="FC15" s="712"/>
      <c r="FD15" s="712"/>
      <c r="FE15" s="712"/>
      <c r="FF15" s="712"/>
      <c r="FG15" s="712"/>
      <c r="FH15" s="712"/>
      <c r="FI15" s="712"/>
      <c r="FJ15" s="712"/>
      <c r="FK15" s="712"/>
      <c r="FL15" s="712"/>
      <c r="FM15" s="712"/>
      <c r="FN15" s="712"/>
      <c r="FO15" s="712"/>
      <c r="FP15" s="712"/>
      <c r="FQ15" s="712"/>
      <c r="FR15" s="712"/>
      <c r="FS15" s="712"/>
      <c r="FT15" s="712"/>
      <c r="FU15" s="712"/>
      <c r="FV15" s="712"/>
      <c r="FW15" s="712"/>
      <c r="FX15" s="712"/>
      <c r="FY15" s="712"/>
      <c r="FZ15" s="712"/>
      <c r="GA15" s="712"/>
      <c r="GB15" s="712"/>
      <c r="GC15" s="712"/>
      <c r="GD15" s="712"/>
      <c r="GE15" s="712"/>
      <c r="GF15" s="712"/>
      <c r="GG15" s="712"/>
      <c r="GH15" s="712"/>
      <c r="GI15" s="712"/>
      <c r="GJ15" s="712"/>
      <c r="GK15" s="712"/>
      <c r="GL15" s="712"/>
      <c r="GM15" s="712"/>
      <c r="GN15" s="712"/>
      <c r="GO15" s="712"/>
      <c r="GP15" s="712"/>
      <c r="GQ15" s="712"/>
      <c r="GR15" s="712"/>
      <c r="GS15" s="712"/>
      <c r="GT15" s="712"/>
      <c r="GU15" s="712"/>
      <c r="GV15" s="712"/>
      <c r="GW15" s="712"/>
      <c r="GX15" s="712"/>
      <c r="GY15" s="712"/>
      <c r="GZ15" s="712"/>
      <c r="HA15" s="712"/>
      <c r="HB15" s="712"/>
      <c r="HC15" s="712"/>
      <c r="HD15" s="712"/>
      <c r="HE15" s="712"/>
      <c r="HF15" s="712"/>
      <c r="HG15" s="712"/>
      <c r="HH15" s="712"/>
      <c r="HI15" s="712"/>
      <c r="HJ15" s="712"/>
      <c r="HK15" s="712"/>
      <c r="HL15" s="712"/>
      <c r="HM15" s="712"/>
      <c r="HN15" s="712"/>
      <c r="HO15" s="712"/>
      <c r="HP15" s="712"/>
      <c r="HQ15" s="712"/>
      <c r="HR15" s="712"/>
      <c r="HS15" s="712"/>
      <c r="HT15" s="712"/>
      <c r="HU15" s="712"/>
      <c r="HV15" s="712"/>
      <c r="HW15" s="712"/>
      <c r="HX15" s="712"/>
      <c r="HY15" s="712"/>
      <c r="HZ15" s="712"/>
      <c r="IA15" s="712"/>
      <c r="IB15" s="712"/>
      <c r="IC15" s="712"/>
      <c r="ID15" s="712"/>
      <c r="IE15" s="712"/>
      <c r="IF15" s="712"/>
      <c r="IG15" s="712"/>
      <c r="IH15" s="712"/>
      <c r="II15" s="712"/>
      <c r="IJ15" s="712"/>
      <c r="IK15" s="712"/>
      <c r="IL15" s="712"/>
      <c r="IM15" s="712"/>
      <c r="IN15" s="712"/>
      <c r="IO15" s="712"/>
      <c r="IP15" s="712"/>
      <c r="IQ15" s="712"/>
      <c r="IR15" s="712"/>
      <c r="IS15" s="712"/>
      <c r="IT15" s="712"/>
      <c r="IU15" s="712"/>
      <c r="IV15" s="712"/>
      <c r="IW15" s="712"/>
      <c r="IX15" s="712"/>
      <c r="IY15" s="712"/>
      <c r="IZ15" s="712"/>
      <c r="JA15" s="712"/>
      <c r="JB15" s="712"/>
      <c r="JC15" s="712"/>
      <c r="JD15" s="712"/>
      <c r="JE15" s="712"/>
      <c r="JF15" s="712"/>
      <c r="JG15" s="712"/>
      <c r="JH15" s="712"/>
      <c r="JI15" s="712"/>
      <c r="JJ15" s="712"/>
      <c r="JK15" s="712"/>
      <c r="JL15" s="712"/>
      <c r="JM15" s="712"/>
      <c r="JN15" s="712"/>
      <c r="JO15" s="712"/>
      <c r="JP15" s="712"/>
      <c r="JQ15" s="712"/>
      <c r="JR15" s="712"/>
      <c r="JS15" s="712"/>
      <c r="JT15" s="712"/>
      <c r="JU15" s="712"/>
      <c r="JV15" s="712"/>
      <c r="JW15" s="712"/>
      <c r="JX15" s="712"/>
      <c r="JY15" s="712"/>
      <c r="JZ15" s="712"/>
      <c r="KA15" s="712"/>
      <c r="KB15" s="712"/>
      <c r="KC15" s="712"/>
      <c r="KD15" s="712"/>
      <c r="KE15" s="712"/>
      <c r="KF15" s="712"/>
      <c r="KG15" s="712"/>
      <c r="KH15" s="712"/>
      <c r="KI15" s="712"/>
      <c r="KJ15" s="712"/>
      <c r="KK15" s="712"/>
      <c r="KL15" s="712"/>
      <c r="KM15" s="712"/>
      <c r="KN15" s="712"/>
      <c r="KO15" s="712"/>
      <c r="KP15" s="712"/>
      <c r="KQ15" s="712"/>
      <c r="KR15" s="712"/>
      <c r="KS15" s="712"/>
      <c r="KT15" s="712"/>
      <c r="KU15" s="712"/>
      <c r="KV15" s="712"/>
      <c r="KW15" s="712"/>
      <c r="KX15" s="712"/>
      <c r="KY15" s="712"/>
      <c r="KZ15" s="712"/>
      <c r="LA15" s="712"/>
      <c r="LB15" s="712"/>
      <c r="LC15" s="712"/>
      <c r="LD15" s="712"/>
      <c r="LE15" s="712"/>
      <c r="LF15" s="712"/>
      <c r="LG15" s="712"/>
      <c r="LH15" s="712"/>
      <c r="LI15" s="712"/>
      <c r="LJ15" s="712"/>
      <c r="LK15" s="712"/>
      <c r="LL15" s="712"/>
      <c r="LM15" s="712"/>
      <c r="LN15" s="712"/>
      <c r="LO15" s="712"/>
      <c r="LP15" s="712"/>
      <c r="LQ15" s="712"/>
      <c r="LR15" s="712"/>
      <c r="LS15" s="712"/>
      <c r="LT15" s="712"/>
      <c r="LU15" s="712"/>
      <c r="LV15" s="712"/>
      <c r="LW15" s="712"/>
      <c r="LX15" s="712"/>
      <c r="LY15" s="712"/>
      <c r="LZ15" s="712"/>
      <c r="MA15" s="712"/>
      <c r="MB15" s="712"/>
      <c r="MC15" s="712"/>
      <c r="MD15" s="712"/>
      <c r="ME15" s="712"/>
      <c r="MF15" s="712"/>
      <c r="MG15" s="712"/>
      <c r="MH15" s="712"/>
      <c r="MI15" s="712"/>
      <c r="MJ15" s="712"/>
      <c r="MK15" s="712"/>
      <c r="ML15" s="712"/>
      <c r="MM15" s="712"/>
      <c r="MN15" s="712"/>
      <c r="MO15" s="712"/>
      <c r="MP15" s="712"/>
      <c r="MQ15" s="712"/>
      <c r="MR15" s="712"/>
      <c r="MS15" s="712"/>
      <c r="MT15" s="712"/>
      <c r="MU15" s="712"/>
      <c r="MV15" s="712"/>
      <c r="MW15" s="712"/>
      <c r="MX15" s="712"/>
      <c r="MY15" s="712"/>
      <c r="MZ15" s="712"/>
      <c r="NA15" s="712"/>
      <c r="NB15" s="712"/>
      <c r="NC15" s="712"/>
      <c r="ND15" s="712"/>
      <c r="NE15" s="712"/>
      <c r="NF15" s="712"/>
      <c r="NG15" s="712"/>
      <c r="NH15" s="712"/>
      <c r="NI15" s="712"/>
      <c r="NJ15" s="712"/>
      <c r="NK15" s="712"/>
      <c r="NL15" s="712"/>
      <c r="NM15" s="712"/>
      <c r="NN15" s="712"/>
      <c r="NO15" s="712"/>
      <c r="NP15" s="712"/>
      <c r="NQ15" s="712"/>
      <c r="NR15" s="712"/>
      <c r="NS15" s="712"/>
      <c r="NT15" s="712"/>
      <c r="NU15" s="712"/>
      <c r="NV15" s="712"/>
      <c r="NW15" s="712"/>
      <c r="NX15" s="712"/>
      <c r="NY15" s="712"/>
      <c r="NZ15" s="712"/>
      <c r="OA15" s="712"/>
      <c r="OB15" s="712"/>
      <c r="OC15" s="712"/>
      <c r="OD15" s="712"/>
      <c r="OE15" s="712"/>
      <c r="OF15" s="712"/>
      <c r="OG15" s="712"/>
      <c r="OH15" s="712"/>
      <c r="OI15" s="712"/>
      <c r="OJ15" s="712"/>
      <c r="OK15" s="712"/>
      <c r="OL15" s="712"/>
      <c r="OM15" s="712"/>
      <c r="ON15" s="712"/>
      <c r="OO15" s="712"/>
      <c r="OP15" s="712"/>
      <c r="OQ15" s="712"/>
      <c r="OR15" s="712"/>
      <c r="OS15" s="712"/>
      <c r="OT15" s="712"/>
      <c r="OU15" s="712"/>
      <c r="OV15" s="712"/>
      <c r="OW15" s="712"/>
      <c r="OX15" s="712"/>
      <c r="OY15" s="712"/>
      <c r="OZ15" s="712"/>
      <c r="PA15" s="712"/>
      <c r="PB15" s="712"/>
      <c r="PC15" s="712"/>
      <c r="PD15" s="712"/>
      <c r="PE15" s="712"/>
      <c r="PF15" s="712"/>
      <c r="PG15" s="712"/>
      <c r="PH15" s="712"/>
      <c r="PI15" s="712"/>
      <c r="PJ15" s="712"/>
      <c r="PK15" s="712"/>
      <c r="PL15" s="712"/>
      <c r="PM15" s="712"/>
      <c r="PN15" s="712"/>
      <c r="PO15" s="712"/>
      <c r="PP15" s="712"/>
      <c r="PQ15" s="712"/>
      <c r="PR15" s="712"/>
      <c r="PS15" s="712"/>
      <c r="PT15" s="712"/>
      <c r="PU15" s="712"/>
      <c r="PV15" s="712"/>
      <c r="PW15" s="712"/>
      <c r="PX15" s="712"/>
      <c r="PY15" s="712"/>
      <c r="PZ15" s="712"/>
      <c r="QA15" s="712"/>
      <c r="QB15" s="712"/>
      <c r="QC15" s="712"/>
      <c r="QD15" s="712"/>
      <c r="QE15" s="712"/>
      <c r="QF15" s="712"/>
      <c r="QG15" s="712"/>
      <c r="QH15" s="712"/>
      <c r="QI15" s="712"/>
      <c r="QJ15" s="712"/>
      <c r="QK15" s="712"/>
      <c r="QL15" s="712"/>
      <c r="QM15" s="712"/>
      <c r="QN15" s="712"/>
      <c r="QO15" s="712"/>
      <c r="QP15" s="712"/>
      <c r="QQ15" s="712"/>
      <c r="QR15" s="712"/>
      <c r="QS15" s="712"/>
      <c r="QT15" s="712"/>
      <c r="QU15" s="712"/>
      <c r="QV15" s="712"/>
      <c r="QW15" s="712"/>
      <c r="QX15" s="712"/>
      <c r="QY15" s="712"/>
      <c r="QZ15" s="712"/>
      <c r="RA15" s="712"/>
      <c r="RB15" s="712"/>
      <c r="RC15" s="712"/>
      <c r="RD15" s="712"/>
      <c r="RE15" s="712"/>
      <c r="RF15" s="712"/>
      <c r="RG15" s="712"/>
      <c r="RH15" s="712"/>
      <c r="RI15" s="712"/>
      <c r="RJ15" s="712"/>
      <c r="RK15" s="712"/>
      <c r="RL15" s="712"/>
      <c r="RM15" s="712"/>
      <c r="RN15" s="712"/>
      <c r="RO15" s="712"/>
      <c r="RP15" s="712"/>
      <c r="RQ15" s="712"/>
      <c r="RR15" s="712"/>
      <c r="RS15" s="712"/>
      <c r="RT15" s="712"/>
      <c r="RU15" s="712"/>
      <c r="RV15" s="712"/>
      <c r="RW15" s="712"/>
      <c r="RX15" s="712"/>
      <c r="RY15" s="712"/>
      <c r="RZ15" s="712"/>
      <c r="SA15" s="712"/>
      <c r="SB15" s="712"/>
      <c r="SC15" s="712"/>
      <c r="SD15" s="712"/>
      <c r="SE15" s="712"/>
      <c r="SF15" s="712"/>
      <c r="SG15" s="712"/>
      <c r="SH15" s="712"/>
      <c r="SI15" s="712"/>
      <c r="SJ15" s="712"/>
      <c r="SK15" s="712"/>
      <c r="SL15" s="712"/>
      <c r="SM15" s="712"/>
      <c r="SN15" s="712"/>
      <c r="SO15" s="712"/>
      <c r="SP15" s="712"/>
      <c r="SQ15" s="712"/>
      <c r="SR15" s="712"/>
      <c r="SS15" s="712"/>
      <c r="ST15" s="712"/>
      <c r="SU15" s="712"/>
      <c r="SV15" s="712"/>
      <c r="SW15" s="712"/>
      <c r="SX15" s="712"/>
      <c r="SY15" s="712"/>
      <c r="SZ15" s="712"/>
      <c r="TA15" s="712"/>
      <c r="TB15" s="712"/>
      <c r="TC15" s="712"/>
      <c r="TD15" s="712"/>
      <c r="TE15" s="712"/>
      <c r="TF15" s="712"/>
      <c r="TG15" s="712"/>
      <c r="TH15" s="712"/>
      <c r="TI15" s="712"/>
      <c r="TJ15" s="712"/>
      <c r="TK15" s="712"/>
      <c r="TL15" s="712"/>
      <c r="TM15" s="712"/>
      <c r="TN15" s="712"/>
      <c r="TO15" s="712"/>
      <c r="TP15" s="712"/>
      <c r="TQ15" s="712"/>
      <c r="TR15" s="712"/>
      <c r="TS15" s="712"/>
      <c r="TT15" s="712"/>
      <c r="TU15" s="712"/>
      <c r="TV15" s="712"/>
      <c r="TW15" s="712"/>
      <c r="TX15" s="712"/>
      <c r="TY15" s="712"/>
      <c r="TZ15" s="712"/>
      <c r="UA15" s="712"/>
      <c r="UB15" s="712"/>
      <c r="UC15" s="712"/>
      <c r="UD15" s="712"/>
      <c r="UE15" s="712"/>
      <c r="UF15" s="712"/>
      <c r="UG15" s="712"/>
      <c r="UH15" s="712"/>
      <c r="UI15" s="712"/>
      <c r="UJ15" s="712"/>
      <c r="UK15" s="712"/>
      <c r="UL15" s="712"/>
      <c r="UM15" s="712"/>
      <c r="UN15" s="712"/>
      <c r="UO15" s="712"/>
      <c r="UP15" s="712"/>
      <c r="UQ15" s="712"/>
      <c r="UR15" s="712"/>
      <c r="US15" s="712"/>
      <c r="UT15" s="712"/>
      <c r="UU15" s="712"/>
      <c r="UV15" s="712"/>
      <c r="UW15" s="712"/>
      <c r="UX15" s="712"/>
      <c r="UY15" s="712"/>
      <c r="UZ15" s="712"/>
      <c r="VA15" s="712"/>
      <c r="VB15" s="712"/>
      <c r="VC15" s="712"/>
      <c r="VD15" s="712"/>
      <c r="VE15" s="712"/>
      <c r="VF15" s="712"/>
      <c r="VG15" s="712"/>
      <c r="VH15" s="712"/>
      <c r="VI15" s="712"/>
      <c r="VJ15" s="712"/>
      <c r="VK15" s="712"/>
      <c r="VL15" s="712"/>
      <c r="VM15" s="712"/>
      <c r="VN15" s="712"/>
      <c r="VO15" s="712"/>
      <c r="VP15" s="712"/>
      <c r="VQ15" s="712"/>
      <c r="VR15" s="712"/>
      <c r="VS15" s="712"/>
      <c r="VT15" s="712"/>
      <c r="VU15" s="712"/>
      <c r="VV15" s="712"/>
      <c r="VW15" s="712"/>
      <c r="VX15" s="712"/>
      <c r="VY15" s="712"/>
      <c r="VZ15" s="712"/>
      <c r="WA15" s="712"/>
      <c r="WB15" s="712"/>
      <c r="WC15" s="712"/>
      <c r="WD15" s="712"/>
      <c r="WE15" s="712"/>
      <c r="WF15" s="712"/>
      <c r="WG15" s="712"/>
      <c r="WH15" s="712"/>
      <c r="WI15" s="712"/>
      <c r="WJ15" s="712"/>
      <c r="WK15" s="712"/>
      <c r="WL15" s="712"/>
      <c r="WM15" s="712"/>
      <c r="WN15" s="712"/>
      <c r="WO15" s="712"/>
      <c r="WP15" s="712"/>
      <c r="WQ15" s="712"/>
      <c r="WR15" s="712"/>
      <c r="WS15" s="712"/>
      <c r="WT15" s="712"/>
      <c r="WU15" s="712"/>
      <c r="WV15" s="712"/>
      <c r="WW15" s="712"/>
      <c r="WX15" s="712"/>
      <c r="WY15" s="712"/>
      <c r="WZ15" s="712"/>
      <c r="XA15" s="712"/>
      <c r="XB15" s="712"/>
      <c r="XC15" s="712"/>
      <c r="XD15" s="712"/>
      <c r="XE15" s="712"/>
      <c r="XF15" s="712"/>
      <c r="XG15" s="712"/>
      <c r="XH15" s="712"/>
      <c r="XI15" s="712"/>
      <c r="XJ15" s="712"/>
      <c r="XK15" s="712"/>
      <c r="XL15" s="712"/>
      <c r="XM15" s="712"/>
      <c r="XN15" s="712"/>
      <c r="XO15" s="712"/>
      <c r="XP15" s="712"/>
      <c r="XQ15" s="712"/>
      <c r="XR15" s="712"/>
      <c r="XS15" s="712"/>
      <c r="XT15" s="712"/>
      <c r="XU15" s="712"/>
      <c r="XV15" s="712"/>
      <c r="XW15" s="712"/>
      <c r="XX15" s="712"/>
      <c r="XY15" s="712"/>
      <c r="XZ15" s="712"/>
      <c r="YA15" s="712"/>
      <c r="YB15" s="712"/>
      <c r="YC15" s="712"/>
      <c r="YD15" s="712"/>
      <c r="YE15" s="712"/>
      <c r="YF15" s="712"/>
      <c r="YG15" s="712"/>
      <c r="YH15" s="712"/>
      <c r="YI15" s="712"/>
      <c r="YJ15" s="712"/>
      <c r="YK15" s="712"/>
      <c r="YL15" s="712"/>
      <c r="YM15" s="712"/>
      <c r="YN15" s="712"/>
      <c r="YO15" s="712"/>
      <c r="YP15" s="712"/>
      <c r="YQ15" s="712"/>
      <c r="YR15" s="712"/>
      <c r="YS15" s="712"/>
      <c r="YT15" s="712"/>
      <c r="YU15" s="712"/>
      <c r="YV15" s="712"/>
      <c r="YW15" s="712"/>
      <c r="YX15" s="712"/>
      <c r="YY15" s="712"/>
      <c r="YZ15" s="712"/>
      <c r="ZA15" s="712"/>
      <c r="ZB15" s="712"/>
      <c r="ZC15" s="712"/>
      <c r="ZD15" s="712"/>
      <c r="ZE15" s="712"/>
      <c r="ZF15" s="712"/>
      <c r="ZG15" s="712"/>
      <c r="ZH15" s="712"/>
      <c r="ZI15" s="712"/>
      <c r="ZJ15" s="712"/>
      <c r="ZK15" s="712"/>
      <c r="ZL15" s="712"/>
      <c r="ZM15" s="712"/>
      <c r="ZN15" s="712"/>
      <c r="ZO15" s="712"/>
      <c r="ZP15" s="712"/>
      <c r="ZQ15" s="712"/>
      <c r="ZR15" s="712"/>
      <c r="ZS15" s="712"/>
      <c r="ZT15" s="712"/>
      <c r="ZU15" s="712"/>
      <c r="ZV15" s="712"/>
      <c r="ZW15" s="712"/>
      <c r="ZX15" s="712"/>
      <c r="ZY15" s="712"/>
      <c r="ZZ15" s="712"/>
      <c r="AAA15" s="712"/>
      <c r="AAB15" s="712"/>
      <c r="AAC15" s="712"/>
      <c r="AAD15" s="712"/>
      <c r="AAE15" s="712"/>
      <c r="AAF15" s="712"/>
      <c r="AAG15" s="712"/>
      <c r="AAH15" s="712"/>
      <c r="AAI15" s="712"/>
      <c r="AAJ15" s="712"/>
      <c r="AAK15" s="712"/>
      <c r="AAL15" s="712"/>
      <c r="AAM15" s="712"/>
      <c r="AAN15" s="712"/>
      <c r="AAO15" s="712"/>
      <c r="AAP15" s="712"/>
      <c r="AAQ15" s="712"/>
      <c r="AAR15" s="712"/>
      <c r="AAS15" s="712"/>
      <c r="AAT15" s="712"/>
      <c r="AAU15" s="712"/>
      <c r="AAV15" s="712"/>
      <c r="AAW15" s="712"/>
      <c r="AAX15" s="712"/>
      <c r="AAY15" s="712"/>
      <c r="AAZ15" s="712"/>
      <c r="ABA15" s="712"/>
      <c r="ABB15" s="712"/>
      <c r="ABC15" s="712"/>
      <c r="ABD15" s="712"/>
      <c r="ABE15" s="712"/>
      <c r="ABF15" s="712"/>
      <c r="ABG15" s="712"/>
      <c r="ABH15" s="712"/>
      <c r="ABI15" s="712"/>
      <c r="ABJ15" s="712"/>
      <c r="ABK15" s="712"/>
      <c r="ABL15" s="712"/>
      <c r="ABM15" s="712"/>
      <c r="ABN15" s="712"/>
      <c r="ABO15" s="712"/>
      <c r="ABP15" s="712"/>
      <c r="ABQ15" s="712"/>
      <c r="ABR15" s="712"/>
      <c r="ABS15" s="712"/>
      <c r="ABT15" s="712"/>
      <c r="ABU15" s="712"/>
      <c r="ABV15" s="712"/>
      <c r="ABW15" s="712"/>
      <c r="ABX15" s="712"/>
      <c r="ABY15" s="712"/>
      <c r="ABZ15" s="712"/>
      <c r="ACA15" s="712"/>
      <c r="ACB15" s="712"/>
      <c r="ACC15" s="712"/>
      <c r="ACD15" s="712"/>
      <c r="ACE15" s="712"/>
      <c r="ACF15" s="712"/>
      <c r="ACG15" s="712"/>
      <c r="ACH15" s="712"/>
      <c r="ACI15" s="712"/>
      <c r="ACJ15" s="712"/>
      <c r="ACK15" s="712"/>
      <c r="ACL15" s="712"/>
      <c r="ACM15" s="712"/>
      <c r="ACN15" s="712"/>
      <c r="ACO15" s="712"/>
      <c r="ACP15" s="712"/>
      <c r="ACQ15" s="712"/>
      <c r="ACR15" s="712"/>
      <c r="ACS15" s="712"/>
      <c r="ACT15" s="712"/>
      <c r="ACU15" s="712"/>
      <c r="ACV15" s="712"/>
      <c r="ACW15" s="712"/>
      <c r="ACX15" s="712"/>
      <c r="ACY15" s="712"/>
      <c r="ACZ15" s="712"/>
      <c r="ADA15" s="712"/>
      <c r="ADB15" s="712"/>
      <c r="ADC15" s="712"/>
      <c r="ADD15" s="712"/>
      <c r="ADE15" s="712"/>
      <c r="ADF15" s="712"/>
      <c r="ADG15" s="712"/>
      <c r="ADH15" s="712"/>
      <c r="ADI15" s="712"/>
      <c r="ADJ15" s="712"/>
      <c r="ADK15" s="712"/>
      <c r="ADL15" s="712"/>
      <c r="ADM15" s="712"/>
      <c r="ADN15" s="712"/>
      <c r="ADO15" s="712"/>
      <c r="ADP15" s="712"/>
      <c r="ADQ15" s="712"/>
      <c r="ADR15" s="712"/>
      <c r="ADS15" s="712"/>
      <c r="ADT15" s="712"/>
      <c r="ADU15" s="712"/>
      <c r="ADV15" s="712"/>
      <c r="ADW15" s="712"/>
      <c r="ADX15" s="712"/>
      <c r="ADY15" s="712"/>
      <c r="ADZ15" s="712"/>
      <c r="AEA15" s="712"/>
      <c r="AEB15" s="712"/>
      <c r="AEC15" s="712"/>
      <c r="AED15" s="712"/>
      <c r="AEE15" s="712"/>
      <c r="AEF15" s="712"/>
      <c r="AEG15" s="712"/>
      <c r="AEH15" s="712"/>
      <c r="AEI15" s="712"/>
      <c r="AEJ15" s="712"/>
      <c r="AEK15" s="712"/>
      <c r="AEL15" s="712"/>
      <c r="AEM15" s="712"/>
      <c r="AEN15" s="712"/>
      <c r="AEO15" s="712"/>
      <c r="AEP15" s="712"/>
      <c r="AEQ15" s="712"/>
      <c r="AER15" s="712"/>
      <c r="AES15" s="712"/>
      <c r="AET15" s="712"/>
      <c r="AEU15" s="712"/>
      <c r="AEV15" s="712"/>
      <c r="AEW15" s="712"/>
      <c r="AEX15" s="712"/>
      <c r="AEY15" s="712"/>
      <c r="AEZ15" s="712"/>
      <c r="AFA15" s="712"/>
      <c r="AFB15" s="712"/>
      <c r="AFC15" s="712"/>
      <c r="AFD15" s="712"/>
      <c r="AFE15" s="712"/>
      <c r="AFF15" s="712"/>
      <c r="AFG15" s="712"/>
      <c r="AFH15" s="712"/>
      <c r="AFI15" s="712"/>
      <c r="AFJ15" s="712"/>
      <c r="AFK15" s="712"/>
      <c r="AFL15" s="712"/>
      <c r="AFM15" s="712"/>
      <c r="AFN15" s="712"/>
      <c r="AFO15" s="712"/>
      <c r="AFP15" s="712"/>
      <c r="AFQ15" s="712"/>
      <c r="AFR15" s="712"/>
      <c r="AFS15" s="712"/>
      <c r="AFT15" s="712"/>
      <c r="AFU15" s="712"/>
      <c r="AFV15" s="712"/>
      <c r="AFW15" s="712"/>
      <c r="AFX15" s="712"/>
      <c r="AFY15" s="712"/>
      <c r="AFZ15" s="712"/>
      <c r="AGA15" s="712"/>
      <c r="AGB15" s="712"/>
      <c r="AGC15" s="712"/>
      <c r="AGD15" s="712"/>
      <c r="AGE15" s="712"/>
      <c r="AGF15" s="712"/>
      <c r="AGG15" s="712"/>
      <c r="AGH15" s="712"/>
      <c r="AGI15" s="712"/>
      <c r="AGJ15" s="712"/>
      <c r="AGK15" s="712"/>
      <c r="AGL15" s="712"/>
      <c r="AGM15" s="712"/>
      <c r="AGN15" s="712"/>
      <c r="AGO15" s="712"/>
      <c r="AGP15" s="712"/>
      <c r="AGQ15" s="712"/>
      <c r="AGR15" s="712"/>
      <c r="AGS15" s="712"/>
      <c r="AGT15" s="712"/>
      <c r="AGU15" s="712"/>
      <c r="AGV15" s="712"/>
      <c r="AGW15" s="712"/>
      <c r="AGX15" s="712"/>
      <c r="AGY15" s="712"/>
      <c r="AGZ15" s="712"/>
      <c r="AHA15" s="712"/>
      <c r="AHB15" s="712"/>
      <c r="AHC15" s="712"/>
      <c r="AHD15" s="712"/>
      <c r="AHE15" s="712"/>
      <c r="AHF15" s="712"/>
      <c r="AHG15" s="712"/>
      <c r="AHH15" s="712"/>
      <c r="AHI15" s="712"/>
      <c r="AHJ15" s="712"/>
      <c r="AHK15" s="712"/>
      <c r="AHL15" s="712"/>
      <c r="AHM15" s="712"/>
      <c r="AHN15" s="712"/>
      <c r="AHO15" s="712"/>
      <c r="AHP15" s="712"/>
      <c r="AHQ15" s="712"/>
      <c r="AHR15" s="712"/>
      <c r="AHS15" s="712"/>
      <c r="AHT15" s="712"/>
      <c r="AHU15" s="712"/>
      <c r="AHV15" s="712"/>
      <c r="AHW15" s="712"/>
      <c r="AHX15" s="712"/>
      <c r="AHY15" s="712"/>
      <c r="AHZ15" s="712"/>
      <c r="AIA15" s="712"/>
      <c r="AIB15" s="712"/>
      <c r="AIC15" s="712"/>
      <c r="AID15" s="712"/>
      <c r="AIE15" s="712"/>
      <c r="AIF15" s="712"/>
      <c r="AIG15" s="712"/>
      <c r="AIH15" s="712"/>
      <c r="AII15" s="712"/>
      <c r="AIJ15" s="712"/>
      <c r="AIK15" s="712"/>
      <c r="AIL15" s="712"/>
      <c r="AIM15" s="712"/>
      <c r="AIN15" s="712"/>
      <c r="AIO15" s="712"/>
      <c r="AIP15" s="712"/>
      <c r="AIQ15" s="712"/>
      <c r="AIR15" s="712"/>
      <c r="AIS15" s="712"/>
      <c r="AIT15" s="712"/>
      <c r="AIU15" s="712"/>
      <c r="AIV15" s="712"/>
      <c r="AIW15" s="712"/>
      <c r="AIX15" s="712"/>
      <c r="AIY15" s="712"/>
      <c r="AIZ15" s="712"/>
      <c r="AJA15" s="712"/>
      <c r="AJB15" s="712"/>
      <c r="AJC15" s="712"/>
      <c r="AJD15" s="712"/>
      <c r="AJE15" s="712"/>
      <c r="AJF15" s="712"/>
      <c r="AJG15" s="712"/>
      <c r="AJH15" s="712"/>
      <c r="AJI15" s="712"/>
      <c r="AJJ15" s="712"/>
      <c r="AJK15" s="712"/>
      <c r="AJL15" s="712"/>
      <c r="AJM15" s="712"/>
      <c r="AJN15" s="712"/>
      <c r="AJO15" s="712"/>
      <c r="AJP15" s="712"/>
      <c r="AJQ15" s="712"/>
      <c r="AJR15" s="712"/>
      <c r="AJS15" s="712"/>
      <c r="AJT15" s="712"/>
      <c r="AJU15" s="712"/>
      <c r="AJV15" s="712"/>
      <c r="AJW15" s="712"/>
      <c r="AJX15" s="712"/>
      <c r="AJY15" s="712"/>
      <c r="AJZ15" s="712"/>
      <c r="AKA15" s="712"/>
      <c r="AKB15" s="712"/>
      <c r="AKC15" s="712"/>
      <c r="AKD15" s="712"/>
      <c r="AKE15" s="712"/>
      <c r="AKF15" s="712"/>
      <c r="AKG15" s="712"/>
      <c r="AKH15" s="712"/>
      <c r="AKI15" s="712"/>
      <c r="AKJ15" s="712"/>
      <c r="AKK15" s="712"/>
      <c r="AKL15" s="712"/>
      <c r="AKM15" s="712"/>
      <c r="AKN15" s="712"/>
      <c r="AKO15" s="712"/>
      <c r="AKP15" s="712"/>
      <c r="AKQ15" s="712"/>
      <c r="AKR15" s="712"/>
      <c r="AKS15" s="712"/>
      <c r="AKT15" s="712"/>
      <c r="AKU15" s="712"/>
      <c r="AKV15" s="712"/>
      <c r="AKW15" s="712"/>
      <c r="AKX15" s="712"/>
      <c r="AKY15" s="712"/>
      <c r="AKZ15" s="712"/>
      <c r="ALA15" s="712"/>
      <c r="ALB15" s="712"/>
      <c r="ALC15" s="712"/>
      <c r="ALD15" s="712"/>
      <c r="ALE15" s="712"/>
      <c r="ALF15" s="712"/>
      <c r="ALG15" s="712"/>
      <c r="ALH15" s="712"/>
      <c r="ALI15" s="712"/>
      <c r="ALJ15" s="712"/>
      <c r="ALK15" s="712"/>
      <c r="ALL15" s="712"/>
      <c r="ALM15" s="712"/>
      <c r="ALN15" s="712"/>
      <c r="ALO15" s="712"/>
      <c r="ALP15" s="712"/>
      <c r="ALQ15" s="712"/>
      <c r="ALR15" s="712"/>
      <c r="ALS15" s="712"/>
      <c r="ALT15" s="712"/>
      <c r="ALU15" s="712"/>
      <c r="ALV15" s="712"/>
      <c r="ALW15" s="712"/>
      <c r="ALX15" s="712"/>
      <c r="ALY15" s="712"/>
      <c r="ALZ15" s="712"/>
      <c r="AMA15" s="712"/>
      <c r="AMB15" s="712"/>
      <c r="AMC15" s="712"/>
      <c r="AMD15" s="712"/>
      <c r="AME15" s="712"/>
      <c r="AMF15" s="712"/>
      <c r="AMG15" s="712"/>
      <c r="AMH15" s="712"/>
      <c r="AMI15" s="712"/>
      <c r="AMJ15" s="712"/>
      <c r="AMK15" s="712"/>
      <c r="AML15" s="712"/>
      <c r="AMM15" s="712"/>
      <c r="AMN15" s="712"/>
      <c r="AMO15" s="712"/>
      <c r="AMP15" s="712"/>
      <c r="AMQ15" s="712"/>
      <c r="AMR15" s="712"/>
      <c r="AMS15" s="712"/>
      <c r="AMT15" s="712"/>
      <c r="AMU15" s="712"/>
      <c r="AMV15" s="712"/>
      <c r="AMW15" s="712"/>
      <c r="AMX15" s="712"/>
      <c r="AMY15" s="712"/>
      <c r="AMZ15" s="712"/>
      <c r="ANA15" s="712"/>
      <c r="ANB15" s="712"/>
      <c r="ANC15" s="712"/>
      <c r="AND15" s="712"/>
      <c r="ANE15" s="712"/>
      <c r="ANF15" s="712"/>
      <c r="ANG15" s="712"/>
      <c r="ANH15" s="712"/>
      <c r="ANI15" s="712"/>
      <c r="ANJ15" s="712"/>
      <c r="ANK15" s="712"/>
      <c r="ANL15" s="712"/>
      <c r="ANM15" s="712"/>
      <c r="ANN15" s="712"/>
      <c r="ANO15" s="712"/>
      <c r="ANP15" s="712"/>
      <c r="ANQ15" s="712"/>
      <c r="ANR15" s="712"/>
      <c r="ANS15" s="712"/>
      <c r="ANT15" s="712"/>
      <c r="ANU15" s="712"/>
      <c r="ANV15" s="712"/>
      <c r="ANW15" s="712"/>
      <c r="ANX15" s="712"/>
      <c r="ANY15" s="712"/>
      <c r="ANZ15" s="712"/>
      <c r="AOA15" s="712"/>
      <c r="AOB15" s="712"/>
      <c r="AOC15" s="712"/>
      <c r="AOD15" s="712"/>
      <c r="AOE15" s="712"/>
      <c r="AOF15" s="712"/>
      <c r="AOG15" s="712"/>
      <c r="AOH15" s="712"/>
      <c r="AOI15" s="712"/>
      <c r="AOJ15" s="712"/>
      <c r="AOK15" s="712"/>
      <c r="AOL15" s="712"/>
      <c r="AOM15" s="712"/>
      <c r="AON15" s="712"/>
      <c r="AOO15" s="712"/>
      <c r="AOP15" s="712"/>
      <c r="AOQ15" s="712"/>
      <c r="AOR15" s="712"/>
      <c r="AOS15" s="712"/>
      <c r="AOT15" s="712"/>
      <c r="AOU15" s="712"/>
      <c r="AOV15" s="712"/>
      <c r="AOW15" s="712"/>
      <c r="AOX15" s="712"/>
      <c r="AOY15" s="712"/>
      <c r="AOZ15" s="712"/>
      <c r="APA15" s="712"/>
      <c r="APB15" s="712"/>
      <c r="APC15" s="712"/>
      <c r="APD15" s="712"/>
      <c r="APE15" s="712"/>
      <c r="APF15" s="712"/>
      <c r="APG15" s="712"/>
      <c r="APH15" s="712"/>
      <c r="API15" s="712"/>
      <c r="APJ15" s="712"/>
      <c r="APK15" s="712"/>
      <c r="APL15" s="712"/>
      <c r="APM15" s="712"/>
      <c r="APN15" s="712"/>
      <c r="APO15" s="712"/>
      <c r="APP15" s="712"/>
      <c r="APQ15" s="712"/>
      <c r="APR15" s="712"/>
      <c r="APS15" s="712"/>
      <c r="APT15" s="712"/>
      <c r="APU15" s="712"/>
      <c r="APV15" s="712"/>
      <c r="APW15" s="712"/>
      <c r="APX15" s="712"/>
      <c r="APY15" s="712"/>
      <c r="APZ15" s="712"/>
      <c r="AQA15" s="712"/>
      <c r="AQB15" s="712"/>
      <c r="AQC15" s="712"/>
      <c r="AQD15" s="712"/>
      <c r="AQE15" s="712"/>
      <c r="AQF15" s="712"/>
      <c r="AQG15" s="712"/>
      <c r="AQH15" s="712"/>
      <c r="AQI15" s="712"/>
      <c r="AQJ15" s="712"/>
      <c r="AQK15" s="712"/>
      <c r="AQL15" s="712"/>
      <c r="AQM15" s="712"/>
      <c r="AQN15" s="712"/>
      <c r="AQO15" s="712"/>
      <c r="AQP15" s="712"/>
      <c r="AQQ15" s="712"/>
      <c r="AQR15" s="712"/>
      <c r="AQS15" s="712"/>
      <c r="AQT15" s="712"/>
      <c r="AQU15" s="712"/>
      <c r="AQV15" s="712"/>
      <c r="AQW15" s="712"/>
      <c r="AQX15" s="712"/>
      <c r="AQY15" s="712"/>
      <c r="AQZ15" s="712"/>
      <c r="ARA15" s="712"/>
      <c r="ARB15" s="712"/>
      <c r="ARC15" s="712"/>
      <c r="ARD15" s="712"/>
      <c r="ARE15" s="712"/>
      <c r="ARF15" s="712"/>
      <c r="ARG15" s="712"/>
      <c r="ARH15" s="712"/>
      <c r="ARI15" s="712"/>
      <c r="ARJ15" s="712"/>
      <c r="ARK15" s="712"/>
      <c r="ARL15" s="712"/>
      <c r="ARM15" s="712"/>
      <c r="ARN15" s="712"/>
      <c r="ARO15" s="712"/>
      <c r="ARP15" s="712"/>
      <c r="ARQ15" s="712"/>
      <c r="ARR15" s="712"/>
      <c r="ARS15" s="712"/>
      <c r="ART15" s="712"/>
      <c r="ARU15" s="712"/>
      <c r="ARV15" s="712"/>
      <c r="ARW15" s="712"/>
      <c r="ARX15" s="712"/>
      <c r="ARY15" s="712"/>
      <c r="ARZ15" s="712"/>
      <c r="ASA15" s="712"/>
      <c r="ASB15" s="712"/>
      <c r="ASC15" s="712"/>
      <c r="ASD15" s="712"/>
      <c r="ASE15" s="712"/>
      <c r="ASF15" s="712"/>
      <c r="ASG15" s="712"/>
      <c r="ASH15" s="712"/>
      <c r="ASI15" s="712"/>
      <c r="ASJ15" s="712"/>
      <c r="ASK15" s="712"/>
      <c r="ASL15" s="712"/>
      <c r="ASM15" s="712"/>
      <c r="ASN15" s="712"/>
      <c r="ASO15" s="712"/>
      <c r="ASP15" s="712"/>
      <c r="ASQ15" s="712"/>
      <c r="ASR15" s="712"/>
      <c r="ASS15" s="712"/>
      <c r="AST15" s="712"/>
      <c r="ASU15" s="712"/>
      <c r="ASV15" s="712"/>
      <c r="ASW15" s="712"/>
      <c r="ASX15" s="712"/>
      <c r="ASY15" s="712"/>
      <c r="ASZ15" s="712"/>
      <c r="ATA15" s="712"/>
      <c r="ATB15" s="712"/>
      <c r="ATC15" s="712"/>
      <c r="ATD15" s="712"/>
      <c r="ATE15" s="712"/>
      <c r="ATF15" s="712"/>
      <c r="ATG15" s="712"/>
      <c r="ATH15" s="712"/>
      <c r="ATI15" s="712"/>
      <c r="ATJ15" s="712"/>
      <c r="ATK15" s="712"/>
      <c r="ATL15" s="712"/>
      <c r="ATM15" s="712"/>
      <c r="ATN15" s="712"/>
      <c r="ATO15" s="712"/>
      <c r="ATP15" s="712"/>
      <c r="ATQ15" s="712"/>
      <c r="ATR15" s="712"/>
      <c r="ATS15" s="712"/>
      <c r="ATT15" s="712"/>
      <c r="ATU15" s="712"/>
      <c r="ATV15" s="712"/>
      <c r="ATW15" s="712"/>
      <c r="ATX15" s="712"/>
      <c r="ATY15" s="712"/>
      <c r="ATZ15" s="712"/>
      <c r="AUA15" s="712"/>
      <c r="AUB15" s="712"/>
      <c r="AUC15" s="712"/>
      <c r="AUD15" s="712"/>
      <c r="AUE15" s="712"/>
      <c r="AUF15" s="712"/>
      <c r="AUG15" s="712"/>
      <c r="AUH15" s="712"/>
      <c r="AUI15" s="712"/>
      <c r="AUJ15" s="712"/>
      <c r="AUK15" s="712"/>
      <c r="AUL15" s="712"/>
      <c r="AUM15" s="712"/>
      <c r="AUN15" s="712"/>
      <c r="AUO15" s="712"/>
      <c r="AUP15" s="712"/>
      <c r="AUQ15" s="712"/>
      <c r="AUR15" s="712"/>
      <c r="AUS15" s="712"/>
      <c r="AUT15" s="712"/>
      <c r="AUU15" s="712"/>
      <c r="AUV15" s="712"/>
      <c r="AUW15" s="712"/>
      <c r="AUX15" s="712"/>
      <c r="AUY15" s="712"/>
      <c r="AUZ15" s="712"/>
      <c r="AVA15" s="712"/>
      <c r="AVB15" s="712"/>
      <c r="AVC15" s="712"/>
      <c r="AVD15" s="712"/>
      <c r="AVE15" s="712"/>
      <c r="AVF15" s="712"/>
      <c r="AVG15" s="712"/>
      <c r="AVH15" s="712"/>
      <c r="AVI15" s="712"/>
      <c r="AVJ15" s="712"/>
      <c r="AVK15" s="712"/>
      <c r="AVL15" s="712"/>
      <c r="AVM15" s="712"/>
      <c r="AVN15" s="712"/>
      <c r="AVO15" s="712"/>
      <c r="AVP15" s="712"/>
      <c r="AVQ15" s="712"/>
      <c r="AVR15" s="712"/>
      <c r="AVS15" s="712"/>
      <c r="AVT15" s="712"/>
      <c r="AVU15" s="712"/>
      <c r="AVV15" s="712"/>
      <c r="AVW15" s="712"/>
      <c r="AVX15" s="712"/>
      <c r="AVY15" s="712"/>
      <c r="AVZ15" s="712"/>
      <c r="AWA15" s="712"/>
      <c r="AWB15" s="712"/>
      <c r="AWC15" s="712"/>
      <c r="AWD15" s="712"/>
      <c r="AWE15" s="712"/>
      <c r="AWF15" s="712"/>
      <c r="AWG15" s="712"/>
      <c r="AWH15" s="712"/>
      <c r="AWI15" s="712"/>
      <c r="AWJ15" s="712"/>
      <c r="AWK15" s="712"/>
      <c r="AWL15" s="712"/>
      <c r="AWM15" s="712"/>
      <c r="AWN15" s="712"/>
      <c r="AWO15" s="712"/>
      <c r="AWP15" s="712"/>
      <c r="AWQ15" s="712"/>
      <c r="AWR15" s="712"/>
      <c r="AWS15" s="712"/>
      <c r="AWT15" s="712"/>
      <c r="AWU15" s="712"/>
      <c r="AWV15" s="712"/>
      <c r="AWW15" s="712"/>
      <c r="AWX15" s="712"/>
      <c r="AWY15" s="712"/>
      <c r="AWZ15" s="712"/>
      <c r="AXA15" s="712"/>
      <c r="AXB15" s="712"/>
      <c r="AXC15" s="712"/>
      <c r="AXD15" s="712"/>
      <c r="AXE15" s="712"/>
      <c r="AXF15" s="712"/>
      <c r="AXG15" s="712"/>
      <c r="AXH15" s="712"/>
      <c r="AXI15" s="712"/>
      <c r="AXJ15" s="712"/>
      <c r="AXK15" s="712"/>
      <c r="AXL15" s="712"/>
      <c r="AXM15" s="712"/>
      <c r="AXN15" s="712"/>
      <c r="AXO15" s="712"/>
      <c r="AXP15" s="712"/>
      <c r="AXQ15" s="712"/>
      <c r="AXR15" s="712"/>
      <c r="AXS15" s="712"/>
      <c r="AXT15" s="712"/>
      <c r="AXU15" s="712"/>
      <c r="AXV15" s="712"/>
      <c r="AXW15" s="712"/>
      <c r="AXX15" s="712"/>
      <c r="AXY15" s="712"/>
      <c r="AXZ15" s="712"/>
      <c r="AYA15" s="712"/>
      <c r="AYB15" s="712"/>
      <c r="AYC15" s="712"/>
      <c r="AYD15" s="712"/>
      <c r="AYE15" s="712"/>
      <c r="AYF15" s="712"/>
      <c r="AYG15" s="712"/>
      <c r="AYH15" s="712"/>
      <c r="AYI15" s="712"/>
      <c r="AYJ15" s="712"/>
      <c r="AYK15" s="712"/>
      <c r="AYL15" s="712"/>
      <c r="AYM15" s="712"/>
      <c r="AYN15" s="712"/>
      <c r="AYO15" s="712"/>
      <c r="AYP15" s="712"/>
      <c r="AYQ15" s="712"/>
      <c r="AYR15" s="712"/>
      <c r="AYS15" s="712"/>
      <c r="AYT15" s="712"/>
      <c r="AYU15" s="712"/>
      <c r="AYV15" s="712"/>
      <c r="AYW15" s="712"/>
      <c r="AYX15" s="712"/>
      <c r="AYY15" s="712"/>
      <c r="AYZ15" s="712"/>
      <c r="AZA15" s="712"/>
      <c r="AZB15" s="712"/>
      <c r="AZC15" s="712"/>
      <c r="AZD15" s="712"/>
      <c r="AZE15" s="712"/>
      <c r="AZF15" s="712"/>
      <c r="AZG15" s="712"/>
      <c r="AZH15" s="712"/>
      <c r="AZI15" s="712"/>
      <c r="AZJ15" s="712"/>
      <c r="AZK15" s="712"/>
      <c r="AZL15" s="712"/>
      <c r="AZM15" s="712"/>
      <c r="AZN15" s="712"/>
      <c r="AZO15" s="712"/>
      <c r="AZP15" s="712"/>
      <c r="AZQ15" s="712"/>
      <c r="AZR15" s="712"/>
      <c r="AZS15" s="712"/>
      <c r="AZT15" s="712"/>
      <c r="AZU15" s="712"/>
      <c r="AZV15" s="712"/>
      <c r="AZW15" s="712"/>
      <c r="AZX15" s="712"/>
      <c r="AZY15" s="712"/>
      <c r="AZZ15" s="712"/>
      <c r="BAA15" s="712"/>
      <c r="BAB15" s="712"/>
      <c r="BAC15" s="712"/>
      <c r="BAD15" s="712"/>
      <c r="BAE15" s="712"/>
      <c r="BAF15" s="712"/>
      <c r="BAG15" s="712"/>
      <c r="BAH15" s="712"/>
      <c r="BAI15" s="712"/>
      <c r="BAJ15" s="712"/>
      <c r="BAK15" s="712"/>
      <c r="BAL15" s="712"/>
      <c r="BAM15" s="712"/>
      <c r="BAN15" s="712"/>
      <c r="BAO15" s="712"/>
      <c r="BAP15" s="712"/>
      <c r="BAQ15" s="712"/>
      <c r="BAR15" s="712"/>
      <c r="BAS15" s="712"/>
      <c r="BAT15" s="712"/>
      <c r="BAU15" s="712"/>
      <c r="BAV15" s="712"/>
      <c r="BAW15" s="712"/>
      <c r="BAX15" s="712"/>
      <c r="BAY15" s="712"/>
      <c r="BAZ15" s="712"/>
      <c r="BBA15" s="712"/>
      <c r="BBB15" s="712"/>
      <c r="BBC15" s="712"/>
      <c r="BBD15" s="712"/>
      <c r="BBE15" s="712"/>
      <c r="BBF15" s="712"/>
      <c r="BBG15" s="712"/>
      <c r="BBH15" s="712"/>
      <c r="BBI15" s="712"/>
      <c r="BBJ15" s="712"/>
      <c r="BBK15" s="712"/>
      <c r="BBL15" s="712"/>
      <c r="BBM15" s="712"/>
      <c r="BBN15" s="712"/>
      <c r="BBO15" s="712"/>
      <c r="BBP15" s="712"/>
      <c r="BBQ15" s="712"/>
      <c r="BBR15" s="712"/>
      <c r="BBS15" s="712"/>
      <c r="BBT15" s="712"/>
      <c r="BBU15" s="712"/>
      <c r="BBV15" s="712"/>
      <c r="BBW15" s="712"/>
      <c r="BBX15" s="712"/>
      <c r="BBY15" s="712"/>
      <c r="BBZ15" s="712"/>
      <c r="BCA15" s="712"/>
      <c r="BCB15" s="712"/>
      <c r="BCC15" s="712"/>
      <c r="BCD15" s="712"/>
      <c r="BCE15" s="712"/>
      <c r="BCF15" s="712"/>
      <c r="BCG15" s="712"/>
      <c r="BCH15" s="712"/>
      <c r="BCI15" s="712"/>
      <c r="BCJ15" s="712"/>
      <c r="BCK15" s="712"/>
      <c r="BCL15" s="712"/>
      <c r="BCM15" s="712"/>
      <c r="BCN15" s="712"/>
      <c r="BCO15" s="712"/>
      <c r="BCP15" s="712"/>
      <c r="BCQ15" s="712"/>
      <c r="BCR15" s="712"/>
      <c r="BCS15" s="712"/>
      <c r="BCT15" s="712"/>
      <c r="BCU15" s="712"/>
      <c r="BCV15" s="712"/>
      <c r="BCW15" s="712"/>
      <c r="BCX15" s="712"/>
      <c r="BCY15" s="712"/>
      <c r="BCZ15" s="712"/>
      <c r="BDA15" s="712"/>
      <c r="BDB15" s="712"/>
      <c r="BDC15" s="712"/>
      <c r="BDD15" s="712"/>
      <c r="BDE15" s="712"/>
      <c r="BDF15" s="712"/>
      <c r="BDG15" s="712"/>
      <c r="BDH15" s="712"/>
      <c r="BDI15" s="712"/>
      <c r="BDJ15" s="712"/>
      <c r="BDK15" s="712"/>
      <c r="BDL15" s="712"/>
      <c r="BDM15" s="712"/>
      <c r="BDN15" s="712"/>
      <c r="BDO15" s="712"/>
      <c r="BDP15" s="712"/>
      <c r="BDQ15" s="712"/>
      <c r="BDR15" s="712"/>
      <c r="BDS15" s="712"/>
      <c r="BDT15" s="712"/>
      <c r="BDU15" s="712"/>
      <c r="BDV15" s="712"/>
      <c r="BDW15" s="712"/>
      <c r="BDX15" s="712"/>
      <c r="BDY15" s="712"/>
      <c r="BDZ15" s="712"/>
      <c r="BEA15" s="712"/>
      <c r="BEB15" s="712"/>
      <c r="BEC15" s="712"/>
      <c r="BED15" s="712"/>
      <c r="BEE15" s="712"/>
      <c r="BEF15" s="712"/>
      <c r="BEG15" s="712"/>
      <c r="BEH15" s="712"/>
      <c r="BEI15" s="712"/>
      <c r="BEJ15" s="712"/>
      <c r="BEK15" s="712"/>
      <c r="BEL15" s="712"/>
      <c r="BEM15" s="712"/>
      <c r="BEN15" s="712"/>
      <c r="BEO15" s="712"/>
      <c r="BEP15" s="712"/>
      <c r="BEQ15" s="712"/>
      <c r="BER15" s="712"/>
      <c r="BES15" s="712"/>
      <c r="BET15" s="712"/>
      <c r="BEU15" s="712"/>
      <c r="BEV15" s="712"/>
      <c r="BEW15" s="712"/>
      <c r="BEX15" s="712"/>
      <c r="BEY15" s="712"/>
      <c r="BEZ15" s="712"/>
      <c r="BFA15" s="712"/>
      <c r="BFB15" s="712"/>
      <c r="BFC15" s="712"/>
      <c r="BFD15" s="712"/>
      <c r="BFE15" s="712"/>
      <c r="BFF15" s="712"/>
      <c r="BFG15" s="712"/>
      <c r="BFH15" s="712"/>
      <c r="BFI15" s="712"/>
      <c r="BFJ15" s="712"/>
      <c r="BFK15" s="712"/>
      <c r="BFL15" s="712"/>
      <c r="BFM15" s="712"/>
      <c r="BFN15" s="712"/>
      <c r="BFO15" s="712"/>
      <c r="BFP15" s="712"/>
      <c r="BFQ15" s="712"/>
      <c r="BFR15" s="712"/>
      <c r="BFS15" s="712"/>
      <c r="BFT15" s="712"/>
      <c r="BFU15" s="712"/>
      <c r="BFV15" s="712"/>
      <c r="BFW15" s="712"/>
      <c r="BFX15" s="712"/>
      <c r="BFY15" s="712"/>
      <c r="BFZ15" s="712"/>
      <c r="BGA15" s="712"/>
      <c r="BGB15" s="712"/>
      <c r="BGC15" s="712"/>
      <c r="BGD15" s="712"/>
      <c r="BGE15" s="712"/>
      <c r="BGF15" s="712"/>
      <c r="BGG15" s="712"/>
      <c r="BGH15" s="712"/>
      <c r="BGI15" s="712"/>
      <c r="BGJ15" s="712"/>
      <c r="BGK15" s="712"/>
      <c r="BGL15" s="712"/>
      <c r="BGM15" s="712"/>
      <c r="BGN15" s="712"/>
      <c r="BGO15" s="712"/>
      <c r="BGP15" s="712"/>
      <c r="BGQ15" s="712"/>
      <c r="BGR15" s="712"/>
      <c r="BGS15" s="712"/>
      <c r="BGT15" s="712"/>
      <c r="BGU15" s="712"/>
      <c r="BGV15" s="712"/>
      <c r="BGW15" s="712"/>
      <c r="BGX15" s="712"/>
      <c r="BGY15" s="712"/>
      <c r="BGZ15" s="712"/>
      <c r="BHA15" s="712"/>
      <c r="BHB15" s="712"/>
      <c r="BHC15" s="712"/>
      <c r="BHD15" s="712"/>
      <c r="BHE15" s="712"/>
      <c r="BHF15" s="712"/>
      <c r="BHG15" s="712"/>
      <c r="BHH15" s="712"/>
      <c r="BHI15" s="712"/>
      <c r="BHJ15" s="712"/>
      <c r="BHK15" s="712"/>
      <c r="BHL15" s="712"/>
      <c r="BHM15" s="712"/>
      <c r="BHN15" s="712"/>
      <c r="BHO15" s="712"/>
      <c r="BHP15" s="712"/>
      <c r="BHQ15" s="712"/>
      <c r="BHR15" s="712"/>
      <c r="BHS15" s="712"/>
      <c r="BHT15" s="712"/>
      <c r="BHU15" s="712"/>
      <c r="BHV15" s="712"/>
      <c r="BHW15" s="712"/>
      <c r="BHX15" s="712"/>
      <c r="BHY15" s="712"/>
      <c r="BHZ15" s="712"/>
      <c r="BIA15" s="712"/>
      <c r="BIB15" s="712"/>
      <c r="BIC15" s="712"/>
      <c r="BID15" s="712"/>
      <c r="BIE15" s="712"/>
      <c r="BIF15" s="712"/>
      <c r="BIG15" s="712"/>
      <c r="BIH15" s="712"/>
      <c r="BII15" s="712"/>
      <c r="BIJ15" s="712"/>
      <c r="BIK15" s="712"/>
      <c r="BIL15" s="712"/>
      <c r="BIM15" s="712"/>
      <c r="BIN15" s="712"/>
      <c r="BIO15" s="712"/>
      <c r="BIP15" s="712"/>
      <c r="BIQ15" s="712"/>
      <c r="BIR15" s="712"/>
      <c r="BIS15" s="712"/>
      <c r="BIT15" s="712"/>
      <c r="BIU15" s="712"/>
      <c r="BIV15" s="712"/>
      <c r="BIW15" s="712"/>
      <c r="BIX15" s="712"/>
      <c r="BIY15" s="712"/>
      <c r="BIZ15" s="712"/>
      <c r="BJA15" s="712"/>
      <c r="BJB15" s="712"/>
      <c r="BJC15" s="712"/>
      <c r="BJD15" s="712"/>
      <c r="BJE15" s="712"/>
      <c r="BJF15" s="712"/>
      <c r="BJG15" s="712"/>
      <c r="BJH15" s="712"/>
      <c r="BJI15" s="712"/>
      <c r="BJJ15" s="712"/>
      <c r="BJK15" s="712"/>
      <c r="BJL15" s="712"/>
      <c r="BJM15" s="712"/>
      <c r="BJN15" s="712"/>
      <c r="BJO15" s="712"/>
      <c r="BJP15" s="712"/>
      <c r="BJQ15" s="712"/>
      <c r="BJR15" s="712"/>
      <c r="BJS15" s="712"/>
      <c r="BJT15" s="712"/>
      <c r="BJU15" s="712"/>
      <c r="BJV15" s="712"/>
      <c r="BJW15" s="712"/>
      <c r="BJX15" s="712"/>
      <c r="BJY15" s="712"/>
      <c r="BJZ15" s="712"/>
      <c r="BKA15" s="712"/>
      <c r="BKB15" s="712"/>
      <c r="BKC15" s="712"/>
      <c r="BKD15" s="712"/>
      <c r="BKE15" s="712"/>
      <c r="BKF15" s="712"/>
      <c r="BKG15" s="712"/>
      <c r="BKH15" s="712"/>
      <c r="BKI15" s="712"/>
      <c r="BKJ15" s="712"/>
      <c r="BKK15" s="712"/>
      <c r="BKL15" s="712"/>
      <c r="BKM15" s="712"/>
      <c r="BKN15" s="712"/>
      <c r="BKO15" s="712"/>
      <c r="BKP15" s="712"/>
      <c r="BKQ15" s="712"/>
      <c r="BKR15" s="712"/>
      <c r="BKS15" s="712"/>
      <c r="BKT15" s="712"/>
      <c r="BKU15" s="712"/>
      <c r="BKV15" s="712"/>
      <c r="BKW15" s="712"/>
      <c r="BKX15" s="712"/>
      <c r="BKY15" s="712"/>
      <c r="BKZ15" s="712"/>
      <c r="BLA15" s="712"/>
      <c r="BLB15" s="712"/>
      <c r="BLC15" s="712"/>
      <c r="BLD15" s="712"/>
      <c r="BLE15" s="712"/>
      <c r="BLF15" s="712"/>
      <c r="BLG15" s="712"/>
      <c r="BLH15" s="712"/>
      <c r="BLI15" s="712"/>
      <c r="BLJ15" s="712"/>
      <c r="BLK15" s="712"/>
      <c r="BLL15" s="712"/>
      <c r="BLM15" s="712"/>
      <c r="BLN15" s="712"/>
      <c r="BLO15" s="712"/>
      <c r="BLP15" s="712"/>
      <c r="BLQ15" s="712"/>
      <c r="BLR15" s="712"/>
      <c r="BLS15" s="712"/>
      <c r="BLT15" s="712"/>
      <c r="BLU15" s="712"/>
      <c r="BLV15" s="712"/>
      <c r="BLW15" s="712"/>
      <c r="BLX15" s="712"/>
      <c r="BLY15" s="712"/>
      <c r="BLZ15" s="712"/>
      <c r="BMA15" s="712"/>
      <c r="BMB15" s="712"/>
      <c r="BMC15" s="712"/>
      <c r="BMD15" s="712"/>
      <c r="BME15" s="712"/>
      <c r="BMF15" s="712"/>
      <c r="BMG15" s="712"/>
      <c r="BMH15" s="712"/>
      <c r="BMI15" s="712"/>
      <c r="BMJ15" s="712"/>
      <c r="BMK15" s="712"/>
      <c r="BML15" s="712"/>
      <c r="BMM15" s="712"/>
      <c r="BMN15" s="712"/>
      <c r="BMO15" s="712"/>
      <c r="BMP15" s="712"/>
      <c r="BMQ15" s="712"/>
      <c r="BMR15" s="712"/>
      <c r="BMS15" s="712"/>
      <c r="BMT15" s="712"/>
      <c r="BMU15" s="712"/>
      <c r="BMV15" s="712"/>
      <c r="BMW15" s="712"/>
      <c r="BMX15" s="712"/>
      <c r="BMY15" s="712"/>
      <c r="BMZ15" s="712"/>
      <c r="BNA15" s="712"/>
      <c r="BNB15" s="712"/>
      <c r="BNC15" s="712"/>
      <c r="BND15" s="712"/>
      <c r="BNE15" s="712"/>
      <c r="BNF15" s="712"/>
      <c r="BNG15" s="712"/>
      <c r="BNH15" s="712"/>
      <c r="BNI15" s="712"/>
      <c r="BNJ15" s="712"/>
      <c r="BNK15" s="712"/>
      <c r="BNL15" s="712"/>
      <c r="BNM15" s="712"/>
      <c r="BNN15" s="712"/>
      <c r="BNO15" s="712"/>
      <c r="BNP15" s="712"/>
      <c r="BNQ15" s="712"/>
      <c r="BNR15" s="712"/>
      <c r="BNS15" s="712"/>
      <c r="BNT15" s="712"/>
      <c r="BNU15" s="712"/>
      <c r="BNV15" s="712"/>
      <c r="BNW15" s="712"/>
      <c r="BNX15" s="712"/>
      <c r="BNY15" s="712"/>
      <c r="BNZ15" s="712"/>
      <c r="BOA15" s="712"/>
      <c r="BOB15" s="712"/>
      <c r="BOC15" s="712"/>
      <c r="BOD15" s="712"/>
      <c r="BOE15" s="712"/>
      <c r="BOF15" s="712"/>
      <c r="BOG15" s="712"/>
      <c r="BOH15" s="712"/>
      <c r="BOI15" s="712"/>
      <c r="BOJ15" s="712"/>
      <c r="BOK15" s="712"/>
      <c r="BOL15" s="712"/>
      <c r="BOM15" s="712"/>
      <c r="BON15" s="712"/>
      <c r="BOO15" s="712"/>
      <c r="BOP15" s="712"/>
      <c r="BOQ15" s="712"/>
      <c r="BOR15" s="712"/>
      <c r="BOS15" s="712"/>
      <c r="BOT15" s="712"/>
      <c r="BOU15" s="712"/>
      <c r="BOV15" s="712"/>
      <c r="BOW15" s="712"/>
      <c r="BOX15" s="712"/>
      <c r="BOY15" s="712"/>
      <c r="BOZ15" s="712"/>
      <c r="BPA15" s="712"/>
      <c r="BPB15" s="712"/>
      <c r="BPC15" s="712"/>
      <c r="BPD15" s="712"/>
      <c r="BPE15" s="712"/>
      <c r="BPF15" s="712"/>
      <c r="BPG15" s="712"/>
      <c r="BPH15" s="712"/>
      <c r="BPI15" s="712"/>
      <c r="BPJ15" s="712"/>
      <c r="BPK15" s="712"/>
      <c r="BPL15" s="712"/>
      <c r="BPM15" s="712"/>
      <c r="BPN15" s="712"/>
      <c r="BPO15" s="712"/>
      <c r="BPP15" s="712"/>
      <c r="BPQ15" s="712"/>
      <c r="BPR15" s="712"/>
      <c r="BPS15" s="712"/>
      <c r="BPT15" s="712"/>
      <c r="BPU15" s="712"/>
      <c r="BPV15" s="712"/>
      <c r="BPW15" s="712"/>
      <c r="BPX15" s="712"/>
      <c r="BPY15" s="712"/>
      <c r="BPZ15" s="712"/>
      <c r="BQA15" s="712"/>
      <c r="BQB15" s="712"/>
      <c r="BQC15" s="712"/>
      <c r="BQD15" s="712"/>
      <c r="BQE15" s="712"/>
      <c r="BQF15" s="712"/>
      <c r="BQG15" s="712"/>
      <c r="BQH15" s="712"/>
      <c r="BQI15" s="712"/>
      <c r="BQJ15" s="712"/>
      <c r="BQK15" s="712"/>
      <c r="BQL15" s="712"/>
      <c r="BQM15" s="712"/>
      <c r="BQN15" s="712"/>
      <c r="BQO15" s="712"/>
      <c r="BQP15" s="712"/>
      <c r="BQQ15" s="712"/>
      <c r="BQR15" s="712"/>
      <c r="BQS15" s="712"/>
      <c r="BQT15" s="712"/>
      <c r="BQU15" s="712"/>
      <c r="BQV15" s="712"/>
      <c r="BQW15" s="712"/>
      <c r="BQX15" s="712"/>
      <c r="BQY15" s="712"/>
      <c r="BQZ15" s="712"/>
      <c r="BRA15" s="712"/>
      <c r="BRB15" s="712"/>
      <c r="BRC15" s="712"/>
      <c r="BRD15" s="712"/>
      <c r="BRE15" s="712"/>
      <c r="BRF15" s="712"/>
      <c r="BRG15" s="712"/>
      <c r="BRH15" s="712"/>
      <c r="BRI15" s="712"/>
      <c r="BRJ15" s="712"/>
      <c r="BRK15" s="712"/>
      <c r="BRL15" s="712"/>
      <c r="BRM15" s="712"/>
      <c r="BRN15" s="712"/>
      <c r="BRO15" s="712"/>
      <c r="BRP15" s="712"/>
      <c r="BRQ15" s="712"/>
      <c r="BRR15" s="712"/>
      <c r="BRS15" s="712"/>
      <c r="BRT15" s="712"/>
      <c r="BRU15" s="712"/>
      <c r="BRV15" s="712"/>
      <c r="BRW15" s="712"/>
      <c r="BRX15" s="712"/>
      <c r="BRY15" s="712"/>
      <c r="BRZ15" s="712"/>
      <c r="BSA15" s="712"/>
      <c r="BSB15" s="712"/>
      <c r="BSC15" s="712"/>
      <c r="BSD15" s="712"/>
      <c r="BSE15" s="712"/>
      <c r="BSF15" s="712"/>
      <c r="BSG15" s="712"/>
      <c r="BSH15" s="712"/>
      <c r="BSI15" s="712"/>
      <c r="BSJ15" s="712"/>
      <c r="BSK15" s="712"/>
      <c r="BSL15" s="712"/>
      <c r="BSM15" s="712"/>
      <c r="BSN15" s="712"/>
      <c r="BSO15" s="712"/>
      <c r="BSP15" s="712"/>
      <c r="BSQ15" s="712"/>
      <c r="BSR15" s="712"/>
      <c r="BSS15" s="712"/>
      <c r="BST15" s="712"/>
      <c r="BSU15" s="712"/>
      <c r="BSV15" s="712"/>
      <c r="BSW15" s="712"/>
      <c r="BSX15" s="712"/>
      <c r="BSY15" s="712"/>
      <c r="BSZ15" s="712"/>
      <c r="BTA15" s="712"/>
      <c r="BTB15" s="712"/>
      <c r="BTC15" s="712"/>
      <c r="BTD15" s="712"/>
      <c r="BTE15" s="712"/>
      <c r="BTF15" s="712"/>
      <c r="BTG15" s="712"/>
      <c r="BTH15" s="712"/>
      <c r="BTI15" s="712"/>
      <c r="BTJ15" s="712"/>
      <c r="BTK15" s="712"/>
      <c r="BTL15" s="712"/>
      <c r="BTM15" s="712"/>
      <c r="BTN15" s="712"/>
      <c r="BTO15" s="712"/>
      <c r="BTP15" s="712"/>
      <c r="BTQ15" s="712"/>
      <c r="BTR15" s="712"/>
      <c r="BTS15" s="712"/>
      <c r="BTT15" s="712"/>
      <c r="BTU15" s="712"/>
      <c r="BTV15" s="712"/>
      <c r="BTW15" s="712"/>
      <c r="BTX15" s="712"/>
      <c r="BTY15" s="712"/>
      <c r="BTZ15" s="712"/>
      <c r="BUA15" s="712"/>
      <c r="BUB15" s="712"/>
      <c r="BUC15" s="712"/>
      <c r="BUD15" s="712"/>
      <c r="BUE15" s="712"/>
      <c r="BUF15" s="712"/>
      <c r="BUG15" s="712"/>
      <c r="BUH15" s="712"/>
      <c r="BUI15" s="712"/>
      <c r="BUJ15" s="712"/>
      <c r="BUK15" s="712"/>
      <c r="BUL15" s="712"/>
      <c r="BUM15" s="712"/>
      <c r="BUN15" s="712"/>
      <c r="BUO15" s="712"/>
      <c r="BUP15" s="712"/>
      <c r="BUQ15" s="712"/>
      <c r="BUR15" s="712"/>
      <c r="BUS15" s="712"/>
      <c r="BUT15" s="712"/>
      <c r="BUU15" s="712"/>
      <c r="BUV15" s="712"/>
      <c r="BUW15" s="712"/>
      <c r="BUX15" s="712"/>
      <c r="BUY15" s="712"/>
      <c r="BUZ15" s="712"/>
      <c r="BVA15" s="712"/>
      <c r="BVB15" s="712"/>
      <c r="BVC15" s="712"/>
      <c r="BVD15" s="712"/>
      <c r="BVE15" s="712"/>
      <c r="BVF15" s="712"/>
      <c r="BVG15" s="712"/>
      <c r="BVH15" s="712"/>
      <c r="BVI15" s="712"/>
      <c r="BVJ15" s="712"/>
      <c r="BVK15" s="712"/>
      <c r="BVL15" s="712"/>
      <c r="BVM15" s="712"/>
      <c r="BVN15" s="712"/>
      <c r="BVO15" s="712"/>
      <c r="BVP15" s="712"/>
      <c r="BVQ15" s="712"/>
      <c r="BVR15" s="712"/>
      <c r="BVS15" s="712"/>
      <c r="BVT15" s="712"/>
      <c r="BVU15" s="712"/>
      <c r="BVV15" s="712"/>
      <c r="BVW15" s="712"/>
      <c r="BVX15" s="712"/>
      <c r="BVY15" s="712"/>
      <c r="BVZ15" s="712"/>
      <c r="BWA15" s="712"/>
      <c r="BWB15" s="712"/>
      <c r="BWC15" s="712"/>
      <c r="BWD15" s="712"/>
      <c r="BWE15" s="712"/>
      <c r="BWF15" s="712"/>
      <c r="BWG15" s="712"/>
      <c r="BWH15" s="712"/>
      <c r="BWI15" s="712"/>
      <c r="BWJ15" s="712"/>
      <c r="BWK15" s="712"/>
      <c r="BWL15" s="712"/>
      <c r="BWM15" s="712"/>
      <c r="BWN15" s="712"/>
      <c r="BWO15" s="712"/>
      <c r="BWP15" s="712"/>
      <c r="BWQ15" s="712"/>
      <c r="BWR15" s="712"/>
      <c r="BWS15" s="712"/>
      <c r="BWT15" s="712"/>
      <c r="BWU15" s="712"/>
      <c r="BWV15" s="712"/>
      <c r="BWW15" s="712"/>
      <c r="BWX15" s="712"/>
      <c r="BWY15" s="712"/>
      <c r="BWZ15" s="712"/>
      <c r="BXA15" s="712"/>
      <c r="BXB15" s="712"/>
      <c r="BXC15" s="712"/>
      <c r="BXD15" s="712"/>
      <c r="BXE15" s="712"/>
      <c r="BXF15" s="712"/>
      <c r="BXG15" s="712"/>
      <c r="BXH15" s="712"/>
      <c r="BXI15" s="712"/>
      <c r="BXJ15" s="712"/>
      <c r="BXK15" s="712"/>
      <c r="BXL15" s="712"/>
      <c r="BXM15" s="712"/>
      <c r="BXN15" s="712"/>
      <c r="BXO15" s="712"/>
      <c r="BXP15" s="712"/>
      <c r="BXQ15" s="712"/>
      <c r="BXR15" s="712"/>
      <c r="BXS15" s="712"/>
      <c r="BXT15" s="712"/>
      <c r="BXU15" s="712"/>
      <c r="BXV15" s="712"/>
      <c r="BXW15" s="712"/>
      <c r="BXX15" s="712"/>
      <c r="BXY15" s="712"/>
      <c r="BXZ15" s="712"/>
      <c r="BYA15" s="712"/>
      <c r="BYB15" s="712"/>
      <c r="BYC15" s="712"/>
      <c r="BYD15" s="712"/>
      <c r="BYE15" s="712"/>
      <c r="BYF15" s="712"/>
      <c r="BYG15" s="712"/>
      <c r="BYH15" s="712"/>
      <c r="BYI15" s="712"/>
      <c r="BYJ15" s="712"/>
      <c r="BYK15" s="712"/>
      <c r="BYL15" s="712"/>
      <c r="BYM15" s="712"/>
      <c r="BYN15" s="712"/>
      <c r="BYO15" s="712"/>
      <c r="BYP15" s="712"/>
      <c r="BYQ15" s="712"/>
      <c r="BYR15" s="712"/>
      <c r="BYS15" s="712"/>
      <c r="BYT15" s="712"/>
      <c r="BYU15" s="712"/>
      <c r="BYV15" s="712"/>
      <c r="BYW15" s="712"/>
      <c r="BYX15" s="712"/>
      <c r="BYY15" s="712"/>
      <c r="BYZ15" s="712"/>
      <c r="BZA15" s="712"/>
      <c r="BZB15" s="712"/>
      <c r="BZC15" s="712"/>
      <c r="BZD15" s="712"/>
      <c r="BZE15" s="712"/>
      <c r="BZF15" s="712"/>
      <c r="BZG15" s="712"/>
      <c r="BZH15" s="712"/>
      <c r="BZI15" s="712"/>
      <c r="BZJ15" s="712"/>
      <c r="BZK15" s="712"/>
      <c r="BZL15" s="712"/>
      <c r="BZM15" s="712"/>
      <c r="BZN15" s="712"/>
      <c r="BZO15" s="712"/>
      <c r="BZP15" s="712"/>
      <c r="BZQ15" s="712"/>
      <c r="BZR15" s="712"/>
      <c r="BZS15" s="712"/>
      <c r="BZT15" s="712"/>
      <c r="BZU15" s="712"/>
      <c r="BZV15" s="712"/>
      <c r="BZW15" s="712"/>
      <c r="BZX15" s="712"/>
      <c r="BZY15" s="712"/>
      <c r="BZZ15" s="712"/>
      <c r="CAA15" s="712"/>
      <c r="CAB15" s="712"/>
      <c r="CAC15" s="712"/>
      <c r="CAD15" s="712"/>
      <c r="CAE15" s="712"/>
      <c r="CAF15" s="712"/>
      <c r="CAG15" s="712"/>
      <c r="CAH15" s="712"/>
      <c r="CAI15" s="712"/>
      <c r="CAJ15" s="712"/>
      <c r="CAK15" s="712"/>
      <c r="CAL15" s="712"/>
      <c r="CAM15" s="712"/>
      <c r="CAN15" s="712"/>
      <c r="CAO15" s="712"/>
      <c r="CAP15" s="712"/>
      <c r="CAQ15" s="712"/>
      <c r="CAR15" s="712"/>
      <c r="CAS15" s="712"/>
      <c r="CAT15" s="712"/>
      <c r="CAU15" s="712"/>
      <c r="CAV15" s="712"/>
      <c r="CAW15" s="712"/>
      <c r="CAX15" s="712"/>
      <c r="CAY15" s="712"/>
      <c r="CAZ15" s="712"/>
      <c r="CBA15" s="712"/>
      <c r="CBB15" s="712"/>
      <c r="CBC15" s="712"/>
      <c r="CBD15" s="712"/>
      <c r="CBE15" s="712"/>
      <c r="CBF15" s="712"/>
      <c r="CBG15" s="712"/>
      <c r="CBH15" s="712"/>
      <c r="CBI15" s="712"/>
      <c r="CBJ15" s="712"/>
      <c r="CBK15" s="712"/>
      <c r="CBL15" s="712"/>
      <c r="CBM15" s="712"/>
      <c r="CBN15" s="712"/>
      <c r="CBO15" s="712"/>
      <c r="CBP15" s="712"/>
      <c r="CBQ15" s="712"/>
      <c r="CBR15" s="712"/>
      <c r="CBS15" s="712"/>
      <c r="CBT15" s="712"/>
      <c r="CBU15" s="712"/>
      <c r="CBV15" s="712"/>
      <c r="CBW15" s="712"/>
      <c r="CBX15" s="712"/>
      <c r="CBY15" s="712"/>
      <c r="CBZ15" s="712"/>
      <c r="CCA15" s="712"/>
      <c r="CCB15" s="712"/>
      <c r="CCC15" s="712"/>
      <c r="CCD15" s="712"/>
      <c r="CCE15" s="712"/>
      <c r="CCF15" s="712"/>
      <c r="CCG15" s="712"/>
      <c r="CCH15" s="712"/>
      <c r="CCI15" s="712"/>
      <c r="CCJ15" s="712"/>
      <c r="CCK15" s="712"/>
      <c r="CCL15" s="712"/>
      <c r="CCM15" s="712"/>
      <c r="CCN15" s="712"/>
      <c r="CCO15" s="712"/>
      <c r="CCP15" s="712"/>
      <c r="CCQ15" s="712"/>
      <c r="CCR15" s="712"/>
      <c r="CCS15" s="712"/>
      <c r="CCT15" s="712"/>
      <c r="CCU15" s="712"/>
      <c r="CCV15" s="712"/>
      <c r="CCW15" s="712"/>
      <c r="CCX15" s="712"/>
      <c r="CCY15" s="712"/>
      <c r="CCZ15" s="712"/>
      <c r="CDA15" s="712"/>
      <c r="CDB15" s="712"/>
      <c r="CDC15" s="712"/>
      <c r="CDD15" s="712"/>
      <c r="CDE15" s="712"/>
      <c r="CDF15" s="712"/>
      <c r="CDG15" s="712"/>
      <c r="CDH15" s="712"/>
      <c r="CDI15" s="712"/>
      <c r="CDJ15" s="712"/>
      <c r="CDK15" s="712"/>
      <c r="CDL15" s="712"/>
      <c r="CDM15" s="712"/>
      <c r="CDN15" s="712"/>
      <c r="CDO15" s="712"/>
      <c r="CDP15" s="712"/>
      <c r="CDQ15" s="712"/>
      <c r="CDR15" s="712"/>
      <c r="CDS15" s="712"/>
      <c r="CDT15" s="712"/>
      <c r="CDU15" s="712"/>
      <c r="CDV15" s="712"/>
      <c r="CDW15" s="712"/>
      <c r="CDX15" s="712"/>
      <c r="CDY15" s="712"/>
      <c r="CDZ15" s="712"/>
      <c r="CEA15" s="712"/>
      <c r="CEB15" s="712"/>
      <c r="CEC15" s="712"/>
      <c r="CED15" s="712"/>
      <c r="CEE15" s="712"/>
      <c r="CEF15" s="712"/>
      <c r="CEG15" s="712"/>
      <c r="CEH15" s="712"/>
      <c r="CEI15" s="712"/>
      <c r="CEJ15" s="712"/>
      <c r="CEK15" s="712"/>
      <c r="CEL15" s="712"/>
      <c r="CEM15" s="712"/>
      <c r="CEN15" s="712"/>
      <c r="CEO15" s="712"/>
      <c r="CEP15" s="712"/>
      <c r="CEQ15" s="712"/>
      <c r="CER15" s="712"/>
      <c r="CES15" s="712"/>
      <c r="CET15" s="712"/>
      <c r="CEU15" s="712"/>
      <c r="CEV15" s="712"/>
      <c r="CEW15" s="712"/>
      <c r="CEX15" s="712"/>
      <c r="CEY15" s="712"/>
      <c r="CEZ15" s="712"/>
      <c r="CFA15" s="712"/>
      <c r="CFB15" s="712"/>
      <c r="CFC15" s="712"/>
      <c r="CFD15" s="712"/>
      <c r="CFE15" s="712"/>
      <c r="CFF15" s="712"/>
      <c r="CFG15" s="712"/>
      <c r="CFH15" s="712"/>
      <c r="CFI15" s="712"/>
      <c r="CFJ15" s="712"/>
      <c r="CFK15" s="712"/>
      <c r="CFL15" s="712"/>
      <c r="CFM15" s="712"/>
      <c r="CFN15" s="712"/>
      <c r="CFO15" s="712"/>
      <c r="CFP15" s="712"/>
      <c r="CFQ15" s="712"/>
      <c r="CFR15" s="712"/>
      <c r="CFS15" s="712"/>
      <c r="CFT15" s="712"/>
      <c r="CFU15" s="712"/>
      <c r="CFV15" s="712"/>
      <c r="CFW15" s="712"/>
      <c r="CFX15" s="712"/>
      <c r="CFY15" s="712"/>
      <c r="CFZ15" s="712"/>
      <c r="CGA15" s="712"/>
      <c r="CGB15" s="712"/>
      <c r="CGC15" s="712"/>
      <c r="CGD15" s="712"/>
      <c r="CGE15" s="712"/>
      <c r="CGF15" s="712"/>
      <c r="CGG15" s="712"/>
      <c r="CGH15" s="712"/>
      <c r="CGI15" s="712"/>
      <c r="CGJ15" s="712"/>
      <c r="CGK15" s="712"/>
      <c r="CGL15" s="712"/>
      <c r="CGM15" s="712"/>
      <c r="CGN15" s="712"/>
      <c r="CGO15" s="712"/>
      <c r="CGP15" s="712"/>
      <c r="CGQ15" s="712"/>
      <c r="CGR15" s="712"/>
      <c r="CGS15" s="712"/>
      <c r="CGT15" s="712"/>
      <c r="CGU15" s="712"/>
      <c r="CGV15" s="712"/>
      <c r="CGW15" s="712"/>
      <c r="CGX15" s="712"/>
      <c r="CGY15" s="712"/>
      <c r="CGZ15" s="712"/>
      <c r="CHA15" s="712"/>
      <c r="CHB15" s="712"/>
      <c r="CHC15" s="712"/>
      <c r="CHD15" s="712"/>
      <c r="CHE15" s="712"/>
      <c r="CHF15" s="712"/>
      <c r="CHG15" s="712"/>
      <c r="CHH15" s="712"/>
      <c r="CHI15" s="712"/>
      <c r="CHJ15" s="712"/>
      <c r="CHK15" s="712"/>
      <c r="CHL15" s="712"/>
      <c r="CHM15" s="712"/>
      <c r="CHN15" s="712"/>
      <c r="CHO15" s="712"/>
      <c r="CHP15" s="712"/>
      <c r="CHQ15" s="712"/>
      <c r="CHR15" s="712"/>
      <c r="CHS15" s="712"/>
      <c r="CHT15" s="712"/>
      <c r="CHU15" s="712"/>
      <c r="CHV15" s="712"/>
      <c r="CHW15" s="712"/>
      <c r="CHX15" s="712"/>
      <c r="CHY15" s="712"/>
      <c r="CHZ15" s="712"/>
      <c r="CIA15" s="712"/>
      <c r="CIB15" s="712"/>
      <c r="CIC15" s="712"/>
      <c r="CID15" s="712"/>
      <c r="CIE15" s="712"/>
      <c r="CIF15" s="712"/>
      <c r="CIG15" s="712"/>
      <c r="CIH15" s="712"/>
      <c r="CII15" s="712"/>
      <c r="CIJ15" s="712"/>
      <c r="CIK15" s="712"/>
      <c r="CIL15" s="712"/>
      <c r="CIM15" s="712"/>
      <c r="CIN15" s="712"/>
      <c r="CIO15" s="712"/>
      <c r="CIP15" s="712"/>
      <c r="CIQ15" s="712"/>
      <c r="CIR15" s="712"/>
      <c r="CIS15" s="712"/>
      <c r="CIT15" s="712"/>
      <c r="CIU15" s="712"/>
      <c r="CIV15" s="712"/>
      <c r="CIW15" s="712"/>
      <c r="CIX15" s="712"/>
      <c r="CIY15" s="712"/>
      <c r="CIZ15" s="712"/>
      <c r="CJA15" s="712"/>
      <c r="CJB15" s="712"/>
      <c r="CJC15" s="712"/>
      <c r="CJD15" s="712"/>
      <c r="CJE15" s="712"/>
      <c r="CJF15" s="712"/>
      <c r="CJG15" s="712"/>
      <c r="CJH15" s="712"/>
      <c r="CJI15" s="712"/>
      <c r="CJJ15" s="712"/>
      <c r="CJK15" s="712"/>
      <c r="CJL15" s="712"/>
      <c r="CJM15" s="712"/>
      <c r="CJN15" s="712"/>
      <c r="CJO15" s="712"/>
      <c r="CJP15" s="712"/>
      <c r="CJQ15" s="712"/>
      <c r="CJR15" s="712"/>
      <c r="CJS15" s="712"/>
      <c r="CJT15" s="712"/>
      <c r="CJU15" s="712"/>
      <c r="CJV15" s="712"/>
      <c r="CJW15" s="712"/>
      <c r="CJX15" s="712"/>
      <c r="CJY15" s="712"/>
      <c r="CJZ15" s="712"/>
      <c r="CKA15" s="712"/>
      <c r="CKB15" s="712"/>
      <c r="CKC15" s="712"/>
      <c r="CKD15" s="712"/>
      <c r="CKE15" s="712"/>
      <c r="CKF15" s="712"/>
      <c r="CKG15" s="712"/>
      <c r="CKH15" s="712"/>
      <c r="CKI15" s="712"/>
      <c r="CKJ15" s="712"/>
      <c r="CKK15" s="712"/>
      <c r="CKL15" s="712"/>
      <c r="CKM15" s="712"/>
      <c r="CKN15" s="712"/>
      <c r="CKO15" s="712"/>
      <c r="CKP15" s="712"/>
      <c r="CKQ15" s="712"/>
      <c r="CKR15" s="712"/>
      <c r="CKS15" s="712"/>
      <c r="CKT15" s="712"/>
      <c r="CKU15" s="712"/>
      <c r="CKV15" s="712"/>
      <c r="CKW15" s="712"/>
      <c r="CKX15" s="712"/>
      <c r="CKY15" s="712"/>
      <c r="CKZ15" s="712"/>
      <c r="CLA15" s="712"/>
      <c r="CLB15" s="712"/>
      <c r="CLC15" s="712"/>
      <c r="CLD15" s="712"/>
      <c r="CLE15" s="712"/>
      <c r="CLF15" s="712"/>
      <c r="CLG15" s="712"/>
      <c r="CLH15" s="712"/>
      <c r="CLI15" s="712"/>
      <c r="CLJ15" s="712"/>
      <c r="CLK15" s="712"/>
      <c r="CLL15" s="712"/>
      <c r="CLM15" s="712"/>
      <c r="CLN15" s="712"/>
      <c r="CLO15" s="712"/>
      <c r="CLP15" s="712"/>
      <c r="CLQ15" s="712"/>
      <c r="CLR15" s="712"/>
      <c r="CLS15" s="712"/>
      <c r="CLT15" s="712"/>
      <c r="CLU15" s="712"/>
      <c r="CLV15" s="712"/>
      <c r="CLW15" s="712"/>
      <c r="CLX15" s="712"/>
      <c r="CLY15" s="712"/>
      <c r="CLZ15" s="712"/>
      <c r="CMA15" s="712"/>
      <c r="CMB15" s="712"/>
      <c r="CMC15" s="712"/>
      <c r="CMD15" s="712"/>
      <c r="CME15" s="712"/>
      <c r="CMF15" s="712"/>
      <c r="CMG15" s="712"/>
      <c r="CMH15" s="712"/>
      <c r="CMI15" s="712"/>
      <c r="CMJ15" s="712"/>
      <c r="CMK15" s="712"/>
      <c r="CML15" s="712"/>
      <c r="CMM15" s="712"/>
      <c r="CMN15" s="712"/>
      <c r="CMO15" s="712"/>
      <c r="CMP15" s="712"/>
      <c r="CMQ15" s="712"/>
      <c r="CMR15" s="712"/>
      <c r="CMS15" s="712"/>
      <c r="CMT15" s="712"/>
      <c r="CMU15" s="712"/>
      <c r="CMV15" s="712"/>
      <c r="CMW15" s="712"/>
      <c r="CMX15" s="712"/>
      <c r="CMY15" s="712"/>
      <c r="CMZ15" s="712"/>
      <c r="CNA15" s="712"/>
      <c r="CNB15" s="712"/>
      <c r="CNC15" s="712"/>
      <c r="CND15" s="712"/>
      <c r="CNE15" s="712"/>
      <c r="CNF15" s="712"/>
      <c r="CNG15" s="712"/>
      <c r="CNH15" s="712"/>
      <c r="CNI15" s="712"/>
      <c r="CNJ15" s="712"/>
      <c r="CNK15" s="712"/>
      <c r="CNL15" s="712"/>
      <c r="CNM15" s="712"/>
      <c r="CNN15" s="712"/>
      <c r="CNO15" s="712"/>
      <c r="CNP15" s="712"/>
      <c r="CNQ15" s="712"/>
      <c r="CNR15" s="712"/>
      <c r="CNS15" s="712"/>
      <c r="CNT15" s="712"/>
      <c r="CNU15" s="712"/>
      <c r="CNV15" s="712"/>
      <c r="CNW15" s="712"/>
      <c r="CNX15" s="712"/>
      <c r="CNY15" s="712"/>
      <c r="CNZ15" s="712"/>
      <c r="COA15" s="712"/>
      <c r="COB15" s="712"/>
      <c r="COC15" s="712"/>
      <c r="COD15" s="712"/>
      <c r="COE15" s="712"/>
      <c r="COF15" s="712"/>
      <c r="COG15" s="712"/>
      <c r="COH15" s="712"/>
      <c r="COI15" s="712"/>
      <c r="COJ15" s="712"/>
      <c r="COK15" s="712"/>
      <c r="COL15" s="712"/>
      <c r="COM15" s="712"/>
      <c r="CON15" s="712"/>
      <c r="COO15" s="712"/>
      <c r="COP15" s="712"/>
      <c r="COQ15" s="712"/>
      <c r="COR15" s="712"/>
      <c r="COS15" s="712"/>
      <c r="COT15" s="712"/>
      <c r="COU15" s="712"/>
      <c r="COV15" s="712"/>
      <c r="COW15" s="712"/>
      <c r="COX15" s="712"/>
      <c r="COY15" s="712"/>
      <c r="COZ15" s="712"/>
      <c r="CPA15" s="712"/>
      <c r="CPB15" s="712"/>
      <c r="CPC15" s="712"/>
      <c r="CPD15" s="712"/>
      <c r="CPE15" s="712"/>
      <c r="CPF15" s="712"/>
      <c r="CPG15" s="712"/>
      <c r="CPH15" s="712"/>
      <c r="CPI15" s="712"/>
      <c r="CPJ15" s="712"/>
      <c r="CPK15" s="712"/>
      <c r="CPL15" s="712"/>
      <c r="CPM15" s="712"/>
      <c r="CPN15" s="712"/>
      <c r="CPO15" s="712"/>
      <c r="CPP15" s="712"/>
      <c r="CPQ15" s="712"/>
      <c r="CPR15" s="712"/>
      <c r="CPS15" s="712"/>
      <c r="CPT15" s="712"/>
      <c r="CPU15" s="712"/>
      <c r="CPV15" s="712"/>
      <c r="CPW15" s="712"/>
      <c r="CPX15" s="712"/>
      <c r="CPY15" s="712"/>
      <c r="CPZ15" s="712"/>
      <c r="CQA15" s="712"/>
      <c r="CQB15" s="712"/>
      <c r="CQC15" s="712"/>
      <c r="CQD15" s="712"/>
      <c r="CQE15" s="712"/>
      <c r="CQF15" s="712"/>
      <c r="CQG15" s="712"/>
      <c r="CQH15" s="712"/>
      <c r="CQI15" s="712"/>
      <c r="CQJ15" s="712"/>
      <c r="CQK15" s="712"/>
      <c r="CQL15" s="712"/>
      <c r="CQM15" s="712"/>
      <c r="CQN15" s="712"/>
      <c r="CQO15" s="712"/>
      <c r="CQP15" s="712"/>
      <c r="CQQ15" s="712"/>
      <c r="CQR15" s="712"/>
      <c r="CQS15" s="712"/>
      <c r="CQT15" s="712"/>
      <c r="CQU15" s="712"/>
      <c r="CQV15" s="712"/>
      <c r="CQW15" s="712"/>
      <c r="CQX15" s="712"/>
      <c r="CQY15" s="712"/>
      <c r="CQZ15" s="712"/>
      <c r="CRA15" s="712"/>
      <c r="CRB15" s="712"/>
      <c r="CRC15" s="712"/>
      <c r="CRD15" s="712"/>
      <c r="CRE15" s="712"/>
      <c r="CRF15" s="712"/>
      <c r="CRG15" s="712"/>
      <c r="CRH15" s="712"/>
      <c r="CRI15" s="712"/>
      <c r="CRJ15" s="712"/>
      <c r="CRK15" s="712"/>
      <c r="CRL15" s="712"/>
      <c r="CRM15" s="712"/>
      <c r="CRN15" s="712"/>
      <c r="CRO15" s="712"/>
      <c r="CRP15" s="712"/>
      <c r="CRQ15" s="712"/>
      <c r="CRR15" s="712"/>
      <c r="CRS15" s="712"/>
      <c r="CRT15" s="712"/>
      <c r="CRU15" s="712"/>
      <c r="CRV15" s="712"/>
      <c r="CRW15" s="712"/>
      <c r="CRX15" s="712"/>
      <c r="CRY15" s="712"/>
      <c r="CRZ15" s="712"/>
      <c r="CSA15" s="712"/>
      <c r="CSB15" s="712"/>
      <c r="CSC15" s="712"/>
      <c r="CSD15" s="712"/>
      <c r="CSE15" s="712"/>
      <c r="CSF15" s="712"/>
      <c r="CSG15" s="712"/>
      <c r="CSH15" s="712"/>
      <c r="CSI15" s="712"/>
      <c r="CSJ15" s="712"/>
      <c r="CSK15" s="712"/>
      <c r="CSL15" s="712"/>
      <c r="CSM15" s="712"/>
      <c r="CSN15" s="712"/>
      <c r="CSO15" s="712"/>
      <c r="CSP15" s="712"/>
      <c r="CSQ15" s="712"/>
      <c r="CSR15" s="712"/>
      <c r="CSS15" s="712"/>
      <c r="CST15" s="712"/>
      <c r="CSU15" s="712"/>
      <c r="CSV15" s="712"/>
      <c r="CSW15" s="712"/>
      <c r="CSX15" s="712"/>
      <c r="CSY15" s="712"/>
      <c r="CSZ15" s="712"/>
      <c r="CTA15" s="712"/>
      <c r="CTB15" s="712"/>
      <c r="CTC15" s="712"/>
      <c r="CTD15" s="712"/>
      <c r="CTE15" s="712"/>
      <c r="CTF15" s="712"/>
      <c r="CTG15" s="712"/>
      <c r="CTH15" s="712"/>
      <c r="CTI15" s="712"/>
      <c r="CTJ15" s="712"/>
      <c r="CTK15" s="712"/>
      <c r="CTL15" s="712"/>
      <c r="CTM15" s="712"/>
      <c r="CTN15" s="712"/>
      <c r="CTO15" s="712"/>
      <c r="CTP15" s="712"/>
      <c r="CTQ15" s="712"/>
      <c r="CTR15" s="712"/>
      <c r="CTS15" s="712"/>
      <c r="CTT15" s="712"/>
      <c r="CTU15" s="712"/>
      <c r="CTV15" s="712"/>
      <c r="CTW15" s="712"/>
      <c r="CTX15" s="712"/>
      <c r="CTY15" s="712"/>
      <c r="CTZ15" s="712"/>
      <c r="CUA15" s="712"/>
      <c r="CUB15" s="712"/>
      <c r="CUC15" s="712"/>
      <c r="CUD15" s="712"/>
      <c r="CUE15" s="712"/>
      <c r="CUF15" s="712"/>
      <c r="CUG15" s="712"/>
      <c r="CUH15" s="712"/>
      <c r="CUI15" s="712"/>
      <c r="CUJ15" s="712"/>
      <c r="CUK15" s="712"/>
      <c r="CUL15" s="712"/>
      <c r="CUM15" s="712"/>
      <c r="CUN15" s="712"/>
      <c r="CUO15" s="712"/>
      <c r="CUP15" s="712"/>
      <c r="CUQ15" s="712"/>
      <c r="CUR15" s="712"/>
      <c r="CUS15" s="712"/>
      <c r="CUT15" s="712"/>
      <c r="CUU15" s="712"/>
      <c r="CUV15" s="712"/>
      <c r="CUW15" s="712"/>
      <c r="CUX15" s="712"/>
      <c r="CUY15" s="712"/>
      <c r="CUZ15" s="712"/>
      <c r="CVA15" s="712"/>
      <c r="CVB15" s="712"/>
      <c r="CVC15" s="712"/>
      <c r="CVD15" s="712"/>
      <c r="CVE15" s="712"/>
      <c r="CVF15" s="712"/>
      <c r="CVG15" s="712"/>
      <c r="CVH15" s="712"/>
      <c r="CVI15" s="712"/>
      <c r="CVJ15" s="712"/>
      <c r="CVK15" s="712"/>
      <c r="CVL15" s="712"/>
      <c r="CVM15" s="712"/>
      <c r="CVN15" s="712"/>
      <c r="CVO15" s="712"/>
      <c r="CVP15" s="712"/>
      <c r="CVQ15" s="712"/>
      <c r="CVR15" s="712"/>
      <c r="CVS15" s="712"/>
      <c r="CVT15" s="712"/>
      <c r="CVU15" s="712"/>
      <c r="CVV15" s="712"/>
      <c r="CVW15" s="712"/>
      <c r="CVX15" s="712"/>
      <c r="CVY15" s="712"/>
      <c r="CVZ15" s="712"/>
      <c r="CWA15" s="712"/>
      <c r="CWB15" s="712"/>
      <c r="CWC15" s="712"/>
      <c r="CWD15" s="712"/>
      <c r="CWE15" s="712"/>
      <c r="CWF15" s="712"/>
      <c r="CWG15" s="712"/>
      <c r="CWH15" s="712"/>
      <c r="CWI15" s="712"/>
      <c r="CWJ15" s="712"/>
      <c r="CWK15" s="712"/>
      <c r="CWL15" s="712"/>
      <c r="CWM15" s="712"/>
      <c r="CWN15" s="712"/>
      <c r="CWO15" s="712"/>
      <c r="CWP15" s="712"/>
      <c r="CWQ15" s="712"/>
      <c r="CWR15" s="712"/>
      <c r="CWS15" s="712"/>
      <c r="CWT15" s="712"/>
      <c r="CWU15" s="712"/>
      <c r="CWV15" s="712"/>
      <c r="CWW15" s="712"/>
      <c r="CWX15" s="712"/>
      <c r="CWY15" s="712"/>
      <c r="CWZ15" s="712"/>
      <c r="CXA15" s="712"/>
      <c r="CXB15" s="712"/>
      <c r="CXC15" s="712"/>
      <c r="CXD15" s="712"/>
      <c r="CXE15" s="712"/>
      <c r="CXF15" s="712"/>
      <c r="CXG15" s="712"/>
      <c r="CXH15" s="712"/>
      <c r="CXI15" s="712"/>
      <c r="CXJ15" s="712"/>
      <c r="CXK15" s="712"/>
      <c r="CXL15" s="712"/>
      <c r="CXM15" s="712"/>
      <c r="CXN15" s="712"/>
      <c r="CXO15" s="712"/>
      <c r="CXP15" s="712"/>
      <c r="CXQ15" s="712"/>
      <c r="CXR15" s="712"/>
      <c r="CXS15" s="712"/>
      <c r="CXT15" s="712"/>
      <c r="CXU15" s="712"/>
      <c r="CXV15" s="712"/>
      <c r="CXW15" s="712"/>
      <c r="CXX15" s="712"/>
      <c r="CXY15" s="712"/>
      <c r="CXZ15" s="712"/>
      <c r="CYA15" s="712"/>
      <c r="CYB15" s="712"/>
      <c r="CYC15" s="712"/>
      <c r="CYD15" s="712"/>
      <c r="CYE15" s="712"/>
      <c r="CYF15" s="712"/>
      <c r="CYG15" s="712"/>
      <c r="CYH15" s="712"/>
      <c r="CYI15" s="712"/>
      <c r="CYJ15" s="712"/>
      <c r="CYK15" s="712"/>
      <c r="CYL15" s="712"/>
      <c r="CYM15" s="712"/>
      <c r="CYN15" s="712"/>
      <c r="CYO15" s="712"/>
      <c r="CYP15" s="712"/>
      <c r="CYQ15" s="712"/>
      <c r="CYR15" s="712"/>
      <c r="CYS15" s="712"/>
      <c r="CYT15" s="712"/>
      <c r="CYU15" s="712"/>
      <c r="CYV15" s="712"/>
      <c r="CYW15" s="712"/>
      <c r="CYX15" s="712"/>
      <c r="CYY15" s="712"/>
      <c r="CYZ15" s="712"/>
      <c r="CZA15" s="712"/>
      <c r="CZB15" s="712"/>
      <c r="CZC15" s="712"/>
      <c r="CZD15" s="712"/>
      <c r="CZE15" s="712"/>
      <c r="CZF15" s="712"/>
      <c r="CZG15" s="712"/>
      <c r="CZH15" s="712"/>
      <c r="CZI15" s="712"/>
      <c r="CZJ15" s="712"/>
      <c r="CZK15" s="712"/>
      <c r="CZL15" s="712"/>
      <c r="CZM15" s="712"/>
      <c r="CZN15" s="712"/>
      <c r="CZO15" s="712"/>
      <c r="CZP15" s="712"/>
      <c r="CZQ15" s="712"/>
      <c r="CZR15" s="712"/>
      <c r="CZS15" s="712"/>
      <c r="CZT15" s="712"/>
      <c r="CZU15" s="712"/>
      <c r="CZV15" s="712"/>
      <c r="CZW15" s="712"/>
      <c r="CZX15" s="712"/>
      <c r="CZY15" s="712"/>
      <c r="CZZ15" s="712"/>
      <c r="DAA15" s="712"/>
      <c r="DAB15" s="712"/>
      <c r="DAC15" s="712"/>
      <c r="DAD15" s="712"/>
      <c r="DAE15" s="712"/>
      <c r="DAF15" s="712"/>
      <c r="DAG15" s="712"/>
      <c r="DAH15" s="712"/>
      <c r="DAI15" s="712"/>
      <c r="DAJ15" s="712"/>
      <c r="DAK15" s="712"/>
      <c r="DAL15" s="712"/>
      <c r="DAM15" s="712"/>
      <c r="DAN15" s="712"/>
      <c r="DAO15" s="712"/>
      <c r="DAP15" s="712"/>
      <c r="DAQ15" s="712"/>
      <c r="DAR15" s="712"/>
      <c r="DAS15" s="712"/>
      <c r="DAT15" s="712"/>
      <c r="DAU15" s="712"/>
      <c r="DAV15" s="712"/>
      <c r="DAW15" s="712"/>
      <c r="DAX15" s="712"/>
      <c r="DAY15" s="712"/>
      <c r="DAZ15" s="712"/>
      <c r="DBA15" s="712"/>
      <c r="DBB15" s="712"/>
      <c r="DBC15" s="712"/>
      <c r="DBD15" s="712"/>
      <c r="DBE15" s="712"/>
      <c r="DBF15" s="712"/>
      <c r="DBG15" s="712"/>
      <c r="DBH15" s="712"/>
      <c r="DBI15" s="712"/>
      <c r="DBJ15" s="712"/>
      <c r="DBK15" s="712"/>
      <c r="DBL15" s="712"/>
      <c r="DBM15" s="712"/>
      <c r="DBN15" s="712"/>
      <c r="DBO15" s="712"/>
      <c r="DBP15" s="712"/>
      <c r="DBQ15" s="712"/>
      <c r="DBR15" s="712"/>
      <c r="DBS15" s="712"/>
      <c r="DBT15" s="712"/>
      <c r="DBU15" s="712"/>
      <c r="DBV15" s="712"/>
      <c r="DBW15" s="712"/>
      <c r="DBX15" s="712"/>
      <c r="DBY15" s="712"/>
      <c r="DBZ15" s="712"/>
      <c r="DCA15" s="712"/>
      <c r="DCB15" s="712"/>
      <c r="DCC15" s="712"/>
      <c r="DCD15" s="712"/>
      <c r="DCE15" s="712"/>
      <c r="DCF15" s="712"/>
      <c r="DCG15" s="712"/>
      <c r="DCH15" s="712"/>
      <c r="DCI15" s="712"/>
      <c r="DCJ15" s="712"/>
      <c r="DCK15" s="712"/>
      <c r="DCL15" s="712"/>
      <c r="DCM15" s="712"/>
      <c r="DCN15" s="712"/>
      <c r="DCO15" s="712"/>
      <c r="DCP15" s="712"/>
      <c r="DCQ15" s="712"/>
      <c r="DCR15" s="712"/>
      <c r="DCS15" s="712"/>
      <c r="DCT15" s="712"/>
      <c r="DCU15" s="712"/>
      <c r="DCV15" s="712"/>
      <c r="DCW15" s="712"/>
      <c r="DCX15" s="712"/>
      <c r="DCY15" s="712"/>
      <c r="DCZ15" s="712"/>
      <c r="DDA15" s="712"/>
      <c r="DDB15" s="712"/>
      <c r="DDC15" s="712"/>
      <c r="DDD15" s="712"/>
      <c r="DDE15" s="712"/>
      <c r="DDF15" s="712"/>
      <c r="DDG15" s="712"/>
      <c r="DDH15" s="712"/>
      <c r="DDI15" s="712"/>
      <c r="DDJ15" s="712"/>
      <c r="DDK15" s="712"/>
      <c r="DDL15" s="712"/>
      <c r="DDM15" s="712"/>
      <c r="DDN15" s="712"/>
      <c r="DDO15" s="712"/>
      <c r="DDP15" s="712"/>
      <c r="DDQ15" s="712"/>
      <c r="DDR15" s="712"/>
      <c r="DDS15" s="712"/>
      <c r="DDT15" s="712"/>
      <c r="DDU15" s="712"/>
      <c r="DDV15" s="712"/>
      <c r="DDW15" s="712"/>
      <c r="DDX15" s="712"/>
      <c r="DDY15" s="712"/>
      <c r="DDZ15" s="712"/>
      <c r="DEA15" s="712"/>
      <c r="DEB15" s="712"/>
      <c r="DEC15" s="712"/>
      <c r="DED15" s="712"/>
      <c r="DEE15" s="712"/>
      <c r="DEF15" s="712"/>
      <c r="DEG15" s="712"/>
      <c r="DEH15" s="712"/>
      <c r="DEI15" s="712"/>
      <c r="DEJ15" s="712"/>
      <c r="DEK15" s="712"/>
      <c r="DEL15" s="712"/>
      <c r="DEM15" s="712"/>
      <c r="DEN15" s="712"/>
      <c r="DEO15" s="712"/>
      <c r="DEP15" s="712"/>
      <c r="DEQ15" s="712"/>
      <c r="DER15" s="712"/>
      <c r="DES15" s="712"/>
      <c r="DET15" s="712"/>
      <c r="DEU15" s="712"/>
      <c r="DEV15" s="712"/>
      <c r="DEW15" s="712"/>
      <c r="DEX15" s="712"/>
      <c r="DEY15" s="712"/>
      <c r="DEZ15" s="712"/>
      <c r="DFA15" s="712"/>
      <c r="DFB15" s="712"/>
      <c r="DFC15" s="712"/>
      <c r="DFD15" s="712"/>
      <c r="DFE15" s="712"/>
      <c r="DFF15" s="712"/>
      <c r="DFG15" s="712"/>
      <c r="DFH15" s="712"/>
      <c r="DFI15" s="712"/>
      <c r="DFJ15" s="712"/>
      <c r="DFK15" s="712"/>
      <c r="DFL15" s="712"/>
      <c r="DFM15" s="712"/>
      <c r="DFN15" s="712"/>
      <c r="DFO15" s="712"/>
      <c r="DFP15" s="712"/>
      <c r="DFQ15" s="712"/>
      <c r="DFR15" s="712"/>
      <c r="DFS15" s="712"/>
      <c r="DFT15" s="712"/>
      <c r="DFU15" s="712"/>
      <c r="DFV15" s="712"/>
      <c r="DFW15" s="712"/>
      <c r="DFX15" s="712"/>
      <c r="DFY15" s="712"/>
      <c r="DFZ15" s="712"/>
      <c r="DGA15" s="712"/>
      <c r="DGB15" s="712"/>
      <c r="DGC15" s="712"/>
      <c r="DGD15" s="712"/>
      <c r="DGE15" s="712"/>
      <c r="DGF15" s="712"/>
      <c r="DGG15" s="712"/>
      <c r="DGH15" s="712"/>
      <c r="DGI15" s="712"/>
      <c r="DGJ15" s="712"/>
      <c r="DGK15" s="712"/>
      <c r="DGL15" s="712"/>
      <c r="DGM15" s="712"/>
      <c r="DGN15" s="712"/>
      <c r="DGO15" s="712"/>
      <c r="DGP15" s="712"/>
      <c r="DGQ15" s="712"/>
      <c r="DGR15" s="712"/>
      <c r="DGS15" s="712"/>
      <c r="DGT15" s="712"/>
      <c r="DGU15" s="712"/>
      <c r="DGV15" s="712"/>
      <c r="DGW15" s="712"/>
      <c r="DGX15" s="712"/>
      <c r="DGY15" s="712"/>
      <c r="DGZ15" s="712"/>
      <c r="DHA15" s="712"/>
      <c r="DHB15" s="712"/>
      <c r="DHC15" s="712"/>
      <c r="DHD15" s="712"/>
      <c r="DHE15" s="712"/>
      <c r="DHF15" s="712"/>
      <c r="DHG15" s="712"/>
      <c r="DHH15" s="712"/>
      <c r="DHI15" s="712"/>
      <c r="DHJ15" s="712"/>
      <c r="DHK15" s="712"/>
      <c r="DHL15" s="712"/>
      <c r="DHM15" s="712"/>
      <c r="DHN15" s="712"/>
      <c r="DHO15" s="712"/>
      <c r="DHP15" s="712"/>
      <c r="DHQ15" s="712"/>
      <c r="DHR15" s="712"/>
      <c r="DHS15" s="712"/>
      <c r="DHT15" s="712"/>
      <c r="DHU15" s="712"/>
      <c r="DHV15" s="712"/>
      <c r="DHW15" s="712"/>
      <c r="DHX15" s="712"/>
      <c r="DHY15" s="712"/>
      <c r="DHZ15" s="712"/>
      <c r="DIA15" s="712"/>
      <c r="DIB15" s="712"/>
      <c r="DIC15" s="712"/>
      <c r="DID15" s="712"/>
      <c r="DIE15" s="712"/>
      <c r="DIF15" s="712"/>
      <c r="DIG15" s="712"/>
      <c r="DIH15" s="712"/>
      <c r="DII15" s="712"/>
      <c r="DIJ15" s="712"/>
      <c r="DIK15" s="712"/>
      <c r="DIL15" s="712"/>
      <c r="DIM15" s="712"/>
      <c r="DIN15" s="712"/>
      <c r="DIO15" s="712"/>
      <c r="DIP15" s="712"/>
      <c r="DIQ15" s="712"/>
      <c r="DIR15" s="712"/>
      <c r="DIS15" s="712"/>
      <c r="DIT15" s="712"/>
      <c r="DIU15" s="712"/>
      <c r="DIV15" s="712"/>
      <c r="DIW15" s="712"/>
      <c r="DIX15" s="712"/>
      <c r="DIY15" s="712"/>
      <c r="DIZ15" s="712"/>
      <c r="DJA15" s="712"/>
      <c r="DJB15" s="712"/>
      <c r="DJC15" s="712"/>
      <c r="DJD15" s="712"/>
      <c r="DJE15" s="712"/>
      <c r="DJF15" s="712"/>
      <c r="DJG15" s="712"/>
      <c r="DJH15" s="712"/>
      <c r="DJI15" s="712"/>
      <c r="DJJ15" s="712"/>
      <c r="DJK15" s="712"/>
      <c r="DJL15" s="712"/>
      <c r="DJM15" s="712"/>
      <c r="DJN15" s="712"/>
      <c r="DJO15" s="712"/>
      <c r="DJP15" s="712"/>
      <c r="DJQ15" s="712"/>
      <c r="DJR15" s="712"/>
      <c r="DJS15" s="712"/>
      <c r="DJT15" s="712"/>
      <c r="DJU15" s="712"/>
      <c r="DJV15" s="712"/>
      <c r="DJW15" s="712"/>
      <c r="DJX15" s="712"/>
      <c r="DJY15" s="712"/>
      <c r="DJZ15" s="712"/>
      <c r="DKA15" s="712"/>
      <c r="DKB15" s="712"/>
      <c r="DKC15" s="712"/>
      <c r="DKD15" s="712"/>
      <c r="DKE15" s="712"/>
      <c r="DKF15" s="712"/>
      <c r="DKG15" s="712"/>
      <c r="DKH15" s="712"/>
      <c r="DKI15" s="712"/>
      <c r="DKJ15" s="712"/>
      <c r="DKK15" s="712"/>
      <c r="DKL15" s="712"/>
      <c r="DKM15" s="712"/>
      <c r="DKN15" s="712"/>
      <c r="DKO15" s="712"/>
      <c r="DKP15" s="712"/>
      <c r="DKQ15" s="712"/>
      <c r="DKR15" s="712"/>
      <c r="DKS15" s="712"/>
      <c r="DKT15" s="712"/>
      <c r="DKU15" s="712"/>
      <c r="DKV15" s="712"/>
      <c r="DKW15" s="712"/>
      <c r="DKX15" s="712"/>
      <c r="DKY15" s="712"/>
      <c r="DKZ15" s="712"/>
      <c r="DLA15" s="712"/>
      <c r="DLB15" s="712"/>
      <c r="DLC15" s="712"/>
      <c r="DLD15" s="712"/>
      <c r="DLE15" s="712"/>
      <c r="DLF15" s="712"/>
      <c r="DLG15" s="712"/>
      <c r="DLH15" s="712"/>
      <c r="DLI15" s="712"/>
      <c r="DLJ15" s="712"/>
      <c r="DLK15" s="712"/>
      <c r="DLL15" s="712"/>
      <c r="DLM15" s="712"/>
      <c r="DLN15" s="712"/>
      <c r="DLO15" s="712"/>
      <c r="DLP15" s="712"/>
      <c r="DLQ15" s="712"/>
      <c r="DLR15" s="712"/>
      <c r="DLS15" s="712"/>
      <c r="DLT15" s="712"/>
      <c r="DLU15" s="712"/>
      <c r="DLV15" s="712"/>
      <c r="DLW15" s="712"/>
      <c r="DLX15" s="712"/>
      <c r="DLY15" s="712"/>
      <c r="DLZ15" s="712"/>
      <c r="DMA15" s="712"/>
      <c r="DMB15" s="712"/>
      <c r="DMC15" s="712"/>
      <c r="DMD15" s="712"/>
      <c r="DME15" s="712"/>
      <c r="DMF15" s="712"/>
      <c r="DMG15" s="712"/>
      <c r="DMH15" s="712"/>
      <c r="DMI15" s="712"/>
      <c r="DMJ15" s="712"/>
      <c r="DMK15" s="712"/>
      <c r="DML15" s="712"/>
      <c r="DMM15" s="712"/>
      <c r="DMN15" s="712"/>
      <c r="DMO15" s="712"/>
      <c r="DMP15" s="712"/>
      <c r="DMQ15" s="712"/>
      <c r="DMR15" s="712"/>
      <c r="DMS15" s="712"/>
      <c r="DMT15" s="712"/>
      <c r="DMU15" s="712"/>
      <c r="DMV15" s="712"/>
      <c r="DMW15" s="712"/>
      <c r="DMX15" s="712"/>
      <c r="DMY15" s="712"/>
      <c r="DMZ15" s="712"/>
      <c r="DNA15" s="712"/>
      <c r="DNB15" s="712"/>
      <c r="DNC15" s="712"/>
      <c r="DND15" s="712"/>
      <c r="DNE15" s="712"/>
      <c r="DNF15" s="712"/>
      <c r="DNG15" s="712"/>
      <c r="DNH15" s="712"/>
      <c r="DNI15" s="712"/>
      <c r="DNJ15" s="712"/>
      <c r="DNK15" s="712"/>
      <c r="DNL15" s="712"/>
      <c r="DNM15" s="712"/>
      <c r="DNN15" s="712"/>
      <c r="DNO15" s="712"/>
      <c r="DNP15" s="712"/>
      <c r="DNQ15" s="712"/>
      <c r="DNR15" s="712"/>
      <c r="DNS15" s="712"/>
      <c r="DNT15" s="712"/>
      <c r="DNU15" s="712"/>
      <c r="DNV15" s="712"/>
      <c r="DNW15" s="712"/>
      <c r="DNX15" s="712"/>
      <c r="DNY15" s="712"/>
      <c r="DNZ15" s="712"/>
      <c r="DOA15" s="712"/>
      <c r="DOB15" s="712"/>
      <c r="DOC15" s="712"/>
      <c r="DOD15" s="712"/>
      <c r="DOE15" s="712"/>
      <c r="DOF15" s="712"/>
      <c r="DOG15" s="712"/>
      <c r="DOH15" s="712"/>
      <c r="DOI15" s="712"/>
      <c r="DOJ15" s="712"/>
      <c r="DOK15" s="712"/>
      <c r="DOL15" s="712"/>
      <c r="DOM15" s="712"/>
      <c r="DON15" s="712"/>
      <c r="DOO15" s="712"/>
      <c r="DOP15" s="712"/>
      <c r="DOQ15" s="712"/>
      <c r="DOR15" s="712"/>
      <c r="DOS15" s="712"/>
      <c r="DOT15" s="712"/>
      <c r="DOU15" s="712"/>
      <c r="DOV15" s="712"/>
      <c r="DOW15" s="712"/>
      <c r="DOX15" s="712"/>
      <c r="DOY15" s="712"/>
      <c r="DOZ15" s="712"/>
      <c r="DPA15" s="712"/>
      <c r="DPB15" s="712"/>
      <c r="DPC15" s="712"/>
      <c r="DPD15" s="712"/>
      <c r="DPE15" s="712"/>
      <c r="DPF15" s="712"/>
      <c r="DPG15" s="712"/>
      <c r="DPH15" s="712"/>
      <c r="DPI15" s="712"/>
      <c r="DPJ15" s="712"/>
      <c r="DPK15" s="712"/>
      <c r="DPL15" s="712"/>
      <c r="DPM15" s="712"/>
      <c r="DPN15" s="712"/>
      <c r="DPO15" s="712"/>
      <c r="DPP15" s="712"/>
      <c r="DPQ15" s="712"/>
      <c r="DPR15" s="712"/>
      <c r="DPS15" s="712"/>
      <c r="DPT15" s="712"/>
      <c r="DPU15" s="712"/>
      <c r="DPV15" s="712"/>
      <c r="DPW15" s="712"/>
      <c r="DPX15" s="712"/>
      <c r="DPY15" s="712"/>
      <c r="DPZ15" s="712"/>
      <c r="DQA15" s="712"/>
      <c r="DQB15" s="712"/>
      <c r="DQC15" s="712"/>
      <c r="DQD15" s="712"/>
      <c r="DQE15" s="712"/>
      <c r="DQF15" s="712"/>
      <c r="DQG15" s="712"/>
      <c r="DQH15" s="712"/>
      <c r="DQI15" s="712"/>
      <c r="DQJ15" s="712"/>
      <c r="DQK15" s="712"/>
      <c r="DQL15" s="712"/>
      <c r="DQM15" s="712"/>
      <c r="DQN15" s="712"/>
      <c r="DQO15" s="712"/>
      <c r="DQP15" s="712"/>
      <c r="DQQ15" s="712"/>
      <c r="DQR15" s="712"/>
      <c r="DQS15" s="712"/>
      <c r="DQT15" s="712"/>
      <c r="DQU15" s="712"/>
      <c r="DQV15" s="712"/>
      <c r="DQW15" s="712"/>
      <c r="DQX15" s="712"/>
      <c r="DQY15" s="712"/>
      <c r="DQZ15" s="712"/>
      <c r="DRA15" s="712"/>
      <c r="DRB15" s="712"/>
      <c r="DRC15" s="712"/>
      <c r="DRD15" s="712"/>
      <c r="DRE15" s="712"/>
      <c r="DRF15" s="712"/>
      <c r="DRG15" s="712"/>
      <c r="DRH15" s="712"/>
      <c r="DRI15" s="712"/>
      <c r="DRJ15" s="712"/>
      <c r="DRK15" s="712"/>
      <c r="DRL15" s="712"/>
      <c r="DRM15" s="712"/>
      <c r="DRN15" s="712"/>
      <c r="DRO15" s="712"/>
      <c r="DRP15" s="712"/>
      <c r="DRQ15" s="712"/>
      <c r="DRR15" s="712"/>
      <c r="DRS15" s="712"/>
      <c r="DRT15" s="712"/>
      <c r="DRU15" s="712"/>
      <c r="DRV15" s="712"/>
      <c r="DRW15" s="712"/>
      <c r="DRX15" s="712"/>
      <c r="DRY15" s="712"/>
      <c r="DRZ15" s="712"/>
      <c r="DSA15" s="712"/>
      <c r="DSB15" s="712"/>
      <c r="DSC15" s="712"/>
      <c r="DSD15" s="712"/>
      <c r="DSE15" s="712"/>
      <c r="DSF15" s="712"/>
      <c r="DSG15" s="712"/>
      <c r="DSH15" s="712"/>
      <c r="DSI15" s="712"/>
      <c r="DSJ15" s="712"/>
      <c r="DSK15" s="712"/>
      <c r="DSL15" s="712"/>
      <c r="DSM15" s="712"/>
      <c r="DSN15" s="712"/>
      <c r="DSO15" s="712"/>
      <c r="DSP15" s="712"/>
      <c r="DSQ15" s="712"/>
      <c r="DSR15" s="712"/>
      <c r="DSS15" s="712"/>
      <c r="DST15" s="712"/>
      <c r="DSU15" s="712"/>
      <c r="DSV15" s="712"/>
      <c r="DSW15" s="712"/>
      <c r="DSX15" s="712"/>
      <c r="DSY15" s="712"/>
      <c r="DSZ15" s="712"/>
      <c r="DTA15" s="712"/>
      <c r="DTB15" s="712"/>
      <c r="DTC15" s="712"/>
      <c r="DTD15" s="712"/>
      <c r="DTE15" s="712"/>
      <c r="DTF15" s="712"/>
      <c r="DTG15" s="712"/>
      <c r="DTH15" s="712"/>
      <c r="DTI15" s="712"/>
      <c r="DTJ15" s="712"/>
      <c r="DTK15" s="712"/>
      <c r="DTL15" s="712"/>
      <c r="DTM15" s="712"/>
      <c r="DTN15" s="712"/>
      <c r="DTO15" s="712"/>
      <c r="DTP15" s="712"/>
      <c r="DTQ15" s="712"/>
      <c r="DTR15" s="712"/>
      <c r="DTS15" s="712"/>
      <c r="DTT15" s="712"/>
      <c r="DTU15" s="712"/>
      <c r="DTV15" s="712"/>
      <c r="DTW15" s="712"/>
      <c r="DTX15" s="712"/>
      <c r="DTY15" s="712"/>
      <c r="DTZ15" s="712"/>
      <c r="DUA15" s="712"/>
      <c r="DUB15" s="712"/>
      <c r="DUC15" s="712"/>
      <c r="DUD15" s="712"/>
      <c r="DUE15" s="712"/>
      <c r="DUF15" s="712"/>
      <c r="DUG15" s="712"/>
      <c r="DUH15" s="712"/>
      <c r="DUI15" s="712"/>
      <c r="DUJ15" s="712"/>
      <c r="DUK15" s="712"/>
      <c r="DUL15" s="712"/>
      <c r="DUM15" s="712"/>
      <c r="DUN15" s="712"/>
      <c r="DUO15" s="712"/>
      <c r="DUP15" s="712"/>
      <c r="DUQ15" s="712"/>
      <c r="DUR15" s="712"/>
      <c r="DUS15" s="712"/>
      <c r="DUT15" s="712"/>
      <c r="DUU15" s="712"/>
      <c r="DUV15" s="712"/>
      <c r="DUW15" s="712"/>
      <c r="DUX15" s="712"/>
      <c r="DUY15" s="712"/>
      <c r="DUZ15" s="712"/>
      <c r="DVA15" s="712"/>
      <c r="DVB15" s="712"/>
      <c r="DVC15" s="712"/>
      <c r="DVD15" s="712"/>
      <c r="DVE15" s="712"/>
      <c r="DVF15" s="712"/>
      <c r="DVG15" s="712"/>
      <c r="DVH15" s="712"/>
      <c r="DVI15" s="712"/>
      <c r="DVJ15" s="712"/>
      <c r="DVK15" s="712"/>
      <c r="DVL15" s="712"/>
      <c r="DVM15" s="712"/>
      <c r="DVN15" s="712"/>
      <c r="DVO15" s="712"/>
      <c r="DVP15" s="712"/>
      <c r="DVQ15" s="712"/>
      <c r="DVR15" s="712"/>
      <c r="DVS15" s="712"/>
      <c r="DVT15" s="712"/>
      <c r="DVU15" s="712"/>
      <c r="DVV15" s="712"/>
      <c r="DVW15" s="712"/>
      <c r="DVX15" s="712"/>
      <c r="DVY15" s="712"/>
      <c r="DVZ15" s="712"/>
      <c r="DWA15" s="712"/>
      <c r="DWB15" s="712"/>
      <c r="DWC15" s="712"/>
      <c r="DWD15" s="712"/>
      <c r="DWE15" s="712"/>
      <c r="DWF15" s="712"/>
      <c r="DWG15" s="712"/>
      <c r="DWH15" s="712"/>
      <c r="DWI15" s="712"/>
      <c r="DWJ15" s="712"/>
      <c r="DWK15" s="712"/>
      <c r="DWL15" s="712"/>
      <c r="DWM15" s="712"/>
      <c r="DWN15" s="712"/>
      <c r="DWO15" s="712"/>
      <c r="DWP15" s="712"/>
      <c r="DWQ15" s="712"/>
      <c r="DWR15" s="712"/>
      <c r="DWS15" s="712"/>
      <c r="DWT15" s="712"/>
      <c r="DWU15" s="712"/>
      <c r="DWV15" s="712"/>
      <c r="DWW15" s="712"/>
      <c r="DWX15" s="712"/>
      <c r="DWY15" s="712"/>
      <c r="DWZ15" s="712"/>
      <c r="DXA15" s="712"/>
      <c r="DXB15" s="712"/>
      <c r="DXC15" s="712"/>
      <c r="DXD15" s="712"/>
      <c r="DXE15" s="712"/>
      <c r="DXF15" s="712"/>
      <c r="DXG15" s="712"/>
      <c r="DXH15" s="712"/>
      <c r="DXI15" s="712"/>
      <c r="DXJ15" s="712"/>
      <c r="DXK15" s="712"/>
      <c r="DXL15" s="712"/>
      <c r="DXM15" s="712"/>
      <c r="DXN15" s="712"/>
      <c r="DXO15" s="712"/>
      <c r="DXP15" s="712"/>
      <c r="DXQ15" s="712"/>
      <c r="DXR15" s="712"/>
      <c r="DXS15" s="712"/>
      <c r="DXT15" s="712"/>
      <c r="DXU15" s="712"/>
      <c r="DXV15" s="712"/>
      <c r="DXW15" s="712"/>
      <c r="DXX15" s="712"/>
      <c r="DXY15" s="712"/>
      <c r="DXZ15" s="712"/>
      <c r="DYA15" s="712"/>
      <c r="DYB15" s="712"/>
      <c r="DYC15" s="712"/>
      <c r="DYD15" s="712"/>
      <c r="DYE15" s="712"/>
      <c r="DYF15" s="712"/>
      <c r="DYG15" s="712"/>
      <c r="DYH15" s="712"/>
      <c r="DYI15" s="712"/>
      <c r="DYJ15" s="712"/>
      <c r="DYK15" s="712"/>
      <c r="DYL15" s="712"/>
      <c r="DYM15" s="712"/>
      <c r="DYN15" s="712"/>
      <c r="DYO15" s="712"/>
      <c r="DYP15" s="712"/>
      <c r="DYQ15" s="712"/>
      <c r="DYR15" s="712"/>
      <c r="DYS15" s="712"/>
      <c r="DYT15" s="712"/>
      <c r="DYU15" s="712"/>
      <c r="DYV15" s="712"/>
      <c r="DYW15" s="712"/>
      <c r="DYX15" s="712"/>
      <c r="DYY15" s="712"/>
      <c r="DYZ15" s="712"/>
      <c r="DZA15" s="712"/>
      <c r="DZB15" s="712"/>
      <c r="DZC15" s="712"/>
      <c r="DZD15" s="712"/>
      <c r="DZE15" s="712"/>
      <c r="DZF15" s="712"/>
      <c r="DZG15" s="712"/>
      <c r="DZH15" s="712"/>
      <c r="DZI15" s="712"/>
      <c r="DZJ15" s="712"/>
      <c r="DZK15" s="712"/>
      <c r="DZL15" s="712"/>
      <c r="DZM15" s="712"/>
      <c r="DZN15" s="712"/>
      <c r="DZO15" s="712"/>
      <c r="DZP15" s="712"/>
      <c r="DZQ15" s="712"/>
      <c r="DZR15" s="712"/>
      <c r="DZS15" s="712"/>
      <c r="DZT15" s="712"/>
      <c r="DZU15" s="712"/>
      <c r="DZV15" s="712"/>
      <c r="DZW15" s="712"/>
      <c r="DZX15" s="712"/>
      <c r="DZY15" s="712"/>
      <c r="DZZ15" s="712"/>
      <c r="EAA15" s="712"/>
      <c r="EAB15" s="712"/>
      <c r="EAC15" s="712"/>
      <c r="EAD15" s="712"/>
      <c r="EAE15" s="712"/>
      <c r="EAF15" s="712"/>
      <c r="EAG15" s="712"/>
      <c r="EAH15" s="712"/>
      <c r="EAI15" s="712"/>
      <c r="EAJ15" s="712"/>
      <c r="EAK15" s="712"/>
      <c r="EAL15" s="712"/>
      <c r="EAM15" s="712"/>
      <c r="EAN15" s="712"/>
      <c r="EAO15" s="712"/>
      <c r="EAP15" s="712"/>
      <c r="EAQ15" s="712"/>
      <c r="EAR15" s="712"/>
      <c r="EAS15" s="712"/>
      <c r="EAT15" s="712"/>
      <c r="EAU15" s="712"/>
      <c r="EAV15" s="712"/>
      <c r="EAW15" s="712"/>
      <c r="EAX15" s="712"/>
      <c r="EAY15" s="712"/>
      <c r="EAZ15" s="712"/>
      <c r="EBA15" s="712"/>
      <c r="EBB15" s="712"/>
      <c r="EBC15" s="712"/>
      <c r="EBD15" s="712"/>
      <c r="EBE15" s="712"/>
      <c r="EBF15" s="712"/>
      <c r="EBG15" s="712"/>
      <c r="EBH15" s="712"/>
      <c r="EBI15" s="712"/>
      <c r="EBJ15" s="712"/>
      <c r="EBK15" s="712"/>
      <c r="EBL15" s="712"/>
      <c r="EBM15" s="712"/>
      <c r="EBN15" s="712"/>
      <c r="EBO15" s="712"/>
      <c r="EBP15" s="712"/>
      <c r="EBQ15" s="712"/>
      <c r="EBR15" s="712"/>
      <c r="EBS15" s="712"/>
      <c r="EBT15" s="712"/>
      <c r="EBU15" s="712"/>
      <c r="EBV15" s="712"/>
      <c r="EBW15" s="712"/>
      <c r="EBX15" s="712"/>
      <c r="EBY15" s="712"/>
      <c r="EBZ15" s="712"/>
      <c r="ECA15" s="712"/>
      <c r="ECB15" s="712"/>
      <c r="ECC15" s="712"/>
      <c r="ECD15" s="712"/>
      <c r="ECE15" s="712"/>
      <c r="ECF15" s="712"/>
      <c r="ECG15" s="712"/>
      <c r="ECH15" s="712"/>
      <c r="ECI15" s="712"/>
      <c r="ECJ15" s="712"/>
      <c r="ECK15" s="712"/>
      <c r="ECL15" s="712"/>
      <c r="ECM15" s="712"/>
      <c r="ECN15" s="712"/>
      <c r="ECO15" s="712"/>
      <c r="ECP15" s="712"/>
      <c r="ECQ15" s="712"/>
      <c r="ECR15" s="712"/>
      <c r="ECS15" s="712"/>
      <c r="ECT15" s="712"/>
      <c r="ECU15" s="712"/>
      <c r="ECV15" s="712"/>
      <c r="ECW15" s="712"/>
      <c r="ECX15" s="712"/>
      <c r="ECY15" s="712"/>
      <c r="ECZ15" s="712"/>
      <c r="EDA15" s="712"/>
      <c r="EDB15" s="712"/>
      <c r="EDC15" s="712"/>
      <c r="EDD15" s="712"/>
      <c r="EDE15" s="712"/>
      <c r="EDF15" s="712"/>
      <c r="EDG15" s="712"/>
      <c r="EDH15" s="712"/>
      <c r="EDI15" s="712"/>
      <c r="EDJ15" s="712"/>
      <c r="EDK15" s="712"/>
      <c r="EDL15" s="712"/>
      <c r="EDM15" s="712"/>
      <c r="EDN15" s="712"/>
      <c r="EDO15" s="712"/>
      <c r="EDP15" s="712"/>
      <c r="EDQ15" s="712"/>
      <c r="EDR15" s="712"/>
      <c r="EDS15" s="712"/>
      <c r="EDT15" s="712"/>
      <c r="EDU15" s="712"/>
      <c r="EDV15" s="712"/>
      <c r="EDW15" s="712"/>
      <c r="EDX15" s="712"/>
      <c r="EDY15" s="712"/>
      <c r="EDZ15" s="712"/>
      <c r="EEA15" s="712"/>
      <c r="EEB15" s="712"/>
      <c r="EEC15" s="712"/>
      <c r="EED15" s="712"/>
      <c r="EEE15" s="712"/>
      <c r="EEF15" s="712"/>
      <c r="EEG15" s="712"/>
      <c r="EEH15" s="712"/>
      <c r="EEI15" s="712"/>
      <c r="EEJ15" s="712"/>
      <c r="EEK15" s="712"/>
      <c r="EEL15" s="712"/>
      <c r="EEM15" s="712"/>
      <c r="EEN15" s="712"/>
      <c r="EEO15" s="712"/>
      <c r="EEP15" s="712"/>
      <c r="EEQ15" s="712"/>
      <c r="EER15" s="712"/>
      <c r="EES15" s="712"/>
      <c r="EET15" s="712"/>
      <c r="EEU15" s="712"/>
      <c r="EEV15" s="712"/>
      <c r="EEW15" s="712"/>
      <c r="EEX15" s="712"/>
      <c r="EEY15" s="712"/>
      <c r="EEZ15" s="712"/>
      <c r="EFA15" s="712"/>
      <c r="EFB15" s="712"/>
      <c r="EFC15" s="712"/>
      <c r="EFD15" s="712"/>
      <c r="EFE15" s="712"/>
      <c r="EFF15" s="712"/>
      <c r="EFG15" s="712"/>
      <c r="EFH15" s="712"/>
      <c r="EFI15" s="712"/>
      <c r="EFJ15" s="712"/>
      <c r="EFK15" s="712"/>
      <c r="EFL15" s="712"/>
      <c r="EFM15" s="712"/>
      <c r="EFN15" s="712"/>
      <c r="EFO15" s="712"/>
      <c r="EFP15" s="712"/>
      <c r="EFQ15" s="712"/>
      <c r="EFR15" s="712"/>
      <c r="EFS15" s="712"/>
      <c r="EFT15" s="712"/>
      <c r="EFU15" s="712"/>
      <c r="EFV15" s="712"/>
      <c r="EFW15" s="712"/>
      <c r="EFX15" s="712"/>
      <c r="EFY15" s="712"/>
      <c r="EFZ15" s="712"/>
      <c r="EGA15" s="712"/>
      <c r="EGB15" s="712"/>
      <c r="EGC15" s="712"/>
      <c r="EGD15" s="712"/>
      <c r="EGE15" s="712"/>
      <c r="EGF15" s="712"/>
      <c r="EGG15" s="712"/>
      <c r="EGH15" s="712"/>
      <c r="EGI15" s="712"/>
      <c r="EGJ15" s="712"/>
      <c r="EGK15" s="712"/>
      <c r="EGL15" s="712"/>
      <c r="EGM15" s="712"/>
      <c r="EGN15" s="712"/>
      <c r="EGO15" s="712"/>
      <c r="EGP15" s="712"/>
      <c r="EGQ15" s="712"/>
      <c r="EGR15" s="712"/>
      <c r="EGS15" s="712"/>
      <c r="EGT15" s="712"/>
      <c r="EGU15" s="712"/>
      <c r="EGV15" s="712"/>
      <c r="EGW15" s="712"/>
      <c r="EGX15" s="712"/>
      <c r="EGY15" s="712"/>
      <c r="EGZ15" s="712"/>
      <c r="EHA15" s="712"/>
      <c r="EHB15" s="712"/>
      <c r="EHC15" s="712"/>
      <c r="EHD15" s="712"/>
      <c r="EHE15" s="712"/>
      <c r="EHF15" s="712"/>
      <c r="EHG15" s="712"/>
      <c r="EHH15" s="712"/>
      <c r="EHI15" s="712"/>
      <c r="EHJ15" s="712"/>
      <c r="EHK15" s="712"/>
      <c r="EHL15" s="712"/>
      <c r="EHM15" s="712"/>
      <c r="EHN15" s="712"/>
      <c r="EHO15" s="712"/>
      <c r="EHP15" s="712"/>
      <c r="EHQ15" s="712"/>
      <c r="EHR15" s="712"/>
      <c r="EHS15" s="712"/>
      <c r="EHT15" s="712"/>
      <c r="EHU15" s="712"/>
      <c r="EHV15" s="712"/>
      <c r="EHW15" s="712"/>
      <c r="EHX15" s="712"/>
      <c r="EHY15" s="712"/>
      <c r="EHZ15" s="712"/>
      <c r="EIA15" s="712"/>
      <c r="EIB15" s="712"/>
      <c r="EIC15" s="712"/>
      <c r="EID15" s="712"/>
      <c r="EIE15" s="712"/>
      <c r="EIF15" s="712"/>
      <c r="EIG15" s="712"/>
      <c r="EIH15" s="712"/>
      <c r="EII15" s="712"/>
      <c r="EIJ15" s="712"/>
      <c r="EIK15" s="712"/>
      <c r="EIL15" s="712"/>
      <c r="EIM15" s="712"/>
      <c r="EIN15" s="712"/>
      <c r="EIO15" s="712"/>
      <c r="EIP15" s="712"/>
      <c r="EIQ15" s="712"/>
      <c r="EIR15" s="712"/>
      <c r="EIS15" s="712"/>
      <c r="EIT15" s="712"/>
      <c r="EIU15" s="712"/>
      <c r="EIV15" s="712"/>
      <c r="EIW15" s="712"/>
      <c r="EIX15" s="712"/>
      <c r="EIY15" s="712"/>
      <c r="EIZ15" s="712"/>
      <c r="EJA15" s="712"/>
      <c r="EJB15" s="712"/>
      <c r="EJC15" s="712"/>
      <c r="EJD15" s="712"/>
      <c r="EJE15" s="712"/>
      <c r="EJF15" s="712"/>
      <c r="EJG15" s="712"/>
      <c r="EJH15" s="712"/>
      <c r="EJI15" s="712"/>
      <c r="EJJ15" s="712"/>
      <c r="EJK15" s="712"/>
      <c r="EJL15" s="712"/>
      <c r="EJM15" s="712"/>
      <c r="EJN15" s="712"/>
      <c r="EJO15" s="712"/>
      <c r="EJP15" s="712"/>
      <c r="EJQ15" s="712"/>
      <c r="EJR15" s="712"/>
      <c r="EJS15" s="712"/>
      <c r="EJT15" s="712"/>
      <c r="EJU15" s="712"/>
      <c r="EJV15" s="712"/>
      <c r="EJW15" s="712"/>
      <c r="EJX15" s="712"/>
      <c r="EJY15" s="712"/>
      <c r="EJZ15" s="712"/>
      <c r="EKA15" s="712"/>
      <c r="EKB15" s="712"/>
      <c r="EKC15" s="712"/>
      <c r="EKD15" s="712"/>
      <c r="EKE15" s="712"/>
      <c r="EKF15" s="712"/>
      <c r="EKG15" s="712"/>
      <c r="EKH15" s="712"/>
      <c r="EKI15" s="712"/>
      <c r="EKJ15" s="712"/>
      <c r="EKK15" s="712"/>
      <c r="EKL15" s="712"/>
      <c r="EKM15" s="712"/>
      <c r="EKN15" s="712"/>
      <c r="EKO15" s="712"/>
      <c r="EKP15" s="712"/>
      <c r="EKQ15" s="712"/>
      <c r="EKR15" s="712"/>
      <c r="EKS15" s="712"/>
      <c r="EKT15" s="712"/>
      <c r="EKU15" s="712"/>
      <c r="EKV15" s="712"/>
      <c r="EKW15" s="712"/>
      <c r="EKX15" s="712"/>
      <c r="EKY15" s="712"/>
      <c r="EKZ15" s="712"/>
      <c r="ELA15" s="712"/>
      <c r="ELB15" s="712"/>
      <c r="ELC15" s="712"/>
      <c r="ELD15" s="712"/>
      <c r="ELE15" s="712"/>
      <c r="ELF15" s="712"/>
      <c r="ELG15" s="712"/>
      <c r="ELH15" s="712"/>
      <c r="ELI15" s="712"/>
      <c r="ELJ15" s="712"/>
      <c r="ELK15" s="712"/>
      <c r="ELL15" s="712"/>
      <c r="ELM15" s="712"/>
      <c r="ELN15" s="712"/>
      <c r="ELO15" s="712"/>
      <c r="ELP15" s="712"/>
      <c r="ELQ15" s="712"/>
      <c r="ELR15" s="712"/>
      <c r="ELS15" s="712"/>
      <c r="ELT15" s="712"/>
      <c r="ELU15" s="712"/>
      <c r="ELV15" s="712"/>
      <c r="ELW15" s="712"/>
      <c r="ELX15" s="712"/>
      <c r="ELY15" s="712"/>
      <c r="ELZ15" s="712"/>
      <c r="EMA15" s="712"/>
      <c r="EMB15" s="712"/>
      <c r="EMC15" s="712"/>
      <c r="EMD15" s="712"/>
      <c r="EME15" s="712"/>
      <c r="EMF15" s="712"/>
      <c r="EMG15" s="712"/>
      <c r="EMH15" s="712"/>
      <c r="EMI15" s="712"/>
      <c r="EMJ15" s="712"/>
      <c r="EMK15" s="712"/>
      <c r="EML15" s="712"/>
      <c r="EMM15" s="712"/>
      <c r="EMN15" s="712"/>
      <c r="EMO15" s="712"/>
      <c r="EMP15" s="712"/>
      <c r="EMQ15" s="712"/>
      <c r="EMR15" s="712"/>
      <c r="EMS15" s="712"/>
      <c r="EMT15" s="712"/>
      <c r="EMU15" s="712"/>
      <c r="EMV15" s="712"/>
      <c r="EMW15" s="712"/>
      <c r="EMX15" s="712"/>
      <c r="EMY15" s="712"/>
      <c r="EMZ15" s="712"/>
      <c r="ENA15" s="712"/>
      <c r="ENB15" s="712"/>
      <c r="ENC15" s="712"/>
      <c r="END15" s="712"/>
      <c r="ENE15" s="712"/>
      <c r="ENF15" s="712"/>
      <c r="ENG15" s="712"/>
      <c r="ENH15" s="712"/>
      <c r="ENI15" s="712"/>
      <c r="ENJ15" s="712"/>
      <c r="ENK15" s="712"/>
      <c r="ENL15" s="712"/>
      <c r="ENM15" s="712"/>
      <c r="ENN15" s="712"/>
      <c r="ENO15" s="712"/>
      <c r="ENP15" s="712"/>
      <c r="ENQ15" s="712"/>
      <c r="ENR15" s="712"/>
      <c r="ENS15" s="712"/>
      <c r="ENT15" s="712"/>
      <c r="ENU15" s="712"/>
      <c r="ENV15" s="712"/>
      <c r="ENW15" s="712"/>
      <c r="ENX15" s="712"/>
      <c r="ENY15" s="712"/>
      <c r="ENZ15" s="712"/>
      <c r="EOA15" s="712"/>
      <c r="EOB15" s="712"/>
      <c r="EOC15" s="712"/>
      <c r="EOD15" s="712"/>
      <c r="EOE15" s="712"/>
      <c r="EOF15" s="712"/>
      <c r="EOG15" s="712"/>
      <c r="EOH15" s="712"/>
      <c r="EOI15" s="712"/>
      <c r="EOJ15" s="712"/>
      <c r="EOK15" s="712"/>
      <c r="EOL15" s="712"/>
      <c r="EOM15" s="712"/>
      <c r="EON15" s="712"/>
      <c r="EOO15" s="712"/>
      <c r="EOP15" s="712"/>
      <c r="EOQ15" s="712"/>
      <c r="EOR15" s="712"/>
      <c r="EOS15" s="712"/>
      <c r="EOT15" s="712"/>
      <c r="EOU15" s="712"/>
      <c r="EOV15" s="712"/>
      <c r="EOW15" s="712"/>
      <c r="EOX15" s="712"/>
      <c r="EOY15" s="712"/>
      <c r="EOZ15" s="712"/>
      <c r="EPA15" s="712"/>
      <c r="EPB15" s="712"/>
      <c r="EPC15" s="712"/>
      <c r="EPD15" s="712"/>
      <c r="EPE15" s="712"/>
      <c r="EPF15" s="712"/>
      <c r="EPG15" s="712"/>
      <c r="EPH15" s="712"/>
      <c r="EPI15" s="712"/>
      <c r="EPJ15" s="712"/>
      <c r="EPK15" s="712"/>
      <c r="EPL15" s="712"/>
      <c r="EPM15" s="712"/>
      <c r="EPN15" s="712"/>
      <c r="EPO15" s="712"/>
      <c r="EPP15" s="712"/>
      <c r="EPQ15" s="712"/>
      <c r="EPR15" s="712"/>
      <c r="EPS15" s="712"/>
      <c r="EPT15" s="712"/>
      <c r="EPU15" s="712"/>
      <c r="EPV15" s="712"/>
      <c r="EPW15" s="712"/>
      <c r="EPX15" s="712"/>
      <c r="EPY15" s="712"/>
      <c r="EPZ15" s="712"/>
      <c r="EQA15" s="712"/>
      <c r="EQB15" s="712"/>
      <c r="EQC15" s="712"/>
      <c r="EQD15" s="712"/>
      <c r="EQE15" s="712"/>
      <c r="EQF15" s="712"/>
      <c r="EQG15" s="712"/>
      <c r="EQH15" s="712"/>
      <c r="EQI15" s="712"/>
      <c r="EQJ15" s="712"/>
      <c r="EQK15" s="712"/>
      <c r="EQL15" s="712"/>
      <c r="EQM15" s="712"/>
      <c r="EQN15" s="712"/>
      <c r="EQO15" s="712"/>
      <c r="EQP15" s="712"/>
      <c r="EQQ15" s="712"/>
      <c r="EQR15" s="712"/>
      <c r="EQS15" s="712"/>
      <c r="EQT15" s="712"/>
      <c r="EQU15" s="712"/>
      <c r="EQV15" s="712"/>
      <c r="EQW15" s="712"/>
      <c r="EQX15" s="712"/>
      <c r="EQY15" s="712"/>
      <c r="EQZ15" s="712"/>
      <c r="ERA15" s="712"/>
      <c r="ERB15" s="712"/>
      <c r="ERC15" s="712"/>
      <c r="ERD15" s="712"/>
      <c r="ERE15" s="712"/>
      <c r="ERF15" s="712"/>
      <c r="ERG15" s="712"/>
      <c r="ERH15" s="712"/>
      <c r="ERI15" s="712"/>
      <c r="ERJ15" s="712"/>
      <c r="ERK15" s="712"/>
      <c r="ERL15" s="712"/>
      <c r="ERM15" s="712"/>
      <c r="ERN15" s="712"/>
      <c r="ERO15" s="712"/>
      <c r="ERP15" s="712"/>
      <c r="ERQ15" s="712"/>
      <c r="ERR15" s="712"/>
      <c r="ERS15" s="712"/>
      <c r="ERT15" s="712"/>
      <c r="ERU15" s="712"/>
      <c r="ERV15" s="712"/>
      <c r="ERW15" s="712"/>
      <c r="ERX15" s="712"/>
      <c r="ERY15" s="712"/>
      <c r="ERZ15" s="712"/>
      <c r="ESA15" s="712"/>
      <c r="ESB15" s="712"/>
      <c r="ESC15" s="712"/>
      <c r="ESD15" s="712"/>
      <c r="ESE15" s="712"/>
      <c r="ESF15" s="712"/>
      <c r="ESG15" s="712"/>
      <c r="ESH15" s="712"/>
      <c r="ESI15" s="712"/>
      <c r="ESJ15" s="712"/>
      <c r="ESK15" s="712"/>
      <c r="ESL15" s="712"/>
      <c r="ESM15" s="712"/>
      <c r="ESN15" s="712"/>
      <c r="ESO15" s="712"/>
      <c r="ESP15" s="712"/>
      <c r="ESQ15" s="712"/>
      <c r="ESR15" s="712"/>
      <c r="ESS15" s="712"/>
      <c r="EST15" s="712"/>
      <c r="ESU15" s="712"/>
      <c r="ESV15" s="712"/>
      <c r="ESW15" s="712"/>
      <c r="ESX15" s="712"/>
      <c r="ESY15" s="712"/>
      <c r="ESZ15" s="712"/>
      <c r="ETA15" s="712"/>
      <c r="ETB15" s="712"/>
      <c r="ETC15" s="712"/>
      <c r="ETD15" s="712"/>
      <c r="ETE15" s="712"/>
      <c r="ETF15" s="712"/>
      <c r="ETG15" s="712"/>
      <c r="ETH15" s="712"/>
      <c r="ETI15" s="712"/>
      <c r="ETJ15" s="712"/>
      <c r="ETK15" s="712"/>
      <c r="ETL15" s="712"/>
      <c r="ETM15" s="712"/>
      <c r="ETN15" s="712"/>
      <c r="ETO15" s="712"/>
      <c r="ETP15" s="712"/>
      <c r="ETQ15" s="712"/>
      <c r="ETR15" s="712"/>
      <c r="ETS15" s="712"/>
      <c r="ETT15" s="712"/>
      <c r="ETU15" s="712"/>
      <c r="ETV15" s="712"/>
      <c r="ETW15" s="712"/>
      <c r="ETX15" s="712"/>
      <c r="ETY15" s="712"/>
      <c r="ETZ15" s="712"/>
      <c r="EUA15" s="712"/>
      <c r="EUB15" s="712"/>
      <c r="EUC15" s="712"/>
      <c r="EUD15" s="712"/>
      <c r="EUE15" s="712"/>
      <c r="EUF15" s="712"/>
      <c r="EUG15" s="712"/>
      <c r="EUH15" s="712"/>
      <c r="EUI15" s="712"/>
      <c r="EUJ15" s="712"/>
      <c r="EUK15" s="712"/>
      <c r="EUL15" s="712"/>
      <c r="EUM15" s="712"/>
      <c r="EUN15" s="712"/>
      <c r="EUO15" s="712"/>
      <c r="EUP15" s="712"/>
      <c r="EUQ15" s="712"/>
      <c r="EUR15" s="712"/>
      <c r="EUS15" s="712"/>
      <c r="EUT15" s="712"/>
      <c r="EUU15" s="712"/>
      <c r="EUV15" s="712"/>
      <c r="EUW15" s="712"/>
      <c r="EUX15" s="712"/>
      <c r="EUY15" s="712"/>
      <c r="EUZ15" s="712"/>
      <c r="EVA15" s="712"/>
      <c r="EVB15" s="712"/>
      <c r="EVC15" s="712"/>
      <c r="EVD15" s="712"/>
      <c r="EVE15" s="712"/>
      <c r="EVF15" s="712"/>
      <c r="EVG15" s="712"/>
      <c r="EVH15" s="712"/>
      <c r="EVI15" s="712"/>
      <c r="EVJ15" s="712"/>
      <c r="EVK15" s="712"/>
      <c r="EVL15" s="712"/>
      <c r="EVM15" s="712"/>
      <c r="EVN15" s="712"/>
      <c r="EVO15" s="712"/>
      <c r="EVP15" s="712"/>
      <c r="EVQ15" s="712"/>
      <c r="EVR15" s="712"/>
      <c r="EVS15" s="712"/>
      <c r="EVT15" s="712"/>
      <c r="EVU15" s="712"/>
      <c r="EVV15" s="712"/>
      <c r="EVW15" s="712"/>
      <c r="EVX15" s="712"/>
      <c r="EVY15" s="712"/>
      <c r="EVZ15" s="712"/>
      <c r="EWA15" s="712"/>
      <c r="EWB15" s="712"/>
      <c r="EWC15" s="712"/>
      <c r="EWD15" s="712"/>
      <c r="EWE15" s="712"/>
      <c r="EWF15" s="712"/>
      <c r="EWG15" s="712"/>
      <c r="EWH15" s="712"/>
      <c r="EWI15" s="712"/>
      <c r="EWJ15" s="712"/>
      <c r="EWK15" s="712"/>
      <c r="EWL15" s="712"/>
      <c r="EWM15" s="712"/>
      <c r="EWN15" s="712"/>
      <c r="EWO15" s="712"/>
      <c r="EWP15" s="712"/>
      <c r="EWQ15" s="712"/>
      <c r="EWR15" s="712"/>
      <c r="EWS15" s="712"/>
      <c r="EWT15" s="712"/>
      <c r="EWU15" s="712"/>
      <c r="EWV15" s="712"/>
      <c r="EWW15" s="712"/>
      <c r="EWX15" s="712"/>
      <c r="EWY15" s="712"/>
      <c r="EWZ15" s="712"/>
      <c r="EXA15" s="712"/>
      <c r="EXB15" s="712"/>
      <c r="EXC15" s="712"/>
      <c r="EXD15" s="712"/>
      <c r="EXE15" s="712"/>
      <c r="EXF15" s="712"/>
      <c r="EXG15" s="712"/>
      <c r="EXH15" s="712"/>
      <c r="EXI15" s="712"/>
      <c r="EXJ15" s="712"/>
      <c r="EXK15" s="712"/>
      <c r="EXL15" s="712"/>
      <c r="EXM15" s="712"/>
      <c r="EXN15" s="712"/>
      <c r="EXO15" s="712"/>
      <c r="EXP15" s="712"/>
      <c r="EXQ15" s="712"/>
      <c r="EXR15" s="712"/>
      <c r="EXS15" s="712"/>
      <c r="EXT15" s="712"/>
      <c r="EXU15" s="712"/>
      <c r="EXV15" s="712"/>
      <c r="EXW15" s="712"/>
      <c r="EXX15" s="712"/>
      <c r="EXY15" s="712"/>
      <c r="EXZ15" s="712"/>
      <c r="EYA15" s="712"/>
      <c r="EYB15" s="712"/>
      <c r="EYC15" s="712"/>
      <c r="EYD15" s="712"/>
      <c r="EYE15" s="712"/>
      <c r="EYF15" s="712"/>
      <c r="EYG15" s="712"/>
      <c r="EYH15" s="712"/>
      <c r="EYI15" s="712"/>
      <c r="EYJ15" s="712"/>
      <c r="EYK15" s="712"/>
      <c r="EYL15" s="712"/>
      <c r="EYM15" s="712"/>
      <c r="EYN15" s="712"/>
      <c r="EYO15" s="712"/>
      <c r="EYP15" s="712"/>
      <c r="EYQ15" s="712"/>
      <c r="EYR15" s="712"/>
      <c r="EYS15" s="712"/>
      <c r="EYT15" s="712"/>
      <c r="EYU15" s="712"/>
      <c r="EYV15" s="712"/>
      <c r="EYW15" s="712"/>
      <c r="EYX15" s="712"/>
      <c r="EYY15" s="712"/>
      <c r="EYZ15" s="712"/>
      <c r="EZA15" s="712"/>
      <c r="EZB15" s="712"/>
      <c r="EZC15" s="712"/>
      <c r="EZD15" s="712"/>
      <c r="EZE15" s="712"/>
      <c r="EZF15" s="712"/>
      <c r="EZG15" s="712"/>
      <c r="EZH15" s="712"/>
      <c r="EZI15" s="712"/>
      <c r="EZJ15" s="712"/>
      <c r="EZK15" s="712"/>
      <c r="EZL15" s="712"/>
      <c r="EZM15" s="712"/>
      <c r="EZN15" s="712"/>
      <c r="EZO15" s="712"/>
      <c r="EZP15" s="712"/>
      <c r="EZQ15" s="712"/>
      <c r="EZR15" s="712"/>
      <c r="EZS15" s="712"/>
      <c r="EZT15" s="712"/>
      <c r="EZU15" s="712"/>
      <c r="EZV15" s="712"/>
      <c r="EZW15" s="712"/>
      <c r="EZX15" s="712"/>
      <c r="EZY15" s="712"/>
      <c r="EZZ15" s="712"/>
      <c r="FAA15" s="712"/>
      <c r="FAB15" s="712"/>
      <c r="FAC15" s="712"/>
      <c r="FAD15" s="712"/>
      <c r="FAE15" s="712"/>
      <c r="FAF15" s="712"/>
      <c r="FAG15" s="712"/>
      <c r="FAH15" s="712"/>
      <c r="FAI15" s="712"/>
      <c r="FAJ15" s="712"/>
      <c r="FAK15" s="712"/>
      <c r="FAL15" s="712"/>
      <c r="FAM15" s="712"/>
      <c r="FAN15" s="712"/>
      <c r="FAO15" s="712"/>
      <c r="FAP15" s="712"/>
      <c r="FAQ15" s="712"/>
      <c r="FAR15" s="712"/>
      <c r="FAS15" s="712"/>
      <c r="FAT15" s="712"/>
      <c r="FAU15" s="712"/>
      <c r="FAV15" s="712"/>
      <c r="FAW15" s="712"/>
      <c r="FAX15" s="712"/>
      <c r="FAY15" s="712"/>
      <c r="FAZ15" s="712"/>
      <c r="FBA15" s="712"/>
      <c r="FBB15" s="712"/>
      <c r="FBC15" s="712"/>
      <c r="FBD15" s="712"/>
      <c r="FBE15" s="712"/>
      <c r="FBF15" s="712"/>
      <c r="FBG15" s="712"/>
      <c r="FBH15" s="712"/>
      <c r="FBI15" s="712"/>
      <c r="FBJ15" s="712"/>
      <c r="FBK15" s="712"/>
      <c r="FBL15" s="712"/>
      <c r="FBM15" s="712"/>
      <c r="FBN15" s="712"/>
      <c r="FBO15" s="712"/>
      <c r="FBP15" s="712"/>
      <c r="FBQ15" s="712"/>
      <c r="FBR15" s="712"/>
      <c r="FBS15" s="712"/>
      <c r="FBT15" s="712"/>
      <c r="FBU15" s="712"/>
      <c r="FBV15" s="712"/>
      <c r="FBW15" s="712"/>
      <c r="FBX15" s="712"/>
      <c r="FBY15" s="712"/>
      <c r="FBZ15" s="712"/>
      <c r="FCA15" s="712"/>
      <c r="FCB15" s="712"/>
      <c r="FCC15" s="712"/>
      <c r="FCD15" s="712"/>
      <c r="FCE15" s="712"/>
      <c r="FCF15" s="712"/>
      <c r="FCG15" s="712"/>
      <c r="FCH15" s="712"/>
      <c r="FCI15" s="712"/>
      <c r="FCJ15" s="712"/>
      <c r="FCK15" s="712"/>
      <c r="FCL15" s="712"/>
      <c r="FCM15" s="712"/>
      <c r="FCN15" s="712"/>
      <c r="FCO15" s="712"/>
      <c r="FCP15" s="712"/>
      <c r="FCQ15" s="712"/>
      <c r="FCR15" s="712"/>
      <c r="FCS15" s="712"/>
      <c r="FCT15" s="712"/>
      <c r="FCU15" s="712"/>
      <c r="FCV15" s="712"/>
      <c r="FCW15" s="712"/>
      <c r="FCX15" s="712"/>
      <c r="FCY15" s="712"/>
      <c r="FCZ15" s="712"/>
      <c r="FDA15" s="712"/>
      <c r="FDB15" s="712"/>
      <c r="FDC15" s="712"/>
      <c r="FDD15" s="712"/>
      <c r="FDE15" s="712"/>
      <c r="FDF15" s="712"/>
      <c r="FDG15" s="712"/>
      <c r="FDH15" s="712"/>
      <c r="FDI15" s="712"/>
      <c r="FDJ15" s="712"/>
      <c r="FDK15" s="712"/>
      <c r="FDL15" s="712"/>
      <c r="FDM15" s="712"/>
      <c r="FDN15" s="712"/>
      <c r="FDO15" s="712"/>
      <c r="FDP15" s="712"/>
      <c r="FDQ15" s="712"/>
      <c r="FDR15" s="712"/>
      <c r="FDS15" s="712"/>
      <c r="FDT15" s="712"/>
      <c r="FDU15" s="712"/>
      <c r="FDV15" s="712"/>
      <c r="FDW15" s="712"/>
      <c r="FDX15" s="712"/>
      <c r="FDY15" s="712"/>
      <c r="FDZ15" s="712"/>
      <c r="FEA15" s="712"/>
      <c r="FEB15" s="712"/>
      <c r="FEC15" s="712"/>
      <c r="FED15" s="712"/>
      <c r="FEE15" s="712"/>
      <c r="FEF15" s="712"/>
      <c r="FEG15" s="712"/>
      <c r="FEH15" s="712"/>
      <c r="FEI15" s="712"/>
      <c r="FEJ15" s="712"/>
      <c r="FEK15" s="712"/>
      <c r="FEL15" s="712"/>
      <c r="FEM15" s="712"/>
      <c r="FEN15" s="712"/>
      <c r="FEO15" s="712"/>
      <c r="FEP15" s="712"/>
      <c r="FEQ15" s="712"/>
      <c r="FER15" s="712"/>
      <c r="FES15" s="712"/>
      <c r="FET15" s="712"/>
      <c r="FEU15" s="712"/>
      <c r="FEV15" s="712"/>
      <c r="FEW15" s="712"/>
      <c r="FEX15" s="712"/>
      <c r="FEY15" s="712"/>
      <c r="FEZ15" s="712"/>
      <c r="FFA15" s="712"/>
      <c r="FFB15" s="712"/>
      <c r="FFC15" s="712"/>
      <c r="FFD15" s="712"/>
      <c r="FFE15" s="712"/>
      <c r="FFF15" s="712"/>
      <c r="FFG15" s="712"/>
      <c r="FFH15" s="712"/>
      <c r="FFI15" s="712"/>
      <c r="FFJ15" s="712"/>
      <c r="FFK15" s="712"/>
      <c r="FFL15" s="712"/>
      <c r="FFM15" s="712"/>
      <c r="FFN15" s="712"/>
      <c r="FFO15" s="712"/>
      <c r="FFP15" s="712"/>
      <c r="FFQ15" s="712"/>
      <c r="FFR15" s="712"/>
      <c r="FFS15" s="712"/>
      <c r="FFT15" s="712"/>
      <c r="FFU15" s="712"/>
      <c r="FFV15" s="712"/>
      <c r="FFW15" s="712"/>
      <c r="FFX15" s="712"/>
      <c r="FFY15" s="712"/>
      <c r="FFZ15" s="712"/>
      <c r="FGA15" s="712"/>
      <c r="FGB15" s="712"/>
      <c r="FGC15" s="712"/>
      <c r="FGD15" s="712"/>
      <c r="FGE15" s="712"/>
      <c r="FGF15" s="712"/>
      <c r="FGG15" s="712"/>
      <c r="FGH15" s="712"/>
      <c r="FGI15" s="712"/>
      <c r="FGJ15" s="712"/>
      <c r="FGK15" s="712"/>
      <c r="FGL15" s="712"/>
      <c r="FGM15" s="712"/>
      <c r="FGN15" s="712"/>
      <c r="FGO15" s="712"/>
      <c r="FGP15" s="712"/>
      <c r="FGQ15" s="712"/>
      <c r="FGR15" s="712"/>
      <c r="FGS15" s="712"/>
      <c r="FGT15" s="712"/>
      <c r="FGU15" s="712"/>
      <c r="FGV15" s="712"/>
      <c r="FGW15" s="712"/>
      <c r="FGX15" s="712"/>
      <c r="FGY15" s="712"/>
      <c r="FGZ15" s="712"/>
      <c r="FHA15" s="712"/>
      <c r="FHB15" s="712"/>
      <c r="FHC15" s="712"/>
      <c r="FHD15" s="712"/>
      <c r="FHE15" s="712"/>
      <c r="FHF15" s="712"/>
      <c r="FHG15" s="712"/>
      <c r="FHH15" s="712"/>
      <c r="FHI15" s="712"/>
      <c r="FHJ15" s="712"/>
      <c r="FHK15" s="712"/>
      <c r="FHL15" s="712"/>
      <c r="FHM15" s="712"/>
      <c r="FHN15" s="712"/>
      <c r="FHO15" s="712"/>
      <c r="FHP15" s="712"/>
      <c r="FHQ15" s="712"/>
      <c r="FHR15" s="712"/>
      <c r="FHS15" s="712"/>
      <c r="FHT15" s="712"/>
      <c r="FHU15" s="712"/>
      <c r="FHV15" s="712"/>
      <c r="FHW15" s="712"/>
      <c r="FHX15" s="712"/>
      <c r="FHY15" s="712"/>
      <c r="FHZ15" s="712"/>
      <c r="FIA15" s="712"/>
      <c r="FIB15" s="712"/>
      <c r="FIC15" s="712"/>
      <c r="FID15" s="712"/>
      <c r="FIE15" s="712"/>
      <c r="FIF15" s="712"/>
      <c r="FIG15" s="712"/>
      <c r="FIH15" s="712"/>
      <c r="FII15" s="712"/>
      <c r="FIJ15" s="712"/>
      <c r="FIK15" s="712"/>
      <c r="FIL15" s="712"/>
      <c r="FIM15" s="712"/>
      <c r="FIN15" s="712"/>
      <c r="FIO15" s="712"/>
      <c r="FIP15" s="712"/>
      <c r="FIQ15" s="712"/>
      <c r="FIR15" s="712"/>
      <c r="FIS15" s="712"/>
      <c r="FIT15" s="712"/>
      <c r="FIU15" s="712"/>
      <c r="FIV15" s="712"/>
      <c r="FIW15" s="712"/>
      <c r="FIX15" s="712"/>
      <c r="FIY15" s="712"/>
      <c r="FIZ15" s="712"/>
      <c r="FJA15" s="712"/>
      <c r="FJB15" s="712"/>
      <c r="FJC15" s="712"/>
      <c r="FJD15" s="712"/>
      <c r="FJE15" s="712"/>
      <c r="FJF15" s="712"/>
      <c r="FJG15" s="712"/>
      <c r="FJH15" s="712"/>
      <c r="FJI15" s="712"/>
      <c r="FJJ15" s="712"/>
      <c r="FJK15" s="712"/>
      <c r="FJL15" s="712"/>
      <c r="FJM15" s="712"/>
      <c r="FJN15" s="712"/>
      <c r="FJO15" s="712"/>
      <c r="FJP15" s="712"/>
      <c r="FJQ15" s="712"/>
      <c r="FJR15" s="712"/>
      <c r="FJS15" s="712"/>
      <c r="FJT15" s="712"/>
      <c r="FJU15" s="712"/>
      <c r="FJV15" s="712"/>
      <c r="FJW15" s="712"/>
      <c r="FJX15" s="712"/>
      <c r="FJY15" s="712"/>
      <c r="FJZ15" s="712"/>
      <c r="FKA15" s="712"/>
      <c r="FKB15" s="712"/>
      <c r="FKC15" s="712"/>
      <c r="FKD15" s="712"/>
      <c r="FKE15" s="712"/>
      <c r="FKF15" s="712"/>
      <c r="FKG15" s="712"/>
      <c r="FKH15" s="712"/>
      <c r="FKI15" s="712"/>
      <c r="FKJ15" s="712"/>
      <c r="FKK15" s="712"/>
      <c r="FKL15" s="712"/>
      <c r="FKM15" s="712"/>
      <c r="FKN15" s="712"/>
      <c r="FKO15" s="712"/>
      <c r="FKP15" s="712"/>
      <c r="FKQ15" s="712"/>
      <c r="FKR15" s="712"/>
      <c r="FKS15" s="712"/>
      <c r="FKT15" s="712"/>
      <c r="FKU15" s="712"/>
      <c r="FKV15" s="712"/>
      <c r="FKW15" s="712"/>
      <c r="FKX15" s="712"/>
      <c r="FKY15" s="712"/>
      <c r="FKZ15" s="712"/>
      <c r="FLA15" s="712"/>
      <c r="FLB15" s="712"/>
      <c r="FLC15" s="712"/>
      <c r="FLD15" s="712"/>
      <c r="FLE15" s="712"/>
      <c r="FLF15" s="712"/>
      <c r="FLG15" s="712"/>
      <c r="FLH15" s="712"/>
      <c r="FLI15" s="712"/>
      <c r="FLJ15" s="712"/>
      <c r="FLK15" s="712"/>
      <c r="FLL15" s="712"/>
      <c r="FLM15" s="712"/>
      <c r="FLN15" s="712"/>
      <c r="FLO15" s="712"/>
      <c r="FLP15" s="712"/>
      <c r="FLQ15" s="712"/>
      <c r="FLR15" s="712"/>
      <c r="FLS15" s="712"/>
      <c r="FLT15" s="712"/>
      <c r="FLU15" s="712"/>
      <c r="FLV15" s="712"/>
      <c r="FLW15" s="712"/>
      <c r="FLX15" s="712"/>
      <c r="FLY15" s="712"/>
      <c r="FLZ15" s="712"/>
      <c r="FMA15" s="712"/>
      <c r="FMB15" s="712"/>
      <c r="FMC15" s="712"/>
      <c r="FMD15" s="712"/>
      <c r="FME15" s="712"/>
      <c r="FMF15" s="712"/>
      <c r="FMG15" s="712"/>
      <c r="FMH15" s="712"/>
      <c r="FMI15" s="712"/>
      <c r="FMJ15" s="712"/>
      <c r="FMK15" s="712"/>
      <c r="FML15" s="712"/>
      <c r="FMM15" s="712"/>
      <c r="FMN15" s="712"/>
      <c r="FMO15" s="712"/>
      <c r="FMP15" s="712"/>
      <c r="FMQ15" s="712"/>
      <c r="FMR15" s="712"/>
      <c r="FMS15" s="712"/>
      <c r="FMT15" s="712"/>
      <c r="FMU15" s="712"/>
      <c r="FMV15" s="712"/>
      <c r="FMW15" s="712"/>
      <c r="FMX15" s="712"/>
      <c r="FMY15" s="712"/>
      <c r="FMZ15" s="712"/>
      <c r="FNA15" s="712"/>
      <c r="FNB15" s="712"/>
      <c r="FNC15" s="712"/>
      <c r="FND15" s="712"/>
      <c r="FNE15" s="712"/>
      <c r="FNF15" s="712"/>
      <c r="FNG15" s="712"/>
      <c r="FNH15" s="712"/>
      <c r="FNI15" s="712"/>
      <c r="FNJ15" s="712"/>
      <c r="FNK15" s="712"/>
      <c r="FNL15" s="712"/>
      <c r="FNM15" s="712"/>
      <c r="FNN15" s="712"/>
      <c r="FNO15" s="712"/>
      <c r="FNP15" s="712"/>
      <c r="FNQ15" s="712"/>
      <c r="FNR15" s="712"/>
      <c r="FNS15" s="712"/>
      <c r="FNT15" s="712"/>
      <c r="FNU15" s="712"/>
      <c r="FNV15" s="712"/>
      <c r="FNW15" s="712"/>
      <c r="FNX15" s="712"/>
      <c r="FNY15" s="712"/>
      <c r="FNZ15" s="712"/>
      <c r="FOA15" s="712"/>
      <c r="FOB15" s="712"/>
      <c r="FOC15" s="712"/>
      <c r="FOD15" s="712"/>
      <c r="FOE15" s="712"/>
      <c r="FOF15" s="712"/>
      <c r="FOG15" s="712"/>
      <c r="FOH15" s="712"/>
      <c r="FOI15" s="712"/>
      <c r="FOJ15" s="712"/>
      <c r="FOK15" s="712"/>
      <c r="FOL15" s="712"/>
      <c r="FOM15" s="712"/>
      <c r="FON15" s="712"/>
      <c r="FOO15" s="712"/>
      <c r="FOP15" s="712"/>
      <c r="FOQ15" s="712"/>
      <c r="FOR15" s="712"/>
      <c r="FOS15" s="712"/>
      <c r="FOT15" s="712"/>
      <c r="FOU15" s="712"/>
      <c r="FOV15" s="712"/>
      <c r="FOW15" s="712"/>
      <c r="FOX15" s="712"/>
      <c r="FOY15" s="712"/>
      <c r="FOZ15" s="712"/>
      <c r="FPA15" s="712"/>
      <c r="FPB15" s="712"/>
      <c r="FPC15" s="712"/>
      <c r="FPD15" s="712"/>
      <c r="FPE15" s="712"/>
      <c r="FPF15" s="712"/>
      <c r="FPG15" s="712"/>
      <c r="FPH15" s="712"/>
      <c r="FPI15" s="712"/>
      <c r="FPJ15" s="712"/>
      <c r="FPK15" s="712"/>
      <c r="FPL15" s="712"/>
      <c r="FPM15" s="712"/>
      <c r="FPN15" s="712"/>
      <c r="FPO15" s="712"/>
      <c r="FPP15" s="712"/>
      <c r="FPQ15" s="712"/>
      <c r="FPR15" s="712"/>
      <c r="FPS15" s="712"/>
      <c r="FPT15" s="712"/>
      <c r="FPU15" s="712"/>
      <c r="FPV15" s="712"/>
      <c r="FPW15" s="712"/>
      <c r="FPX15" s="712"/>
      <c r="FPY15" s="712"/>
      <c r="FPZ15" s="712"/>
      <c r="FQA15" s="712"/>
      <c r="FQB15" s="712"/>
      <c r="FQC15" s="712"/>
      <c r="FQD15" s="712"/>
      <c r="FQE15" s="712"/>
      <c r="FQF15" s="712"/>
      <c r="FQG15" s="712"/>
      <c r="FQH15" s="712"/>
      <c r="FQI15" s="712"/>
      <c r="FQJ15" s="712"/>
      <c r="FQK15" s="712"/>
      <c r="FQL15" s="712"/>
      <c r="FQM15" s="712"/>
      <c r="FQN15" s="712"/>
      <c r="FQO15" s="712"/>
      <c r="FQP15" s="712"/>
      <c r="FQQ15" s="712"/>
      <c r="FQR15" s="712"/>
      <c r="FQS15" s="712"/>
      <c r="FQT15" s="712"/>
      <c r="FQU15" s="712"/>
      <c r="FQV15" s="712"/>
      <c r="FQW15" s="712"/>
      <c r="FQX15" s="712"/>
      <c r="FQY15" s="712"/>
      <c r="FQZ15" s="712"/>
      <c r="FRA15" s="712"/>
      <c r="FRB15" s="712"/>
      <c r="FRC15" s="712"/>
      <c r="FRD15" s="712"/>
      <c r="FRE15" s="712"/>
      <c r="FRF15" s="712"/>
      <c r="FRG15" s="712"/>
      <c r="FRH15" s="712"/>
      <c r="FRI15" s="712"/>
      <c r="FRJ15" s="712"/>
      <c r="FRK15" s="712"/>
      <c r="FRL15" s="712"/>
      <c r="FRM15" s="712"/>
      <c r="FRN15" s="712"/>
      <c r="FRO15" s="712"/>
      <c r="FRP15" s="712"/>
      <c r="FRQ15" s="712"/>
      <c r="FRR15" s="712"/>
      <c r="FRS15" s="712"/>
      <c r="FRT15" s="712"/>
      <c r="FRU15" s="712"/>
      <c r="FRV15" s="712"/>
      <c r="FRW15" s="712"/>
      <c r="FRX15" s="712"/>
      <c r="FRY15" s="712"/>
      <c r="FRZ15" s="712"/>
      <c r="FSA15" s="712"/>
      <c r="FSB15" s="712"/>
      <c r="FSC15" s="712"/>
      <c r="FSD15" s="712"/>
      <c r="FSE15" s="712"/>
      <c r="FSF15" s="712"/>
      <c r="FSG15" s="712"/>
      <c r="FSH15" s="712"/>
      <c r="FSI15" s="712"/>
      <c r="FSJ15" s="712"/>
      <c r="FSK15" s="712"/>
      <c r="FSL15" s="712"/>
      <c r="FSM15" s="712"/>
      <c r="FSN15" s="712"/>
      <c r="FSO15" s="712"/>
      <c r="FSP15" s="712"/>
      <c r="FSQ15" s="712"/>
      <c r="FSR15" s="712"/>
      <c r="FSS15" s="712"/>
      <c r="FST15" s="712"/>
      <c r="FSU15" s="712"/>
      <c r="FSV15" s="712"/>
      <c r="FSW15" s="712"/>
      <c r="FSX15" s="712"/>
      <c r="FSY15" s="712"/>
      <c r="FSZ15" s="712"/>
      <c r="FTA15" s="712"/>
      <c r="FTB15" s="712"/>
      <c r="FTC15" s="712"/>
      <c r="FTD15" s="712"/>
      <c r="FTE15" s="712"/>
      <c r="FTF15" s="712"/>
      <c r="FTG15" s="712"/>
      <c r="FTH15" s="712"/>
      <c r="FTI15" s="712"/>
      <c r="FTJ15" s="712"/>
      <c r="FTK15" s="712"/>
      <c r="FTL15" s="712"/>
      <c r="FTM15" s="712"/>
      <c r="FTN15" s="712"/>
      <c r="FTO15" s="712"/>
      <c r="FTP15" s="712"/>
      <c r="FTQ15" s="712"/>
      <c r="FTR15" s="712"/>
      <c r="FTS15" s="712"/>
      <c r="FTT15" s="712"/>
      <c r="FTU15" s="712"/>
      <c r="FTV15" s="712"/>
      <c r="FTW15" s="712"/>
      <c r="FTX15" s="712"/>
      <c r="FTY15" s="712"/>
      <c r="FTZ15" s="712"/>
      <c r="FUA15" s="712"/>
      <c r="FUB15" s="712"/>
      <c r="FUC15" s="712"/>
      <c r="FUD15" s="712"/>
      <c r="FUE15" s="712"/>
      <c r="FUF15" s="712"/>
      <c r="FUG15" s="712"/>
      <c r="FUH15" s="712"/>
      <c r="FUI15" s="712"/>
      <c r="FUJ15" s="712"/>
      <c r="FUK15" s="712"/>
      <c r="FUL15" s="712"/>
      <c r="FUM15" s="712"/>
      <c r="FUN15" s="712"/>
      <c r="FUO15" s="712"/>
      <c r="FUP15" s="712"/>
      <c r="FUQ15" s="712"/>
      <c r="FUR15" s="712"/>
      <c r="FUS15" s="712"/>
      <c r="FUT15" s="712"/>
      <c r="FUU15" s="712"/>
      <c r="FUV15" s="712"/>
      <c r="FUW15" s="712"/>
      <c r="FUX15" s="712"/>
      <c r="FUY15" s="712"/>
      <c r="FUZ15" s="712"/>
      <c r="FVA15" s="712"/>
      <c r="FVB15" s="712"/>
      <c r="FVC15" s="712"/>
      <c r="FVD15" s="712"/>
      <c r="FVE15" s="712"/>
      <c r="FVF15" s="712"/>
      <c r="FVG15" s="712"/>
      <c r="FVH15" s="712"/>
      <c r="FVI15" s="712"/>
      <c r="FVJ15" s="712"/>
      <c r="FVK15" s="712"/>
      <c r="FVL15" s="712"/>
      <c r="FVM15" s="712"/>
      <c r="FVN15" s="712"/>
      <c r="FVO15" s="712"/>
      <c r="FVP15" s="712"/>
      <c r="FVQ15" s="712"/>
      <c r="FVR15" s="712"/>
      <c r="FVS15" s="712"/>
      <c r="FVT15" s="712"/>
      <c r="FVU15" s="712"/>
      <c r="FVV15" s="712"/>
      <c r="FVW15" s="712"/>
      <c r="FVX15" s="712"/>
      <c r="FVY15" s="712"/>
      <c r="FVZ15" s="712"/>
      <c r="FWA15" s="712"/>
      <c r="FWB15" s="712"/>
      <c r="FWC15" s="712"/>
      <c r="FWD15" s="712"/>
      <c r="FWE15" s="712"/>
      <c r="FWF15" s="712"/>
      <c r="FWG15" s="712"/>
      <c r="FWH15" s="712"/>
      <c r="FWI15" s="712"/>
      <c r="FWJ15" s="712"/>
      <c r="FWK15" s="712"/>
      <c r="FWL15" s="712"/>
      <c r="FWM15" s="712"/>
      <c r="FWN15" s="712"/>
      <c r="FWO15" s="712"/>
      <c r="FWP15" s="712"/>
      <c r="FWQ15" s="712"/>
      <c r="FWR15" s="712"/>
      <c r="FWS15" s="712"/>
      <c r="FWT15" s="712"/>
      <c r="FWU15" s="712"/>
      <c r="FWV15" s="712"/>
      <c r="FWW15" s="712"/>
      <c r="FWX15" s="712"/>
      <c r="FWY15" s="712"/>
      <c r="FWZ15" s="712"/>
      <c r="FXA15" s="712"/>
      <c r="FXB15" s="712"/>
      <c r="FXC15" s="712"/>
      <c r="FXD15" s="712"/>
      <c r="FXE15" s="712"/>
      <c r="FXF15" s="712"/>
      <c r="FXG15" s="712"/>
      <c r="FXH15" s="712"/>
      <c r="FXI15" s="712"/>
      <c r="FXJ15" s="712"/>
      <c r="FXK15" s="712"/>
      <c r="FXL15" s="712"/>
      <c r="FXM15" s="712"/>
      <c r="FXN15" s="712"/>
      <c r="FXO15" s="712"/>
      <c r="FXP15" s="712"/>
      <c r="FXQ15" s="712"/>
      <c r="FXR15" s="712"/>
      <c r="FXS15" s="712"/>
      <c r="FXT15" s="712"/>
      <c r="FXU15" s="712"/>
      <c r="FXV15" s="712"/>
      <c r="FXW15" s="712"/>
      <c r="FXX15" s="712"/>
      <c r="FXY15" s="712"/>
      <c r="FXZ15" s="712"/>
      <c r="FYA15" s="712"/>
      <c r="FYB15" s="712"/>
      <c r="FYC15" s="712"/>
      <c r="FYD15" s="712"/>
      <c r="FYE15" s="712"/>
      <c r="FYF15" s="712"/>
      <c r="FYG15" s="712"/>
      <c r="FYH15" s="712"/>
      <c r="FYI15" s="712"/>
      <c r="FYJ15" s="712"/>
      <c r="FYK15" s="712"/>
      <c r="FYL15" s="712"/>
      <c r="FYM15" s="712"/>
      <c r="FYN15" s="712"/>
      <c r="FYO15" s="712"/>
      <c r="FYP15" s="712"/>
      <c r="FYQ15" s="712"/>
      <c r="FYR15" s="712"/>
      <c r="FYS15" s="712"/>
      <c r="FYT15" s="712"/>
      <c r="FYU15" s="712"/>
      <c r="FYV15" s="712"/>
      <c r="FYW15" s="712"/>
      <c r="FYX15" s="712"/>
      <c r="FYY15" s="712"/>
      <c r="FYZ15" s="712"/>
      <c r="FZA15" s="712"/>
      <c r="FZB15" s="712"/>
      <c r="FZC15" s="712"/>
      <c r="FZD15" s="712"/>
      <c r="FZE15" s="712"/>
      <c r="FZF15" s="712"/>
      <c r="FZG15" s="712"/>
      <c r="FZH15" s="712"/>
      <c r="FZI15" s="712"/>
      <c r="FZJ15" s="712"/>
      <c r="FZK15" s="712"/>
      <c r="FZL15" s="712"/>
      <c r="FZM15" s="712"/>
      <c r="FZN15" s="712"/>
      <c r="FZO15" s="712"/>
      <c r="FZP15" s="712"/>
      <c r="FZQ15" s="712"/>
      <c r="FZR15" s="712"/>
      <c r="FZS15" s="712"/>
      <c r="FZT15" s="712"/>
      <c r="FZU15" s="712"/>
      <c r="FZV15" s="712"/>
      <c r="FZW15" s="712"/>
      <c r="FZX15" s="712"/>
      <c r="FZY15" s="712"/>
      <c r="FZZ15" s="712"/>
      <c r="GAA15" s="712"/>
      <c r="GAB15" s="712"/>
      <c r="GAC15" s="712"/>
      <c r="GAD15" s="712"/>
      <c r="GAE15" s="712"/>
      <c r="GAF15" s="712"/>
      <c r="GAG15" s="712"/>
      <c r="GAH15" s="712"/>
      <c r="GAI15" s="712"/>
      <c r="GAJ15" s="712"/>
      <c r="GAK15" s="712"/>
      <c r="GAL15" s="712"/>
      <c r="GAM15" s="712"/>
      <c r="GAN15" s="712"/>
      <c r="GAO15" s="712"/>
      <c r="GAP15" s="712"/>
      <c r="GAQ15" s="712"/>
      <c r="GAR15" s="712"/>
      <c r="GAS15" s="712"/>
      <c r="GAT15" s="712"/>
      <c r="GAU15" s="712"/>
      <c r="GAV15" s="712"/>
      <c r="GAW15" s="712"/>
      <c r="GAX15" s="712"/>
      <c r="GAY15" s="712"/>
      <c r="GAZ15" s="712"/>
      <c r="GBA15" s="712"/>
      <c r="GBB15" s="712"/>
      <c r="GBC15" s="712"/>
      <c r="GBD15" s="712"/>
      <c r="GBE15" s="712"/>
      <c r="GBF15" s="712"/>
      <c r="GBG15" s="712"/>
      <c r="GBH15" s="712"/>
      <c r="GBI15" s="712"/>
      <c r="GBJ15" s="712"/>
      <c r="GBK15" s="712"/>
      <c r="GBL15" s="712"/>
      <c r="GBM15" s="712"/>
      <c r="GBN15" s="712"/>
      <c r="GBO15" s="712"/>
      <c r="GBP15" s="712"/>
      <c r="GBQ15" s="712"/>
      <c r="GBR15" s="712"/>
      <c r="GBS15" s="712"/>
      <c r="GBT15" s="712"/>
      <c r="GBU15" s="712"/>
      <c r="GBV15" s="712"/>
      <c r="GBW15" s="712"/>
      <c r="GBX15" s="712"/>
      <c r="GBY15" s="712"/>
      <c r="GBZ15" s="712"/>
      <c r="GCA15" s="712"/>
      <c r="GCB15" s="712"/>
      <c r="GCC15" s="712"/>
      <c r="GCD15" s="712"/>
      <c r="GCE15" s="712"/>
      <c r="GCF15" s="712"/>
      <c r="GCG15" s="712"/>
      <c r="GCH15" s="712"/>
      <c r="GCI15" s="712"/>
      <c r="GCJ15" s="712"/>
      <c r="GCK15" s="712"/>
      <c r="GCL15" s="712"/>
      <c r="GCM15" s="712"/>
      <c r="GCN15" s="712"/>
      <c r="GCO15" s="712"/>
      <c r="GCP15" s="712"/>
      <c r="GCQ15" s="712"/>
      <c r="GCR15" s="712"/>
      <c r="GCS15" s="712"/>
      <c r="GCT15" s="712"/>
      <c r="GCU15" s="712"/>
      <c r="GCV15" s="712"/>
      <c r="GCW15" s="712"/>
      <c r="GCX15" s="712"/>
      <c r="GCY15" s="712"/>
      <c r="GCZ15" s="712"/>
      <c r="GDA15" s="712"/>
      <c r="GDB15" s="712"/>
      <c r="GDC15" s="712"/>
      <c r="GDD15" s="712"/>
      <c r="GDE15" s="712"/>
      <c r="GDF15" s="712"/>
      <c r="GDG15" s="712"/>
      <c r="GDH15" s="712"/>
      <c r="GDI15" s="712"/>
      <c r="GDJ15" s="712"/>
      <c r="GDK15" s="712"/>
      <c r="GDL15" s="712"/>
      <c r="GDM15" s="712"/>
      <c r="GDN15" s="712"/>
      <c r="GDO15" s="712"/>
      <c r="GDP15" s="712"/>
      <c r="GDQ15" s="712"/>
      <c r="GDR15" s="712"/>
      <c r="GDS15" s="712"/>
      <c r="GDT15" s="712"/>
      <c r="GDU15" s="712"/>
      <c r="GDV15" s="712"/>
      <c r="GDW15" s="712"/>
      <c r="GDX15" s="712"/>
      <c r="GDY15" s="712"/>
      <c r="GDZ15" s="712"/>
      <c r="GEA15" s="712"/>
      <c r="GEB15" s="712"/>
      <c r="GEC15" s="712"/>
      <c r="GED15" s="712"/>
      <c r="GEE15" s="712"/>
      <c r="GEF15" s="712"/>
      <c r="GEG15" s="712"/>
      <c r="GEH15" s="712"/>
      <c r="GEI15" s="712"/>
      <c r="GEJ15" s="712"/>
      <c r="GEK15" s="712"/>
      <c r="GEL15" s="712"/>
      <c r="GEM15" s="712"/>
      <c r="GEN15" s="712"/>
      <c r="GEO15" s="712"/>
      <c r="GEP15" s="712"/>
      <c r="GEQ15" s="712"/>
      <c r="GER15" s="712"/>
      <c r="GES15" s="712"/>
      <c r="GET15" s="712"/>
      <c r="GEU15" s="712"/>
      <c r="GEV15" s="712"/>
      <c r="GEW15" s="712"/>
      <c r="GEX15" s="712"/>
      <c r="GEY15" s="712"/>
      <c r="GEZ15" s="712"/>
      <c r="GFA15" s="712"/>
      <c r="GFB15" s="712"/>
      <c r="GFC15" s="712"/>
      <c r="GFD15" s="712"/>
      <c r="GFE15" s="712"/>
      <c r="GFF15" s="712"/>
      <c r="GFG15" s="712"/>
      <c r="GFH15" s="712"/>
      <c r="GFI15" s="712"/>
      <c r="GFJ15" s="712"/>
      <c r="GFK15" s="712"/>
      <c r="GFL15" s="712"/>
      <c r="GFM15" s="712"/>
      <c r="GFN15" s="712"/>
      <c r="GFO15" s="712"/>
      <c r="GFP15" s="712"/>
      <c r="GFQ15" s="712"/>
      <c r="GFR15" s="712"/>
      <c r="GFS15" s="712"/>
      <c r="GFT15" s="712"/>
      <c r="GFU15" s="712"/>
      <c r="GFV15" s="712"/>
      <c r="GFW15" s="712"/>
      <c r="GFX15" s="712"/>
      <c r="GFY15" s="712"/>
      <c r="GFZ15" s="712"/>
      <c r="GGA15" s="712"/>
      <c r="GGB15" s="712"/>
      <c r="GGC15" s="712"/>
      <c r="GGD15" s="712"/>
      <c r="GGE15" s="712"/>
      <c r="GGF15" s="712"/>
      <c r="GGG15" s="712"/>
      <c r="GGH15" s="712"/>
      <c r="GGI15" s="712"/>
      <c r="GGJ15" s="712"/>
      <c r="GGK15" s="712"/>
      <c r="GGL15" s="712"/>
      <c r="GGM15" s="712"/>
      <c r="GGN15" s="712"/>
      <c r="GGO15" s="712"/>
      <c r="GGP15" s="712"/>
      <c r="GGQ15" s="712"/>
      <c r="GGR15" s="712"/>
      <c r="GGS15" s="712"/>
      <c r="GGT15" s="712"/>
      <c r="GGU15" s="712"/>
      <c r="GGV15" s="712"/>
      <c r="GGW15" s="712"/>
      <c r="GGX15" s="712"/>
      <c r="GGY15" s="712"/>
      <c r="GGZ15" s="712"/>
      <c r="GHA15" s="712"/>
      <c r="GHB15" s="712"/>
      <c r="GHC15" s="712"/>
      <c r="GHD15" s="712"/>
      <c r="GHE15" s="712"/>
      <c r="GHF15" s="712"/>
      <c r="GHG15" s="712"/>
      <c r="GHH15" s="712"/>
      <c r="GHI15" s="712"/>
      <c r="GHJ15" s="712"/>
      <c r="GHK15" s="712"/>
      <c r="GHL15" s="712"/>
      <c r="GHM15" s="712"/>
      <c r="GHN15" s="712"/>
      <c r="GHO15" s="712"/>
      <c r="GHP15" s="712"/>
      <c r="GHQ15" s="712"/>
      <c r="GHR15" s="712"/>
      <c r="GHS15" s="712"/>
      <c r="GHT15" s="712"/>
      <c r="GHU15" s="712"/>
      <c r="GHV15" s="712"/>
      <c r="GHW15" s="712"/>
      <c r="GHX15" s="712"/>
      <c r="GHY15" s="712"/>
      <c r="GHZ15" s="712"/>
      <c r="GIA15" s="712"/>
      <c r="GIB15" s="712"/>
      <c r="GIC15" s="712"/>
      <c r="GID15" s="712"/>
      <c r="GIE15" s="712"/>
      <c r="GIF15" s="712"/>
      <c r="GIG15" s="712"/>
      <c r="GIH15" s="712"/>
      <c r="GII15" s="712"/>
      <c r="GIJ15" s="712"/>
      <c r="GIK15" s="712"/>
      <c r="GIL15" s="712"/>
      <c r="GIM15" s="712"/>
      <c r="GIN15" s="712"/>
      <c r="GIO15" s="712"/>
      <c r="GIP15" s="712"/>
      <c r="GIQ15" s="712"/>
      <c r="GIR15" s="712"/>
      <c r="GIS15" s="712"/>
      <c r="GIT15" s="712"/>
      <c r="GIU15" s="712"/>
      <c r="GIV15" s="712"/>
      <c r="GIW15" s="712"/>
      <c r="GIX15" s="712"/>
      <c r="GIY15" s="712"/>
      <c r="GIZ15" s="712"/>
      <c r="GJA15" s="712"/>
      <c r="GJB15" s="712"/>
      <c r="GJC15" s="712"/>
      <c r="GJD15" s="712"/>
      <c r="GJE15" s="712"/>
      <c r="GJF15" s="712"/>
      <c r="GJG15" s="712"/>
      <c r="GJH15" s="712"/>
      <c r="GJI15" s="712"/>
      <c r="GJJ15" s="712"/>
      <c r="GJK15" s="712"/>
      <c r="GJL15" s="712"/>
      <c r="GJM15" s="712"/>
      <c r="GJN15" s="712"/>
      <c r="GJO15" s="712"/>
      <c r="GJP15" s="712"/>
      <c r="GJQ15" s="712"/>
      <c r="GJR15" s="712"/>
      <c r="GJS15" s="712"/>
      <c r="GJT15" s="712"/>
      <c r="GJU15" s="712"/>
      <c r="GJV15" s="712"/>
      <c r="GJW15" s="712"/>
      <c r="GJX15" s="712"/>
      <c r="GJY15" s="712"/>
      <c r="GJZ15" s="712"/>
      <c r="GKA15" s="712"/>
      <c r="GKB15" s="712"/>
      <c r="GKC15" s="712"/>
      <c r="GKD15" s="712"/>
      <c r="GKE15" s="712"/>
      <c r="GKF15" s="712"/>
      <c r="GKG15" s="712"/>
      <c r="GKH15" s="712"/>
      <c r="GKI15" s="712"/>
      <c r="GKJ15" s="712"/>
      <c r="GKK15" s="712"/>
      <c r="GKL15" s="712"/>
      <c r="GKM15" s="712"/>
      <c r="GKN15" s="712"/>
      <c r="GKO15" s="712"/>
      <c r="GKP15" s="712"/>
      <c r="GKQ15" s="712"/>
      <c r="GKR15" s="712"/>
      <c r="GKS15" s="712"/>
      <c r="GKT15" s="712"/>
      <c r="GKU15" s="712"/>
      <c r="GKV15" s="712"/>
      <c r="GKW15" s="712"/>
      <c r="GKX15" s="712"/>
      <c r="GKY15" s="712"/>
      <c r="GKZ15" s="712"/>
      <c r="GLA15" s="712"/>
      <c r="GLB15" s="712"/>
      <c r="GLC15" s="712"/>
      <c r="GLD15" s="712"/>
      <c r="GLE15" s="712"/>
      <c r="GLF15" s="712"/>
      <c r="GLG15" s="712"/>
      <c r="GLH15" s="712"/>
      <c r="GLI15" s="712"/>
      <c r="GLJ15" s="712"/>
      <c r="GLK15" s="712"/>
      <c r="GLL15" s="712"/>
      <c r="GLM15" s="712"/>
      <c r="GLN15" s="712"/>
      <c r="GLO15" s="712"/>
      <c r="GLP15" s="712"/>
      <c r="GLQ15" s="712"/>
      <c r="GLR15" s="712"/>
      <c r="GLS15" s="712"/>
      <c r="GLT15" s="712"/>
      <c r="GLU15" s="712"/>
      <c r="GLV15" s="712"/>
      <c r="GLW15" s="712"/>
      <c r="GLX15" s="712"/>
      <c r="GLY15" s="712"/>
      <c r="GLZ15" s="712"/>
      <c r="GMA15" s="712"/>
      <c r="GMB15" s="712"/>
      <c r="GMC15" s="712"/>
      <c r="GMD15" s="712"/>
      <c r="GME15" s="712"/>
      <c r="GMF15" s="712"/>
      <c r="GMG15" s="712"/>
      <c r="GMH15" s="712"/>
      <c r="GMI15" s="712"/>
      <c r="GMJ15" s="712"/>
      <c r="GMK15" s="712"/>
      <c r="GML15" s="712"/>
      <c r="GMM15" s="712"/>
      <c r="GMN15" s="712"/>
      <c r="GMO15" s="712"/>
      <c r="GMP15" s="712"/>
      <c r="GMQ15" s="712"/>
      <c r="GMR15" s="712"/>
      <c r="GMS15" s="712"/>
      <c r="GMT15" s="712"/>
      <c r="GMU15" s="712"/>
      <c r="GMV15" s="712"/>
      <c r="GMW15" s="712"/>
      <c r="GMX15" s="712"/>
      <c r="GMY15" s="712"/>
      <c r="GMZ15" s="712"/>
      <c r="GNA15" s="712"/>
      <c r="GNB15" s="712"/>
      <c r="GNC15" s="712"/>
      <c r="GND15" s="712"/>
      <c r="GNE15" s="712"/>
      <c r="GNF15" s="712"/>
      <c r="GNG15" s="712"/>
      <c r="GNH15" s="712"/>
      <c r="GNI15" s="712"/>
      <c r="GNJ15" s="712"/>
      <c r="GNK15" s="712"/>
      <c r="GNL15" s="712"/>
      <c r="GNM15" s="712"/>
      <c r="GNN15" s="712"/>
      <c r="GNO15" s="712"/>
      <c r="GNP15" s="712"/>
      <c r="GNQ15" s="712"/>
      <c r="GNR15" s="712"/>
      <c r="GNS15" s="712"/>
      <c r="GNT15" s="712"/>
      <c r="GNU15" s="712"/>
      <c r="GNV15" s="712"/>
      <c r="GNW15" s="712"/>
      <c r="GNX15" s="712"/>
      <c r="GNY15" s="712"/>
      <c r="GNZ15" s="712"/>
      <c r="GOA15" s="712"/>
      <c r="GOB15" s="712"/>
      <c r="GOC15" s="712"/>
      <c r="GOD15" s="712"/>
      <c r="GOE15" s="712"/>
      <c r="GOF15" s="712"/>
      <c r="GOG15" s="712"/>
      <c r="GOH15" s="712"/>
      <c r="GOI15" s="712"/>
      <c r="GOJ15" s="712"/>
      <c r="GOK15" s="712"/>
      <c r="GOL15" s="712"/>
      <c r="GOM15" s="712"/>
      <c r="GON15" s="712"/>
      <c r="GOO15" s="712"/>
      <c r="GOP15" s="712"/>
      <c r="GOQ15" s="712"/>
      <c r="GOR15" s="712"/>
      <c r="GOS15" s="712"/>
      <c r="GOT15" s="712"/>
      <c r="GOU15" s="712"/>
      <c r="GOV15" s="712"/>
      <c r="GOW15" s="712"/>
      <c r="GOX15" s="712"/>
      <c r="GOY15" s="712"/>
      <c r="GOZ15" s="712"/>
      <c r="GPA15" s="712"/>
      <c r="GPB15" s="712"/>
      <c r="GPC15" s="712"/>
      <c r="GPD15" s="712"/>
      <c r="GPE15" s="712"/>
      <c r="GPF15" s="712"/>
      <c r="GPG15" s="712"/>
      <c r="GPH15" s="712"/>
      <c r="GPI15" s="712"/>
      <c r="GPJ15" s="712"/>
      <c r="GPK15" s="712"/>
      <c r="GPL15" s="712"/>
      <c r="GPM15" s="712"/>
      <c r="GPN15" s="712"/>
      <c r="GPO15" s="712"/>
      <c r="GPP15" s="712"/>
      <c r="GPQ15" s="712"/>
      <c r="GPR15" s="712"/>
      <c r="GPS15" s="712"/>
      <c r="GPT15" s="712"/>
      <c r="GPU15" s="712"/>
      <c r="GPV15" s="712"/>
      <c r="GPW15" s="712"/>
      <c r="GPX15" s="712"/>
      <c r="GPY15" s="712"/>
      <c r="GPZ15" s="712"/>
      <c r="GQA15" s="712"/>
      <c r="GQB15" s="712"/>
      <c r="GQC15" s="712"/>
      <c r="GQD15" s="712"/>
      <c r="GQE15" s="712"/>
      <c r="GQF15" s="712"/>
      <c r="GQG15" s="712"/>
      <c r="GQH15" s="712"/>
      <c r="GQI15" s="712"/>
      <c r="GQJ15" s="712"/>
      <c r="GQK15" s="712"/>
      <c r="GQL15" s="712"/>
      <c r="GQM15" s="712"/>
      <c r="GQN15" s="712"/>
      <c r="GQO15" s="712"/>
      <c r="GQP15" s="712"/>
      <c r="GQQ15" s="712"/>
      <c r="GQR15" s="712"/>
      <c r="GQS15" s="712"/>
      <c r="GQT15" s="712"/>
      <c r="GQU15" s="712"/>
      <c r="GQV15" s="712"/>
      <c r="GQW15" s="712"/>
      <c r="GQX15" s="712"/>
      <c r="GQY15" s="712"/>
      <c r="GQZ15" s="712"/>
      <c r="GRA15" s="712"/>
      <c r="GRB15" s="712"/>
      <c r="GRC15" s="712"/>
      <c r="GRD15" s="712"/>
      <c r="GRE15" s="712"/>
      <c r="GRF15" s="712"/>
      <c r="GRG15" s="712"/>
      <c r="GRH15" s="712"/>
      <c r="GRI15" s="712"/>
      <c r="GRJ15" s="712"/>
      <c r="GRK15" s="712"/>
      <c r="GRL15" s="712"/>
      <c r="GRM15" s="712"/>
      <c r="GRN15" s="712"/>
      <c r="GRO15" s="712"/>
      <c r="GRP15" s="712"/>
      <c r="GRQ15" s="712"/>
      <c r="GRR15" s="712"/>
      <c r="GRS15" s="712"/>
      <c r="GRT15" s="712"/>
      <c r="GRU15" s="712"/>
      <c r="GRV15" s="712"/>
      <c r="GRW15" s="712"/>
      <c r="GRX15" s="712"/>
      <c r="GRY15" s="712"/>
      <c r="GRZ15" s="712"/>
      <c r="GSA15" s="712"/>
      <c r="GSB15" s="712"/>
      <c r="GSC15" s="712"/>
      <c r="GSD15" s="712"/>
      <c r="GSE15" s="712"/>
      <c r="GSF15" s="712"/>
      <c r="GSG15" s="712"/>
      <c r="GSH15" s="712"/>
      <c r="GSI15" s="712"/>
      <c r="GSJ15" s="712"/>
      <c r="GSK15" s="712"/>
      <c r="GSL15" s="712"/>
      <c r="GSM15" s="712"/>
      <c r="GSN15" s="712"/>
      <c r="GSO15" s="712"/>
      <c r="GSP15" s="712"/>
      <c r="GSQ15" s="712"/>
      <c r="GSR15" s="712"/>
      <c r="GSS15" s="712"/>
      <c r="GST15" s="712"/>
      <c r="GSU15" s="712"/>
      <c r="GSV15" s="712"/>
      <c r="GSW15" s="712"/>
      <c r="GSX15" s="712"/>
      <c r="GSY15" s="712"/>
      <c r="GSZ15" s="712"/>
      <c r="GTA15" s="712"/>
      <c r="GTB15" s="712"/>
      <c r="GTC15" s="712"/>
      <c r="GTD15" s="712"/>
      <c r="GTE15" s="712"/>
      <c r="GTF15" s="712"/>
      <c r="GTG15" s="712"/>
      <c r="GTH15" s="712"/>
      <c r="GTI15" s="712"/>
      <c r="GTJ15" s="712"/>
      <c r="GTK15" s="712"/>
      <c r="GTL15" s="712"/>
      <c r="GTM15" s="712"/>
      <c r="GTN15" s="712"/>
      <c r="GTO15" s="712"/>
      <c r="GTP15" s="712"/>
      <c r="GTQ15" s="712"/>
      <c r="GTR15" s="712"/>
      <c r="GTS15" s="712"/>
      <c r="GTT15" s="712"/>
      <c r="GTU15" s="712"/>
      <c r="GTV15" s="712"/>
      <c r="GTW15" s="712"/>
      <c r="GTX15" s="712"/>
      <c r="GTY15" s="712"/>
      <c r="GTZ15" s="712"/>
      <c r="GUA15" s="712"/>
      <c r="GUB15" s="712"/>
      <c r="GUC15" s="712"/>
      <c r="GUD15" s="712"/>
      <c r="GUE15" s="712"/>
      <c r="GUF15" s="712"/>
      <c r="GUG15" s="712"/>
      <c r="GUH15" s="712"/>
      <c r="GUI15" s="712"/>
      <c r="GUJ15" s="712"/>
      <c r="GUK15" s="712"/>
      <c r="GUL15" s="712"/>
      <c r="GUM15" s="712"/>
      <c r="GUN15" s="712"/>
      <c r="GUO15" s="712"/>
      <c r="GUP15" s="712"/>
      <c r="GUQ15" s="712"/>
      <c r="GUR15" s="712"/>
      <c r="GUS15" s="712"/>
      <c r="GUT15" s="712"/>
      <c r="GUU15" s="712"/>
      <c r="GUV15" s="712"/>
      <c r="GUW15" s="712"/>
      <c r="GUX15" s="712"/>
      <c r="GUY15" s="712"/>
      <c r="GUZ15" s="712"/>
      <c r="GVA15" s="712"/>
      <c r="GVB15" s="712"/>
      <c r="GVC15" s="712"/>
      <c r="GVD15" s="712"/>
      <c r="GVE15" s="712"/>
      <c r="GVF15" s="712"/>
      <c r="GVG15" s="712"/>
      <c r="GVH15" s="712"/>
      <c r="GVI15" s="712"/>
      <c r="GVJ15" s="712"/>
      <c r="GVK15" s="712"/>
      <c r="GVL15" s="712"/>
      <c r="GVM15" s="712"/>
      <c r="GVN15" s="712"/>
      <c r="GVO15" s="712"/>
      <c r="GVP15" s="712"/>
      <c r="GVQ15" s="712"/>
      <c r="GVR15" s="712"/>
      <c r="GVS15" s="712"/>
      <c r="GVT15" s="712"/>
      <c r="GVU15" s="712"/>
      <c r="GVV15" s="712"/>
      <c r="GVW15" s="712"/>
      <c r="GVX15" s="712"/>
      <c r="GVY15" s="712"/>
      <c r="GVZ15" s="712"/>
      <c r="GWA15" s="712"/>
      <c r="GWB15" s="712"/>
      <c r="GWC15" s="712"/>
      <c r="GWD15" s="712"/>
      <c r="GWE15" s="712"/>
      <c r="GWF15" s="712"/>
      <c r="GWG15" s="712"/>
      <c r="GWH15" s="712"/>
      <c r="GWI15" s="712"/>
      <c r="GWJ15" s="712"/>
      <c r="GWK15" s="712"/>
      <c r="GWL15" s="712"/>
      <c r="GWM15" s="712"/>
      <c r="GWN15" s="712"/>
      <c r="GWO15" s="712"/>
      <c r="GWP15" s="712"/>
      <c r="GWQ15" s="712"/>
      <c r="GWR15" s="712"/>
      <c r="GWS15" s="712"/>
      <c r="GWT15" s="712"/>
      <c r="GWU15" s="712"/>
      <c r="GWV15" s="712"/>
      <c r="GWW15" s="712"/>
      <c r="GWX15" s="712"/>
      <c r="GWY15" s="712"/>
      <c r="GWZ15" s="712"/>
      <c r="GXA15" s="712"/>
      <c r="GXB15" s="712"/>
      <c r="GXC15" s="712"/>
      <c r="GXD15" s="712"/>
      <c r="GXE15" s="712"/>
      <c r="GXF15" s="712"/>
      <c r="GXG15" s="712"/>
      <c r="GXH15" s="712"/>
      <c r="GXI15" s="712"/>
      <c r="GXJ15" s="712"/>
      <c r="GXK15" s="712"/>
      <c r="GXL15" s="712"/>
      <c r="GXM15" s="712"/>
      <c r="GXN15" s="712"/>
      <c r="GXO15" s="712"/>
      <c r="GXP15" s="712"/>
      <c r="GXQ15" s="712"/>
      <c r="GXR15" s="712"/>
      <c r="GXS15" s="712"/>
      <c r="GXT15" s="712"/>
      <c r="GXU15" s="712"/>
      <c r="GXV15" s="712"/>
      <c r="GXW15" s="712"/>
      <c r="GXX15" s="712"/>
      <c r="GXY15" s="712"/>
      <c r="GXZ15" s="712"/>
      <c r="GYA15" s="712"/>
      <c r="GYB15" s="712"/>
      <c r="GYC15" s="712"/>
      <c r="GYD15" s="712"/>
      <c r="GYE15" s="712"/>
      <c r="GYF15" s="712"/>
      <c r="GYG15" s="712"/>
      <c r="GYH15" s="712"/>
      <c r="GYI15" s="712"/>
      <c r="GYJ15" s="712"/>
      <c r="GYK15" s="712"/>
      <c r="GYL15" s="712"/>
      <c r="GYM15" s="712"/>
      <c r="GYN15" s="712"/>
      <c r="GYO15" s="712"/>
      <c r="GYP15" s="712"/>
      <c r="GYQ15" s="712"/>
      <c r="GYR15" s="712"/>
      <c r="GYS15" s="712"/>
      <c r="GYT15" s="712"/>
      <c r="GYU15" s="712"/>
      <c r="GYV15" s="712"/>
      <c r="GYW15" s="712"/>
      <c r="GYX15" s="712"/>
      <c r="GYY15" s="712"/>
      <c r="GYZ15" s="712"/>
      <c r="GZA15" s="712"/>
      <c r="GZB15" s="712"/>
      <c r="GZC15" s="712"/>
      <c r="GZD15" s="712"/>
      <c r="GZE15" s="712"/>
      <c r="GZF15" s="712"/>
      <c r="GZG15" s="712"/>
      <c r="GZH15" s="712"/>
      <c r="GZI15" s="712"/>
      <c r="GZJ15" s="712"/>
      <c r="GZK15" s="712"/>
      <c r="GZL15" s="712"/>
      <c r="GZM15" s="712"/>
      <c r="GZN15" s="712"/>
      <c r="GZO15" s="712"/>
      <c r="GZP15" s="712"/>
      <c r="GZQ15" s="712"/>
      <c r="GZR15" s="712"/>
      <c r="GZS15" s="712"/>
      <c r="GZT15" s="712"/>
      <c r="GZU15" s="712"/>
      <c r="GZV15" s="712"/>
      <c r="GZW15" s="712"/>
      <c r="GZX15" s="712"/>
      <c r="GZY15" s="712"/>
      <c r="GZZ15" s="712"/>
      <c r="HAA15" s="712"/>
      <c r="HAB15" s="712"/>
      <c r="HAC15" s="712"/>
      <c r="HAD15" s="712"/>
      <c r="HAE15" s="712"/>
      <c r="HAF15" s="712"/>
      <c r="HAG15" s="712"/>
      <c r="HAH15" s="712"/>
      <c r="HAI15" s="712"/>
      <c r="HAJ15" s="712"/>
      <c r="HAK15" s="712"/>
      <c r="HAL15" s="712"/>
      <c r="HAM15" s="712"/>
      <c r="HAN15" s="712"/>
      <c r="HAO15" s="712"/>
      <c r="HAP15" s="712"/>
      <c r="HAQ15" s="712"/>
      <c r="HAR15" s="712"/>
      <c r="HAS15" s="712"/>
      <c r="HAT15" s="712"/>
      <c r="HAU15" s="712"/>
      <c r="HAV15" s="712"/>
      <c r="HAW15" s="712"/>
      <c r="HAX15" s="712"/>
      <c r="HAY15" s="712"/>
      <c r="HAZ15" s="712"/>
      <c r="HBA15" s="712"/>
      <c r="HBB15" s="712"/>
      <c r="HBC15" s="712"/>
      <c r="HBD15" s="712"/>
      <c r="HBE15" s="712"/>
      <c r="HBF15" s="712"/>
      <c r="HBG15" s="712"/>
      <c r="HBH15" s="712"/>
      <c r="HBI15" s="712"/>
      <c r="HBJ15" s="712"/>
      <c r="HBK15" s="712"/>
      <c r="HBL15" s="712"/>
      <c r="HBM15" s="712"/>
      <c r="HBN15" s="712"/>
      <c r="HBO15" s="712"/>
      <c r="HBP15" s="712"/>
      <c r="HBQ15" s="712"/>
      <c r="HBR15" s="712"/>
      <c r="HBS15" s="712"/>
      <c r="HBT15" s="712"/>
      <c r="HBU15" s="712"/>
      <c r="HBV15" s="712"/>
      <c r="HBW15" s="712"/>
      <c r="HBX15" s="712"/>
      <c r="HBY15" s="712"/>
      <c r="HBZ15" s="712"/>
      <c r="HCA15" s="712"/>
      <c r="HCB15" s="712"/>
      <c r="HCC15" s="712"/>
      <c r="HCD15" s="712"/>
      <c r="HCE15" s="712"/>
      <c r="HCF15" s="712"/>
      <c r="HCG15" s="712"/>
      <c r="HCH15" s="712"/>
      <c r="HCI15" s="712"/>
      <c r="HCJ15" s="712"/>
      <c r="HCK15" s="712"/>
      <c r="HCL15" s="712"/>
      <c r="HCM15" s="712"/>
      <c r="HCN15" s="712"/>
      <c r="HCO15" s="712"/>
      <c r="HCP15" s="712"/>
      <c r="HCQ15" s="712"/>
      <c r="HCR15" s="712"/>
      <c r="HCS15" s="712"/>
      <c r="HCT15" s="712"/>
      <c r="HCU15" s="712"/>
      <c r="HCV15" s="712"/>
      <c r="HCW15" s="712"/>
      <c r="HCX15" s="712"/>
      <c r="HCY15" s="712"/>
      <c r="HCZ15" s="712"/>
      <c r="HDA15" s="712"/>
      <c r="HDB15" s="712"/>
      <c r="HDC15" s="712"/>
      <c r="HDD15" s="712"/>
      <c r="HDE15" s="712"/>
      <c r="HDF15" s="712"/>
      <c r="HDG15" s="712"/>
      <c r="HDH15" s="712"/>
      <c r="HDI15" s="712"/>
      <c r="HDJ15" s="712"/>
      <c r="HDK15" s="712"/>
      <c r="HDL15" s="712"/>
      <c r="HDM15" s="712"/>
      <c r="HDN15" s="712"/>
      <c r="HDO15" s="712"/>
      <c r="HDP15" s="712"/>
      <c r="HDQ15" s="712"/>
      <c r="HDR15" s="712"/>
      <c r="HDS15" s="712"/>
      <c r="HDT15" s="712"/>
      <c r="HDU15" s="712"/>
      <c r="HDV15" s="712"/>
      <c r="HDW15" s="712"/>
      <c r="HDX15" s="712"/>
      <c r="HDY15" s="712"/>
      <c r="HDZ15" s="712"/>
      <c r="HEA15" s="712"/>
      <c r="HEB15" s="712"/>
      <c r="HEC15" s="712"/>
      <c r="HED15" s="712"/>
      <c r="HEE15" s="712"/>
      <c r="HEF15" s="712"/>
      <c r="HEG15" s="712"/>
      <c r="HEH15" s="712"/>
      <c r="HEI15" s="712"/>
      <c r="HEJ15" s="712"/>
      <c r="HEK15" s="712"/>
      <c r="HEL15" s="712"/>
      <c r="HEM15" s="712"/>
      <c r="HEN15" s="712"/>
      <c r="HEO15" s="712"/>
      <c r="HEP15" s="712"/>
      <c r="HEQ15" s="712"/>
      <c r="HER15" s="712"/>
      <c r="HES15" s="712"/>
      <c r="HET15" s="712"/>
      <c r="HEU15" s="712"/>
      <c r="HEV15" s="712"/>
      <c r="HEW15" s="712"/>
      <c r="HEX15" s="712"/>
      <c r="HEY15" s="712"/>
      <c r="HEZ15" s="712"/>
      <c r="HFA15" s="712"/>
      <c r="HFB15" s="712"/>
      <c r="HFC15" s="712"/>
      <c r="HFD15" s="712"/>
      <c r="HFE15" s="712"/>
      <c r="HFF15" s="712"/>
      <c r="HFG15" s="712"/>
      <c r="HFH15" s="712"/>
      <c r="HFI15" s="712"/>
      <c r="HFJ15" s="712"/>
      <c r="HFK15" s="712"/>
      <c r="HFL15" s="712"/>
      <c r="HFM15" s="712"/>
      <c r="HFN15" s="712"/>
      <c r="HFO15" s="712"/>
      <c r="HFP15" s="712"/>
      <c r="HFQ15" s="712"/>
      <c r="HFR15" s="712"/>
      <c r="HFS15" s="712"/>
      <c r="HFT15" s="712"/>
      <c r="HFU15" s="712"/>
      <c r="HFV15" s="712"/>
      <c r="HFW15" s="712"/>
      <c r="HFX15" s="712"/>
      <c r="HFY15" s="712"/>
      <c r="HFZ15" s="712"/>
      <c r="HGA15" s="712"/>
      <c r="HGB15" s="712"/>
      <c r="HGC15" s="712"/>
      <c r="HGD15" s="712"/>
      <c r="HGE15" s="712"/>
      <c r="HGF15" s="712"/>
      <c r="HGG15" s="712"/>
      <c r="HGH15" s="712"/>
      <c r="HGI15" s="712"/>
      <c r="HGJ15" s="712"/>
      <c r="HGK15" s="712"/>
      <c r="HGL15" s="712"/>
      <c r="HGM15" s="712"/>
      <c r="HGN15" s="712"/>
      <c r="HGO15" s="712"/>
      <c r="HGP15" s="712"/>
      <c r="HGQ15" s="712"/>
      <c r="HGR15" s="712"/>
      <c r="HGS15" s="712"/>
      <c r="HGT15" s="712"/>
      <c r="HGU15" s="712"/>
      <c r="HGV15" s="712"/>
      <c r="HGW15" s="712"/>
      <c r="HGX15" s="712"/>
      <c r="HGY15" s="712"/>
      <c r="HGZ15" s="712"/>
      <c r="HHA15" s="712"/>
      <c r="HHB15" s="712"/>
      <c r="HHC15" s="712"/>
      <c r="HHD15" s="712"/>
      <c r="HHE15" s="712"/>
      <c r="HHF15" s="712"/>
      <c r="HHG15" s="712"/>
      <c r="HHH15" s="712"/>
      <c r="HHI15" s="712"/>
      <c r="HHJ15" s="712"/>
      <c r="HHK15" s="712"/>
      <c r="HHL15" s="712"/>
      <c r="HHM15" s="712"/>
      <c r="HHN15" s="712"/>
      <c r="HHO15" s="712"/>
      <c r="HHP15" s="712"/>
      <c r="HHQ15" s="712"/>
      <c r="HHR15" s="712"/>
      <c r="HHS15" s="712"/>
      <c r="HHT15" s="712"/>
      <c r="HHU15" s="712"/>
      <c r="HHV15" s="712"/>
      <c r="HHW15" s="712"/>
      <c r="HHX15" s="712"/>
      <c r="HHY15" s="712"/>
      <c r="HHZ15" s="712"/>
      <c r="HIA15" s="712"/>
      <c r="HIB15" s="712"/>
      <c r="HIC15" s="712"/>
      <c r="HID15" s="712"/>
      <c r="HIE15" s="712"/>
      <c r="HIF15" s="712"/>
      <c r="HIG15" s="712"/>
      <c r="HIH15" s="712"/>
      <c r="HII15" s="712"/>
      <c r="HIJ15" s="712"/>
      <c r="HIK15" s="712"/>
      <c r="HIL15" s="712"/>
      <c r="HIM15" s="712"/>
      <c r="HIN15" s="712"/>
      <c r="HIO15" s="712"/>
      <c r="HIP15" s="712"/>
      <c r="HIQ15" s="712"/>
      <c r="HIR15" s="712"/>
      <c r="HIS15" s="712"/>
      <c r="HIT15" s="712"/>
      <c r="HIU15" s="712"/>
      <c r="HIV15" s="712"/>
      <c r="HIW15" s="712"/>
      <c r="HIX15" s="712"/>
      <c r="HIY15" s="712"/>
      <c r="HIZ15" s="712"/>
      <c r="HJA15" s="712"/>
      <c r="HJB15" s="712"/>
      <c r="HJC15" s="712"/>
      <c r="HJD15" s="712"/>
      <c r="HJE15" s="712"/>
      <c r="HJF15" s="712"/>
      <c r="HJG15" s="712"/>
      <c r="HJH15" s="712"/>
      <c r="HJI15" s="712"/>
      <c r="HJJ15" s="712"/>
      <c r="HJK15" s="712"/>
      <c r="HJL15" s="712"/>
      <c r="HJM15" s="712"/>
      <c r="HJN15" s="712"/>
      <c r="HJO15" s="712"/>
      <c r="HJP15" s="712"/>
      <c r="HJQ15" s="712"/>
      <c r="HJR15" s="712"/>
      <c r="HJS15" s="712"/>
      <c r="HJT15" s="712"/>
      <c r="HJU15" s="712"/>
      <c r="HJV15" s="712"/>
      <c r="HJW15" s="712"/>
      <c r="HJX15" s="712"/>
      <c r="HJY15" s="712"/>
      <c r="HJZ15" s="712"/>
      <c r="HKA15" s="712"/>
      <c r="HKB15" s="712"/>
      <c r="HKC15" s="712"/>
      <c r="HKD15" s="712"/>
      <c r="HKE15" s="712"/>
      <c r="HKF15" s="712"/>
      <c r="HKG15" s="712"/>
      <c r="HKH15" s="712"/>
      <c r="HKI15" s="712"/>
      <c r="HKJ15" s="712"/>
      <c r="HKK15" s="712"/>
      <c r="HKL15" s="712"/>
      <c r="HKM15" s="712"/>
      <c r="HKN15" s="712"/>
      <c r="HKO15" s="712"/>
      <c r="HKP15" s="712"/>
      <c r="HKQ15" s="712"/>
      <c r="HKR15" s="712"/>
      <c r="HKS15" s="712"/>
      <c r="HKT15" s="712"/>
      <c r="HKU15" s="712"/>
      <c r="HKV15" s="712"/>
      <c r="HKW15" s="712"/>
      <c r="HKX15" s="712"/>
      <c r="HKY15" s="712"/>
      <c r="HKZ15" s="712"/>
      <c r="HLA15" s="712"/>
      <c r="HLB15" s="712"/>
      <c r="HLC15" s="712"/>
      <c r="HLD15" s="712"/>
      <c r="HLE15" s="712"/>
      <c r="HLF15" s="712"/>
      <c r="HLG15" s="712"/>
      <c r="HLH15" s="712"/>
      <c r="HLI15" s="712"/>
      <c r="HLJ15" s="712"/>
      <c r="HLK15" s="712"/>
      <c r="HLL15" s="712"/>
      <c r="HLM15" s="712"/>
      <c r="HLN15" s="712"/>
      <c r="HLO15" s="712"/>
      <c r="HLP15" s="712"/>
      <c r="HLQ15" s="712"/>
      <c r="HLR15" s="712"/>
      <c r="HLS15" s="712"/>
      <c r="HLT15" s="712"/>
      <c r="HLU15" s="712"/>
      <c r="HLV15" s="712"/>
      <c r="HLW15" s="712"/>
      <c r="HLX15" s="712"/>
      <c r="HLY15" s="712"/>
      <c r="HLZ15" s="712"/>
      <c r="HMA15" s="712"/>
      <c r="HMB15" s="712"/>
      <c r="HMC15" s="712"/>
      <c r="HMD15" s="712"/>
      <c r="HME15" s="712"/>
      <c r="HMF15" s="712"/>
      <c r="HMG15" s="712"/>
      <c r="HMH15" s="712"/>
      <c r="HMI15" s="712"/>
      <c r="HMJ15" s="712"/>
      <c r="HMK15" s="712"/>
      <c r="HML15" s="712"/>
      <c r="HMM15" s="712"/>
      <c r="HMN15" s="712"/>
      <c r="HMO15" s="712"/>
      <c r="HMP15" s="712"/>
      <c r="HMQ15" s="712"/>
      <c r="HMR15" s="712"/>
      <c r="HMS15" s="712"/>
      <c r="HMT15" s="712"/>
      <c r="HMU15" s="712"/>
      <c r="HMV15" s="712"/>
      <c r="HMW15" s="712"/>
      <c r="HMX15" s="712"/>
      <c r="HMY15" s="712"/>
      <c r="HMZ15" s="712"/>
      <c r="HNA15" s="712"/>
      <c r="HNB15" s="712"/>
      <c r="HNC15" s="712"/>
      <c r="HND15" s="712"/>
      <c r="HNE15" s="712"/>
      <c r="HNF15" s="712"/>
      <c r="HNG15" s="712"/>
      <c r="HNH15" s="712"/>
      <c r="HNI15" s="712"/>
      <c r="HNJ15" s="712"/>
      <c r="HNK15" s="712"/>
      <c r="HNL15" s="712"/>
      <c r="HNM15" s="712"/>
      <c r="HNN15" s="712"/>
      <c r="HNO15" s="712"/>
      <c r="HNP15" s="712"/>
      <c r="HNQ15" s="712"/>
      <c r="HNR15" s="712"/>
      <c r="HNS15" s="712"/>
      <c r="HNT15" s="712"/>
      <c r="HNU15" s="712"/>
      <c r="HNV15" s="712"/>
      <c r="HNW15" s="712"/>
      <c r="HNX15" s="712"/>
      <c r="HNY15" s="712"/>
      <c r="HNZ15" s="712"/>
      <c r="HOA15" s="712"/>
      <c r="HOB15" s="712"/>
      <c r="HOC15" s="712"/>
      <c r="HOD15" s="712"/>
      <c r="HOE15" s="712"/>
      <c r="HOF15" s="712"/>
      <c r="HOG15" s="712"/>
      <c r="HOH15" s="712"/>
      <c r="HOI15" s="712"/>
      <c r="HOJ15" s="712"/>
      <c r="HOK15" s="712"/>
      <c r="HOL15" s="712"/>
      <c r="HOM15" s="712"/>
      <c r="HON15" s="712"/>
      <c r="HOO15" s="712"/>
      <c r="HOP15" s="712"/>
      <c r="HOQ15" s="712"/>
      <c r="HOR15" s="712"/>
      <c r="HOS15" s="712"/>
      <c r="HOT15" s="712"/>
      <c r="HOU15" s="712"/>
      <c r="HOV15" s="712"/>
      <c r="HOW15" s="712"/>
      <c r="HOX15" s="712"/>
      <c r="HOY15" s="712"/>
      <c r="HOZ15" s="712"/>
      <c r="HPA15" s="712"/>
      <c r="HPB15" s="712"/>
      <c r="HPC15" s="712"/>
      <c r="HPD15" s="712"/>
      <c r="HPE15" s="712"/>
      <c r="HPF15" s="712"/>
      <c r="HPG15" s="712"/>
      <c r="HPH15" s="712"/>
      <c r="HPI15" s="712"/>
      <c r="HPJ15" s="712"/>
      <c r="HPK15" s="712"/>
      <c r="HPL15" s="712"/>
      <c r="HPM15" s="712"/>
      <c r="HPN15" s="712"/>
      <c r="HPO15" s="712"/>
      <c r="HPP15" s="712"/>
      <c r="HPQ15" s="712"/>
      <c r="HPR15" s="712"/>
      <c r="HPS15" s="712"/>
      <c r="HPT15" s="712"/>
      <c r="HPU15" s="712"/>
      <c r="HPV15" s="712"/>
      <c r="HPW15" s="712"/>
      <c r="HPX15" s="712"/>
      <c r="HPY15" s="712"/>
      <c r="HPZ15" s="712"/>
      <c r="HQA15" s="712"/>
      <c r="HQB15" s="712"/>
      <c r="HQC15" s="712"/>
      <c r="HQD15" s="712"/>
      <c r="HQE15" s="712"/>
      <c r="HQF15" s="712"/>
      <c r="HQG15" s="712"/>
      <c r="HQH15" s="712"/>
      <c r="HQI15" s="712"/>
      <c r="HQJ15" s="712"/>
      <c r="HQK15" s="712"/>
      <c r="HQL15" s="712"/>
      <c r="HQM15" s="712"/>
      <c r="HQN15" s="712"/>
      <c r="HQO15" s="712"/>
      <c r="HQP15" s="712"/>
      <c r="HQQ15" s="712"/>
      <c r="HQR15" s="712"/>
      <c r="HQS15" s="712"/>
      <c r="HQT15" s="712"/>
      <c r="HQU15" s="712"/>
      <c r="HQV15" s="712"/>
      <c r="HQW15" s="712"/>
      <c r="HQX15" s="712"/>
      <c r="HQY15" s="712"/>
      <c r="HQZ15" s="712"/>
      <c r="HRA15" s="712"/>
      <c r="HRB15" s="712"/>
      <c r="HRC15" s="712"/>
      <c r="HRD15" s="712"/>
      <c r="HRE15" s="712"/>
      <c r="HRF15" s="712"/>
      <c r="HRG15" s="712"/>
      <c r="HRH15" s="712"/>
      <c r="HRI15" s="712"/>
      <c r="HRJ15" s="712"/>
      <c r="HRK15" s="712"/>
      <c r="HRL15" s="712"/>
      <c r="HRM15" s="712"/>
      <c r="HRN15" s="712"/>
      <c r="HRO15" s="712"/>
      <c r="HRP15" s="712"/>
      <c r="HRQ15" s="712"/>
      <c r="HRR15" s="712"/>
      <c r="HRS15" s="712"/>
      <c r="HRT15" s="712"/>
      <c r="HRU15" s="712"/>
      <c r="HRV15" s="712"/>
      <c r="HRW15" s="712"/>
      <c r="HRX15" s="712"/>
      <c r="HRY15" s="712"/>
      <c r="HRZ15" s="712"/>
      <c r="HSA15" s="712"/>
      <c r="HSB15" s="712"/>
      <c r="HSC15" s="712"/>
      <c r="HSD15" s="712"/>
      <c r="HSE15" s="712"/>
      <c r="HSF15" s="712"/>
      <c r="HSG15" s="712"/>
      <c r="HSH15" s="712"/>
      <c r="HSI15" s="712"/>
      <c r="HSJ15" s="712"/>
      <c r="HSK15" s="712"/>
      <c r="HSL15" s="712"/>
      <c r="HSM15" s="712"/>
      <c r="HSN15" s="712"/>
      <c r="HSO15" s="712"/>
      <c r="HSP15" s="712"/>
      <c r="HSQ15" s="712"/>
      <c r="HSR15" s="712"/>
      <c r="HSS15" s="712"/>
      <c r="HST15" s="712"/>
      <c r="HSU15" s="712"/>
      <c r="HSV15" s="712"/>
      <c r="HSW15" s="712"/>
      <c r="HSX15" s="712"/>
      <c r="HSY15" s="712"/>
      <c r="HSZ15" s="712"/>
      <c r="HTA15" s="712"/>
      <c r="HTB15" s="712"/>
      <c r="HTC15" s="712"/>
      <c r="HTD15" s="712"/>
      <c r="HTE15" s="712"/>
      <c r="HTF15" s="712"/>
      <c r="HTG15" s="712"/>
      <c r="HTH15" s="712"/>
      <c r="HTI15" s="712"/>
      <c r="HTJ15" s="712"/>
      <c r="HTK15" s="712"/>
      <c r="HTL15" s="712"/>
      <c r="HTM15" s="712"/>
      <c r="HTN15" s="712"/>
      <c r="HTO15" s="712"/>
      <c r="HTP15" s="712"/>
      <c r="HTQ15" s="712"/>
      <c r="HTR15" s="712"/>
      <c r="HTS15" s="712"/>
      <c r="HTT15" s="712"/>
      <c r="HTU15" s="712"/>
      <c r="HTV15" s="712"/>
      <c r="HTW15" s="712"/>
      <c r="HTX15" s="712"/>
      <c r="HTY15" s="712"/>
      <c r="HTZ15" s="712"/>
      <c r="HUA15" s="712"/>
      <c r="HUB15" s="712"/>
      <c r="HUC15" s="712"/>
      <c r="HUD15" s="712"/>
      <c r="HUE15" s="712"/>
      <c r="HUF15" s="712"/>
      <c r="HUG15" s="712"/>
      <c r="HUH15" s="712"/>
      <c r="HUI15" s="712"/>
      <c r="HUJ15" s="712"/>
      <c r="HUK15" s="712"/>
      <c r="HUL15" s="712"/>
      <c r="HUM15" s="712"/>
      <c r="HUN15" s="712"/>
      <c r="HUO15" s="712"/>
      <c r="HUP15" s="712"/>
      <c r="HUQ15" s="712"/>
      <c r="HUR15" s="712"/>
      <c r="HUS15" s="712"/>
      <c r="HUT15" s="712"/>
      <c r="HUU15" s="712"/>
      <c r="HUV15" s="712"/>
      <c r="HUW15" s="712"/>
      <c r="HUX15" s="712"/>
      <c r="HUY15" s="712"/>
      <c r="HUZ15" s="712"/>
      <c r="HVA15" s="712"/>
      <c r="HVB15" s="712"/>
      <c r="HVC15" s="712"/>
      <c r="HVD15" s="712"/>
      <c r="HVE15" s="712"/>
      <c r="HVF15" s="712"/>
      <c r="HVG15" s="712"/>
      <c r="HVH15" s="712"/>
      <c r="HVI15" s="712"/>
      <c r="HVJ15" s="712"/>
      <c r="HVK15" s="712"/>
      <c r="HVL15" s="712"/>
      <c r="HVM15" s="712"/>
      <c r="HVN15" s="712"/>
      <c r="HVO15" s="712"/>
      <c r="HVP15" s="712"/>
      <c r="HVQ15" s="712"/>
      <c r="HVR15" s="712"/>
      <c r="HVS15" s="712"/>
      <c r="HVT15" s="712"/>
      <c r="HVU15" s="712"/>
      <c r="HVV15" s="712"/>
      <c r="HVW15" s="712"/>
      <c r="HVX15" s="712"/>
      <c r="HVY15" s="712"/>
      <c r="HVZ15" s="712"/>
      <c r="HWA15" s="712"/>
      <c r="HWB15" s="712"/>
      <c r="HWC15" s="712"/>
      <c r="HWD15" s="712"/>
      <c r="HWE15" s="712"/>
      <c r="HWF15" s="712"/>
      <c r="HWG15" s="712"/>
      <c r="HWH15" s="712"/>
      <c r="HWI15" s="712"/>
      <c r="HWJ15" s="712"/>
      <c r="HWK15" s="712"/>
      <c r="HWL15" s="712"/>
      <c r="HWM15" s="712"/>
      <c r="HWN15" s="712"/>
      <c r="HWO15" s="712"/>
      <c r="HWP15" s="712"/>
      <c r="HWQ15" s="712"/>
      <c r="HWR15" s="712"/>
      <c r="HWS15" s="712"/>
      <c r="HWT15" s="712"/>
      <c r="HWU15" s="712"/>
      <c r="HWV15" s="712"/>
      <c r="HWW15" s="712"/>
      <c r="HWX15" s="712"/>
      <c r="HWY15" s="712"/>
      <c r="HWZ15" s="712"/>
      <c r="HXA15" s="712"/>
      <c r="HXB15" s="712"/>
      <c r="HXC15" s="712"/>
      <c r="HXD15" s="712"/>
      <c r="HXE15" s="712"/>
      <c r="HXF15" s="712"/>
      <c r="HXG15" s="712"/>
      <c r="HXH15" s="712"/>
      <c r="HXI15" s="712"/>
      <c r="HXJ15" s="712"/>
      <c r="HXK15" s="712"/>
      <c r="HXL15" s="712"/>
      <c r="HXM15" s="712"/>
      <c r="HXN15" s="712"/>
      <c r="HXO15" s="712"/>
      <c r="HXP15" s="712"/>
      <c r="HXQ15" s="712"/>
      <c r="HXR15" s="712"/>
      <c r="HXS15" s="712"/>
      <c r="HXT15" s="712"/>
      <c r="HXU15" s="712"/>
      <c r="HXV15" s="712"/>
      <c r="HXW15" s="712"/>
      <c r="HXX15" s="712"/>
      <c r="HXY15" s="712"/>
      <c r="HXZ15" s="712"/>
      <c r="HYA15" s="712"/>
      <c r="HYB15" s="712"/>
      <c r="HYC15" s="712"/>
      <c r="HYD15" s="712"/>
      <c r="HYE15" s="712"/>
      <c r="HYF15" s="712"/>
      <c r="HYG15" s="712"/>
      <c r="HYH15" s="712"/>
      <c r="HYI15" s="712"/>
      <c r="HYJ15" s="712"/>
      <c r="HYK15" s="712"/>
      <c r="HYL15" s="712"/>
      <c r="HYM15" s="712"/>
      <c r="HYN15" s="712"/>
      <c r="HYO15" s="712"/>
      <c r="HYP15" s="712"/>
      <c r="HYQ15" s="712"/>
      <c r="HYR15" s="712"/>
      <c r="HYS15" s="712"/>
      <c r="HYT15" s="712"/>
      <c r="HYU15" s="712"/>
      <c r="HYV15" s="712"/>
      <c r="HYW15" s="712"/>
      <c r="HYX15" s="712"/>
      <c r="HYY15" s="712"/>
      <c r="HYZ15" s="712"/>
      <c r="HZA15" s="712"/>
      <c r="HZB15" s="712"/>
      <c r="HZC15" s="712"/>
      <c r="HZD15" s="712"/>
      <c r="HZE15" s="712"/>
      <c r="HZF15" s="712"/>
      <c r="HZG15" s="712"/>
      <c r="HZH15" s="712"/>
      <c r="HZI15" s="712"/>
      <c r="HZJ15" s="712"/>
      <c r="HZK15" s="712"/>
      <c r="HZL15" s="712"/>
      <c r="HZM15" s="712"/>
      <c r="HZN15" s="712"/>
      <c r="HZO15" s="712"/>
      <c r="HZP15" s="712"/>
      <c r="HZQ15" s="712"/>
      <c r="HZR15" s="712"/>
      <c r="HZS15" s="712"/>
      <c r="HZT15" s="712"/>
      <c r="HZU15" s="712"/>
      <c r="HZV15" s="712"/>
      <c r="HZW15" s="712"/>
      <c r="HZX15" s="712"/>
      <c r="HZY15" s="712"/>
      <c r="HZZ15" s="712"/>
      <c r="IAA15" s="712"/>
      <c r="IAB15" s="712"/>
      <c r="IAC15" s="712"/>
      <c r="IAD15" s="712"/>
      <c r="IAE15" s="712"/>
      <c r="IAF15" s="712"/>
      <c r="IAG15" s="712"/>
      <c r="IAH15" s="712"/>
      <c r="IAI15" s="712"/>
      <c r="IAJ15" s="712"/>
      <c r="IAK15" s="712"/>
      <c r="IAL15" s="712"/>
      <c r="IAM15" s="712"/>
      <c r="IAN15" s="712"/>
      <c r="IAO15" s="712"/>
      <c r="IAP15" s="712"/>
      <c r="IAQ15" s="712"/>
      <c r="IAR15" s="712"/>
      <c r="IAS15" s="712"/>
      <c r="IAT15" s="712"/>
      <c r="IAU15" s="712"/>
      <c r="IAV15" s="712"/>
      <c r="IAW15" s="712"/>
      <c r="IAX15" s="712"/>
      <c r="IAY15" s="712"/>
      <c r="IAZ15" s="712"/>
      <c r="IBA15" s="712"/>
      <c r="IBB15" s="712"/>
      <c r="IBC15" s="712"/>
      <c r="IBD15" s="712"/>
      <c r="IBE15" s="712"/>
      <c r="IBF15" s="712"/>
      <c r="IBG15" s="712"/>
      <c r="IBH15" s="712"/>
      <c r="IBI15" s="712"/>
      <c r="IBJ15" s="712"/>
      <c r="IBK15" s="712"/>
      <c r="IBL15" s="712"/>
      <c r="IBM15" s="712"/>
      <c r="IBN15" s="712"/>
      <c r="IBO15" s="712"/>
      <c r="IBP15" s="712"/>
      <c r="IBQ15" s="712"/>
      <c r="IBR15" s="712"/>
      <c r="IBS15" s="712"/>
      <c r="IBT15" s="712"/>
      <c r="IBU15" s="712"/>
      <c r="IBV15" s="712"/>
      <c r="IBW15" s="712"/>
      <c r="IBX15" s="712"/>
      <c r="IBY15" s="712"/>
      <c r="IBZ15" s="712"/>
      <c r="ICA15" s="712"/>
      <c r="ICB15" s="712"/>
      <c r="ICC15" s="712"/>
      <c r="ICD15" s="712"/>
      <c r="ICE15" s="712"/>
      <c r="ICF15" s="712"/>
      <c r="ICG15" s="712"/>
      <c r="ICH15" s="712"/>
      <c r="ICI15" s="712"/>
      <c r="ICJ15" s="712"/>
      <c r="ICK15" s="712"/>
      <c r="ICL15" s="712"/>
      <c r="ICM15" s="712"/>
      <c r="ICN15" s="712"/>
      <c r="ICO15" s="712"/>
      <c r="ICP15" s="712"/>
      <c r="ICQ15" s="712"/>
      <c r="ICR15" s="712"/>
      <c r="ICS15" s="712"/>
      <c r="ICT15" s="712"/>
      <c r="ICU15" s="712"/>
      <c r="ICV15" s="712"/>
      <c r="ICW15" s="712"/>
      <c r="ICX15" s="712"/>
      <c r="ICY15" s="712"/>
      <c r="ICZ15" s="712"/>
      <c r="IDA15" s="712"/>
      <c r="IDB15" s="712"/>
      <c r="IDC15" s="712"/>
      <c r="IDD15" s="712"/>
      <c r="IDE15" s="712"/>
      <c r="IDF15" s="712"/>
      <c r="IDG15" s="712"/>
      <c r="IDH15" s="712"/>
      <c r="IDI15" s="712"/>
      <c r="IDJ15" s="712"/>
      <c r="IDK15" s="712"/>
      <c r="IDL15" s="712"/>
      <c r="IDM15" s="712"/>
      <c r="IDN15" s="712"/>
      <c r="IDO15" s="712"/>
      <c r="IDP15" s="712"/>
      <c r="IDQ15" s="712"/>
      <c r="IDR15" s="712"/>
      <c r="IDS15" s="712"/>
      <c r="IDT15" s="712"/>
      <c r="IDU15" s="712"/>
      <c r="IDV15" s="712"/>
      <c r="IDW15" s="712"/>
      <c r="IDX15" s="712"/>
      <c r="IDY15" s="712"/>
      <c r="IDZ15" s="712"/>
      <c r="IEA15" s="712"/>
      <c r="IEB15" s="712"/>
      <c r="IEC15" s="712"/>
      <c r="IED15" s="712"/>
      <c r="IEE15" s="712"/>
      <c r="IEF15" s="712"/>
      <c r="IEG15" s="712"/>
      <c r="IEH15" s="712"/>
      <c r="IEI15" s="712"/>
      <c r="IEJ15" s="712"/>
      <c r="IEK15" s="712"/>
      <c r="IEL15" s="712"/>
      <c r="IEM15" s="712"/>
      <c r="IEN15" s="712"/>
      <c r="IEO15" s="712"/>
      <c r="IEP15" s="712"/>
      <c r="IEQ15" s="712"/>
      <c r="IER15" s="712"/>
      <c r="IES15" s="712"/>
      <c r="IET15" s="712"/>
      <c r="IEU15" s="712"/>
      <c r="IEV15" s="712"/>
      <c r="IEW15" s="712"/>
      <c r="IEX15" s="712"/>
      <c r="IEY15" s="712"/>
      <c r="IEZ15" s="712"/>
      <c r="IFA15" s="712"/>
      <c r="IFB15" s="712"/>
      <c r="IFC15" s="712"/>
      <c r="IFD15" s="712"/>
      <c r="IFE15" s="712"/>
      <c r="IFF15" s="712"/>
      <c r="IFG15" s="712"/>
      <c r="IFH15" s="712"/>
      <c r="IFI15" s="712"/>
      <c r="IFJ15" s="712"/>
      <c r="IFK15" s="712"/>
      <c r="IFL15" s="712"/>
      <c r="IFM15" s="712"/>
      <c r="IFN15" s="712"/>
      <c r="IFO15" s="712"/>
      <c r="IFP15" s="712"/>
      <c r="IFQ15" s="712"/>
      <c r="IFR15" s="712"/>
      <c r="IFS15" s="712"/>
      <c r="IFT15" s="712"/>
      <c r="IFU15" s="712"/>
      <c r="IFV15" s="712"/>
      <c r="IFW15" s="712"/>
      <c r="IFX15" s="712"/>
      <c r="IFY15" s="712"/>
      <c r="IFZ15" s="712"/>
      <c r="IGA15" s="712"/>
      <c r="IGB15" s="712"/>
      <c r="IGC15" s="712"/>
      <c r="IGD15" s="712"/>
      <c r="IGE15" s="712"/>
      <c r="IGF15" s="712"/>
      <c r="IGG15" s="712"/>
      <c r="IGH15" s="712"/>
      <c r="IGI15" s="712"/>
      <c r="IGJ15" s="712"/>
      <c r="IGK15" s="712"/>
      <c r="IGL15" s="712"/>
      <c r="IGM15" s="712"/>
      <c r="IGN15" s="712"/>
      <c r="IGO15" s="712"/>
      <c r="IGP15" s="712"/>
      <c r="IGQ15" s="712"/>
      <c r="IGR15" s="712"/>
      <c r="IGS15" s="712"/>
      <c r="IGT15" s="712"/>
      <c r="IGU15" s="712"/>
      <c r="IGV15" s="712"/>
      <c r="IGW15" s="712"/>
      <c r="IGX15" s="712"/>
      <c r="IGY15" s="712"/>
      <c r="IGZ15" s="712"/>
      <c r="IHA15" s="712"/>
      <c r="IHB15" s="712"/>
      <c r="IHC15" s="712"/>
      <c r="IHD15" s="712"/>
      <c r="IHE15" s="712"/>
      <c r="IHF15" s="712"/>
      <c r="IHG15" s="712"/>
      <c r="IHH15" s="712"/>
      <c r="IHI15" s="712"/>
      <c r="IHJ15" s="712"/>
      <c r="IHK15" s="712"/>
      <c r="IHL15" s="712"/>
      <c r="IHM15" s="712"/>
      <c r="IHN15" s="712"/>
      <c r="IHO15" s="712"/>
      <c r="IHP15" s="712"/>
      <c r="IHQ15" s="712"/>
      <c r="IHR15" s="712"/>
      <c r="IHS15" s="712"/>
      <c r="IHT15" s="712"/>
      <c r="IHU15" s="712"/>
      <c r="IHV15" s="712"/>
      <c r="IHW15" s="712"/>
      <c r="IHX15" s="712"/>
      <c r="IHY15" s="712"/>
      <c r="IHZ15" s="712"/>
      <c r="IIA15" s="712"/>
      <c r="IIB15" s="712"/>
      <c r="IIC15" s="712"/>
      <c r="IID15" s="712"/>
      <c r="IIE15" s="712"/>
      <c r="IIF15" s="712"/>
      <c r="IIG15" s="712"/>
      <c r="IIH15" s="712"/>
      <c r="III15" s="712"/>
      <c r="IIJ15" s="712"/>
      <c r="IIK15" s="712"/>
      <c r="IIL15" s="712"/>
      <c r="IIM15" s="712"/>
      <c r="IIN15" s="712"/>
      <c r="IIO15" s="712"/>
      <c r="IIP15" s="712"/>
      <c r="IIQ15" s="712"/>
      <c r="IIR15" s="712"/>
      <c r="IIS15" s="712"/>
      <c r="IIT15" s="712"/>
      <c r="IIU15" s="712"/>
      <c r="IIV15" s="712"/>
      <c r="IIW15" s="712"/>
      <c r="IIX15" s="712"/>
      <c r="IIY15" s="712"/>
      <c r="IIZ15" s="712"/>
      <c r="IJA15" s="712"/>
      <c r="IJB15" s="712"/>
      <c r="IJC15" s="712"/>
      <c r="IJD15" s="712"/>
      <c r="IJE15" s="712"/>
      <c r="IJF15" s="712"/>
      <c r="IJG15" s="712"/>
      <c r="IJH15" s="712"/>
      <c r="IJI15" s="712"/>
      <c r="IJJ15" s="712"/>
      <c r="IJK15" s="712"/>
      <c r="IJL15" s="712"/>
      <c r="IJM15" s="712"/>
      <c r="IJN15" s="712"/>
      <c r="IJO15" s="712"/>
      <c r="IJP15" s="712"/>
      <c r="IJQ15" s="712"/>
      <c r="IJR15" s="712"/>
      <c r="IJS15" s="712"/>
      <c r="IJT15" s="712"/>
      <c r="IJU15" s="712"/>
      <c r="IJV15" s="712"/>
      <c r="IJW15" s="712"/>
      <c r="IJX15" s="712"/>
      <c r="IJY15" s="712"/>
      <c r="IJZ15" s="712"/>
      <c r="IKA15" s="712"/>
      <c r="IKB15" s="712"/>
      <c r="IKC15" s="712"/>
      <c r="IKD15" s="712"/>
      <c r="IKE15" s="712"/>
      <c r="IKF15" s="712"/>
      <c r="IKG15" s="712"/>
      <c r="IKH15" s="712"/>
      <c r="IKI15" s="712"/>
      <c r="IKJ15" s="712"/>
      <c r="IKK15" s="712"/>
      <c r="IKL15" s="712"/>
      <c r="IKM15" s="712"/>
      <c r="IKN15" s="712"/>
      <c r="IKO15" s="712"/>
      <c r="IKP15" s="712"/>
      <c r="IKQ15" s="712"/>
      <c r="IKR15" s="712"/>
      <c r="IKS15" s="712"/>
      <c r="IKT15" s="712"/>
      <c r="IKU15" s="712"/>
      <c r="IKV15" s="712"/>
      <c r="IKW15" s="712"/>
      <c r="IKX15" s="712"/>
      <c r="IKY15" s="712"/>
      <c r="IKZ15" s="712"/>
      <c r="ILA15" s="712"/>
      <c r="ILB15" s="712"/>
      <c r="ILC15" s="712"/>
      <c r="ILD15" s="712"/>
      <c r="ILE15" s="712"/>
      <c r="ILF15" s="712"/>
      <c r="ILG15" s="712"/>
      <c r="ILH15" s="712"/>
      <c r="ILI15" s="712"/>
      <c r="ILJ15" s="712"/>
      <c r="ILK15" s="712"/>
      <c r="ILL15" s="712"/>
      <c r="ILM15" s="712"/>
      <c r="ILN15" s="712"/>
      <c r="ILO15" s="712"/>
      <c r="ILP15" s="712"/>
      <c r="ILQ15" s="712"/>
      <c r="ILR15" s="712"/>
      <c r="ILS15" s="712"/>
      <c r="ILT15" s="712"/>
      <c r="ILU15" s="712"/>
      <c r="ILV15" s="712"/>
      <c r="ILW15" s="712"/>
      <c r="ILX15" s="712"/>
      <c r="ILY15" s="712"/>
      <c r="ILZ15" s="712"/>
      <c r="IMA15" s="712"/>
      <c r="IMB15" s="712"/>
      <c r="IMC15" s="712"/>
      <c r="IMD15" s="712"/>
      <c r="IME15" s="712"/>
      <c r="IMF15" s="712"/>
      <c r="IMG15" s="712"/>
      <c r="IMH15" s="712"/>
      <c r="IMI15" s="712"/>
      <c r="IMJ15" s="712"/>
      <c r="IMK15" s="712"/>
      <c r="IML15" s="712"/>
      <c r="IMM15" s="712"/>
      <c r="IMN15" s="712"/>
      <c r="IMO15" s="712"/>
      <c r="IMP15" s="712"/>
      <c r="IMQ15" s="712"/>
      <c r="IMR15" s="712"/>
      <c r="IMS15" s="712"/>
      <c r="IMT15" s="712"/>
      <c r="IMU15" s="712"/>
      <c r="IMV15" s="712"/>
      <c r="IMW15" s="712"/>
      <c r="IMX15" s="712"/>
      <c r="IMY15" s="712"/>
      <c r="IMZ15" s="712"/>
      <c r="INA15" s="712"/>
      <c r="INB15" s="712"/>
      <c r="INC15" s="712"/>
      <c r="IND15" s="712"/>
      <c r="INE15" s="712"/>
      <c r="INF15" s="712"/>
      <c r="ING15" s="712"/>
      <c r="INH15" s="712"/>
      <c r="INI15" s="712"/>
      <c r="INJ15" s="712"/>
      <c r="INK15" s="712"/>
      <c r="INL15" s="712"/>
      <c r="INM15" s="712"/>
      <c r="INN15" s="712"/>
      <c r="INO15" s="712"/>
      <c r="INP15" s="712"/>
      <c r="INQ15" s="712"/>
      <c r="INR15" s="712"/>
      <c r="INS15" s="712"/>
      <c r="INT15" s="712"/>
      <c r="INU15" s="712"/>
      <c r="INV15" s="712"/>
      <c r="INW15" s="712"/>
      <c r="INX15" s="712"/>
      <c r="INY15" s="712"/>
      <c r="INZ15" s="712"/>
      <c r="IOA15" s="712"/>
      <c r="IOB15" s="712"/>
      <c r="IOC15" s="712"/>
      <c r="IOD15" s="712"/>
      <c r="IOE15" s="712"/>
      <c r="IOF15" s="712"/>
      <c r="IOG15" s="712"/>
      <c r="IOH15" s="712"/>
      <c r="IOI15" s="712"/>
      <c r="IOJ15" s="712"/>
      <c r="IOK15" s="712"/>
      <c r="IOL15" s="712"/>
      <c r="IOM15" s="712"/>
      <c r="ION15" s="712"/>
      <c r="IOO15" s="712"/>
      <c r="IOP15" s="712"/>
      <c r="IOQ15" s="712"/>
      <c r="IOR15" s="712"/>
      <c r="IOS15" s="712"/>
      <c r="IOT15" s="712"/>
      <c r="IOU15" s="712"/>
      <c r="IOV15" s="712"/>
      <c r="IOW15" s="712"/>
      <c r="IOX15" s="712"/>
      <c r="IOY15" s="712"/>
      <c r="IOZ15" s="712"/>
      <c r="IPA15" s="712"/>
      <c r="IPB15" s="712"/>
      <c r="IPC15" s="712"/>
      <c r="IPD15" s="712"/>
      <c r="IPE15" s="712"/>
      <c r="IPF15" s="712"/>
      <c r="IPG15" s="712"/>
      <c r="IPH15" s="712"/>
      <c r="IPI15" s="712"/>
      <c r="IPJ15" s="712"/>
      <c r="IPK15" s="712"/>
      <c r="IPL15" s="712"/>
      <c r="IPM15" s="712"/>
      <c r="IPN15" s="712"/>
      <c r="IPO15" s="712"/>
      <c r="IPP15" s="712"/>
      <c r="IPQ15" s="712"/>
      <c r="IPR15" s="712"/>
      <c r="IPS15" s="712"/>
      <c r="IPT15" s="712"/>
      <c r="IPU15" s="712"/>
      <c r="IPV15" s="712"/>
      <c r="IPW15" s="712"/>
      <c r="IPX15" s="712"/>
      <c r="IPY15" s="712"/>
      <c r="IPZ15" s="712"/>
      <c r="IQA15" s="712"/>
      <c r="IQB15" s="712"/>
      <c r="IQC15" s="712"/>
      <c r="IQD15" s="712"/>
      <c r="IQE15" s="712"/>
      <c r="IQF15" s="712"/>
      <c r="IQG15" s="712"/>
      <c r="IQH15" s="712"/>
      <c r="IQI15" s="712"/>
      <c r="IQJ15" s="712"/>
      <c r="IQK15" s="712"/>
      <c r="IQL15" s="712"/>
      <c r="IQM15" s="712"/>
      <c r="IQN15" s="712"/>
      <c r="IQO15" s="712"/>
      <c r="IQP15" s="712"/>
      <c r="IQQ15" s="712"/>
      <c r="IQR15" s="712"/>
      <c r="IQS15" s="712"/>
      <c r="IQT15" s="712"/>
      <c r="IQU15" s="712"/>
      <c r="IQV15" s="712"/>
      <c r="IQW15" s="712"/>
      <c r="IQX15" s="712"/>
      <c r="IQY15" s="712"/>
      <c r="IQZ15" s="712"/>
      <c r="IRA15" s="712"/>
      <c r="IRB15" s="712"/>
      <c r="IRC15" s="712"/>
      <c r="IRD15" s="712"/>
      <c r="IRE15" s="712"/>
      <c r="IRF15" s="712"/>
      <c r="IRG15" s="712"/>
      <c r="IRH15" s="712"/>
      <c r="IRI15" s="712"/>
      <c r="IRJ15" s="712"/>
      <c r="IRK15" s="712"/>
      <c r="IRL15" s="712"/>
      <c r="IRM15" s="712"/>
      <c r="IRN15" s="712"/>
      <c r="IRO15" s="712"/>
      <c r="IRP15" s="712"/>
      <c r="IRQ15" s="712"/>
      <c r="IRR15" s="712"/>
      <c r="IRS15" s="712"/>
      <c r="IRT15" s="712"/>
      <c r="IRU15" s="712"/>
      <c r="IRV15" s="712"/>
      <c r="IRW15" s="712"/>
      <c r="IRX15" s="712"/>
      <c r="IRY15" s="712"/>
      <c r="IRZ15" s="712"/>
      <c r="ISA15" s="712"/>
      <c r="ISB15" s="712"/>
      <c r="ISC15" s="712"/>
      <c r="ISD15" s="712"/>
      <c r="ISE15" s="712"/>
      <c r="ISF15" s="712"/>
      <c r="ISG15" s="712"/>
      <c r="ISH15" s="712"/>
      <c r="ISI15" s="712"/>
      <c r="ISJ15" s="712"/>
      <c r="ISK15" s="712"/>
      <c r="ISL15" s="712"/>
      <c r="ISM15" s="712"/>
      <c r="ISN15" s="712"/>
      <c r="ISO15" s="712"/>
      <c r="ISP15" s="712"/>
      <c r="ISQ15" s="712"/>
      <c r="ISR15" s="712"/>
      <c r="ISS15" s="712"/>
      <c r="IST15" s="712"/>
      <c r="ISU15" s="712"/>
      <c r="ISV15" s="712"/>
      <c r="ISW15" s="712"/>
      <c r="ISX15" s="712"/>
      <c r="ISY15" s="712"/>
      <c r="ISZ15" s="712"/>
      <c r="ITA15" s="712"/>
      <c r="ITB15" s="712"/>
      <c r="ITC15" s="712"/>
      <c r="ITD15" s="712"/>
      <c r="ITE15" s="712"/>
      <c r="ITF15" s="712"/>
      <c r="ITG15" s="712"/>
      <c r="ITH15" s="712"/>
      <c r="ITI15" s="712"/>
      <c r="ITJ15" s="712"/>
      <c r="ITK15" s="712"/>
      <c r="ITL15" s="712"/>
      <c r="ITM15" s="712"/>
      <c r="ITN15" s="712"/>
      <c r="ITO15" s="712"/>
      <c r="ITP15" s="712"/>
      <c r="ITQ15" s="712"/>
      <c r="ITR15" s="712"/>
      <c r="ITS15" s="712"/>
      <c r="ITT15" s="712"/>
      <c r="ITU15" s="712"/>
      <c r="ITV15" s="712"/>
      <c r="ITW15" s="712"/>
      <c r="ITX15" s="712"/>
      <c r="ITY15" s="712"/>
      <c r="ITZ15" s="712"/>
      <c r="IUA15" s="712"/>
      <c r="IUB15" s="712"/>
      <c r="IUC15" s="712"/>
      <c r="IUD15" s="712"/>
      <c r="IUE15" s="712"/>
      <c r="IUF15" s="712"/>
      <c r="IUG15" s="712"/>
      <c r="IUH15" s="712"/>
      <c r="IUI15" s="712"/>
      <c r="IUJ15" s="712"/>
      <c r="IUK15" s="712"/>
      <c r="IUL15" s="712"/>
      <c r="IUM15" s="712"/>
      <c r="IUN15" s="712"/>
      <c r="IUO15" s="712"/>
      <c r="IUP15" s="712"/>
      <c r="IUQ15" s="712"/>
      <c r="IUR15" s="712"/>
      <c r="IUS15" s="712"/>
      <c r="IUT15" s="712"/>
      <c r="IUU15" s="712"/>
      <c r="IUV15" s="712"/>
      <c r="IUW15" s="712"/>
      <c r="IUX15" s="712"/>
      <c r="IUY15" s="712"/>
      <c r="IUZ15" s="712"/>
      <c r="IVA15" s="712"/>
      <c r="IVB15" s="712"/>
      <c r="IVC15" s="712"/>
      <c r="IVD15" s="712"/>
      <c r="IVE15" s="712"/>
      <c r="IVF15" s="712"/>
      <c r="IVG15" s="712"/>
      <c r="IVH15" s="712"/>
      <c r="IVI15" s="712"/>
      <c r="IVJ15" s="712"/>
      <c r="IVK15" s="712"/>
      <c r="IVL15" s="712"/>
      <c r="IVM15" s="712"/>
      <c r="IVN15" s="712"/>
      <c r="IVO15" s="712"/>
      <c r="IVP15" s="712"/>
      <c r="IVQ15" s="712"/>
      <c r="IVR15" s="712"/>
      <c r="IVS15" s="712"/>
      <c r="IVT15" s="712"/>
      <c r="IVU15" s="712"/>
      <c r="IVV15" s="712"/>
      <c r="IVW15" s="712"/>
      <c r="IVX15" s="712"/>
      <c r="IVY15" s="712"/>
      <c r="IVZ15" s="712"/>
      <c r="IWA15" s="712"/>
      <c r="IWB15" s="712"/>
      <c r="IWC15" s="712"/>
      <c r="IWD15" s="712"/>
      <c r="IWE15" s="712"/>
      <c r="IWF15" s="712"/>
      <c r="IWG15" s="712"/>
      <c r="IWH15" s="712"/>
      <c r="IWI15" s="712"/>
      <c r="IWJ15" s="712"/>
      <c r="IWK15" s="712"/>
      <c r="IWL15" s="712"/>
      <c r="IWM15" s="712"/>
      <c r="IWN15" s="712"/>
      <c r="IWO15" s="712"/>
      <c r="IWP15" s="712"/>
      <c r="IWQ15" s="712"/>
      <c r="IWR15" s="712"/>
      <c r="IWS15" s="712"/>
      <c r="IWT15" s="712"/>
      <c r="IWU15" s="712"/>
      <c r="IWV15" s="712"/>
      <c r="IWW15" s="712"/>
      <c r="IWX15" s="712"/>
      <c r="IWY15" s="712"/>
      <c r="IWZ15" s="712"/>
      <c r="IXA15" s="712"/>
      <c r="IXB15" s="712"/>
      <c r="IXC15" s="712"/>
      <c r="IXD15" s="712"/>
      <c r="IXE15" s="712"/>
      <c r="IXF15" s="712"/>
      <c r="IXG15" s="712"/>
      <c r="IXH15" s="712"/>
      <c r="IXI15" s="712"/>
      <c r="IXJ15" s="712"/>
      <c r="IXK15" s="712"/>
      <c r="IXL15" s="712"/>
      <c r="IXM15" s="712"/>
      <c r="IXN15" s="712"/>
      <c r="IXO15" s="712"/>
      <c r="IXP15" s="712"/>
      <c r="IXQ15" s="712"/>
      <c r="IXR15" s="712"/>
      <c r="IXS15" s="712"/>
      <c r="IXT15" s="712"/>
      <c r="IXU15" s="712"/>
      <c r="IXV15" s="712"/>
      <c r="IXW15" s="712"/>
      <c r="IXX15" s="712"/>
      <c r="IXY15" s="712"/>
      <c r="IXZ15" s="712"/>
      <c r="IYA15" s="712"/>
      <c r="IYB15" s="712"/>
      <c r="IYC15" s="712"/>
      <c r="IYD15" s="712"/>
      <c r="IYE15" s="712"/>
      <c r="IYF15" s="712"/>
      <c r="IYG15" s="712"/>
      <c r="IYH15" s="712"/>
      <c r="IYI15" s="712"/>
      <c r="IYJ15" s="712"/>
      <c r="IYK15" s="712"/>
      <c r="IYL15" s="712"/>
      <c r="IYM15" s="712"/>
      <c r="IYN15" s="712"/>
      <c r="IYO15" s="712"/>
      <c r="IYP15" s="712"/>
      <c r="IYQ15" s="712"/>
      <c r="IYR15" s="712"/>
      <c r="IYS15" s="712"/>
      <c r="IYT15" s="712"/>
      <c r="IYU15" s="712"/>
      <c r="IYV15" s="712"/>
      <c r="IYW15" s="712"/>
      <c r="IYX15" s="712"/>
      <c r="IYY15" s="712"/>
      <c r="IYZ15" s="712"/>
      <c r="IZA15" s="712"/>
      <c r="IZB15" s="712"/>
      <c r="IZC15" s="712"/>
      <c r="IZD15" s="712"/>
      <c r="IZE15" s="712"/>
      <c r="IZF15" s="712"/>
      <c r="IZG15" s="712"/>
      <c r="IZH15" s="712"/>
      <c r="IZI15" s="712"/>
      <c r="IZJ15" s="712"/>
      <c r="IZK15" s="712"/>
      <c r="IZL15" s="712"/>
      <c r="IZM15" s="712"/>
      <c r="IZN15" s="712"/>
      <c r="IZO15" s="712"/>
      <c r="IZP15" s="712"/>
      <c r="IZQ15" s="712"/>
      <c r="IZR15" s="712"/>
      <c r="IZS15" s="712"/>
      <c r="IZT15" s="712"/>
      <c r="IZU15" s="712"/>
      <c r="IZV15" s="712"/>
      <c r="IZW15" s="712"/>
      <c r="IZX15" s="712"/>
      <c r="IZY15" s="712"/>
      <c r="IZZ15" s="712"/>
      <c r="JAA15" s="712"/>
      <c r="JAB15" s="712"/>
      <c r="JAC15" s="712"/>
      <c r="JAD15" s="712"/>
      <c r="JAE15" s="712"/>
      <c r="JAF15" s="712"/>
      <c r="JAG15" s="712"/>
      <c r="JAH15" s="712"/>
      <c r="JAI15" s="712"/>
      <c r="JAJ15" s="712"/>
      <c r="JAK15" s="712"/>
      <c r="JAL15" s="712"/>
      <c r="JAM15" s="712"/>
      <c r="JAN15" s="712"/>
      <c r="JAO15" s="712"/>
      <c r="JAP15" s="712"/>
      <c r="JAQ15" s="712"/>
      <c r="JAR15" s="712"/>
      <c r="JAS15" s="712"/>
      <c r="JAT15" s="712"/>
      <c r="JAU15" s="712"/>
      <c r="JAV15" s="712"/>
      <c r="JAW15" s="712"/>
      <c r="JAX15" s="712"/>
      <c r="JAY15" s="712"/>
      <c r="JAZ15" s="712"/>
      <c r="JBA15" s="712"/>
      <c r="JBB15" s="712"/>
      <c r="JBC15" s="712"/>
      <c r="JBD15" s="712"/>
      <c r="JBE15" s="712"/>
      <c r="JBF15" s="712"/>
      <c r="JBG15" s="712"/>
      <c r="JBH15" s="712"/>
      <c r="JBI15" s="712"/>
      <c r="JBJ15" s="712"/>
      <c r="JBK15" s="712"/>
      <c r="JBL15" s="712"/>
      <c r="JBM15" s="712"/>
      <c r="JBN15" s="712"/>
      <c r="JBO15" s="712"/>
      <c r="JBP15" s="712"/>
      <c r="JBQ15" s="712"/>
      <c r="JBR15" s="712"/>
      <c r="JBS15" s="712"/>
      <c r="JBT15" s="712"/>
      <c r="JBU15" s="712"/>
      <c r="JBV15" s="712"/>
      <c r="JBW15" s="712"/>
      <c r="JBX15" s="712"/>
      <c r="JBY15" s="712"/>
      <c r="JBZ15" s="712"/>
      <c r="JCA15" s="712"/>
      <c r="JCB15" s="712"/>
      <c r="JCC15" s="712"/>
      <c r="JCD15" s="712"/>
      <c r="JCE15" s="712"/>
      <c r="JCF15" s="712"/>
      <c r="JCG15" s="712"/>
      <c r="JCH15" s="712"/>
      <c r="JCI15" s="712"/>
      <c r="JCJ15" s="712"/>
      <c r="JCK15" s="712"/>
      <c r="JCL15" s="712"/>
      <c r="JCM15" s="712"/>
      <c r="JCN15" s="712"/>
      <c r="JCO15" s="712"/>
      <c r="JCP15" s="712"/>
      <c r="JCQ15" s="712"/>
      <c r="JCR15" s="712"/>
      <c r="JCS15" s="712"/>
      <c r="JCT15" s="712"/>
      <c r="JCU15" s="712"/>
      <c r="JCV15" s="712"/>
      <c r="JCW15" s="712"/>
      <c r="JCX15" s="712"/>
      <c r="JCY15" s="712"/>
      <c r="JCZ15" s="712"/>
      <c r="JDA15" s="712"/>
      <c r="JDB15" s="712"/>
      <c r="JDC15" s="712"/>
      <c r="JDD15" s="712"/>
      <c r="JDE15" s="712"/>
      <c r="JDF15" s="712"/>
      <c r="JDG15" s="712"/>
      <c r="JDH15" s="712"/>
      <c r="JDI15" s="712"/>
      <c r="JDJ15" s="712"/>
      <c r="JDK15" s="712"/>
      <c r="JDL15" s="712"/>
      <c r="JDM15" s="712"/>
      <c r="JDN15" s="712"/>
      <c r="JDO15" s="712"/>
      <c r="JDP15" s="712"/>
      <c r="JDQ15" s="712"/>
      <c r="JDR15" s="712"/>
      <c r="JDS15" s="712"/>
      <c r="JDT15" s="712"/>
      <c r="JDU15" s="712"/>
      <c r="JDV15" s="712"/>
      <c r="JDW15" s="712"/>
      <c r="JDX15" s="712"/>
      <c r="JDY15" s="712"/>
      <c r="JDZ15" s="712"/>
      <c r="JEA15" s="712"/>
      <c r="JEB15" s="712"/>
      <c r="JEC15" s="712"/>
      <c r="JED15" s="712"/>
      <c r="JEE15" s="712"/>
      <c r="JEF15" s="712"/>
      <c r="JEG15" s="712"/>
      <c r="JEH15" s="712"/>
      <c r="JEI15" s="712"/>
      <c r="JEJ15" s="712"/>
      <c r="JEK15" s="712"/>
      <c r="JEL15" s="712"/>
      <c r="JEM15" s="712"/>
      <c r="JEN15" s="712"/>
      <c r="JEO15" s="712"/>
      <c r="JEP15" s="712"/>
      <c r="JEQ15" s="712"/>
      <c r="JER15" s="712"/>
      <c r="JES15" s="712"/>
      <c r="JET15" s="712"/>
      <c r="JEU15" s="712"/>
      <c r="JEV15" s="712"/>
      <c r="JEW15" s="712"/>
      <c r="JEX15" s="712"/>
      <c r="JEY15" s="712"/>
      <c r="JEZ15" s="712"/>
      <c r="JFA15" s="712"/>
      <c r="JFB15" s="712"/>
      <c r="JFC15" s="712"/>
      <c r="JFD15" s="712"/>
      <c r="JFE15" s="712"/>
      <c r="JFF15" s="712"/>
      <c r="JFG15" s="712"/>
      <c r="JFH15" s="712"/>
      <c r="JFI15" s="712"/>
      <c r="JFJ15" s="712"/>
      <c r="JFK15" s="712"/>
      <c r="JFL15" s="712"/>
      <c r="JFM15" s="712"/>
      <c r="JFN15" s="712"/>
      <c r="JFO15" s="712"/>
      <c r="JFP15" s="712"/>
      <c r="JFQ15" s="712"/>
      <c r="JFR15" s="712"/>
      <c r="JFS15" s="712"/>
      <c r="JFT15" s="712"/>
      <c r="JFU15" s="712"/>
      <c r="JFV15" s="712"/>
      <c r="JFW15" s="712"/>
      <c r="JFX15" s="712"/>
      <c r="JFY15" s="712"/>
      <c r="JFZ15" s="712"/>
      <c r="JGA15" s="712"/>
      <c r="JGB15" s="712"/>
      <c r="JGC15" s="712"/>
      <c r="JGD15" s="712"/>
      <c r="JGE15" s="712"/>
      <c r="JGF15" s="712"/>
      <c r="JGG15" s="712"/>
      <c r="JGH15" s="712"/>
      <c r="JGI15" s="712"/>
      <c r="JGJ15" s="712"/>
      <c r="JGK15" s="712"/>
      <c r="JGL15" s="712"/>
      <c r="JGM15" s="712"/>
      <c r="JGN15" s="712"/>
      <c r="JGO15" s="712"/>
      <c r="JGP15" s="712"/>
      <c r="JGQ15" s="712"/>
      <c r="JGR15" s="712"/>
      <c r="JGS15" s="712"/>
      <c r="JGT15" s="712"/>
      <c r="JGU15" s="712"/>
      <c r="JGV15" s="712"/>
      <c r="JGW15" s="712"/>
      <c r="JGX15" s="712"/>
      <c r="JGY15" s="712"/>
      <c r="JGZ15" s="712"/>
      <c r="JHA15" s="712"/>
      <c r="JHB15" s="712"/>
      <c r="JHC15" s="712"/>
      <c r="JHD15" s="712"/>
      <c r="JHE15" s="712"/>
      <c r="JHF15" s="712"/>
      <c r="JHG15" s="712"/>
      <c r="JHH15" s="712"/>
      <c r="JHI15" s="712"/>
      <c r="JHJ15" s="712"/>
      <c r="JHK15" s="712"/>
      <c r="JHL15" s="712"/>
      <c r="JHM15" s="712"/>
      <c r="JHN15" s="712"/>
      <c r="JHO15" s="712"/>
      <c r="JHP15" s="712"/>
      <c r="JHQ15" s="712"/>
      <c r="JHR15" s="712"/>
      <c r="JHS15" s="712"/>
      <c r="JHT15" s="712"/>
      <c r="JHU15" s="712"/>
      <c r="JHV15" s="712"/>
      <c r="JHW15" s="712"/>
      <c r="JHX15" s="712"/>
      <c r="JHY15" s="712"/>
      <c r="JHZ15" s="712"/>
      <c r="JIA15" s="712"/>
      <c r="JIB15" s="712"/>
      <c r="JIC15" s="712"/>
      <c r="JID15" s="712"/>
      <c r="JIE15" s="712"/>
      <c r="JIF15" s="712"/>
      <c r="JIG15" s="712"/>
      <c r="JIH15" s="712"/>
      <c r="JII15" s="712"/>
      <c r="JIJ15" s="712"/>
      <c r="JIK15" s="712"/>
      <c r="JIL15" s="712"/>
      <c r="JIM15" s="712"/>
      <c r="JIN15" s="712"/>
      <c r="JIO15" s="712"/>
      <c r="JIP15" s="712"/>
      <c r="JIQ15" s="712"/>
      <c r="JIR15" s="712"/>
      <c r="JIS15" s="712"/>
      <c r="JIT15" s="712"/>
      <c r="JIU15" s="712"/>
      <c r="JIV15" s="712"/>
      <c r="JIW15" s="712"/>
      <c r="JIX15" s="712"/>
      <c r="JIY15" s="712"/>
      <c r="JIZ15" s="712"/>
      <c r="JJA15" s="712"/>
      <c r="JJB15" s="712"/>
      <c r="JJC15" s="712"/>
      <c r="JJD15" s="712"/>
      <c r="JJE15" s="712"/>
      <c r="JJF15" s="712"/>
      <c r="JJG15" s="712"/>
      <c r="JJH15" s="712"/>
      <c r="JJI15" s="712"/>
      <c r="JJJ15" s="712"/>
      <c r="JJK15" s="712"/>
      <c r="JJL15" s="712"/>
      <c r="JJM15" s="712"/>
      <c r="JJN15" s="712"/>
      <c r="JJO15" s="712"/>
      <c r="JJP15" s="712"/>
      <c r="JJQ15" s="712"/>
      <c r="JJR15" s="712"/>
      <c r="JJS15" s="712"/>
      <c r="JJT15" s="712"/>
      <c r="JJU15" s="712"/>
      <c r="JJV15" s="712"/>
      <c r="JJW15" s="712"/>
      <c r="JJX15" s="712"/>
      <c r="JJY15" s="712"/>
      <c r="JJZ15" s="712"/>
      <c r="JKA15" s="712"/>
      <c r="JKB15" s="712"/>
      <c r="JKC15" s="712"/>
      <c r="JKD15" s="712"/>
      <c r="JKE15" s="712"/>
      <c r="JKF15" s="712"/>
      <c r="JKG15" s="712"/>
      <c r="JKH15" s="712"/>
      <c r="JKI15" s="712"/>
      <c r="JKJ15" s="712"/>
      <c r="JKK15" s="712"/>
      <c r="JKL15" s="712"/>
      <c r="JKM15" s="712"/>
      <c r="JKN15" s="712"/>
      <c r="JKO15" s="712"/>
      <c r="JKP15" s="712"/>
      <c r="JKQ15" s="712"/>
      <c r="JKR15" s="712"/>
      <c r="JKS15" s="712"/>
      <c r="JKT15" s="712"/>
      <c r="JKU15" s="712"/>
      <c r="JKV15" s="712"/>
      <c r="JKW15" s="712"/>
      <c r="JKX15" s="712"/>
      <c r="JKY15" s="712"/>
      <c r="JKZ15" s="712"/>
      <c r="JLA15" s="712"/>
      <c r="JLB15" s="712"/>
      <c r="JLC15" s="712"/>
      <c r="JLD15" s="712"/>
      <c r="JLE15" s="712"/>
      <c r="JLF15" s="712"/>
      <c r="JLG15" s="712"/>
      <c r="JLH15" s="712"/>
      <c r="JLI15" s="712"/>
      <c r="JLJ15" s="712"/>
      <c r="JLK15" s="712"/>
      <c r="JLL15" s="712"/>
      <c r="JLM15" s="712"/>
      <c r="JLN15" s="712"/>
      <c r="JLO15" s="712"/>
      <c r="JLP15" s="712"/>
      <c r="JLQ15" s="712"/>
      <c r="JLR15" s="712"/>
      <c r="JLS15" s="712"/>
      <c r="JLT15" s="712"/>
      <c r="JLU15" s="712"/>
      <c r="JLV15" s="712"/>
      <c r="JLW15" s="712"/>
      <c r="JLX15" s="712"/>
      <c r="JLY15" s="712"/>
      <c r="JLZ15" s="712"/>
      <c r="JMA15" s="712"/>
      <c r="JMB15" s="712"/>
      <c r="JMC15" s="712"/>
      <c r="JMD15" s="712"/>
      <c r="JME15" s="712"/>
      <c r="JMF15" s="712"/>
      <c r="JMG15" s="712"/>
      <c r="JMH15" s="712"/>
      <c r="JMI15" s="712"/>
      <c r="JMJ15" s="712"/>
      <c r="JMK15" s="712"/>
      <c r="JML15" s="712"/>
      <c r="JMM15" s="712"/>
      <c r="JMN15" s="712"/>
      <c r="JMO15" s="712"/>
      <c r="JMP15" s="712"/>
      <c r="JMQ15" s="712"/>
      <c r="JMR15" s="712"/>
      <c r="JMS15" s="712"/>
      <c r="JMT15" s="712"/>
      <c r="JMU15" s="712"/>
      <c r="JMV15" s="712"/>
      <c r="JMW15" s="712"/>
      <c r="JMX15" s="712"/>
      <c r="JMY15" s="712"/>
      <c r="JMZ15" s="712"/>
      <c r="JNA15" s="712"/>
      <c r="JNB15" s="712"/>
      <c r="JNC15" s="712"/>
      <c r="JND15" s="712"/>
      <c r="JNE15" s="712"/>
      <c r="JNF15" s="712"/>
      <c r="JNG15" s="712"/>
      <c r="JNH15" s="712"/>
      <c r="JNI15" s="712"/>
      <c r="JNJ15" s="712"/>
      <c r="JNK15" s="712"/>
      <c r="JNL15" s="712"/>
      <c r="JNM15" s="712"/>
      <c r="JNN15" s="712"/>
      <c r="JNO15" s="712"/>
      <c r="JNP15" s="712"/>
      <c r="JNQ15" s="712"/>
      <c r="JNR15" s="712"/>
      <c r="JNS15" s="712"/>
      <c r="JNT15" s="712"/>
      <c r="JNU15" s="712"/>
      <c r="JNV15" s="712"/>
      <c r="JNW15" s="712"/>
      <c r="JNX15" s="712"/>
      <c r="JNY15" s="712"/>
      <c r="JNZ15" s="712"/>
      <c r="JOA15" s="712"/>
      <c r="JOB15" s="712"/>
      <c r="JOC15" s="712"/>
      <c r="JOD15" s="712"/>
      <c r="JOE15" s="712"/>
      <c r="JOF15" s="712"/>
      <c r="JOG15" s="712"/>
      <c r="JOH15" s="712"/>
      <c r="JOI15" s="712"/>
      <c r="JOJ15" s="712"/>
      <c r="JOK15" s="712"/>
      <c r="JOL15" s="712"/>
      <c r="JOM15" s="712"/>
      <c r="JON15" s="712"/>
      <c r="JOO15" s="712"/>
      <c r="JOP15" s="712"/>
      <c r="JOQ15" s="712"/>
      <c r="JOR15" s="712"/>
      <c r="JOS15" s="712"/>
      <c r="JOT15" s="712"/>
      <c r="JOU15" s="712"/>
      <c r="JOV15" s="712"/>
      <c r="JOW15" s="712"/>
      <c r="JOX15" s="712"/>
      <c r="JOY15" s="712"/>
      <c r="JOZ15" s="712"/>
      <c r="JPA15" s="712"/>
      <c r="JPB15" s="712"/>
      <c r="JPC15" s="712"/>
      <c r="JPD15" s="712"/>
      <c r="JPE15" s="712"/>
      <c r="JPF15" s="712"/>
      <c r="JPG15" s="712"/>
      <c r="JPH15" s="712"/>
      <c r="JPI15" s="712"/>
      <c r="JPJ15" s="712"/>
      <c r="JPK15" s="712"/>
      <c r="JPL15" s="712"/>
      <c r="JPM15" s="712"/>
      <c r="JPN15" s="712"/>
      <c r="JPO15" s="712"/>
      <c r="JPP15" s="712"/>
      <c r="JPQ15" s="712"/>
      <c r="JPR15" s="712"/>
      <c r="JPS15" s="712"/>
      <c r="JPT15" s="712"/>
      <c r="JPU15" s="712"/>
      <c r="JPV15" s="712"/>
      <c r="JPW15" s="712"/>
      <c r="JPX15" s="712"/>
      <c r="JPY15" s="712"/>
      <c r="JPZ15" s="712"/>
      <c r="JQA15" s="712"/>
      <c r="JQB15" s="712"/>
      <c r="JQC15" s="712"/>
      <c r="JQD15" s="712"/>
      <c r="JQE15" s="712"/>
      <c r="JQF15" s="712"/>
      <c r="JQG15" s="712"/>
      <c r="JQH15" s="712"/>
      <c r="JQI15" s="712"/>
      <c r="JQJ15" s="712"/>
      <c r="JQK15" s="712"/>
      <c r="JQL15" s="712"/>
      <c r="JQM15" s="712"/>
      <c r="JQN15" s="712"/>
      <c r="JQO15" s="712"/>
      <c r="JQP15" s="712"/>
      <c r="JQQ15" s="712"/>
      <c r="JQR15" s="712"/>
      <c r="JQS15" s="712"/>
      <c r="JQT15" s="712"/>
      <c r="JQU15" s="712"/>
      <c r="JQV15" s="712"/>
      <c r="JQW15" s="712"/>
      <c r="JQX15" s="712"/>
      <c r="JQY15" s="712"/>
      <c r="JQZ15" s="712"/>
      <c r="JRA15" s="712"/>
      <c r="JRB15" s="712"/>
      <c r="JRC15" s="712"/>
      <c r="JRD15" s="712"/>
      <c r="JRE15" s="712"/>
      <c r="JRF15" s="712"/>
      <c r="JRG15" s="712"/>
      <c r="JRH15" s="712"/>
      <c r="JRI15" s="712"/>
      <c r="JRJ15" s="712"/>
      <c r="JRK15" s="712"/>
      <c r="JRL15" s="712"/>
      <c r="JRM15" s="712"/>
      <c r="JRN15" s="712"/>
      <c r="JRO15" s="712"/>
      <c r="JRP15" s="712"/>
      <c r="JRQ15" s="712"/>
      <c r="JRR15" s="712"/>
      <c r="JRS15" s="712"/>
      <c r="JRT15" s="712"/>
      <c r="JRU15" s="712"/>
      <c r="JRV15" s="712"/>
      <c r="JRW15" s="712"/>
      <c r="JRX15" s="712"/>
      <c r="JRY15" s="712"/>
      <c r="JRZ15" s="712"/>
      <c r="JSA15" s="712"/>
      <c r="JSB15" s="712"/>
      <c r="JSC15" s="712"/>
      <c r="JSD15" s="712"/>
      <c r="JSE15" s="712"/>
      <c r="JSF15" s="712"/>
      <c r="JSG15" s="712"/>
      <c r="JSH15" s="712"/>
      <c r="JSI15" s="712"/>
      <c r="JSJ15" s="712"/>
      <c r="JSK15" s="712"/>
      <c r="JSL15" s="712"/>
      <c r="JSM15" s="712"/>
      <c r="JSN15" s="712"/>
      <c r="JSO15" s="712"/>
      <c r="JSP15" s="712"/>
      <c r="JSQ15" s="712"/>
      <c r="JSR15" s="712"/>
      <c r="JSS15" s="712"/>
      <c r="JST15" s="712"/>
      <c r="JSU15" s="712"/>
      <c r="JSV15" s="712"/>
      <c r="JSW15" s="712"/>
      <c r="JSX15" s="712"/>
      <c r="JSY15" s="712"/>
      <c r="JSZ15" s="712"/>
      <c r="JTA15" s="712"/>
      <c r="JTB15" s="712"/>
      <c r="JTC15" s="712"/>
      <c r="JTD15" s="712"/>
      <c r="JTE15" s="712"/>
      <c r="JTF15" s="712"/>
      <c r="JTG15" s="712"/>
      <c r="JTH15" s="712"/>
      <c r="JTI15" s="712"/>
      <c r="JTJ15" s="712"/>
      <c r="JTK15" s="712"/>
      <c r="JTL15" s="712"/>
      <c r="JTM15" s="712"/>
      <c r="JTN15" s="712"/>
      <c r="JTO15" s="712"/>
      <c r="JTP15" s="712"/>
      <c r="JTQ15" s="712"/>
      <c r="JTR15" s="712"/>
      <c r="JTS15" s="712"/>
      <c r="JTT15" s="712"/>
      <c r="JTU15" s="712"/>
      <c r="JTV15" s="712"/>
      <c r="JTW15" s="712"/>
      <c r="JTX15" s="712"/>
      <c r="JTY15" s="712"/>
      <c r="JTZ15" s="712"/>
      <c r="JUA15" s="712"/>
      <c r="JUB15" s="712"/>
      <c r="JUC15" s="712"/>
      <c r="JUD15" s="712"/>
      <c r="JUE15" s="712"/>
      <c r="JUF15" s="712"/>
      <c r="JUG15" s="712"/>
      <c r="JUH15" s="712"/>
      <c r="JUI15" s="712"/>
      <c r="JUJ15" s="712"/>
      <c r="JUK15" s="712"/>
      <c r="JUL15" s="712"/>
      <c r="JUM15" s="712"/>
      <c r="JUN15" s="712"/>
      <c r="JUO15" s="712"/>
      <c r="JUP15" s="712"/>
      <c r="JUQ15" s="712"/>
      <c r="JUR15" s="712"/>
      <c r="JUS15" s="712"/>
      <c r="JUT15" s="712"/>
      <c r="JUU15" s="712"/>
      <c r="JUV15" s="712"/>
      <c r="JUW15" s="712"/>
      <c r="JUX15" s="712"/>
      <c r="JUY15" s="712"/>
      <c r="JUZ15" s="712"/>
      <c r="JVA15" s="712"/>
      <c r="JVB15" s="712"/>
      <c r="JVC15" s="712"/>
      <c r="JVD15" s="712"/>
      <c r="JVE15" s="712"/>
      <c r="JVF15" s="712"/>
      <c r="JVG15" s="712"/>
      <c r="JVH15" s="712"/>
      <c r="JVI15" s="712"/>
      <c r="JVJ15" s="712"/>
      <c r="JVK15" s="712"/>
      <c r="JVL15" s="712"/>
      <c r="JVM15" s="712"/>
      <c r="JVN15" s="712"/>
      <c r="JVO15" s="712"/>
      <c r="JVP15" s="712"/>
      <c r="JVQ15" s="712"/>
      <c r="JVR15" s="712"/>
      <c r="JVS15" s="712"/>
      <c r="JVT15" s="712"/>
      <c r="JVU15" s="712"/>
      <c r="JVV15" s="712"/>
      <c r="JVW15" s="712"/>
      <c r="JVX15" s="712"/>
      <c r="JVY15" s="712"/>
      <c r="JVZ15" s="712"/>
      <c r="JWA15" s="712"/>
      <c r="JWB15" s="712"/>
      <c r="JWC15" s="712"/>
      <c r="JWD15" s="712"/>
      <c r="JWE15" s="712"/>
      <c r="JWF15" s="712"/>
      <c r="JWG15" s="712"/>
      <c r="JWH15" s="712"/>
      <c r="JWI15" s="712"/>
      <c r="JWJ15" s="712"/>
      <c r="JWK15" s="712"/>
      <c r="JWL15" s="712"/>
      <c r="JWM15" s="712"/>
      <c r="JWN15" s="712"/>
      <c r="JWO15" s="712"/>
      <c r="JWP15" s="712"/>
      <c r="JWQ15" s="712"/>
      <c r="JWR15" s="712"/>
      <c r="JWS15" s="712"/>
      <c r="JWT15" s="712"/>
      <c r="JWU15" s="712"/>
      <c r="JWV15" s="712"/>
      <c r="JWW15" s="712"/>
      <c r="JWX15" s="712"/>
      <c r="JWY15" s="712"/>
      <c r="JWZ15" s="712"/>
      <c r="JXA15" s="712"/>
      <c r="JXB15" s="712"/>
      <c r="JXC15" s="712"/>
      <c r="JXD15" s="712"/>
      <c r="JXE15" s="712"/>
      <c r="JXF15" s="712"/>
      <c r="JXG15" s="712"/>
      <c r="JXH15" s="712"/>
      <c r="JXI15" s="712"/>
      <c r="JXJ15" s="712"/>
      <c r="JXK15" s="712"/>
      <c r="JXL15" s="712"/>
      <c r="JXM15" s="712"/>
      <c r="JXN15" s="712"/>
      <c r="JXO15" s="712"/>
      <c r="JXP15" s="712"/>
      <c r="JXQ15" s="712"/>
      <c r="JXR15" s="712"/>
      <c r="JXS15" s="712"/>
      <c r="JXT15" s="712"/>
      <c r="JXU15" s="712"/>
      <c r="JXV15" s="712"/>
      <c r="JXW15" s="712"/>
      <c r="JXX15" s="712"/>
      <c r="JXY15" s="712"/>
      <c r="JXZ15" s="712"/>
      <c r="JYA15" s="712"/>
      <c r="JYB15" s="712"/>
      <c r="JYC15" s="712"/>
      <c r="JYD15" s="712"/>
      <c r="JYE15" s="712"/>
      <c r="JYF15" s="712"/>
      <c r="JYG15" s="712"/>
      <c r="JYH15" s="712"/>
      <c r="JYI15" s="712"/>
      <c r="JYJ15" s="712"/>
      <c r="JYK15" s="712"/>
      <c r="JYL15" s="712"/>
      <c r="JYM15" s="712"/>
      <c r="JYN15" s="712"/>
      <c r="JYO15" s="712"/>
      <c r="JYP15" s="712"/>
      <c r="JYQ15" s="712"/>
      <c r="JYR15" s="712"/>
      <c r="JYS15" s="712"/>
      <c r="JYT15" s="712"/>
      <c r="JYU15" s="712"/>
      <c r="JYV15" s="712"/>
      <c r="JYW15" s="712"/>
      <c r="JYX15" s="712"/>
      <c r="JYY15" s="712"/>
      <c r="JYZ15" s="712"/>
      <c r="JZA15" s="712"/>
      <c r="JZB15" s="712"/>
      <c r="JZC15" s="712"/>
      <c r="JZD15" s="712"/>
      <c r="JZE15" s="712"/>
      <c r="JZF15" s="712"/>
      <c r="JZG15" s="712"/>
      <c r="JZH15" s="712"/>
      <c r="JZI15" s="712"/>
      <c r="JZJ15" s="712"/>
      <c r="JZK15" s="712"/>
      <c r="JZL15" s="712"/>
      <c r="JZM15" s="712"/>
      <c r="JZN15" s="712"/>
      <c r="JZO15" s="712"/>
      <c r="JZP15" s="712"/>
      <c r="JZQ15" s="712"/>
      <c r="JZR15" s="712"/>
      <c r="JZS15" s="712"/>
      <c r="JZT15" s="712"/>
      <c r="JZU15" s="712"/>
      <c r="JZV15" s="712"/>
      <c r="JZW15" s="712"/>
      <c r="JZX15" s="712"/>
      <c r="JZY15" s="712"/>
      <c r="JZZ15" s="712"/>
      <c r="KAA15" s="712"/>
      <c r="KAB15" s="712"/>
      <c r="KAC15" s="712"/>
      <c r="KAD15" s="712"/>
      <c r="KAE15" s="712"/>
      <c r="KAF15" s="712"/>
      <c r="KAG15" s="712"/>
      <c r="KAH15" s="712"/>
      <c r="KAI15" s="712"/>
      <c r="KAJ15" s="712"/>
      <c r="KAK15" s="712"/>
      <c r="KAL15" s="712"/>
      <c r="KAM15" s="712"/>
      <c r="KAN15" s="712"/>
      <c r="KAO15" s="712"/>
      <c r="KAP15" s="712"/>
      <c r="KAQ15" s="712"/>
      <c r="KAR15" s="712"/>
      <c r="KAS15" s="712"/>
      <c r="KAT15" s="712"/>
      <c r="KAU15" s="712"/>
      <c r="KAV15" s="712"/>
      <c r="KAW15" s="712"/>
      <c r="KAX15" s="712"/>
      <c r="KAY15" s="712"/>
      <c r="KAZ15" s="712"/>
      <c r="KBA15" s="712"/>
      <c r="KBB15" s="712"/>
      <c r="KBC15" s="712"/>
      <c r="KBD15" s="712"/>
      <c r="KBE15" s="712"/>
      <c r="KBF15" s="712"/>
      <c r="KBG15" s="712"/>
      <c r="KBH15" s="712"/>
      <c r="KBI15" s="712"/>
      <c r="KBJ15" s="712"/>
      <c r="KBK15" s="712"/>
      <c r="KBL15" s="712"/>
      <c r="KBM15" s="712"/>
      <c r="KBN15" s="712"/>
      <c r="KBO15" s="712"/>
      <c r="KBP15" s="712"/>
      <c r="KBQ15" s="712"/>
      <c r="KBR15" s="712"/>
      <c r="KBS15" s="712"/>
      <c r="KBT15" s="712"/>
      <c r="KBU15" s="712"/>
      <c r="KBV15" s="712"/>
      <c r="KBW15" s="712"/>
      <c r="KBX15" s="712"/>
      <c r="KBY15" s="712"/>
      <c r="KBZ15" s="712"/>
      <c r="KCA15" s="712"/>
      <c r="KCB15" s="712"/>
      <c r="KCC15" s="712"/>
      <c r="KCD15" s="712"/>
      <c r="KCE15" s="712"/>
      <c r="KCF15" s="712"/>
      <c r="KCG15" s="712"/>
      <c r="KCH15" s="712"/>
      <c r="KCI15" s="712"/>
      <c r="KCJ15" s="712"/>
      <c r="KCK15" s="712"/>
      <c r="KCL15" s="712"/>
      <c r="KCM15" s="712"/>
      <c r="KCN15" s="712"/>
      <c r="KCO15" s="712"/>
      <c r="KCP15" s="712"/>
      <c r="KCQ15" s="712"/>
      <c r="KCR15" s="712"/>
      <c r="KCS15" s="712"/>
      <c r="KCT15" s="712"/>
      <c r="KCU15" s="712"/>
      <c r="KCV15" s="712"/>
      <c r="KCW15" s="712"/>
      <c r="KCX15" s="712"/>
      <c r="KCY15" s="712"/>
      <c r="KCZ15" s="712"/>
      <c r="KDA15" s="712"/>
      <c r="KDB15" s="712"/>
      <c r="KDC15" s="712"/>
      <c r="KDD15" s="712"/>
      <c r="KDE15" s="712"/>
      <c r="KDF15" s="712"/>
      <c r="KDG15" s="712"/>
      <c r="KDH15" s="712"/>
      <c r="KDI15" s="712"/>
      <c r="KDJ15" s="712"/>
      <c r="KDK15" s="712"/>
      <c r="KDL15" s="712"/>
      <c r="KDM15" s="712"/>
      <c r="KDN15" s="712"/>
      <c r="KDO15" s="712"/>
      <c r="KDP15" s="712"/>
      <c r="KDQ15" s="712"/>
      <c r="KDR15" s="712"/>
      <c r="KDS15" s="712"/>
      <c r="KDT15" s="712"/>
      <c r="KDU15" s="712"/>
      <c r="KDV15" s="712"/>
      <c r="KDW15" s="712"/>
      <c r="KDX15" s="712"/>
      <c r="KDY15" s="712"/>
      <c r="KDZ15" s="712"/>
      <c r="KEA15" s="712"/>
      <c r="KEB15" s="712"/>
      <c r="KEC15" s="712"/>
      <c r="KED15" s="712"/>
      <c r="KEE15" s="712"/>
      <c r="KEF15" s="712"/>
      <c r="KEG15" s="712"/>
      <c r="KEH15" s="712"/>
      <c r="KEI15" s="712"/>
      <c r="KEJ15" s="712"/>
      <c r="KEK15" s="712"/>
      <c r="KEL15" s="712"/>
      <c r="KEM15" s="712"/>
      <c r="KEN15" s="712"/>
      <c r="KEO15" s="712"/>
      <c r="KEP15" s="712"/>
      <c r="KEQ15" s="712"/>
      <c r="KER15" s="712"/>
      <c r="KES15" s="712"/>
      <c r="KET15" s="712"/>
      <c r="KEU15" s="712"/>
      <c r="KEV15" s="712"/>
      <c r="KEW15" s="712"/>
      <c r="KEX15" s="712"/>
      <c r="KEY15" s="712"/>
      <c r="KEZ15" s="712"/>
      <c r="KFA15" s="712"/>
      <c r="KFB15" s="712"/>
      <c r="KFC15" s="712"/>
      <c r="KFD15" s="712"/>
      <c r="KFE15" s="712"/>
      <c r="KFF15" s="712"/>
      <c r="KFG15" s="712"/>
      <c r="KFH15" s="712"/>
      <c r="KFI15" s="712"/>
      <c r="KFJ15" s="712"/>
      <c r="KFK15" s="712"/>
      <c r="KFL15" s="712"/>
      <c r="KFM15" s="712"/>
      <c r="KFN15" s="712"/>
      <c r="KFO15" s="712"/>
      <c r="KFP15" s="712"/>
      <c r="KFQ15" s="712"/>
      <c r="KFR15" s="712"/>
      <c r="KFS15" s="712"/>
      <c r="KFT15" s="712"/>
      <c r="KFU15" s="712"/>
      <c r="KFV15" s="712"/>
      <c r="KFW15" s="712"/>
      <c r="KFX15" s="712"/>
      <c r="KFY15" s="712"/>
      <c r="KFZ15" s="712"/>
      <c r="KGA15" s="712"/>
      <c r="KGB15" s="712"/>
      <c r="KGC15" s="712"/>
      <c r="KGD15" s="712"/>
      <c r="KGE15" s="712"/>
      <c r="KGF15" s="712"/>
      <c r="KGG15" s="712"/>
      <c r="KGH15" s="712"/>
      <c r="KGI15" s="712"/>
      <c r="KGJ15" s="712"/>
      <c r="KGK15" s="712"/>
      <c r="KGL15" s="712"/>
      <c r="KGM15" s="712"/>
      <c r="KGN15" s="712"/>
      <c r="KGO15" s="712"/>
      <c r="KGP15" s="712"/>
      <c r="KGQ15" s="712"/>
      <c r="KGR15" s="712"/>
      <c r="KGS15" s="712"/>
      <c r="KGT15" s="712"/>
      <c r="KGU15" s="712"/>
      <c r="KGV15" s="712"/>
      <c r="KGW15" s="712"/>
      <c r="KGX15" s="712"/>
      <c r="KGY15" s="712"/>
      <c r="KGZ15" s="712"/>
      <c r="KHA15" s="712"/>
      <c r="KHB15" s="712"/>
      <c r="KHC15" s="712"/>
      <c r="KHD15" s="712"/>
      <c r="KHE15" s="712"/>
      <c r="KHF15" s="712"/>
      <c r="KHG15" s="712"/>
      <c r="KHH15" s="712"/>
      <c r="KHI15" s="712"/>
      <c r="KHJ15" s="712"/>
      <c r="KHK15" s="712"/>
      <c r="KHL15" s="712"/>
      <c r="KHM15" s="712"/>
      <c r="KHN15" s="712"/>
      <c r="KHO15" s="712"/>
      <c r="KHP15" s="712"/>
      <c r="KHQ15" s="712"/>
      <c r="KHR15" s="712"/>
      <c r="KHS15" s="712"/>
      <c r="KHT15" s="712"/>
      <c r="KHU15" s="712"/>
      <c r="KHV15" s="712"/>
      <c r="KHW15" s="712"/>
      <c r="KHX15" s="712"/>
      <c r="KHY15" s="712"/>
      <c r="KHZ15" s="712"/>
      <c r="KIA15" s="712"/>
      <c r="KIB15" s="712"/>
      <c r="KIC15" s="712"/>
      <c r="KID15" s="712"/>
      <c r="KIE15" s="712"/>
      <c r="KIF15" s="712"/>
      <c r="KIG15" s="712"/>
      <c r="KIH15" s="712"/>
      <c r="KII15" s="712"/>
      <c r="KIJ15" s="712"/>
      <c r="KIK15" s="712"/>
      <c r="KIL15" s="712"/>
      <c r="KIM15" s="712"/>
      <c r="KIN15" s="712"/>
      <c r="KIO15" s="712"/>
      <c r="KIP15" s="712"/>
      <c r="KIQ15" s="712"/>
      <c r="KIR15" s="712"/>
      <c r="KIS15" s="712"/>
      <c r="KIT15" s="712"/>
      <c r="KIU15" s="712"/>
      <c r="KIV15" s="712"/>
      <c r="KIW15" s="712"/>
      <c r="KIX15" s="712"/>
      <c r="KIY15" s="712"/>
      <c r="KIZ15" s="712"/>
      <c r="KJA15" s="712"/>
      <c r="KJB15" s="712"/>
      <c r="KJC15" s="712"/>
      <c r="KJD15" s="712"/>
      <c r="KJE15" s="712"/>
      <c r="KJF15" s="712"/>
      <c r="KJG15" s="712"/>
      <c r="KJH15" s="712"/>
      <c r="KJI15" s="712"/>
      <c r="KJJ15" s="712"/>
      <c r="KJK15" s="712"/>
      <c r="KJL15" s="712"/>
      <c r="KJM15" s="712"/>
      <c r="KJN15" s="712"/>
      <c r="KJO15" s="712"/>
      <c r="KJP15" s="712"/>
      <c r="KJQ15" s="712"/>
      <c r="KJR15" s="712"/>
      <c r="KJS15" s="712"/>
      <c r="KJT15" s="712"/>
      <c r="KJU15" s="712"/>
      <c r="KJV15" s="712"/>
      <c r="KJW15" s="712"/>
      <c r="KJX15" s="712"/>
      <c r="KJY15" s="712"/>
      <c r="KJZ15" s="712"/>
      <c r="KKA15" s="712"/>
      <c r="KKB15" s="712"/>
      <c r="KKC15" s="712"/>
      <c r="KKD15" s="712"/>
      <c r="KKE15" s="712"/>
      <c r="KKF15" s="712"/>
      <c r="KKG15" s="712"/>
      <c r="KKH15" s="712"/>
      <c r="KKI15" s="712"/>
      <c r="KKJ15" s="712"/>
      <c r="KKK15" s="712"/>
      <c r="KKL15" s="712"/>
      <c r="KKM15" s="712"/>
      <c r="KKN15" s="712"/>
      <c r="KKO15" s="712"/>
      <c r="KKP15" s="712"/>
      <c r="KKQ15" s="712"/>
      <c r="KKR15" s="712"/>
      <c r="KKS15" s="712"/>
      <c r="KKT15" s="712"/>
      <c r="KKU15" s="712"/>
      <c r="KKV15" s="712"/>
      <c r="KKW15" s="712"/>
      <c r="KKX15" s="712"/>
      <c r="KKY15" s="712"/>
      <c r="KKZ15" s="712"/>
      <c r="KLA15" s="712"/>
      <c r="KLB15" s="712"/>
      <c r="KLC15" s="712"/>
      <c r="KLD15" s="712"/>
      <c r="KLE15" s="712"/>
      <c r="KLF15" s="712"/>
      <c r="KLG15" s="712"/>
      <c r="KLH15" s="712"/>
      <c r="KLI15" s="712"/>
      <c r="KLJ15" s="712"/>
      <c r="KLK15" s="712"/>
      <c r="KLL15" s="712"/>
      <c r="KLM15" s="712"/>
      <c r="KLN15" s="712"/>
      <c r="KLO15" s="712"/>
      <c r="KLP15" s="712"/>
      <c r="KLQ15" s="712"/>
      <c r="KLR15" s="712"/>
      <c r="KLS15" s="712"/>
      <c r="KLT15" s="712"/>
      <c r="KLU15" s="712"/>
      <c r="KLV15" s="712"/>
      <c r="KLW15" s="712"/>
      <c r="KLX15" s="712"/>
      <c r="KLY15" s="712"/>
      <c r="KLZ15" s="712"/>
      <c r="KMA15" s="712"/>
      <c r="KMB15" s="712"/>
      <c r="KMC15" s="712"/>
      <c r="KMD15" s="712"/>
      <c r="KME15" s="712"/>
      <c r="KMF15" s="712"/>
      <c r="KMG15" s="712"/>
      <c r="KMH15" s="712"/>
      <c r="KMI15" s="712"/>
      <c r="KMJ15" s="712"/>
      <c r="KMK15" s="712"/>
      <c r="KML15" s="712"/>
      <c r="KMM15" s="712"/>
      <c r="KMN15" s="712"/>
      <c r="KMO15" s="712"/>
      <c r="KMP15" s="712"/>
      <c r="KMQ15" s="712"/>
      <c r="KMR15" s="712"/>
      <c r="KMS15" s="712"/>
      <c r="KMT15" s="712"/>
      <c r="KMU15" s="712"/>
      <c r="KMV15" s="712"/>
      <c r="KMW15" s="712"/>
      <c r="KMX15" s="712"/>
      <c r="KMY15" s="712"/>
      <c r="KMZ15" s="712"/>
      <c r="KNA15" s="712"/>
      <c r="KNB15" s="712"/>
      <c r="KNC15" s="712"/>
      <c r="KND15" s="712"/>
      <c r="KNE15" s="712"/>
      <c r="KNF15" s="712"/>
      <c r="KNG15" s="712"/>
      <c r="KNH15" s="712"/>
      <c r="KNI15" s="712"/>
      <c r="KNJ15" s="712"/>
      <c r="KNK15" s="712"/>
      <c r="KNL15" s="712"/>
      <c r="KNM15" s="712"/>
      <c r="KNN15" s="712"/>
      <c r="KNO15" s="712"/>
      <c r="KNP15" s="712"/>
      <c r="KNQ15" s="712"/>
      <c r="KNR15" s="712"/>
      <c r="KNS15" s="712"/>
      <c r="KNT15" s="712"/>
      <c r="KNU15" s="712"/>
      <c r="KNV15" s="712"/>
      <c r="KNW15" s="712"/>
      <c r="KNX15" s="712"/>
      <c r="KNY15" s="712"/>
      <c r="KNZ15" s="712"/>
      <c r="KOA15" s="712"/>
      <c r="KOB15" s="712"/>
      <c r="KOC15" s="712"/>
      <c r="KOD15" s="712"/>
      <c r="KOE15" s="712"/>
      <c r="KOF15" s="712"/>
      <c r="KOG15" s="712"/>
      <c r="KOH15" s="712"/>
      <c r="KOI15" s="712"/>
      <c r="KOJ15" s="712"/>
      <c r="KOK15" s="712"/>
      <c r="KOL15" s="712"/>
      <c r="KOM15" s="712"/>
      <c r="KON15" s="712"/>
      <c r="KOO15" s="712"/>
      <c r="KOP15" s="712"/>
      <c r="KOQ15" s="712"/>
      <c r="KOR15" s="712"/>
      <c r="KOS15" s="712"/>
      <c r="KOT15" s="712"/>
      <c r="KOU15" s="712"/>
      <c r="KOV15" s="712"/>
      <c r="KOW15" s="712"/>
      <c r="KOX15" s="712"/>
      <c r="KOY15" s="712"/>
      <c r="KOZ15" s="712"/>
      <c r="KPA15" s="712"/>
      <c r="KPB15" s="712"/>
      <c r="KPC15" s="712"/>
      <c r="KPD15" s="712"/>
      <c r="KPE15" s="712"/>
      <c r="KPF15" s="712"/>
      <c r="KPG15" s="712"/>
      <c r="KPH15" s="712"/>
      <c r="KPI15" s="712"/>
      <c r="KPJ15" s="712"/>
      <c r="KPK15" s="712"/>
      <c r="KPL15" s="712"/>
      <c r="KPM15" s="712"/>
      <c r="KPN15" s="712"/>
      <c r="KPO15" s="712"/>
      <c r="KPP15" s="712"/>
      <c r="KPQ15" s="712"/>
      <c r="KPR15" s="712"/>
      <c r="KPS15" s="712"/>
      <c r="KPT15" s="712"/>
      <c r="KPU15" s="712"/>
      <c r="KPV15" s="712"/>
      <c r="KPW15" s="712"/>
      <c r="KPX15" s="712"/>
      <c r="KPY15" s="712"/>
      <c r="KPZ15" s="712"/>
      <c r="KQA15" s="712"/>
      <c r="KQB15" s="712"/>
      <c r="KQC15" s="712"/>
      <c r="KQD15" s="712"/>
      <c r="KQE15" s="712"/>
      <c r="KQF15" s="712"/>
      <c r="KQG15" s="712"/>
      <c r="KQH15" s="712"/>
      <c r="KQI15" s="712"/>
      <c r="KQJ15" s="712"/>
      <c r="KQK15" s="712"/>
      <c r="KQL15" s="712"/>
      <c r="KQM15" s="712"/>
      <c r="KQN15" s="712"/>
      <c r="KQO15" s="712"/>
      <c r="KQP15" s="712"/>
      <c r="KQQ15" s="712"/>
      <c r="KQR15" s="712"/>
      <c r="KQS15" s="712"/>
      <c r="KQT15" s="712"/>
      <c r="KQU15" s="712"/>
      <c r="KQV15" s="712"/>
      <c r="KQW15" s="712"/>
      <c r="KQX15" s="712"/>
      <c r="KQY15" s="712"/>
      <c r="KQZ15" s="712"/>
      <c r="KRA15" s="712"/>
      <c r="KRB15" s="712"/>
      <c r="KRC15" s="712"/>
      <c r="KRD15" s="712"/>
      <c r="KRE15" s="712"/>
      <c r="KRF15" s="712"/>
      <c r="KRG15" s="712"/>
      <c r="KRH15" s="712"/>
      <c r="KRI15" s="712"/>
      <c r="KRJ15" s="712"/>
      <c r="KRK15" s="712"/>
      <c r="KRL15" s="712"/>
      <c r="KRM15" s="712"/>
      <c r="KRN15" s="712"/>
      <c r="KRO15" s="712"/>
      <c r="KRP15" s="712"/>
      <c r="KRQ15" s="712"/>
      <c r="KRR15" s="712"/>
      <c r="KRS15" s="712"/>
      <c r="KRT15" s="712"/>
      <c r="KRU15" s="712"/>
      <c r="KRV15" s="712"/>
      <c r="KRW15" s="712"/>
      <c r="KRX15" s="712"/>
      <c r="KRY15" s="712"/>
      <c r="KRZ15" s="712"/>
      <c r="KSA15" s="712"/>
      <c r="KSB15" s="712"/>
      <c r="KSC15" s="712"/>
      <c r="KSD15" s="712"/>
      <c r="KSE15" s="712"/>
      <c r="KSF15" s="712"/>
      <c r="KSG15" s="712"/>
      <c r="KSH15" s="712"/>
      <c r="KSI15" s="712"/>
      <c r="KSJ15" s="712"/>
      <c r="KSK15" s="712"/>
      <c r="KSL15" s="712"/>
      <c r="KSM15" s="712"/>
      <c r="KSN15" s="712"/>
      <c r="KSO15" s="712"/>
      <c r="KSP15" s="712"/>
      <c r="KSQ15" s="712"/>
      <c r="KSR15" s="712"/>
      <c r="KSS15" s="712"/>
      <c r="KST15" s="712"/>
      <c r="KSU15" s="712"/>
      <c r="KSV15" s="712"/>
      <c r="KSW15" s="712"/>
      <c r="KSX15" s="712"/>
      <c r="KSY15" s="712"/>
      <c r="KSZ15" s="712"/>
      <c r="KTA15" s="712"/>
      <c r="KTB15" s="712"/>
      <c r="KTC15" s="712"/>
      <c r="KTD15" s="712"/>
      <c r="KTE15" s="712"/>
      <c r="KTF15" s="712"/>
      <c r="KTG15" s="712"/>
      <c r="KTH15" s="712"/>
      <c r="KTI15" s="712"/>
      <c r="KTJ15" s="712"/>
      <c r="KTK15" s="712"/>
      <c r="KTL15" s="712"/>
      <c r="KTM15" s="712"/>
      <c r="KTN15" s="712"/>
      <c r="KTO15" s="712"/>
      <c r="KTP15" s="712"/>
      <c r="KTQ15" s="712"/>
      <c r="KTR15" s="712"/>
      <c r="KTS15" s="712"/>
      <c r="KTT15" s="712"/>
      <c r="KTU15" s="712"/>
      <c r="KTV15" s="712"/>
      <c r="KTW15" s="712"/>
      <c r="KTX15" s="712"/>
      <c r="KTY15" s="712"/>
      <c r="KTZ15" s="712"/>
      <c r="KUA15" s="712"/>
      <c r="KUB15" s="712"/>
      <c r="KUC15" s="712"/>
      <c r="KUD15" s="712"/>
      <c r="KUE15" s="712"/>
      <c r="KUF15" s="712"/>
      <c r="KUG15" s="712"/>
      <c r="KUH15" s="712"/>
      <c r="KUI15" s="712"/>
      <c r="KUJ15" s="712"/>
      <c r="KUK15" s="712"/>
      <c r="KUL15" s="712"/>
      <c r="KUM15" s="712"/>
      <c r="KUN15" s="712"/>
      <c r="KUO15" s="712"/>
      <c r="KUP15" s="712"/>
      <c r="KUQ15" s="712"/>
      <c r="KUR15" s="712"/>
      <c r="KUS15" s="712"/>
      <c r="KUT15" s="712"/>
      <c r="KUU15" s="712"/>
      <c r="KUV15" s="712"/>
      <c r="KUW15" s="712"/>
      <c r="KUX15" s="712"/>
      <c r="KUY15" s="712"/>
      <c r="KUZ15" s="712"/>
      <c r="KVA15" s="712"/>
      <c r="KVB15" s="712"/>
      <c r="KVC15" s="712"/>
      <c r="KVD15" s="712"/>
      <c r="KVE15" s="712"/>
      <c r="KVF15" s="712"/>
      <c r="KVG15" s="712"/>
      <c r="KVH15" s="712"/>
      <c r="KVI15" s="712"/>
      <c r="KVJ15" s="712"/>
      <c r="KVK15" s="712"/>
      <c r="KVL15" s="712"/>
      <c r="KVM15" s="712"/>
      <c r="KVN15" s="712"/>
      <c r="KVO15" s="712"/>
      <c r="KVP15" s="712"/>
      <c r="KVQ15" s="712"/>
      <c r="KVR15" s="712"/>
      <c r="KVS15" s="712"/>
      <c r="KVT15" s="712"/>
      <c r="KVU15" s="712"/>
      <c r="KVV15" s="712"/>
      <c r="KVW15" s="712"/>
      <c r="KVX15" s="712"/>
      <c r="KVY15" s="712"/>
      <c r="KVZ15" s="712"/>
      <c r="KWA15" s="712"/>
      <c r="KWB15" s="712"/>
      <c r="KWC15" s="712"/>
      <c r="KWD15" s="712"/>
      <c r="KWE15" s="712"/>
      <c r="KWF15" s="712"/>
      <c r="KWG15" s="712"/>
      <c r="KWH15" s="712"/>
      <c r="KWI15" s="712"/>
      <c r="KWJ15" s="712"/>
      <c r="KWK15" s="712"/>
      <c r="KWL15" s="712"/>
      <c r="KWM15" s="712"/>
      <c r="KWN15" s="712"/>
      <c r="KWO15" s="712"/>
      <c r="KWP15" s="712"/>
      <c r="KWQ15" s="712"/>
      <c r="KWR15" s="712"/>
      <c r="KWS15" s="712"/>
      <c r="KWT15" s="712"/>
      <c r="KWU15" s="712"/>
      <c r="KWV15" s="712"/>
      <c r="KWW15" s="712"/>
      <c r="KWX15" s="712"/>
      <c r="KWY15" s="712"/>
      <c r="KWZ15" s="712"/>
      <c r="KXA15" s="712"/>
      <c r="KXB15" s="712"/>
      <c r="KXC15" s="712"/>
      <c r="KXD15" s="712"/>
      <c r="KXE15" s="712"/>
      <c r="KXF15" s="712"/>
      <c r="KXG15" s="712"/>
      <c r="KXH15" s="712"/>
      <c r="KXI15" s="712"/>
      <c r="KXJ15" s="712"/>
      <c r="KXK15" s="712"/>
      <c r="KXL15" s="712"/>
      <c r="KXM15" s="712"/>
      <c r="KXN15" s="712"/>
      <c r="KXO15" s="712"/>
      <c r="KXP15" s="712"/>
      <c r="KXQ15" s="712"/>
      <c r="KXR15" s="712"/>
      <c r="KXS15" s="712"/>
      <c r="KXT15" s="712"/>
      <c r="KXU15" s="712"/>
      <c r="KXV15" s="712"/>
      <c r="KXW15" s="712"/>
      <c r="KXX15" s="712"/>
      <c r="KXY15" s="712"/>
      <c r="KXZ15" s="712"/>
      <c r="KYA15" s="712"/>
      <c r="KYB15" s="712"/>
      <c r="KYC15" s="712"/>
      <c r="KYD15" s="712"/>
      <c r="KYE15" s="712"/>
      <c r="KYF15" s="712"/>
      <c r="KYG15" s="712"/>
      <c r="KYH15" s="712"/>
      <c r="KYI15" s="712"/>
      <c r="KYJ15" s="712"/>
      <c r="KYK15" s="712"/>
      <c r="KYL15" s="712"/>
      <c r="KYM15" s="712"/>
      <c r="KYN15" s="712"/>
      <c r="KYO15" s="712"/>
      <c r="KYP15" s="712"/>
      <c r="KYQ15" s="712"/>
      <c r="KYR15" s="712"/>
      <c r="KYS15" s="712"/>
      <c r="KYT15" s="712"/>
      <c r="KYU15" s="712"/>
      <c r="KYV15" s="712"/>
      <c r="KYW15" s="712"/>
      <c r="KYX15" s="712"/>
      <c r="KYY15" s="712"/>
      <c r="KYZ15" s="712"/>
      <c r="KZA15" s="712"/>
      <c r="KZB15" s="712"/>
      <c r="KZC15" s="712"/>
      <c r="KZD15" s="712"/>
      <c r="KZE15" s="712"/>
      <c r="KZF15" s="712"/>
      <c r="KZG15" s="712"/>
      <c r="KZH15" s="712"/>
      <c r="KZI15" s="712"/>
      <c r="KZJ15" s="712"/>
      <c r="KZK15" s="712"/>
      <c r="KZL15" s="712"/>
      <c r="KZM15" s="712"/>
      <c r="KZN15" s="712"/>
      <c r="KZO15" s="712"/>
      <c r="KZP15" s="712"/>
      <c r="KZQ15" s="712"/>
      <c r="KZR15" s="712"/>
      <c r="KZS15" s="712"/>
      <c r="KZT15" s="712"/>
      <c r="KZU15" s="712"/>
      <c r="KZV15" s="712"/>
      <c r="KZW15" s="712"/>
      <c r="KZX15" s="712"/>
      <c r="KZY15" s="712"/>
      <c r="KZZ15" s="712"/>
      <c r="LAA15" s="712"/>
      <c r="LAB15" s="712"/>
      <c r="LAC15" s="712"/>
      <c r="LAD15" s="712"/>
      <c r="LAE15" s="712"/>
      <c r="LAF15" s="712"/>
      <c r="LAG15" s="712"/>
      <c r="LAH15" s="712"/>
      <c r="LAI15" s="712"/>
      <c r="LAJ15" s="712"/>
      <c r="LAK15" s="712"/>
      <c r="LAL15" s="712"/>
      <c r="LAM15" s="712"/>
      <c r="LAN15" s="712"/>
      <c r="LAO15" s="712"/>
      <c r="LAP15" s="712"/>
      <c r="LAQ15" s="712"/>
      <c r="LAR15" s="712"/>
      <c r="LAS15" s="712"/>
      <c r="LAT15" s="712"/>
      <c r="LAU15" s="712"/>
      <c r="LAV15" s="712"/>
      <c r="LAW15" s="712"/>
      <c r="LAX15" s="712"/>
      <c r="LAY15" s="712"/>
      <c r="LAZ15" s="712"/>
      <c r="LBA15" s="712"/>
      <c r="LBB15" s="712"/>
      <c r="LBC15" s="712"/>
      <c r="LBD15" s="712"/>
      <c r="LBE15" s="712"/>
      <c r="LBF15" s="712"/>
      <c r="LBG15" s="712"/>
      <c r="LBH15" s="712"/>
      <c r="LBI15" s="712"/>
      <c r="LBJ15" s="712"/>
      <c r="LBK15" s="712"/>
      <c r="LBL15" s="712"/>
      <c r="LBM15" s="712"/>
      <c r="LBN15" s="712"/>
      <c r="LBO15" s="712"/>
      <c r="LBP15" s="712"/>
      <c r="LBQ15" s="712"/>
      <c r="LBR15" s="712"/>
      <c r="LBS15" s="712"/>
      <c r="LBT15" s="712"/>
      <c r="LBU15" s="712"/>
      <c r="LBV15" s="712"/>
      <c r="LBW15" s="712"/>
      <c r="LBX15" s="712"/>
      <c r="LBY15" s="712"/>
      <c r="LBZ15" s="712"/>
      <c r="LCA15" s="712"/>
      <c r="LCB15" s="712"/>
      <c r="LCC15" s="712"/>
      <c r="LCD15" s="712"/>
      <c r="LCE15" s="712"/>
      <c r="LCF15" s="712"/>
      <c r="LCG15" s="712"/>
      <c r="LCH15" s="712"/>
      <c r="LCI15" s="712"/>
      <c r="LCJ15" s="712"/>
      <c r="LCK15" s="712"/>
      <c r="LCL15" s="712"/>
      <c r="LCM15" s="712"/>
      <c r="LCN15" s="712"/>
      <c r="LCO15" s="712"/>
      <c r="LCP15" s="712"/>
      <c r="LCQ15" s="712"/>
      <c r="LCR15" s="712"/>
      <c r="LCS15" s="712"/>
      <c r="LCT15" s="712"/>
      <c r="LCU15" s="712"/>
      <c r="LCV15" s="712"/>
      <c r="LCW15" s="712"/>
      <c r="LCX15" s="712"/>
      <c r="LCY15" s="712"/>
      <c r="LCZ15" s="712"/>
      <c r="LDA15" s="712"/>
      <c r="LDB15" s="712"/>
      <c r="LDC15" s="712"/>
      <c r="LDD15" s="712"/>
      <c r="LDE15" s="712"/>
      <c r="LDF15" s="712"/>
      <c r="LDG15" s="712"/>
      <c r="LDH15" s="712"/>
      <c r="LDI15" s="712"/>
      <c r="LDJ15" s="712"/>
      <c r="LDK15" s="712"/>
      <c r="LDL15" s="712"/>
      <c r="LDM15" s="712"/>
      <c r="LDN15" s="712"/>
      <c r="LDO15" s="712"/>
      <c r="LDP15" s="712"/>
      <c r="LDQ15" s="712"/>
      <c r="LDR15" s="712"/>
      <c r="LDS15" s="712"/>
      <c r="LDT15" s="712"/>
      <c r="LDU15" s="712"/>
      <c r="LDV15" s="712"/>
      <c r="LDW15" s="712"/>
      <c r="LDX15" s="712"/>
      <c r="LDY15" s="712"/>
      <c r="LDZ15" s="712"/>
      <c r="LEA15" s="712"/>
      <c r="LEB15" s="712"/>
      <c r="LEC15" s="712"/>
      <c r="LED15" s="712"/>
      <c r="LEE15" s="712"/>
      <c r="LEF15" s="712"/>
      <c r="LEG15" s="712"/>
      <c r="LEH15" s="712"/>
      <c r="LEI15" s="712"/>
      <c r="LEJ15" s="712"/>
      <c r="LEK15" s="712"/>
      <c r="LEL15" s="712"/>
      <c r="LEM15" s="712"/>
      <c r="LEN15" s="712"/>
      <c r="LEO15" s="712"/>
      <c r="LEP15" s="712"/>
      <c r="LEQ15" s="712"/>
      <c r="LER15" s="712"/>
      <c r="LES15" s="712"/>
      <c r="LET15" s="712"/>
      <c r="LEU15" s="712"/>
      <c r="LEV15" s="712"/>
      <c r="LEW15" s="712"/>
      <c r="LEX15" s="712"/>
      <c r="LEY15" s="712"/>
      <c r="LEZ15" s="712"/>
      <c r="LFA15" s="712"/>
      <c r="LFB15" s="712"/>
      <c r="LFC15" s="712"/>
      <c r="LFD15" s="712"/>
      <c r="LFE15" s="712"/>
      <c r="LFF15" s="712"/>
      <c r="LFG15" s="712"/>
      <c r="LFH15" s="712"/>
      <c r="LFI15" s="712"/>
      <c r="LFJ15" s="712"/>
      <c r="LFK15" s="712"/>
      <c r="LFL15" s="712"/>
      <c r="LFM15" s="712"/>
      <c r="LFN15" s="712"/>
      <c r="LFO15" s="712"/>
      <c r="LFP15" s="712"/>
      <c r="LFQ15" s="712"/>
      <c r="LFR15" s="712"/>
      <c r="LFS15" s="712"/>
      <c r="LFT15" s="712"/>
      <c r="LFU15" s="712"/>
      <c r="LFV15" s="712"/>
      <c r="LFW15" s="712"/>
      <c r="LFX15" s="712"/>
      <c r="LFY15" s="712"/>
      <c r="LFZ15" s="712"/>
      <c r="LGA15" s="712"/>
      <c r="LGB15" s="712"/>
      <c r="LGC15" s="712"/>
      <c r="LGD15" s="712"/>
      <c r="LGE15" s="712"/>
      <c r="LGF15" s="712"/>
      <c r="LGG15" s="712"/>
      <c r="LGH15" s="712"/>
      <c r="LGI15" s="712"/>
      <c r="LGJ15" s="712"/>
      <c r="LGK15" s="712"/>
      <c r="LGL15" s="712"/>
      <c r="LGM15" s="712"/>
      <c r="LGN15" s="712"/>
      <c r="LGO15" s="712"/>
      <c r="LGP15" s="712"/>
      <c r="LGQ15" s="712"/>
      <c r="LGR15" s="712"/>
      <c r="LGS15" s="712"/>
      <c r="LGT15" s="712"/>
      <c r="LGU15" s="712"/>
      <c r="LGV15" s="712"/>
      <c r="LGW15" s="712"/>
      <c r="LGX15" s="712"/>
      <c r="LGY15" s="712"/>
      <c r="LGZ15" s="712"/>
      <c r="LHA15" s="712"/>
      <c r="LHB15" s="712"/>
      <c r="LHC15" s="712"/>
      <c r="LHD15" s="712"/>
      <c r="LHE15" s="712"/>
      <c r="LHF15" s="712"/>
      <c r="LHG15" s="712"/>
      <c r="LHH15" s="712"/>
      <c r="LHI15" s="712"/>
      <c r="LHJ15" s="712"/>
      <c r="LHK15" s="712"/>
      <c r="LHL15" s="712"/>
      <c r="LHM15" s="712"/>
      <c r="LHN15" s="712"/>
      <c r="LHO15" s="712"/>
      <c r="LHP15" s="712"/>
      <c r="LHQ15" s="712"/>
      <c r="LHR15" s="712"/>
      <c r="LHS15" s="712"/>
      <c r="LHT15" s="712"/>
      <c r="LHU15" s="712"/>
      <c r="LHV15" s="712"/>
      <c r="LHW15" s="712"/>
      <c r="LHX15" s="712"/>
      <c r="LHY15" s="712"/>
      <c r="LHZ15" s="712"/>
      <c r="LIA15" s="712"/>
      <c r="LIB15" s="712"/>
      <c r="LIC15" s="712"/>
      <c r="LID15" s="712"/>
      <c r="LIE15" s="712"/>
      <c r="LIF15" s="712"/>
      <c r="LIG15" s="712"/>
      <c r="LIH15" s="712"/>
      <c r="LII15" s="712"/>
      <c r="LIJ15" s="712"/>
      <c r="LIK15" s="712"/>
      <c r="LIL15" s="712"/>
      <c r="LIM15" s="712"/>
      <c r="LIN15" s="712"/>
      <c r="LIO15" s="712"/>
      <c r="LIP15" s="712"/>
      <c r="LIQ15" s="712"/>
      <c r="LIR15" s="712"/>
      <c r="LIS15" s="712"/>
      <c r="LIT15" s="712"/>
      <c r="LIU15" s="712"/>
      <c r="LIV15" s="712"/>
      <c r="LIW15" s="712"/>
      <c r="LIX15" s="712"/>
      <c r="LIY15" s="712"/>
      <c r="LIZ15" s="712"/>
      <c r="LJA15" s="712"/>
      <c r="LJB15" s="712"/>
      <c r="LJC15" s="712"/>
      <c r="LJD15" s="712"/>
      <c r="LJE15" s="712"/>
      <c r="LJF15" s="712"/>
      <c r="LJG15" s="712"/>
      <c r="LJH15" s="712"/>
      <c r="LJI15" s="712"/>
      <c r="LJJ15" s="712"/>
      <c r="LJK15" s="712"/>
      <c r="LJL15" s="712"/>
      <c r="LJM15" s="712"/>
      <c r="LJN15" s="712"/>
      <c r="LJO15" s="712"/>
      <c r="LJP15" s="712"/>
      <c r="LJQ15" s="712"/>
      <c r="LJR15" s="712"/>
      <c r="LJS15" s="712"/>
      <c r="LJT15" s="712"/>
      <c r="LJU15" s="712"/>
      <c r="LJV15" s="712"/>
      <c r="LJW15" s="712"/>
      <c r="LJX15" s="712"/>
      <c r="LJY15" s="712"/>
      <c r="LJZ15" s="712"/>
      <c r="LKA15" s="712"/>
      <c r="LKB15" s="712"/>
      <c r="LKC15" s="712"/>
      <c r="LKD15" s="712"/>
      <c r="LKE15" s="712"/>
      <c r="LKF15" s="712"/>
      <c r="LKG15" s="712"/>
      <c r="LKH15" s="712"/>
      <c r="LKI15" s="712"/>
      <c r="LKJ15" s="712"/>
      <c r="LKK15" s="712"/>
      <c r="LKL15" s="712"/>
      <c r="LKM15" s="712"/>
      <c r="LKN15" s="712"/>
      <c r="LKO15" s="712"/>
      <c r="LKP15" s="712"/>
      <c r="LKQ15" s="712"/>
      <c r="LKR15" s="712"/>
      <c r="LKS15" s="712"/>
      <c r="LKT15" s="712"/>
      <c r="LKU15" s="712"/>
      <c r="LKV15" s="712"/>
      <c r="LKW15" s="712"/>
      <c r="LKX15" s="712"/>
      <c r="LKY15" s="712"/>
      <c r="LKZ15" s="712"/>
      <c r="LLA15" s="712"/>
      <c r="LLB15" s="712"/>
      <c r="LLC15" s="712"/>
      <c r="LLD15" s="712"/>
      <c r="LLE15" s="712"/>
      <c r="LLF15" s="712"/>
      <c r="LLG15" s="712"/>
      <c r="LLH15" s="712"/>
      <c r="LLI15" s="712"/>
      <c r="LLJ15" s="712"/>
      <c r="LLK15" s="712"/>
      <c r="LLL15" s="712"/>
      <c r="LLM15" s="712"/>
      <c r="LLN15" s="712"/>
      <c r="LLO15" s="712"/>
      <c r="LLP15" s="712"/>
      <c r="LLQ15" s="712"/>
      <c r="LLR15" s="712"/>
      <c r="LLS15" s="712"/>
      <c r="LLT15" s="712"/>
      <c r="LLU15" s="712"/>
      <c r="LLV15" s="712"/>
      <c r="LLW15" s="712"/>
      <c r="LLX15" s="712"/>
      <c r="LLY15" s="712"/>
      <c r="LLZ15" s="712"/>
      <c r="LMA15" s="712"/>
      <c r="LMB15" s="712"/>
      <c r="LMC15" s="712"/>
      <c r="LMD15" s="712"/>
      <c r="LME15" s="712"/>
      <c r="LMF15" s="712"/>
      <c r="LMG15" s="712"/>
      <c r="LMH15" s="712"/>
      <c r="LMI15" s="712"/>
      <c r="LMJ15" s="712"/>
      <c r="LMK15" s="712"/>
      <c r="LML15" s="712"/>
      <c r="LMM15" s="712"/>
      <c r="LMN15" s="712"/>
      <c r="LMO15" s="712"/>
      <c r="LMP15" s="712"/>
      <c r="LMQ15" s="712"/>
      <c r="LMR15" s="712"/>
      <c r="LMS15" s="712"/>
      <c r="LMT15" s="712"/>
      <c r="LMU15" s="712"/>
      <c r="LMV15" s="712"/>
      <c r="LMW15" s="712"/>
      <c r="LMX15" s="712"/>
      <c r="LMY15" s="712"/>
      <c r="LMZ15" s="712"/>
      <c r="LNA15" s="712"/>
      <c r="LNB15" s="712"/>
      <c r="LNC15" s="712"/>
      <c r="LND15" s="712"/>
      <c r="LNE15" s="712"/>
      <c r="LNF15" s="712"/>
      <c r="LNG15" s="712"/>
      <c r="LNH15" s="712"/>
      <c r="LNI15" s="712"/>
      <c r="LNJ15" s="712"/>
      <c r="LNK15" s="712"/>
      <c r="LNL15" s="712"/>
      <c r="LNM15" s="712"/>
      <c r="LNN15" s="712"/>
      <c r="LNO15" s="712"/>
      <c r="LNP15" s="712"/>
      <c r="LNQ15" s="712"/>
      <c r="LNR15" s="712"/>
      <c r="LNS15" s="712"/>
      <c r="LNT15" s="712"/>
      <c r="LNU15" s="712"/>
      <c r="LNV15" s="712"/>
      <c r="LNW15" s="712"/>
      <c r="LNX15" s="712"/>
      <c r="LNY15" s="712"/>
      <c r="LNZ15" s="712"/>
      <c r="LOA15" s="712"/>
      <c r="LOB15" s="712"/>
      <c r="LOC15" s="712"/>
      <c r="LOD15" s="712"/>
      <c r="LOE15" s="712"/>
      <c r="LOF15" s="712"/>
      <c r="LOG15" s="712"/>
      <c r="LOH15" s="712"/>
      <c r="LOI15" s="712"/>
      <c r="LOJ15" s="712"/>
      <c r="LOK15" s="712"/>
      <c r="LOL15" s="712"/>
      <c r="LOM15" s="712"/>
      <c r="LON15" s="712"/>
      <c r="LOO15" s="712"/>
      <c r="LOP15" s="712"/>
      <c r="LOQ15" s="712"/>
      <c r="LOR15" s="712"/>
      <c r="LOS15" s="712"/>
      <c r="LOT15" s="712"/>
      <c r="LOU15" s="712"/>
      <c r="LOV15" s="712"/>
      <c r="LOW15" s="712"/>
      <c r="LOX15" s="712"/>
      <c r="LOY15" s="712"/>
      <c r="LOZ15" s="712"/>
      <c r="LPA15" s="712"/>
      <c r="LPB15" s="712"/>
      <c r="LPC15" s="712"/>
      <c r="LPD15" s="712"/>
      <c r="LPE15" s="712"/>
      <c r="LPF15" s="712"/>
      <c r="LPG15" s="712"/>
      <c r="LPH15" s="712"/>
      <c r="LPI15" s="712"/>
      <c r="LPJ15" s="712"/>
      <c r="LPK15" s="712"/>
      <c r="LPL15" s="712"/>
      <c r="LPM15" s="712"/>
      <c r="LPN15" s="712"/>
      <c r="LPO15" s="712"/>
      <c r="LPP15" s="712"/>
      <c r="LPQ15" s="712"/>
      <c r="LPR15" s="712"/>
      <c r="LPS15" s="712"/>
      <c r="LPT15" s="712"/>
      <c r="LPU15" s="712"/>
      <c r="LPV15" s="712"/>
      <c r="LPW15" s="712"/>
      <c r="LPX15" s="712"/>
      <c r="LPY15" s="712"/>
      <c r="LPZ15" s="712"/>
      <c r="LQA15" s="712"/>
      <c r="LQB15" s="712"/>
      <c r="LQC15" s="712"/>
      <c r="LQD15" s="712"/>
      <c r="LQE15" s="712"/>
      <c r="LQF15" s="712"/>
      <c r="LQG15" s="712"/>
      <c r="LQH15" s="712"/>
      <c r="LQI15" s="712"/>
      <c r="LQJ15" s="712"/>
      <c r="LQK15" s="712"/>
      <c r="LQL15" s="712"/>
      <c r="LQM15" s="712"/>
      <c r="LQN15" s="712"/>
      <c r="LQO15" s="712"/>
      <c r="LQP15" s="712"/>
      <c r="LQQ15" s="712"/>
      <c r="LQR15" s="712"/>
      <c r="LQS15" s="712"/>
      <c r="LQT15" s="712"/>
      <c r="LQU15" s="712"/>
      <c r="LQV15" s="712"/>
      <c r="LQW15" s="712"/>
      <c r="LQX15" s="712"/>
      <c r="LQY15" s="712"/>
      <c r="LQZ15" s="712"/>
      <c r="LRA15" s="712"/>
      <c r="LRB15" s="712"/>
      <c r="LRC15" s="712"/>
      <c r="LRD15" s="712"/>
      <c r="LRE15" s="712"/>
      <c r="LRF15" s="712"/>
      <c r="LRG15" s="712"/>
      <c r="LRH15" s="712"/>
      <c r="LRI15" s="712"/>
      <c r="LRJ15" s="712"/>
      <c r="LRK15" s="712"/>
      <c r="LRL15" s="712"/>
      <c r="LRM15" s="712"/>
      <c r="LRN15" s="712"/>
      <c r="LRO15" s="712"/>
      <c r="LRP15" s="712"/>
      <c r="LRQ15" s="712"/>
      <c r="LRR15" s="712"/>
      <c r="LRS15" s="712"/>
      <c r="LRT15" s="712"/>
      <c r="LRU15" s="712"/>
      <c r="LRV15" s="712"/>
      <c r="LRW15" s="712"/>
      <c r="LRX15" s="712"/>
      <c r="LRY15" s="712"/>
      <c r="LRZ15" s="712"/>
      <c r="LSA15" s="712"/>
      <c r="LSB15" s="712"/>
      <c r="LSC15" s="712"/>
      <c r="LSD15" s="712"/>
      <c r="LSE15" s="712"/>
      <c r="LSF15" s="712"/>
      <c r="LSG15" s="712"/>
      <c r="LSH15" s="712"/>
      <c r="LSI15" s="712"/>
      <c r="LSJ15" s="712"/>
      <c r="LSK15" s="712"/>
      <c r="LSL15" s="712"/>
      <c r="LSM15" s="712"/>
      <c r="LSN15" s="712"/>
      <c r="LSO15" s="712"/>
      <c r="LSP15" s="712"/>
      <c r="LSQ15" s="712"/>
      <c r="LSR15" s="712"/>
      <c r="LSS15" s="712"/>
      <c r="LST15" s="712"/>
      <c r="LSU15" s="712"/>
      <c r="LSV15" s="712"/>
      <c r="LSW15" s="712"/>
      <c r="LSX15" s="712"/>
      <c r="LSY15" s="712"/>
      <c r="LSZ15" s="712"/>
      <c r="LTA15" s="712"/>
      <c r="LTB15" s="712"/>
      <c r="LTC15" s="712"/>
      <c r="LTD15" s="712"/>
      <c r="LTE15" s="712"/>
      <c r="LTF15" s="712"/>
      <c r="LTG15" s="712"/>
      <c r="LTH15" s="712"/>
      <c r="LTI15" s="712"/>
      <c r="LTJ15" s="712"/>
      <c r="LTK15" s="712"/>
      <c r="LTL15" s="712"/>
      <c r="LTM15" s="712"/>
      <c r="LTN15" s="712"/>
      <c r="LTO15" s="712"/>
      <c r="LTP15" s="712"/>
      <c r="LTQ15" s="712"/>
      <c r="LTR15" s="712"/>
      <c r="LTS15" s="712"/>
      <c r="LTT15" s="712"/>
      <c r="LTU15" s="712"/>
      <c r="LTV15" s="712"/>
      <c r="LTW15" s="712"/>
      <c r="LTX15" s="712"/>
      <c r="LTY15" s="712"/>
      <c r="LTZ15" s="712"/>
      <c r="LUA15" s="712"/>
      <c r="LUB15" s="712"/>
      <c r="LUC15" s="712"/>
      <c r="LUD15" s="712"/>
      <c r="LUE15" s="712"/>
      <c r="LUF15" s="712"/>
      <c r="LUG15" s="712"/>
      <c r="LUH15" s="712"/>
      <c r="LUI15" s="712"/>
      <c r="LUJ15" s="712"/>
      <c r="LUK15" s="712"/>
      <c r="LUL15" s="712"/>
      <c r="LUM15" s="712"/>
      <c r="LUN15" s="712"/>
      <c r="LUO15" s="712"/>
      <c r="LUP15" s="712"/>
      <c r="LUQ15" s="712"/>
      <c r="LUR15" s="712"/>
      <c r="LUS15" s="712"/>
      <c r="LUT15" s="712"/>
      <c r="LUU15" s="712"/>
      <c r="LUV15" s="712"/>
      <c r="LUW15" s="712"/>
      <c r="LUX15" s="712"/>
      <c r="LUY15" s="712"/>
      <c r="LUZ15" s="712"/>
      <c r="LVA15" s="712"/>
      <c r="LVB15" s="712"/>
      <c r="LVC15" s="712"/>
      <c r="LVD15" s="712"/>
      <c r="LVE15" s="712"/>
      <c r="LVF15" s="712"/>
      <c r="LVG15" s="712"/>
      <c r="LVH15" s="712"/>
      <c r="LVI15" s="712"/>
      <c r="LVJ15" s="712"/>
      <c r="LVK15" s="712"/>
      <c r="LVL15" s="712"/>
      <c r="LVM15" s="712"/>
      <c r="LVN15" s="712"/>
      <c r="LVO15" s="712"/>
      <c r="LVP15" s="712"/>
      <c r="LVQ15" s="712"/>
      <c r="LVR15" s="712"/>
      <c r="LVS15" s="712"/>
      <c r="LVT15" s="712"/>
      <c r="LVU15" s="712"/>
      <c r="LVV15" s="712"/>
      <c r="LVW15" s="712"/>
      <c r="LVX15" s="712"/>
      <c r="LVY15" s="712"/>
      <c r="LVZ15" s="712"/>
      <c r="LWA15" s="712"/>
      <c r="LWB15" s="712"/>
      <c r="LWC15" s="712"/>
      <c r="LWD15" s="712"/>
      <c r="LWE15" s="712"/>
      <c r="LWF15" s="712"/>
      <c r="LWG15" s="712"/>
      <c r="LWH15" s="712"/>
      <c r="LWI15" s="712"/>
      <c r="LWJ15" s="712"/>
      <c r="LWK15" s="712"/>
      <c r="LWL15" s="712"/>
      <c r="LWM15" s="712"/>
      <c r="LWN15" s="712"/>
      <c r="LWO15" s="712"/>
      <c r="LWP15" s="712"/>
      <c r="LWQ15" s="712"/>
      <c r="LWR15" s="712"/>
      <c r="LWS15" s="712"/>
      <c r="LWT15" s="712"/>
      <c r="LWU15" s="712"/>
      <c r="LWV15" s="712"/>
      <c r="LWW15" s="712"/>
      <c r="LWX15" s="712"/>
      <c r="LWY15" s="712"/>
      <c r="LWZ15" s="712"/>
      <c r="LXA15" s="712"/>
      <c r="LXB15" s="712"/>
      <c r="LXC15" s="712"/>
      <c r="LXD15" s="712"/>
      <c r="LXE15" s="712"/>
      <c r="LXF15" s="712"/>
      <c r="LXG15" s="712"/>
      <c r="LXH15" s="712"/>
      <c r="LXI15" s="712"/>
      <c r="LXJ15" s="712"/>
      <c r="LXK15" s="712"/>
      <c r="LXL15" s="712"/>
      <c r="LXM15" s="712"/>
      <c r="LXN15" s="712"/>
      <c r="LXO15" s="712"/>
      <c r="LXP15" s="712"/>
      <c r="LXQ15" s="712"/>
      <c r="LXR15" s="712"/>
      <c r="LXS15" s="712"/>
      <c r="LXT15" s="712"/>
      <c r="LXU15" s="712"/>
      <c r="LXV15" s="712"/>
      <c r="LXW15" s="712"/>
      <c r="LXX15" s="712"/>
      <c r="LXY15" s="712"/>
      <c r="LXZ15" s="712"/>
      <c r="LYA15" s="712"/>
      <c r="LYB15" s="712"/>
      <c r="LYC15" s="712"/>
      <c r="LYD15" s="712"/>
      <c r="LYE15" s="712"/>
      <c r="LYF15" s="712"/>
      <c r="LYG15" s="712"/>
      <c r="LYH15" s="712"/>
      <c r="LYI15" s="712"/>
      <c r="LYJ15" s="712"/>
      <c r="LYK15" s="712"/>
      <c r="LYL15" s="712"/>
      <c r="LYM15" s="712"/>
      <c r="LYN15" s="712"/>
      <c r="LYO15" s="712"/>
      <c r="LYP15" s="712"/>
      <c r="LYQ15" s="712"/>
      <c r="LYR15" s="712"/>
      <c r="LYS15" s="712"/>
      <c r="LYT15" s="712"/>
      <c r="LYU15" s="712"/>
      <c r="LYV15" s="712"/>
      <c r="LYW15" s="712"/>
      <c r="LYX15" s="712"/>
      <c r="LYY15" s="712"/>
      <c r="LYZ15" s="712"/>
      <c r="LZA15" s="712"/>
      <c r="LZB15" s="712"/>
      <c r="LZC15" s="712"/>
      <c r="LZD15" s="712"/>
      <c r="LZE15" s="712"/>
      <c r="LZF15" s="712"/>
      <c r="LZG15" s="712"/>
      <c r="LZH15" s="712"/>
      <c r="LZI15" s="712"/>
      <c r="LZJ15" s="712"/>
      <c r="LZK15" s="712"/>
      <c r="LZL15" s="712"/>
      <c r="LZM15" s="712"/>
      <c r="LZN15" s="712"/>
      <c r="LZO15" s="712"/>
      <c r="LZP15" s="712"/>
      <c r="LZQ15" s="712"/>
      <c r="LZR15" s="712"/>
      <c r="LZS15" s="712"/>
      <c r="LZT15" s="712"/>
      <c r="LZU15" s="712"/>
      <c r="LZV15" s="712"/>
      <c r="LZW15" s="712"/>
      <c r="LZX15" s="712"/>
      <c r="LZY15" s="712"/>
      <c r="LZZ15" s="712"/>
      <c r="MAA15" s="712"/>
      <c r="MAB15" s="712"/>
      <c r="MAC15" s="712"/>
      <c r="MAD15" s="712"/>
      <c r="MAE15" s="712"/>
      <c r="MAF15" s="712"/>
      <c r="MAG15" s="712"/>
      <c r="MAH15" s="712"/>
      <c r="MAI15" s="712"/>
      <c r="MAJ15" s="712"/>
      <c r="MAK15" s="712"/>
      <c r="MAL15" s="712"/>
      <c r="MAM15" s="712"/>
      <c r="MAN15" s="712"/>
      <c r="MAO15" s="712"/>
      <c r="MAP15" s="712"/>
      <c r="MAQ15" s="712"/>
      <c r="MAR15" s="712"/>
      <c r="MAS15" s="712"/>
      <c r="MAT15" s="712"/>
      <c r="MAU15" s="712"/>
      <c r="MAV15" s="712"/>
      <c r="MAW15" s="712"/>
      <c r="MAX15" s="712"/>
      <c r="MAY15" s="712"/>
      <c r="MAZ15" s="712"/>
      <c r="MBA15" s="712"/>
      <c r="MBB15" s="712"/>
      <c r="MBC15" s="712"/>
      <c r="MBD15" s="712"/>
      <c r="MBE15" s="712"/>
      <c r="MBF15" s="712"/>
      <c r="MBG15" s="712"/>
      <c r="MBH15" s="712"/>
      <c r="MBI15" s="712"/>
      <c r="MBJ15" s="712"/>
      <c r="MBK15" s="712"/>
      <c r="MBL15" s="712"/>
      <c r="MBM15" s="712"/>
      <c r="MBN15" s="712"/>
      <c r="MBO15" s="712"/>
      <c r="MBP15" s="712"/>
      <c r="MBQ15" s="712"/>
      <c r="MBR15" s="712"/>
      <c r="MBS15" s="712"/>
      <c r="MBT15" s="712"/>
      <c r="MBU15" s="712"/>
      <c r="MBV15" s="712"/>
      <c r="MBW15" s="712"/>
      <c r="MBX15" s="712"/>
      <c r="MBY15" s="712"/>
      <c r="MBZ15" s="712"/>
      <c r="MCA15" s="712"/>
      <c r="MCB15" s="712"/>
      <c r="MCC15" s="712"/>
      <c r="MCD15" s="712"/>
      <c r="MCE15" s="712"/>
      <c r="MCF15" s="712"/>
      <c r="MCG15" s="712"/>
      <c r="MCH15" s="712"/>
      <c r="MCI15" s="712"/>
      <c r="MCJ15" s="712"/>
      <c r="MCK15" s="712"/>
      <c r="MCL15" s="712"/>
      <c r="MCM15" s="712"/>
      <c r="MCN15" s="712"/>
      <c r="MCO15" s="712"/>
      <c r="MCP15" s="712"/>
      <c r="MCQ15" s="712"/>
      <c r="MCR15" s="712"/>
      <c r="MCS15" s="712"/>
      <c r="MCT15" s="712"/>
      <c r="MCU15" s="712"/>
      <c r="MCV15" s="712"/>
      <c r="MCW15" s="712"/>
      <c r="MCX15" s="712"/>
      <c r="MCY15" s="712"/>
      <c r="MCZ15" s="712"/>
      <c r="MDA15" s="712"/>
      <c r="MDB15" s="712"/>
      <c r="MDC15" s="712"/>
      <c r="MDD15" s="712"/>
      <c r="MDE15" s="712"/>
      <c r="MDF15" s="712"/>
      <c r="MDG15" s="712"/>
      <c r="MDH15" s="712"/>
      <c r="MDI15" s="712"/>
      <c r="MDJ15" s="712"/>
      <c r="MDK15" s="712"/>
      <c r="MDL15" s="712"/>
      <c r="MDM15" s="712"/>
      <c r="MDN15" s="712"/>
      <c r="MDO15" s="712"/>
      <c r="MDP15" s="712"/>
      <c r="MDQ15" s="712"/>
      <c r="MDR15" s="712"/>
      <c r="MDS15" s="712"/>
      <c r="MDT15" s="712"/>
      <c r="MDU15" s="712"/>
      <c r="MDV15" s="712"/>
      <c r="MDW15" s="712"/>
      <c r="MDX15" s="712"/>
      <c r="MDY15" s="712"/>
      <c r="MDZ15" s="712"/>
      <c r="MEA15" s="712"/>
      <c r="MEB15" s="712"/>
      <c r="MEC15" s="712"/>
      <c r="MED15" s="712"/>
      <c r="MEE15" s="712"/>
      <c r="MEF15" s="712"/>
      <c r="MEG15" s="712"/>
      <c r="MEH15" s="712"/>
      <c r="MEI15" s="712"/>
      <c r="MEJ15" s="712"/>
      <c r="MEK15" s="712"/>
      <c r="MEL15" s="712"/>
      <c r="MEM15" s="712"/>
      <c r="MEN15" s="712"/>
      <c r="MEO15" s="712"/>
      <c r="MEP15" s="712"/>
      <c r="MEQ15" s="712"/>
      <c r="MER15" s="712"/>
      <c r="MES15" s="712"/>
      <c r="MET15" s="712"/>
      <c r="MEU15" s="712"/>
      <c r="MEV15" s="712"/>
      <c r="MEW15" s="712"/>
      <c r="MEX15" s="712"/>
      <c r="MEY15" s="712"/>
      <c r="MEZ15" s="712"/>
      <c r="MFA15" s="712"/>
      <c r="MFB15" s="712"/>
      <c r="MFC15" s="712"/>
      <c r="MFD15" s="712"/>
      <c r="MFE15" s="712"/>
      <c r="MFF15" s="712"/>
      <c r="MFG15" s="712"/>
      <c r="MFH15" s="712"/>
      <c r="MFI15" s="712"/>
      <c r="MFJ15" s="712"/>
      <c r="MFK15" s="712"/>
      <c r="MFL15" s="712"/>
      <c r="MFM15" s="712"/>
      <c r="MFN15" s="712"/>
      <c r="MFO15" s="712"/>
      <c r="MFP15" s="712"/>
      <c r="MFQ15" s="712"/>
      <c r="MFR15" s="712"/>
      <c r="MFS15" s="712"/>
      <c r="MFT15" s="712"/>
      <c r="MFU15" s="712"/>
      <c r="MFV15" s="712"/>
      <c r="MFW15" s="712"/>
      <c r="MFX15" s="712"/>
      <c r="MFY15" s="712"/>
      <c r="MFZ15" s="712"/>
      <c r="MGA15" s="712"/>
      <c r="MGB15" s="712"/>
      <c r="MGC15" s="712"/>
      <c r="MGD15" s="712"/>
      <c r="MGE15" s="712"/>
      <c r="MGF15" s="712"/>
      <c r="MGG15" s="712"/>
      <c r="MGH15" s="712"/>
      <c r="MGI15" s="712"/>
      <c r="MGJ15" s="712"/>
      <c r="MGK15" s="712"/>
      <c r="MGL15" s="712"/>
      <c r="MGM15" s="712"/>
      <c r="MGN15" s="712"/>
      <c r="MGO15" s="712"/>
      <c r="MGP15" s="712"/>
      <c r="MGQ15" s="712"/>
      <c r="MGR15" s="712"/>
      <c r="MGS15" s="712"/>
      <c r="MGT15" s="712"/>
      <c r="MGU15" s="712"/>
      <c r="MGV15" s="712"/>
      <c r="MGW15" s="712"/>
      <c r="MGX15" s="712"/>
      <c r="MGY15" s="712"/>
      <c r="MGZ15" s="712"/>
      <c r="MHA15" s="712"/>
      <c r="MHB15" s="712"/>
      <c r="MHC15" s="712"/>
      <c r="MHD15" s="712"/>
      <c r="MHE15" s="712"/>
      <c r="MHF15" s="712"/>
      <c r="MHG15" s="712"/>
      <c r="MHH15" s="712"/>
      <c r="MHI15" s="712"/>
      <c r="MHJ15" s="712"/>
      <c r="MHK15" s="712"/>
      <c r="MHL15" s="712"/>
      <c r="MHM15" s="712"/>
      <c r="MHN15" s="712"/>
      <c r="MHO15" s="712"/>
      <c r="MHP15" s="712"/>
      <c r="MHQ15" s="712"/>
      <c r="MHR15" s="712"/>
      <c r="MHS15" s="712"/>
      <c r="MHT15" s="712"/>
      <c r="MHU15" s="712"/>
      <c r="MHV15" s="712"/>
      <c r="MHW15" s="712"/>
      <c r="MHX15" s="712"/>
      <c r="MHY15" s="712"/>
      <c r="MHZ15" s="712"/>
      <c r="MIA15" s="712"/>
      <c r="MIB15" s="712"/>
      <c r="MIC15" s="712"/>
      <c r="MID15" s="712"/>
      <c r="MIE15" s="712"/>
      <c r="MIF15" s="712"/>
      <c r="MIG15" s="712"/>
      <c r="MIH15" s="712"/>
      <c r="MII15" s="712"/>
      <c r="MIJ15" s="712"/>
      <c r="MIK15" s="712"/>
      <c r="MIL15" s="712"/>
      <c r="MIM15" s="712"/>
      <c r="MIN15" s="712"/>
      <c r="MIO15" s="712"/>
      <c r="MIP15" s="712"/>
      <c r="MIQ15" s="712"/>
      <c r="MIR15" s="712"/>
      <c r="MIS15" s="712"/>
      <c r="MIT15" s="712"/>
      <c r="MIU15" s="712"/>
      <c r="MIV15" s="712"/>
      <c r="MIW15" s="712"/>
      <c r="MIX15" s="712"/>
      <c r="MIY15" s="712"/>
      <c r="MIZ15" s="712"/>
      <c r="MJA15" s="712"/>
      <c r="MJB15" s="712"/>
      <c r="MJC15" s="712"/>
      <c r="MJD15" s="712"/>
      <c r="MJE15" s="712"/>
      <c r="MJF15" s="712"/>
      <c r="MJG15" s="712"/>
      <c r="MJH15" s="712"/>
      <c r="MJI15" s="712"/>
      <c r="MJJ15" s="712"/>
      <c r="MJK15" s="712"/>
      <c r="MJL15" s="712"/>
      <c r="MJM15" s="712"/>
      <c r="MJN15" s="712"/>
      <c r="MJO15" s="712"/>
      <c r="MJP15" s="712"/>
      <c r="MJQ15" s="712"/>
      <c r="MJR15" s="712"/>
      <c r="MJS15" s="712"/>
      <c r="MJT15" s="712"/>
      <c r="MJU15" s="712"/>
      <c r="MJV15" s="712"/>
      <c r="MJW15" s="712"/>
      <c r="MJX15" s="712"/>
      <c r="MJY15" s="712"/>
      <c r="MJZ15" s="712"/>
      <c r="MKA15" s="712"/>
      <c r="MKB15" s="712"/>
      <c r="MKC15" s="712"/>
      <c r="MKD15" s="712"/>
      <c r="MKE15" s="712"/>
      <c r="MKF15" s="712"/>
      <c r="MKG15" s="712"/>
      <c r="MKH15" s="712"/>
      <c r="MKI15" s="712"/>
      <c r="MKJ15" s="712"/>
      <c r="MKK15" s="712"/>
      <c r="MKL15" s="712"/>
      <c r="MKM15" s="712"/>
      <c r="MKN15" s="712"/>
      <c r="MKO15" s="712"/>
      <c r="MKP15" s="712"/>
      <c r="MKQ15" s="712"/>
      <c r="MKR15" s="712"/>
      <c r="MKS15" s="712"/>
      <c r="MKT15" s="712"/>
      <c r="MKU15" s="712"/>
      <c r="MKV15" s="712"/>
      <c r="MKW15" s="712"/>
      <c r="MKX15" s="712"/>
      <c r="MKY15" s="712"/>
      <c r="MKZ15" s="712"/>
      <c r="MLA15" s="712"/>
      <c r="MLB15" s="712"/>
      <c r="MLC15" s="712"/>
      <c r="MLD15" s="712"/>
      <c r="MLE15" s="712"/>
      <c r="MLF15" s="712"/>
      <c r="MLG15" s="712"/>
      <c r="MLH15" s="712"/>
      <c r="MLI15" s="712"/>
      <c r="MLJ15" s="712"/>
      <c r="MLK15" s="712"/>
      <c r="MLL15" s="712"/>
      <c r="MLM15" s="712"/>
      <c r="MLN15" s="712"/>
      <c r="MLO15" s="712"/>
      <c r="MLP15" s="712"/>
      <c r="MLQ15" s="712"/>
      <c r="MLR15" s="712"/>
      <c r="MLS15" s="712"/>
      <c r="MLT15" s="712"/>
      <c r="MLU15" s="712"/>
      <c r="MLV15" s="712"/>
      <c r="MLW15" s="712"/>
      <c r="MLX15" s="712"/>
      <c r="MLY15" s="712"/>
      <c r="MLZ15" s="712"/>
      <c r="MMA15" s="712"/>
      <c r="MMB15" s="712"/>
      <c r="MMC15" s="712"/>
      <c r="MMD15" s="712"/>
      <c r="MME15" s="712"/>
      <c r="MMF15" s="712"/>
      <c r="MMG15" s="712"/>
      <c r="MMH15" s="712"/>
      <c r="MMI15" s="712"/>
      <c r="MMJ15" s="712"/>
      <c r="MMK15" s="712"/>
      <c r="MML15" s="712"/>
      <c r="MMM15" s="712"/>
      <c r="MMN15" s="712"/>
      <c r="MMO15" s="712"/>
      <c r="MMP15" s="712"/>
      <c r="MMQ15" s="712"/>
      <c r="MMR15" s="712"/>
      <c r="MMS15" s="712"/>
      <c r="MMT15" s="712"/>
      <c r="MMU15" s="712"/>
      <c r="MMV15" s="712"/>
      <c r="MMW15" s="712"/>
      <c r="MMX15" s="712"/>
      <c r="MMY15" s="712"/>
      <c r="MMZ15" s="712"/>
      <c r="MNA15" s="712"/>
      <c r="MNB15" s="712"/>
      <c r="MNC15" s="712"/>
      <c r="MND15" s="712"/>
      <c r="MNE15" s="712"/>
      <c r="MNF15" s="712"/>
      <c r="MNG15" s="712"/>
      <c r="MNH15" s="712"/>
      <c r="MNI15" s="712"/>
      <c r="MNJ15" s="712"/>
      <c r="MNK15" s="712"/>
      <c r="MNL15" s="712"/>
      <c r="MNM15" s="712"/>
      <c r="MNN15" s="712"/>
      <c r="MNO15" s="712"/>
      <c r="MNP15" s="712"/>
      <c r="MNQ15" s="712"/>
      <c r="MNR15" s="712"/>
      <c r="MNS15" s="712"/>
      <c r="MNT15" s="712"/>
      <c r="MNU15" s="712"/>
      <c r="MNV15" s="712"/>
      <c r="MNW15" s="712"/>
      <c r="MNX15" s="712"/>
      <c r="MNY15" s="712"/>
      <c r="MNZ15" s="712"/>
      <c r="MOA15" s="712"/>
      <c r="MOB15" s="712"/>
      <c r="MOC15" s="712"/>
      <c r="MOD15" s="712"/>
      <c r="MOE15" s="712"/>
      <c r="MOF15" s="712"/>
      <c r="MOG15" s="712"/>
      <c r="MOH15" s="712"/>
      <c r="MOI15" s="712"/>
      <c r="MOJ15" s="712"/>
      <c r="MOK15" s="712"/>
      <c r="MOL15" s="712"/>
      <c r="MOM15" s="712"/>
      <c r="MON15" s="712"/>
      <c r="MOO15" s="712"/>
      <c r="MOP15" s="712"/>
      <c r="MOQ15" s="712"/>
      <c r="MOR15" s="712"/>
      <c r="MOS15" s="712"/>
      <c r="MOT15" s="712"/>
      <c r="MOU15" s="712"/>
      <c r="MOV15" s="712"/>
      <c r="MOW15" s="712"/>
      <c r="MOX15" s="712"/>
      <c r="MOY15" s="712"/>
      <c r="MOZ15" s="712"/>
      <c r="MPA15" s="712"/>
      <c r="MPB15" s="712"/>
      <c r="MPC15" s="712"/>
      <c r="MPD15" s="712"/>
      <c r="MPE15" s="712"/>
      <c r="MPF15" s="712"/>
      <c r="MPG15" s="712"/>
      <c r="MPH15" s="712"/>
      <c r="MPI15" s="712"/>
      <c r="MPJ15" s="712"/>
      <c r="MPK15" s="712"/>
      <c r="MPL15" s="712"/>
      <c r="MPM15" s="712"/>
      <c r="MPN15" s="712"/>
      <c r="MPO15" s="712"/>
      <c r="MPP15" s="712"/>
      <c r="MPQ15" s="712"/>
      <c r="MPR15" s="712"/>
      <c r="MPS15" s="712"/>
      <c r="MPT15" s="712"/>
      <c r="MPU15" s="712"/>
      <c r="MPV15" s="712"/>
      <c r="MPW15" s="712"/>
      <c r="MPX15" s="712"/>
      <c r="MPY15" s="712"/>
      <c r="MPZ15" s="712"/>
      <c r="MQA15" s="712"/>
      <c r="MQB15" s="712"/>
      <c r="MQC15" s="712"/>
      <c r="MQD15" s="712"/>
      <c r="MQE15" s="712"/>
      <c r="MQF15" s="712"/>
      <c r="MQG15" s="712"/>
      <c r="MQH15" s="712"/>
      <c r="MQI15" s="712"/>
      <c r="MQJ15" s="712"/>
      <c r="MQK15" s="712"/>
      <c r="MQL15" s="712"/>
      <c r="MQM15" s="712"/>
      <c r="MQN15" s="712"/>
      <c r="MQO15" s="712"/>
      <c r="MQP15" s="712"/>
      <c r="MQQ15" s="712"/>
      <c r="MQR15" s="712"/>
      <c r="MQS15" s="712"/>
      <c r="MQT15" s="712"/>
      <c r="MQU15" s="712"/>
      <c r="MQV15" s="712"/>
      <c r="MQW15" s="712"/>
      <c r="MQX15" s="712"/>
      <c r="MQY15" s="712"/>
      <c r="MQZ15" s="712"/>
      <c r="MRA15" s="712"/>
      <c r="MRB15" s="712"/>
      <c r="MRC15" s="712"/>
      <c r="MRD15" s="712"/>
      <c r="MRE15" s="712"/>
      <c r="MRF15" s="712"/>
      <c r="MRG15" s="712"/>
      <c r="MRH15" s="712"/>
      <c r="MRI15" s="712"/>
      <c r="MRJ15" s="712"/>
      <c r="MRK15" s="712"/>
      <c r="MRL15" s="712"/>
      <c r="MRM15" s="712"/>
      <c r="MRN15" s="712"/>
      <c r="MRO15" s="712"/>
      <c r="MRP15" s="712"/>
      <c r="MRQ15" s="712"/>
      <c r="MRR15" s="712"/>
      <c r="MRS15" s="712"/>
      <c r="MRT15" s="712"/>
      <c r="MRU15" s="712"/>
      <c r="MRV15" s="712"/>
      <c r="MRW15" s="712"/>
      <c r="MRX15" s="712"/>
      <c r="MRY15" s="712"/>
      <c r="MRZ15" s="712"/>
      <c r="MSA15" s="712"/>
      <c r="MSB15" s="712"/>
      <c r="MSC15" s="712"/>
      <c r="MSD15" s="712"/>
      <c r="MSE15" s="712"/>
      <c r="MSF15" s="712"/>
      <c r="MSG15" s="712"/>
      <c r="MSH15" s="712"/>
      <c r="MSI15" s="712"/>
      <c r="MSJ15" s="712"/>
      <c r="MSK15" s="712"/>
      <c r="MSL15" s="712"/>
      <c r="MSM15" s="712"/>
      <c r="MSN15" s="712"/>
      <c r="MSO15" s="712"/>
      <c r="MSP15" s="712"/>
      <c r="MSQ15" s="712"/>
      <c r="MSR15" s="712"/>
      <c r="MSS15" s="712"/>
      <c r="MST15" s="712"/>
      <c r="MSU15" s="712"/>
      <c r="MSV15" s="712"/>
      <c r="MSW15" s="712"/>
      <c r="MSX15" s="712"/>
      <c r="MSY15" s="712"/>
      <c r="MSZ15" s="712"/>
      <c r="MTA15" s="712"/>
      <c r="MTB15" s="712"/>
      <c r="MTC15" s="712"/>
      <c r="MTD15" s="712"/>
      <c r="MTE15" s="712"/>
      <c r="MTF15" s="712"/>
      <c r="MTG15" s="712"/>
      <c r="MTH15" s="712"/>
      <c r="MTI15" s="712"/>
      <c r="MTJ15" s="712"/>
      <c r="MTK15" s="712"/>
      <c r="MTL15" s="712"/>
      <c r="MTM15" s="712"/>
      <c r="MTN15" s="712"/>
      <c r="MTO15" s="712"/>
      <c r="MTP15" s="712"/>
      <c r="MTQ15" s="712"/>
      <c r="MTR15" s="712"/>
      <c r="MTS15" s="712"/>
      <c r="MTT15" s="712"/>
      <c r="MTU15" s="712"/>
      <c r="MTV15" s="712"/>
      <c r="MTW15" s="712"/>
      <c r="MTX15" s="712"/>
      <c r="MTY15" s="712"/>
      <c r="MTZ15" s="712"/>
      <c r="MUA15" s="712"/>
      <c r="MUB15" s="712"/>
      <c r="MUC15" s="712"/>
      <c r="MUD15" s="712"/>
      <c r="MUE15" s="712"/>
      <c r="MUF15" s="712"/>
      <c r="MUG15" s="712"/>
      <c r="MUH15" s="712"/>
      <c r="MUI15" s="712"/>
      <c r="MUJ15" s="712"/>
      <c r="MUK15" s="712"/>
      <c r="MUL15" s="712"/>
      <c r="MUM15" s="712"/>
      <c r="MUN15" s="712"/>
      <c r="MUO15" s="712"/>
      <c r="MUP15" s="712"/>
      <c r="MUQ15" s="712"/>
      <c r="MUR15" s="712"/>
      <c r="MUS15" s="712"/>
      <c r="MUT15" s="712"/>
      <c r="MUU15" s="712"/>
      <c r="MUV15" s="712"/>
      <c r="MUW15" s="712"/>
      <c r="MUX15" s="712"/>
      <c r="MUY15" s="712"/>
      <c r="MUZ15" s="712"/>
      <c r="MVA15" s="712"/>
      <c r="MVB15" s="712"/>
      <c r="MVC15" s="712"/>
      <c r="MVD15" s="712"/>
      <c r="MVE15" s="712"/>
      <c r="MVF15" s="712"/>
      <c r="MVG15" s="712"/>
      <c r="MVH15" s="712"/>
      <c r="MVI15" s="712"/>
      <c r="MVJ15" s="712"/>
      <c r="MVK15" s="712"/>
      <c r="MVL15" s="712"/>
      <c r="MVM15" s="712"/>
      <c r="MVN15" s="712"/>
      <c r="MVO15" s="712"/>
      <c r="MVP15" s="712"/>
      <c r="MVQ15" s="712"/>
      <c r="MVR15" s="712"/>
      <c r="MVS15" s="712"/>
      <c r="MVT15" s="712"/>
      <c r="MVU15" s="712"/>
      <c r="MVV15" s="712"/>
      <c r="MVW15" s="712"/>
      <c r="MVX15" s="712"/>
      <c r="MVY15" s="712"/>
      <c r="MVZ15" s="712"/>
      <c r="MWA15" s="712"/>
      <c r="MWB15" s="712"/>
      <c r="MWC15" s="712"/>
      <c r="MWD15" s="712"/>
      <c r="MWE15" s="712"/>
      <c r="MWF15" s="712"/>
      <c r="MWG15" s="712"/>
      <c r="MWH15" s="712"/>
      <c r="MWI15" s="712"/>
      <c r="MWJ15" s="712"/>
      <c r="MWK15" s="712"/>
      <c r="MWL15" s="712"/>
      <c r="MWM15" s="712"/>
      <c r="MWN15" s="712"/>
      <c r="MWO15" s="712"/>
      <c r="MWP15" s="712"/>
      <c r="MWQ15" s="712"/>
      <c r="MWR15" s="712"/>
      <c r="MWS15" s="712"/>
      <c r="MWT15" s="712"/>
      <c r="MWU15" s="712"/>
      <c r="MWV15" s="712"/>
      <c r="MWW15" s="712"/>
      <c r="MWX15" s="712"/>
      <c r="MWY15" s="712"/>
      <c r="MWZ15" s="712"/>
      <c r="MXA15" s="712"/>
      <c r="MXB15" s="712"/>
      <c r="MXC15" s="712"/>
      <c r="MXD15" s="712"/>
      <c r="MXE15" s="712"/>
      <c r="MXF15" s="712"/>
      <c r="MXG15" s="712"/>
      <c r="MXH15" s="712"/>
      <c r="MXI15" s="712"/>
      <c r="MXJ15" s="712"/>
      <c r="MXK15" s="712"/>
      <c r="MXL15" s="712"/>
      <c r="MXM15" s="712"/>
      <c r="MXN15" s="712"/>
      <c r="MXO15" s="712"/>
      <c r="MXP15" s="712"/>
      <c r="MXQ15" s="712"/>
      <c r="MXR15" s="712"/>
      <c r="MXS15" s="712"/>
      <c r="MXT15" s="712"/>
      <c r="MXU15" s="712"/>
      <c r="MXV15" s="712"/>
      <c r="MXW15" s="712"/>
      <c r="MXX15" s="712"/>
      <c r="MXY15" s="712"/>
      <c r="MXZ15" s="712"/>
      <c r="MYA15" s="712"/>
      <c r="MYB15" s="712"/>
      <c r="MYC15" s="712"/>
      <c r="MYD15" s="712"/>
      <c r="MYE15" s="712"/>
      <c r="MYF15" s="712"/>
      <c r="MYG15" s="712"/>
      <c r="MYH15" s="712"/>
      <c r="MYI15" s="712"/>
      <c r="MYJ15" s="712"/>
      <c r="MYK15" s="712"/>
      <c r="MYL15" s="712"/>
      <c r="MYM15" s="712"/>
      <c r="MYN15" s="712"/>
      <c r="MYO15" s="712"/>
      <c r="MYP15" s="712"/>
      <c r="MYQ15" s="712"/>
      <c r="MYR15" s="712"/>
      <c r="MYS15" s="712"/>
      <c r="MYT15" s="712"/>
      <c r="MYU15" s="712"/>
      <c r="MYV15" s="712"/>
      <c r="MYW15" s="712"/>
      <c r="MYX15" s="712"/>
      <c r="MYY15" s="712"/>
      <c r="MYZ15" s="712"/>
      <c r="MZA15" s="712"/>
      <c r="MZB15" s="712"/>
      <c r="MZC15" s="712"/>
      <c r="MZD15" s="712"/>
      <c r="MZE15" s="712"/>
      <c r="MZF15" s="712"/>
      <c r="MZG15" s="712"/>
      <c r="MZH15" s="712"/>
      <c r="MZI15" s="712"/>
      <c r="MZJ15" s="712"/>
      <c r="MZK15" s="712"/>
      <c r="MZL15" s="712"/>
      <c r="MZM15" s="712"/>
      <c r="MZN15" s="712"/>
      <c r="MZO15" s="712"/>
      <c r="MZP15" s="712"/>
      <c r="MZQ15" s="712"/>
      <c r="MZR15" s="712"/>
      <c r="MZS15" s="712"/>
      <c r="MZT15" s="712"/>
      <c r="MZU15" s="712"/>
      <c r="MZV15" s="712"/>
      <c r="MZW15" s="712"/>
      <c r="MZX15" s="712"/>
      <c r="MZY15" s="712"/>
      <c r="MZZ15" s="712"/>
      <c r="NAA15" s="712"/>
      <c r="NAB15" s="712"/>
      <c r="NAC15" s="712"/>
      <c r="NAD15" s="712"/>
      <c r="NAE15" s="712"/>
      <c r="NAF15" s="712"/>
      <c r="NAG15" s="712"/>
      <c r="NAH15" s="712"/>
      <c r="NAI15" s="712"/>
      <c r="NAJ15" s="712"/>
      <c r="NAK15" s="712"/>
      <c r="NAL15" s="712"/>
      <c r="NAM15" s="712"/>
      <c r="NAN15" s="712"/>
      <c r="NAO15" s="712"/>
      <c r="NAP15" s="712"/>
      <c r="NAQ15" s="712"/>
      <c r="NAR15" s="712"/>
      <c r="NAS15" s="712"/>
      <c r="NAT15" s="712"/>
      <c r="NAU15" s="712"/>
      <c r="NAV15" s="712"/>
      <c r="NAW15" s="712"/>
      <c r="NAX15" s="712"/>
      <c r="NAY15" s="712"/>
      <c r="NAZ15" s="712"/>
      <c r="NBA15" s="712"/>
      <c r="NBB15" s="712"/>
      <c r="NBC15" s="712"/>
      <c r="NBD15" s="712"/>
      <c r="NBE15" s="712"/>
      <c r="NBF15" s="712"/>
      <c r="NBG15" s="712"/>
      <c r="NBH15" s="712"/>
      <c r="NBI15" s="712"/>
      <c r="NBJ15" s="712"/>
      <c r="NBK15" s="712"/>
      <c r="NBL15" s="712"/>
      <c r="NBM15" s="712"/>
      <c r="NBN15" s="712"/>
      <c r="NBO15" s="712"/>
      <c r="NBP15" s="712"/>
      <c r="NBQ15" s="712"/>
      <c r="NBR15" s="712"/>
      <c r="NBS15" s="712"/>
      <c r="NBT15" s="712"/>
      <c r="NBU15" s="712"/>
      <c r="NBV15" s="712"/>
      <c r="NBW15" s="712"/>
      <c r="NBX15" s="712"/>
      <c r="NBY15" s="712"/>
      <c r="NBZ15" s="712"/>
      <c r="NCA15" s="712"/>
      <c r="NCB15" s="712"/>
      <c r="NCC15" s="712"/>
      <c r="NCD15" s="712"/>
      <c r="NCE15" s="712"/>
      <c r="NCF15" s="712"/>
      <c r="NCG15" s="712"/>
      <c r="NCH15" s="712"/>
      <c r="NCI15" s="712"/>
      <c r="NCJ15" s="712"/>
      <c r="NCK15" s="712"/>
      <c r="NCL15" s="712"/>
      <c r="NCM15" s="712"/>
      <c r="NCN15" s="712"/>
      <c r="NCO15" s="712"/>
      <c r="NCP15" s="712"/>
      <c r="NCQ15" s="712"/>
      <c r="NCR15" s="712"/>
      <c r="NCS15" s="712"/>
      <c r="NCT15" s="712"/>
      <c r="NCU15" s="712"/>
      <c r="NCV15" s="712"/>
      <c r="NCW15" s="712"/>
      <c r="NCX15" s="712"/>
      <c r="NCY15" s="712"/>
      <c r="NCZ15" s="712"/>
      <c r="NDA15" s="712"/>
      <c r="NDB15" s="712"/>
      <c r="NDC15" s="712"/>
      <c r="NDD15" s="712"/>
      <c r="NDE15" s="712"/>
      <c r="NDF15" s="712"/>
      <c r="NDG15" s="712"/>
      <c r="NDH15" s="712"/>
      <c r="NDI15" s="712"/>
      <c r="NDJ15" s="712"/>
      <c r="NDK15" s="712"/>
      <c r="NDL15" s="712"/>
      <c r="NDM15" s="712"/>
      <c r="NDN15" s="712"/>
      <c r="NDO15" s="712"/>
      <c r="NDP15" s="712"/>
      <c r="NDQ15" s="712"/>
      <c r="NDR15" s="712"/>
      <c r="NDS15" s="712"/>
      <c r="NDT15" s="712"/>
      <c r="NDU15" s="712"/>
      <c r="NDV15" s="712"/>
      <c r="NDW15" s="712"/>
      <c r="NDX15" s="712"/>
      <c r="NDY15" s="712"/>
      <c r="NDZ15" s="712"/>
      <c r="NEA15" s="712"/>
      <c r="NEB15" s="712"/>
      <c r="NEC15" s="712"/>
      <c r="NED15" s="712"/>
      <c r="NEE15" s="712"/>
      <c r="NEF15" s="712"/>
      <c r="NEG15" s="712"/>
      <c r="NEH15" s="712"/>
      <c r="NEI15" s="712"/>
      <c r="NEJ15" s="712"/>
      <c r="NEK15" s="712"/>
      <c r="NEL15" s="712"/>
      <c r="NEM15" s="712"/>
      <c r="NEN15" s="712"/>
      <c r="NEO15" s="712"/>
      <c r="NEP15" s="712"/>
      <c r="NEQ15" s="712"/>
      <c r="NER15" s="712"/>
      <c r="NES15" s="712"/>
      <c r="NET15" s="712"/>
      <c r="NEU15" s="712"/>
      <c r="NEV15" s="712"/>
      <c r="NEW15" s="712"/>
      <c r="NEX15" s="712"/>
      <c r="NEY15" s="712"/>
      <c r="NEZ15" s="712"/>
      <c r="NFA15" s="712"/>
      <c r="NFB15" s="712"/>
      <c r="NFC15" s="712"/>
      <c r="NFD15" s="712"/>
      <c r="NFE15" s="712"/>
      <c r="NFF15" s="712"/>
      <c r="NFG15" s="712"/>
      <c r="NFH15" s="712"/>
      <c r="NFI15" s="712"/>
      <c r="NFJ15" s="712"/>
      <c r="NFK15" s="712"/>
      <c r="NFL15" s="712"/>
      <c r="NFM15" s="712"/>
      <c r="NFN15" s="712"/>
      <c r="NFO15" s="712"/>
      <c r="NFP15" s="712"/>
      <c r="NFQ15" s="712"/>
      <c r="NFR15" s="712"/>
      <c r="NFS15" s="712"/>
      <c r="NFT15" s="712"/>
      <c r="NFU15" s="712"/>
      <c r="NFV15" s="712"/>
      <c r="NFW15" s="712"/>
      <c r="NFX15" s="712"/>
      <c r="NFY15" s="712"/>
      <c r="NFZ15" s="712"/>
      <c r="NGA15" s="712"/>
      <c r="NGB15" s="712"/>
      <c r="NGC15" s="712"/>
      <c r="NGD15" s="712"/>
      <c r="NGE15" s="712"/>
      <c r="NGF15" s="712"/>
      <c r="NGG15" s="712"/>
      <c r="NGH15" s="712"/>
      <c r="NGI15" s="712"/>
      <c r="NGJ15" s="712"/>
      <c r="NGK15" s="712"/>
      <c r="NGL15" s="712"/>
      <c r="NGM15" s="712"/>
      <c r="NGN15" s="712"/>
      <c r="NGO15" s="712"/>
      <c r="NGP15" s="712"/>
      <c r="NGQ15" s="712"/>
      <c r="NGR15" s="712"/>
      <c r="NGS15" s="712"/>
      <c r="NGT15" s="712"/>
      <c r="NGU15" s="712"/>
      <c r="NGV15" s="712"/>
      <c r="NGW15" s="712"/>
      <c r="NGX15" s="712"/>
      <c r="NGY15" s="712"/>
      <c r="NGZ15" s="712"/>
      <c r="NHA15" s="712"/>
      <c r="NHB15" s="712"/>
      <c r="NHC15" s="712"/>
      <c r="NHD15" s="712"/>
      <c r="NHE15" s="712"/>
      <c r="NHF15" s="712"/>
      <c r="NHG15" s="712"/>
      <c r="NHH15" s="712"/>
      <c r="NHI15" s="712"/>
      <c r="NHJ15" s="712"/>
      <c r="NHK15" s="712"/>
      <c r="NHL15" s="712"/>
      <c r="NHM15" s="712"/>
      <c r="NHN15" s="712"/>
      <c r="NHO15" s="712"/>
      <c r="NHP15" s="712"/>
      <c r="NHQ15" s="712"/>
      <c r="NHR15" s="712"/>
      <c r="NHS15" s="712"/>
      <c r="NHT15" s="712"/>
      <c r="NHU15" s="712"/>
      <c r="NHV15" s="712"/>
      <c r="NHW15" s="712"/>
      <c r="NHX15" s="712"/>
      <c r="NHY15" s="712"/>
      <c r="NHZ15" s="712"/>
      <c r="NIA15" s="712"/>
      <c r="NIB15" s="712"/>
      <c r="NIC15" s="712"/>
      <c r="NID15" s="712"/>
      <c r="NIE15" s="712"/>
      <c r="NIF15" s="712"/>
      <c r="NIG15" s="712"/>
      <c r="NIH15" s="712"/>
      <c r="NII15" s="712"/>
      <c r="NIJ15" s="712"/>
      <c r="NIK15" s="712"/>
      <c r="NIL15" s="712"/>
      <c r="NIM15" s="712"/>
      <c r="NIN15" s="712"/>
      <c r="NIO15" s="712"/>
      <c r="NIP15" s="712"/>
      <c r="NIQ15" s="712"/>
      <c r="NIR15" s="712"/>
      <c r="NIS15" s="712"/>
      <c r="NIT15" s="712"/>
      <c r="NIU15" s="712"/>
      <c r="NIV15" s="712"/>
      <c r="NIW15" s="712"/>
      <c r="NIX15" s="712"/>
      <c r="NIY15" s="712"/>
      <c r="NIZ15" s="712"/>
      <c r="NJA15" s="712"/>
      <c r="NJB15" s="712"/>
      <c r="NJC15" s="712"/>
      <c r="NJD15" s="712"/>
      <c r="NJE15" s="712"/>
      <c r="NJF15" s="712"/>
      <c r="NJG15" s="712"/>
      <c r="NJH15" s="712"/>
      <c r="NJI15" s="712"/>
      <c r="NJJ15" s="712"/>
      <c r="NJK15" s="712"/>
      <c r="NJL15" s="712"/>
      <c r="NJM15" s="712"/>
      <c r="NJN15" s="712"/>
      <c r="NJO15" s="712"/>
      <c r="NJP15" s="712"/>
      <c r="NJQ15" s="712"/>
      <c r="NJR15" s="712"/>
      <c r="NJS15" s="712"/>
      <c r="NJT15" s="712"/>
      <c r="NJU15" s="712"/>
      <c r="NJV15" s="712"/>
      <c r="NJW15" s="712"/>
      <c r="NJX15" s="712"/>
      <c r="NJY15" s="712"/>
      <c r="NJZ15" s="712"/>
      <c r="NKA15" s="712"/>
      <c r="NKB15" s="712"/>
      <c r="NKC15" s="712"/>
      <c r="NKD15" s="712"/>
      <c r="NKE15" s="712"/>
      <c r="NKF15" s="712"/>
      <c r="NKG15" s="712"/>
      <c r="NKH15" s="712"/>
      <c r="NKI15" s="712"/>
      <c r="NKJ15" s="712"/>
      <c r="NKK15" s="712"/>
      <c r="NKL15" s="712"/>
      <c r="NKM15" s="712"/>
      <c r="NKN15" s="712"/>
      <c r="NKO15" s="712"/>
      <c r="NKP15" s="712"/>
      <c r="NKQ15" s="712"/>
      <c r="NKR15" s="712"/>
      <c r="NKS15" s="712"/>
      <c r="NKT15" s="712"/>
      <c r="NKU15" s="712"/>
      <c r="NKV15" s="712"/>
      <c r="NKW15" s="712"/>
      <c r="NKX15" s="712"/>
      <c r="NKY15" s="712"/>
      <c r="NKZ15" s="712"/>
      <c r="NLA15" s="712"/>
      <c r="NLB15" s="712"/>
      <c r="NLC15" s="712"/>
      <c r="NLD15" s="712"/>
      <c r="NLE15" s="712"/>
      <c r="NLF15" s="712"/>
      <c r="NLG15" s="712"/>
      <c r="NLH15" s="712"/>
      <c r="NLI15" s="712"/>
      <c r="NLJ15" s="712"/>
      <c r="NLK15" s="712"/>
      <c r="NLL15" s="712"/>
      <c r="NLM15" s="712"/>
      <c r="NLN15" s="712"/>
      <c r="NLO15" s="712"/>
      <c r="NLP15" s="712"/>
      <c r="NLQ15" s="712"/>
      <c r="NLR15" s="712"/>
      <c r="NLS15" s="712"/>
      <c r="NLT15" s="712"/>
      <c r="NLU15" s="712"/>
      <c r="NLV15" s="712"/>
      <c r="NLW15" s="712"/>
      <c r="NLX15" s="712"/>
      <c r="NLY15" s="712"/>
      <c r="NLZ15" s="712"/>
      <c r="NMA15" s="712"/>
      <c r="NMB15" s="712"/>
      <c r="NMC15" s="712"/>
      <c r="NMD15" s="712"/>
      <c r="NME15" s="712"/>
      <c r="NMF15" s="712"/>
      <c r="NMG15" s="712"/>
      <c r="NMH15" s="712"/>
      <c r="NMI15" s="712"/>
      <c r="NMJ15" s="712"/>
      <c r="NMK15" s="712"/>
      <c r="NML15" s="712"/>
      <c r="NMM15" s="712"/>
      <c r="NMN15" s="712"/>
      <c r="NMO15" s="712"/>
      <c r="NMP15" s="712"/>
      <c r="NMQ15" s="712"/>
      <c r="NMR15" s="712"/>
      <c r="NMS15" s="712"/>
      <c r="NMT15" s="712"/>
      <c r="NMU15" s="712"/>
      <c r="NMV15" s="712"/>
      <c r="NMW15" s="712"/>
      <c r="NMX15" s="712"/>
      <c r="NMY15" s="712"/>
      <c r="NMZ15" s="712"/>
      <c r="NNA15" s="712"/>
      <c r="NNB15" s="712"/>
      <c r="NNC15" s="712"/>
      <c r="NND15" s="712"/>
      <c r="NNE15" s="712"/>
      <c r="NNF15" s="712"/>
      <c r="NNG15" s="712"/>
      <c r="NNH15" s="712"/>
      <c r="NNI15" s="712"/>
      <c r="NNJ15" s="712"/>
      <c r="NNK15" s="712"/>
      <c r="NNL15" s="712"/>
      <c r="NNM15" s="712"/>
      <c r="NNN15" s="712"/>
      <c r="NNO15" s="712"/>
      <c r="NNP15" s="712"/>
      <c r="NNQ15" s="712"/>
      <c r="NNR15" s="712"/>
      <c r="NNS15" s="712"/>
      <c r="NNT15" s="712"/>
      <c r="NNU15" s="712"/>
      <c r="NNV15" s="712"/>
      <c r="NNW15" s="712"/>
      <c r="NNX15" s="712"/>
      <c r="NNY15" s="712"/>
      <c r="NNZ15" s="712"/>
      <c r="NOA15" s="712"/>
      <c r="NOB15" s="712"/>
      <c r="NOC15" s="712"/>
      <c r="NOD15" s="712"/>
      <c r="NOE15" s="712"/>
      <c r="NOF15" s="712"/>
      <c r="NOG15" s="712"/>
      <c r="NOH15" s="712"/>
      <c r="NOI15" s="712"/>
      <c r="NOJ15" s="712"/>
      <c r="NOK15" s="712"/>
      <c r="NOL15" s="712"/>
      <c r="NOM15" s="712"/>
      <c r="NON15" s="712"/>
      <c r="NOO15" s="712"/>
      <c r="NOP15" s="712"/>
      <c r="NOQ15" s="712"/>
      <c r="NOR15" s="712"/>
      <c r="NOS15" s="712"/>
      <c r="NOT15" s="712"/>
      <c r="NOU15" s="712"/>
      <c r="NOV15" s="712"/>
      <c r="NOW15" s="712"/>
      <c r="NOX15" s="712"/>
      <c r="NOY15" s="712"/>
      <c r="NOZ15" s="712"/>
      <c r="NPA15" s="712"/>
      <c r="NPB15" s="712"/>
      <c r="NPC15" s="712"/>
      <c r="NPD15" s="712"/>
      <c r="NPE15" s="712"/>
      <c r="NPF15" s="712"/>
      <c r="NPG15" s="712"/>
      <c r="NPH15" s="712"/>
      <c r="NPI15" s="712"/>
      <c r="NPJ15" s="712"/>
      <c r="NPK15" s="712"/>
      <c r="NPL15" s="712"/>
      <c r="NPM15" s="712"/>
      <c r="NPN15" s="712"/>
      <c r="NPO15" s="712"/>
      <c r="NPP15" s="712"/>
      <c r="NPQ15" s="712"/>
      <c r="NPR15" s="712"/>
      <c r="NPS15" s="712"/>
      <c r="NPT15" s="712"/>
      <c r="NPU15" s="712"/>
      <c r="NPV15" s="712"/>
      <c r="NPW15" s="712"/>
      <c r="NPX15" s="712"/>
      <c r="NPY15" s="712"/>
      <c r="NPZ15" s="712"/>
      <c r="NQA15" s="712"/>
      <c r="NQB15" s="712"/>
      <c r="NQC15" s="712"/>
      <c r="NQD15" s="712"/>
      <c r="NQE15" s="712"/>
      <c r="NQF15" s="712"/>
      <c r="NQG15" s="712"/>
      <c r="NQH15" s="712"/>
      <c r="NQI15" s="712"/>
      <c r="NQJ15" s="712"/>
      <c r="NQK15" s="712"/>
      <c r="NQL15" s="712"/>
      <c r="NQM15" s="712"/>
      <c r="NQN15" s="712"/>
      <c r="NQO15" s="712"/>
      <c r="NQP15" s="712"/>
      <c r="NQQ15" s="712"/>
      <c r="NQR15" s="712"/>
      <c r="NQS15" s="712"/>
      <c r="NQT15" s="712"/>
      <c r="NQU15" s="712"/>
      <c r="NQV15" s="712"/>
      <c r="NQW15" s="712"/>
      <c r="NQX15" s="712"/>
      <c r="NQY15" s="712"/>
      <c r="NQZ15" s="712"/>
      <c r="NRA15" s="712"/>
      <c r="NRB15" s="712"/>
      <c r="NRC15" s="712"/>
      <c r="NRD15" s="712"/>
      <c r="NRE15" s="712"/>
      <c r="NRF15" s="712"/>
      <c r="NRG15" s="712"/>
      <c r="NRH15" s="712"/>
      <c r="NRI15" s="712"/>
      <c r="NRJ15" s="712"/>
      <c r="NRK15" s="712"/>
      <c r="NRL15" s="712"/>
      <c r="NRM15" s="712"/>
      <c r="NRN15" s="712"/>
      <c r="NRO15" s="712"/>
      <c r="NRP15" s="712"/>
      <c r="NRQ15" s="712"/>
      <c r="NRR15" s="712"/>
      <c r="NRS15" s="712"/>
      <c r="NRT15" s="712"/>
      <c r="NRU15" s="712"/>
      <c r="NRV15" s="712"/>
      <c r="NRW15" s="712"/>
      <c r="NRX15" s="712"/>
      <c r="NRY15" s="712"/>
      <c r="NRZ15" s="712"/>
      <c r="NSA15" s="712"/>
      <c r="NSB15" s="712"/>
      <c r="NSC15" s="712"/>
      <c r="NSD15" s="712"/>
      <c r="NSE15" s="712"/>
      <c r="NSF15" s="712"/>
      <c r="NSG15" s="712"/>
      <c r="NSH15" s="712"/>
      <c r="NSI15" s="712"/>
      <c r="NSJ15" s="712"/>
      <c r="NSK15" s="712"/>
      <c r="NSL15" s="712"/>
      <c r="NSM15" s="712"/>
      <c r="NSN15" s="712"/>
      <c r="NSO15" s="712"/>
      <c r="NSP15" s="712"/>
      <c r="NSQ15" s="712"/>
      <c r="NSR15" s="712"/>
      <c r="NSS15" s="712"/>
      <c r="NST15" s="712"/>
      <c r="NSU15" s="712"/>
      <c r="NSV15" s="712"/>
      <c r="NSW15" s="712"/>
      <c r="NSX15" s="712"/>
      <c r="NSY15" s="712"/>
      <c r="NSZ15" s="712"/>
      <c r="NTA15" s="712"/>
      <c r="NTB15" s="712"/>
      <c r="NTC15" s="712"/>
      <c r="NTD15" s="712"/>
      <c r="NTE15" s="712"/>
      <c r="NTF15" s="712"/>
      <c r="NTG15" s="712"/>
      <c r="NTH15" s="712"/>
      <c r="NTI15" s="712"/>
      <c r="NTJ15" s="712"/>
      <c r="NTK15" s="712"/>
      <c r="NTL15" s="712"/>
      <c r="NTM15" s="712"/>
      <c r="NTN15" s="712"/>
      <c r="NTO15" s="712"/>
      <c r="NTP15" s="712"/>
      <c r="NTQ15" s="712"/>
      <c r="NTR15" s="712"/>
      <c r="NTS15" s="712"/>
      <c r="NTT15" s="712"/>
      <c r="NTU15" s="712"/>
      <c r="NTV15" s="712"/>
      <c r="NTW15" s="712"/>
      <c r="NTX15" s="712"/>
      <c r="NTY15" s="712"/>
      <c r="NTZ15" s="712"/>
      <c r="NUA15" s="712"/>
      <c r="NUB15" s="712"/>
      <c r="NUC15" s="712"/>
      <c r="NUD15" s="712"/>
      <c r="NUE15" s="712"/>
      <c r="NUF15" s="712"/>
      <c r="NUG15" s="712"/>
      <c r="NUH15" s="712"/>
      <c r="NUI15" s="712"/>
      <c r="NUJ15" s="712"/>
      <c r="NUK15" s="712"/>
      <c r="NUL15" s="712"/>
      <c r="NUM15" s="712"/>
      <c r="NUN15" s="712"/>
      <c r="NUO15" s="712"/>
      <c r="NUP15" s="712"/>
      <c r="NUQ15" s="712"/>
      <c r="NUR15" s="712"/>
      <c r="NUS15" s="712"/>
      <c r="NUT15" s="712"/>
      <c r="NUU15" s="712"/>
      <c r="NUV15" s="712"/>
      <c r="NUW15" s="712"/>
      <c r="NUX15" s="712"/>
      <c r="NUY15" s="712"/>
      <c r="NUZ15" s="712"/>
      <c r="NVA15" s="712"/>
      <c r="NVB15" s="712"/>
      <c r="NVC15" s="712"/>
      <c r="NVD15" s="712"/>
      <c r="NVE15" s="712"/>
      <c r="NVF15" s="712"/>
      <c r="NVG15" s="712"/>
      <c r="NVH15" s="712"/>
      <c r="NVI15" s="712"/>
      <c r="NVJ15" s="712"/>
      <c r="NVK15" s="712"/>
      <c r="NVL15" s="712"/>
      <c r="NVM15" s="712"/>
      <c r="NVN15" s="712"/>
      <c r="NVO15" s="712"/>
      <c r="NVP15" s="712"/>
      <c r="NVQ15" s="712"/>
      <c r="NVR15" s="712"/>
      <c r="NVS15" s="712"/>
      <c r="NVT15" s="712"/>
      <c r="NVU15" s="712"/>
      <c r="NVV15" s="712"/>
      <c r="NVW15" s="712"/>
      <c r="NVX15" s="712"/>
      <c r="NVY15" s="712"/>
      <c r="NVZ15" s="712"/>
      <c r="NWA15" s="712"/>
      <c r="NWB15" s="712"/>
      <c r="NWC15" s="712"/>
      <c r="NWD15" s="712"/>
      <c r="NWE15" s="712"/>
      <c r="NWF15" s="712"/>
      <c r="NWG15" s="712"/>
      <c r="NWH15" s="712"/>
      <c r="NWI15" s="712"/>
      <c r="NWJ15" s="712"/>
      <c r="NWK15" s="712"/>
      <c r="NWL15" s="712"/>
      <c r="NWM15" s="712"/>
      <c r="NWN15" s="712"/>
      <c r="NWO15" s="712"/>
      <c r="NWP15" s="712"/>
      <c r="NWQ15" s="712"/>
      <c r="NWR15" s="712"/>
      <c r="NWS15" s="712"/>
      <c r="NWT15" s="712"/>
      <c r="NWU15" s="712"/>
      <c r="NWV15" s="712"/>
      <c r="NWW15" s="712"/>
      <c r="NWX15" s="712"/>
      <c r="NWY15" s="712"/>
      <c r="NWZ15" s="712"/>
      <c r="NXA15" s="712"/>
      <c r="NXB15" s="712"/>
      <c r="NXC15" s="712"/>
      <c r="NXD15" s="712"/>
      <c r="NXE15" s="712"/>
      <c r="NXF15" s="712"/>
      <c r="NXG15" s="712"/>
      <c r="NXH15" s="712"/>
      <c r="NXI15" s="712"/>
      <c r="NXJ15" s="712"/>
      <c r="NXK15" s="712"/>
      <c r="NXL15" s="712"/>
      <c r="NXM15" s="712"/>
      <c r="NXN15" s="712"/>
      <c r="NXO15" s="712"/>
      <c r="NXP15" s="712"/>
      <c r="NXQ15" s="712"/>
      <c r="NXR15" s="712"/>
      <c r="NXS15" s="712"/>
      <c r="NXT15" s="712"/>
      <c r="NXU15" s="712"/>
      <c r="NXV15" s="712"/>
      <c r="NXW15" s="712"/>
      <c r="NXX15" s="712"/>
      <c r="NXY15" s="712"/>
      <c r="NXZ15" s="712"/>
      <c r="NYA15" s="712"/>
      <c r="NYB15" s="712"/>
      <c r="NYC15" s="712"/>
      <c r="NYD15" s="712"/>
      <c r="NYE15" s="712"/>
      <c r="NYF15" s="712"/>
      <c r="NYG15" s="712"/>
      <c r="NYH15" s="712"/>
      <c r="NYI15" s="712"/>
      <c r="NYJ15" s="712"/>
      <c r="NYK15" s="712"/>
      <c r="NYL15" s="712"/>
      <c r="NYM15" s="712"/>
      <c r="NYN15" s="712"/>
      <c r="NYO15" s="712"/>
      <c r="NYP15" s="712"/>
      <c r="NYQ15" s="712"/>
      <c r="NYR15" s="712"/>
      <c r="NYS15" s="712"/>
      <c r="NYT15" s="712"/>
      <c r="NYU15" s="712"/>
      <c r="NYV15" s="712"/>
      <c r="NYW15" s="712"/>
      <c r="NYX15" s="712"/>
      <c r="NYY15" s="712"/>
      <c r="NYZ15" s="712"/>
      <c r="NZA15" s="712"/>
      <c r="NZB15" s="712"/>
      <c r="NZC15" s="712"/>
      <c r="NZD15" s="712"/>
      <c r="NZE15" s="712"/>
      <c r="NZF15" s="712"/>
      <c r="NZG15" s="712"/>
      <c r="NZH15" s="712"/>
      <c r="NZI15" s="712"/>
      <c r="NZJ15" s="712"/>
      <c r="NZK15" s="712"/>
      <c r="NZL15" s="712"/>
      <c r="NZM15" s="712"/>
      <c r="NZN15" s="712"/>
      <c r="NZO15" s="712"/>
      <c r="NZP15" s="712"/>
      <c r="NZQ15" s="712"/>
      <c r="NZR15" s="712"/>
      <c r="NZS15" s="712"/>
      <c r="NZT15" s="712"/>
      <c r="NZU15" s="712"/>
      <c r="NZV15" s="712"/>
      <c r="NZW15" s="712"/>
      <c r="NZX15" s="712"/>
      <c r="NZY15" s="712"/>
      <c r="NZZ15" s="712"/>
      <c r="OAA15" s="712"/>
      <c r="OAB15" s="712"/>
      <c r="OAC15" s="712"/>
      <c r="OAD15" s="712"/>
      <c r="OAE15" s="712"/>
      <c r="OAF15" s="712"/>
      <c r="OAG15" s="712"/>
      <c r="OAH15" s="712"/>
      <c r="OAI15" s="712"/>
      <c r="OAJ15" s="712"/>
      <c r="OAK15" s="712"/>
      <c r="OAL15" s="712"/>
      <c r="OAM15" s="712"/>
      <c r="OAN15" s="712"/>
      <c r="OAO15" s="712"/>
      <c r="OAP15" s="712"/>
      <c r="OAQ15" s="712"/>
      <c r="OAR15" s="712"/>
      <c r="OAS15" s="712"/>
      <c r="OAT15" s="712"/>
      <c r="OAU15" s="712"/>
      <c r="OAV15" s="712"/>
      <c r="OAW15" s="712"/>
      <c r="OAX15" s="712"/>
      <c r="OAY15" s="712"/>
      <c r="OAZ15" s="712"/>
      <c r="OBA15" s="712"/>
      <c r="OBB15" s="712"/>
      <c r="OBC15" s="712"/>
      <c r="OBD15" s="712"/>
      <c r="OBE15" s="712"/>
      <c r="OBF15" s="712"/>
      <c r="OBG15" s="712"/>
      <c r="OBH15" s="712"/>
      <c r="OBI15" s="712"/>
      <c r="OBJ15" s="712"/>
      <c r="OBK15" s="712"/>
      <c r="OBL15" s="712"/>
      <c r="OBM15" s="712"/>
      <c r="OBN15" s="712"/>
      <c r="OBO15" s="712"/>
      <c r="OBP15" s="712"/>
      <c r="OBQ15" s="712"/>
      <c r="OBR15" s="712"/>
      <c r="OBS15" s="712"/>
      <c r="OBT15" s="712"/>
      <c r="OBU15" s="712"/>
      <c r="OBV15" s="712"/>
      <c r="OBW15" s="712"/>
      <c r="OBX15" s="712"/>
      <c r="OBY15" s="712"/>
      <c r="OBZ15" s="712"/>
      <c r="OCA15" s="712"/>
      <c r="OCB15" s="712"/>
      <c r="OCC15" s="712"/>
      <c r="OCD15" s="712"/>
      <c r="OCE15" s="712"/>
      <c r="OCF15" s="712"/>
      <c r="OCG15" s="712"/>
      <c r="OCH15" s="712"/>
      <c r="OCI15" s="712"/>
      <c r="OCJ15" s="712"/>
      <c r="OCK15" s="712"/>
      <c r="OCL15" s="712"/>
      <c r="OCM15" s="712"/>
      <c r="OCN15" s="712"/>
      <c r="OCO15" s="712"/>
      <c r="OCP15" s="712"/>
      <c r="OCQ15" s="712"/>
      <c r="OCR15" s="712"/>
      <c r="OCS15" s="712"/>
      <c r="OCT15" s="712"/>
      <c r="OCU15" s="712"/>
      <c r="OCV15" s="712"/>
      <c r="OCW15" s="712"/>
      <c r="OCX15" s="712"/>
      <c r="OCY15" s="712"/>
      <c r="OCZ15" s="712"/>
      <c r="ODA15" s="712"/>
      <c r="ODB15" s="712"/>
      <c r="ODC15" s="712"/>
      <c r="ODD15" s="712"/>
      <c r="ODE15" s="712"/>
      <c r="ODF15" s="712"/>
      <c r="ODG15" s="712"/>
      <c r="ODH15" s="712"/>
      <c r="ODI15" s="712"/>
      <c r="ODJ15" s="712"/>
      <c r="ODK15" s="712"/>
      <c r="ODL15" s="712"/>
      <c r="ODM15" s="712"/>
      <c r="ODN15" s="712"/>
      <c r="ODO15" s="712"/>
      <c r="ODP15" s="712"/>
      <c r="ODQ15" s="712"/>
      <c r="ODR15" s="712"/>
      <c r="ODS15" s="712"/>
      <c r="ODT15" s="712"/>
      <c r="ODU15" s="712"/>
      <c r="ODV15" s="712"/>
      <c r="ODW15" s="712"/>
      <c r="ODX15" s="712"/>
      <c r="ODY15" s="712"/>
      <c r="ODZ15" s="712"/>
      <c r="OEA15" s="712"/>
      <c r="OEB15" s="712"/>
      <c r="OEC15" s="712"/>
      <c r="OED15" s="712"/>
      <c r="OEE15" s="712"/>
      <c r="OEF15" s="712"/>
      <c r="OEG15" s="712"/>
      <c r="OEH15" s="712"/>
      <c r="OEI15" s="712"/>
      <c r="OEJ15" s="712"/>
      <c r="OEK15" s="712"/>
      <c r="OEL15" s="712"/>
      <c r="OEM15" s="712"/>
      <c r="OEN15" s="712"/>
      <c r="OEO15" s="712"/>
      <c r="OEP15" s="712"/>
      <c r="OEQ15" s="712"/>
      <c r="OER15" s="712"/>
      <c r="OES15" s="712"/>
      <c r="OET15" s="712"/>
      <c r="OEU15" s="712"/>
      <c r="OEV15" s="712"/>
      <c r="OEW15" s="712"/>
      <c r="OEX15" s="712"/>
      <c r="OEY15" s="712"/>
      <c r="OEZ15" s="712"/>
      <c r="OFA15" s="712"/>
      <c r="OFB15" s="712"/>
      <c r="OFC15" s="712"/>
      <c r="OFD15" s="712"/>
      <c r="OFE15" s="712"/>
      <c r="OFF15" s="712"/>
      <c r="OFG15" s="712"/>
      <c r="OFH15" s="712"/>
      <c r="OFI15" s="712"/>
      <c r="OFJ15" s="712"/>
      <c r="OFK15" s="712"/>
      <c r="OFL15" s="712"/>
      <c r="OFM15" s="712"/>
      <c r="OFN15" s="712"/>
      <c r="OFO15" s="712"/>
      <c r="OFP15" s="712"/>
      <c r="OFQ15" s="712"/>
      <c r="OFR15" s="712"/>
      <c r="OFS15" s="712"/>
      <c r="OFT15" s="712"/>
      <c r="OFU15" s="712"/>
      <c r="OFV15" s="712"/>
      <c r="OFW15" s="712"/>
      <c r="OFX15" s="712"/>
      <c r="OFY15" s="712"/>
      <c r="OFZ15" s="712"/>
      <c r="OGA15" s="712"/>
      <c r="OGB15" s="712"/>
      <c r="OGC15" s="712"/>
      <c r="OGD15" s="712"/>
      <c r="OGE15" s="712"/>
      <c r="OGF15" s="712"/>
      <c r="OGG15" s="712"/>
      <c r="OGH15" s="712"/>
      <c r="OGI15" s="712"/>
      <c r="OGJ15" s="712"/>
      <c r="OGK15" s="712"/>
      <c r="OGL15" s="712"/>
      <c r="OGM15" s="712"/>
      <c r="OGN15" s="712"/>
      <c r="OGO15" s="712"/>
      <c r="OGP15" s="712"/>
      <c r="OGQ15" s="712"/>
      <c r="OGR15" s="712"/>
      <c r="OGS15" s="712"/>
      <c r="OGT15" s="712"/>
      <c r="OGU15" s="712"/>
      <c r="OGV15" s="712"/>
      <c r="OGW15" s="712"/>
      <c r="OGX15" s="712"/>
      <c r="OGY15" s="712"/>
      <c r="OGZ15" s="712"/>
      <c r="OHA15" s="712"/>
      <c r="OHB15" s="712"/>
      <c r="OHC15" s="712"/>
      <c r="OHD15" s="712"/>
      <c r="OHE15" s="712"/>
      <c r="OHF15" s="712"/>
      <c r="OHG15" s="712"/>
      <c r="OHH15" s="712"/>
      <c r="OHI15" s="712"/>
      <c r="OHJ15" s="712"/>
      <c r="OHK15" s="712"/>
      <c r="OHL15" s="712"/>
      <c r="OHM15" s="712"/>
      <c r="OHN15" s="712"/>
      <c r="OHO15" s="712"/>
      <c r="OHP15" s="712"/>
      <c r="OHQ15" s="712"/>
      <c r="OHR15" s="712"/>
      <c r="OHS15" s="712"/>
      <c r="OHT15" s="712"/>
      <c r="OHU15" s="712"/>
      <c r="OHV15" s="712"/>
      <c r="OHW15" s="712"/>
      <c r="OHX15" s="712"/>
      <c r="OHY15" s="712"/>
      <c r="OHZ15" s="712"/>
      <c r="OIA15" s="712"/>
      <c r="OIB15" s="712"/>
      <c r="OIC15" s="712"/>
      <c r="OID15" s="712"/>
      <c r="OIE15" s="712"/>
      <c r="OIF15" s="712"/>
      <c r="OIG15" s="712"/>
      <c r="OIH15" s="712"/>
      <c r="OII15" s="712"/>
      <c r="OIJ15" s="712"/>
      <c r="OIK15" s="712"/>
      <c r="OIL15" s="712"/>
      <c r="OIM15" s="712"/>
      <c r="OIN15" s="712"/>
      <c r="OIO15" s="712"/>
      <c r="OIP15" s="712"/>
      <c r="OIQ15" s="712"/>
      <c r="OIR15" s="712"/>
      <c r="OIS15" s="712"/>
      <c r="OIT15" s="712"/>
      <c r="OIU15" s="712"/>
      <c r="OIV15" s="712"/>
      <c r="OIW15" s="712"/>
      <c r="OIX15" s="712"/>
      <c r="OIY15" s="712"/>
      <c r="OIZ15" s="712"/>
      <c r="OJA15" s="712"/>
      <c r="OJB15" s="712"/>
      <c r="OJC15" s="712"/>
      <c r="OJD15" s="712"/>
      <c r="OJE15" s="712"/>
      <c r="OJF15" s="712"/>
      <c r="OJG15" s="712"/>
      <c r="OJH15" s="712"/>
      <c r="OJI15" s="712"/>
      <c r="OJJ15" s="712"/>
      <c r="OJK15" s="712"/>
      <c r="OJL15" s="712"/>
      <c r="OJM15" s="712"/>
      <c r="OJN15" s="712"/>
      <c r="OJO15" s="712"/>
      <c r="OJP15" s="712"/>
      <c r="OJQ15" s="712"/>
      <c r="OJR15" s="712"/>
      <c r="OJS15" s="712"/>
      <c r="OJT15" s="712"/>
      <c r="OJU15" s="712"/>
      <c r="OJV15" s="712"/>
      <c r="OJW15" s="712"/>
      <c r="OJX15" s="712"/>
      <c r="OJY15" s="712"/>
      <c r="OJZ15" s="712"/>
      <c r="OKA15" s="712"/>
      <c r="OKB15" s="712"/>
      <c r="OKC15" s="712"/>
      <c r="OKD15" s="712"/>
      <c r="OKE15" s="712"/>
      <c r="OKF15" s="712"/>
      <c r="OKG15" s="712"/>
      <c r="OKH15" s="712"/>
      <c r="OKI15" s="712"/>
      <c r="OKJ15" s="712"/>
      <c r="OKK15" s="712"/>
      <c r="OKL15" s="712"/>
      <c r="OKM15" s="712"/>
      <c r="OKN15" s="712"/>
      <c r="OKO15" s="712"/>
      <c r="OKP15" s="712"/>
      <c r="OKQ15" s="712"/>
      <c r="OKR15" s="712"/>
      <c r="OKS15" s="712"/>
      <c r="OKT15" s="712"/>
      <c r="OKU15" s="712"/>
      <c r="OKV15" s="712"/>
      <c r="OKW15" s="712"/>
      <c r="OKX15" s="712"/>
      <c r="OKY15" s="712"/>
      <c r="OKZ15" s="712"/>
      <c r="OLA15" s="712"/>
      <c r="OLB15" s="712"/>
      <c r="OLC15" s="712"/>
      <c r="OLD15" s="712"/>
      <c r="OLE15" s="712"/>
      <c r="OLF15" s="712"/>
      <c r="OLG15" s="712"/>
      <c r="OLH15" s="712"/>
      <c r="OLI15" s="712"/>
      <c r="OLJ15" s="712"/>
      <c r="OLK15" s="712"/>
      <c r="OLL15" s="712"/>
      <c r="OLM15" s="712"/>
      <c r="OLN15" s="712"/>
      <c r="OLO15" s="712"/>
      <c r="OLP15" s="712"/>
      <c r="OLQ15" s="712"/>
      <c r="OLR15" s="712"/>
      <c r="OLS15" s="712"/>
      <c r="OLT15" s="712"/>
      <c r="OLU15" s="712"/>
      <c r="OLV15" s="712"/>
      <c r="OLW15" s="712"/>
      <c r="OLX15" s="712"/>
      <c r="OLY15" s="712"/>
      <c r="OLZ15" s="712"/>
      <c r="OMA15" s="712"/>
      <c r="OMB15" s="712"/>
      <c r="OMC15" s="712"/>
      <c r="OMD15" s="712"/>
      <c r="OME15" s="712"/>
      <c r="OMF15" s="712"/>
      <c r="OMG15" s="712"/>
      <c r="OMH15" s="712"/>
      <c r="OMI15" s="712"/>
      <c r="OMJ15" s="712"/>
      <c r="OMK15" s="712"/>
      <c r="OML15" s="712"/>
      <c r="OMM15" s="712"/>
      <c r="OMN15" s="712"/>
      <c r="OMO15" s="712"/>
      <c r="OMP15" s="712"/>
      <c r="OMQ15" s="712"/>
      <c r="OMR15" s="712"/>
      <c r="OMS15" s="712"/>
      <c r="OMT15" s="712"/>
      <c r="OMU15" s="712"/>
      <c r="OMV15" s="712"/>
      <c r="OMW15" s="712"/>
      <c r="OMX15" s="712"/>
      <c r="OMY15" s="712"/>
      <c r="OMZ15" s="712"/>
      <c r="ONA15" s="712"/>
      <c r="ONB15" s="712"/>
      <c r="ONC15" s="712"/>
      <c r="OND15" s="712"/>
      <c r="ONE15" s="712"/>
      <c r="ONF15" s="712"/>
      <c r="ONG15" s="712"/>
      <c r="ONH15" s="712"/>
      <c r="ONI15" s="712"/>
      <c r="ONJ15" s="712"/>
      <c r="ONK15" s="712"/>
      <c r="ONL15" s="712"/>
      <c r="ONM15" s="712"/>
      <c r="ONN15" s="712"/>
      <c r="ONO15" s="712"/>
      <c r="ONP15" s="712"/>
      <c r="ONQ15" s="712"/>
      <c r="ONR15" s="712"/>
      <c r="ONS15" s="712"/>
      <c r="ONT15" s="712"/>
      <c r="ONU15" s="712"/>
      <c r="ONV15" s="712"/>
      <c r="ONW15" s="712"/>
      <c r="ONX15" s="712"/>
      <c r="ONY15" s="712"/>
      <c r="ONZ15" s="712"/>
      <c r="OOA15" s="712"/>
      <c r="OOB15" s="712"/>
      <c r="OOC15" s="712"/>
      <c r="OOD15" s="712"/>
      <c r="OOE15" s="712"/>
      <c r="OOF15" s="712"/>
      <c r="OOG15" s="712"/>
      <c r="OOH15" s="712"/>
      <c r="OOI15" s="712"/>
      <c r="OOJ15" s="712"/>
      <c r="OOK15" s="712"/>
      <c r="OOL15" s="712"/>
      <c r="OOM15" s="712"/>
      <c r="OON15" s="712"/>
      <c r="OOO15" s="712"/>
      <c r="OOP15" s="712"/>
      <c r="OOQ15" s="712"/>
      <c r="OOR15" s="712"/>
      <c r="OOS15" s="712"/>
      <c r="OOT15" s="712"/>
      <c r="OOU15" s="712"/>
      <c r="OOV15" s="712"/>
      <c r="OOW15" s="712"/>
      <c r="OOX15" s="712"/>
      <c r="OOY15" s="712"/>
      <c r="OOZ15" s="712"/>
      <c r="OPA15" s="712"/>
      <c r="OPB15" s="712"/>
      <c r="OPC15" s="712"/>
      <c r="OPD15" s="712"/>
      <c r="OPE15" s="712"/>
      <c r="OPF15" s="712"/>
      <c r="OPG15" s="712"/>
      <c r="OPH15" s="712"/>
      <c r="OPI15" s="712"/>
      <c r="OPJ15" s="712"/>
      <c r="OPK15" s="712"/>
      <c r="OPL15" s="712"/>
      <c r="OPM15" s="712"/>
      <c r="OPN15" s="712"/>
      <c r="OPO15" s="712"/>
      <c r="OPP15" s="712"/>
      <c r="OPQ15" s="712"/>
      <c r="OPR15" s="712"/>
      <c r="OPS15" s="712"/>
      <c r="OPT15" s="712"/>
      <c r="OPU15" s="712"/>
      <c r="OPV15" s="712"/>
      <c r="OPW15" s="712"/>
      <c r="OPX15" s="712"/>
      <c r="OPY15" s="712"/>
      <c r="OPZ15" s="712"/>
      <c r="OQA15" s="712"/>
      <c r="OQB15" s="712"/>
      <c r="OQC15" s="712"/>
      <c r="OQD15" s="712"/>
      <c r="OQE15" s="712"/>
      <c r="OQF15" s="712"/>
      <c r="OQG15" s="712"/>
      <c r="OQH15" s="712"/>
      <c r="OQI15" s="712"/>
      <c r="OQJ15" s="712"/>
      <c r="OQK15" s="712"/>
      <c r="OQL15" s="712"/>
      <c r="OQM15" s="712"/>
      <c r="OQN15" s="712"/>
      <c r="OQO15" s="712"/>
      <c r="OQP15" s="712"/>
      <c r="OQQ15" s="712"/>
      <c r="OQR15" s="712"/>
      <c r="OQS15" s="712"/>
      <c r="OQT15" s="712"/>
      <c r="OQU15" s="712"/>
      <c r="OQV15" s="712"/>
      <c r="OQW15" s="712"/>
      <c r="OQX15" s="712"/>
      <c r="OQY15" s="712"/>
      <c r="OQZ15" s="712"/>
      <c r="ORA15" s="712"/>
      <c r="ORB15" s="712"/>
      <c r="ORC15" s="712"/>
      <c r="ORD15" s="712"/>
      <c r="ORE15" s="712"/>
      <c r="ORF15" s="712"/>
      <c r="ORG15" s="712"/>
      <c r="ORH15" s="712"/>
      <c r="ORI15" s="712"/>
      <c r="ORJ15" s="712"/>
      <c r="ORK15" s="712"/>
      <c r="ORL15" s="712"/>
      <c r="ORM15" s="712"/>
      <c r="ORN15" s="712"/>
      <c r="ORO15" s="712"/>
      <c r="ORP15" s="712"/>
      <c r="ORQ15" s="712"/>
      <c r="ORR15" s="712"/>
      <c r="ORS15" s="712"/>
      <c r="ORT15" s="712"/>
      <c r="ORU15" s="712"/>
      <c r="ORV15" s="712"/>
      <c r="ORW15" s="712"/>
      <c r="ORX15" s="712"/>
      <c r="ORY15" s="712"/>
      <c r="ORZ15" s="712"/>
      <c r="OSA15" s="712"/>
      <c r="OSB15" s="712"/>
      <c r="OSC15" s="712"/>
      <c r="OSD15" s="712"/>
      <c r="OSE15" s="712"/>
      <c r="OSF15" s="712"/>
      <c r="OSG15" s="712"/>
      <c r="OSH15" s="712"/>
      <c r="OSI15" s="712"/>
      <c r="OSJ15" s="712"/>
      <c r="OSK15" s="712"/>
      <c r="OSL15" s="712"/>
      <c r="OSM15" s="712"/>
      <c r="OSN15" s="712"/>
      <c r="OSO15" s="712"/>
      <c r="OSP15" s="712"/>
      <c r="OSQ15" s="712"/>
      <c r="OSR15" s="712"/>
      <c r="OSS15" s="712"/>
      <c r="OST15" s="712"/>
      <c r="OSU15" s="712"/>
      <c r="OSV15" s="712"/>
      <c r="OSW15" s="712"/>
      <c r="OSX15" s="712"/>
      <c r="OSY15" s="712"/>
      <c r="OSZ15" s="712"/>
      <c r="OTA15" s="712"/>
      <c r="OTB15" s="712"/>
      <c r="OTC15" s="712"/>
      <c r="OTD15" s="712"/>
      <c r="OTE15" s="712"/>
      <c r="OTF15" s="712"/>
      <c r="OTG15" s="712"/>
      <c r="OTH15" s="712"/>
      <c r="OTI15" s="712"/>
      <c r="OTJ15" s="712"/>
      <c r="OTK15" s="712"/>
      <c r="OTL15" s="712"/>
      <c r="OTM15" s="712"/>
      <c r="OTN15" s="712"/>
      <c r="OTO15" s="712"/>
      <c r="OTP15" s="712"/>
      <c r="OTQ15" s="712"/>
      <c r="OTR15" s="712"/>
      <c r="OTS15" s="712"/>
      <c r="OTT15" s="712"/>
      <c r="OTU15" s="712"/>
      <c r="OTV15" s="712"/>
      <c r="OTW15" s="712"/>
      <c r="OTX15" s="712"/>
      <c r="OTY15" s="712"/>
      <c r="OTZ15" s="712"/>
      <c r="OUA15" s="712"/>
      <c r="OUB15" s="712"/>
      <c r="OUC15" s="712"/>
      <c r="OUD15" s="712"/>
      <c r="OUE15" s="712"/>
      <c r="OUF15" s="712"/>
      <c r="OUG15" s="712"/>
      <c r="OUH15" s="712"/>
      <c r="OUI15" s="712"/>
      <c r="OUJ15" s="712"/>
      <c r="OUK15" s="712"/>
      <c r="OUL15" s="712"/>
      <c r="OUM15" s="712"/>
      <c r="OUN15" s="712"/>
      <c r="OUO15" s="712"/>
      <c r="OUP15" s="712"/>
      <c r="OUQ15" s="712"/>
      <c r="OUR15" s="712"/>
      <c r="OUS15" s="712"/>
      <c r="OUT15" s="712"/>
      <c r="OUU15" s="712"/>
      <c r="OUV15" s="712"/>
      <c r="OUW15" s="712"/>
      <c r="OUX15" s="712"/>
      <c r="OUY15" s="712"/>
      <c r="OUZ15" s="712"/>
      <c r="OVA15" s="712"/>
      <c r="OVB15" s="712"/>
      <c r="OVC15" s="712"/>
      <c r="OVD15" s="712"/>
      <c r="OVE15" s="712"/>
      <c r="OVF15" s="712"/>
      <c r="OVG15" s="712"/>
      <c r="OVH15" s="712"/>
      <c r="OVI15" s="712"/>
      <c r="OVJ15" s="712"/>
      <c r="OVK15" s="712"/>
      <c r="OVL15" s="712"/>
      <c r="OVM15" s="712"/>
      <c r="OVN15" s="712"/>
      <c r="OVO15" s="712"/>
      <c r="OVP15" s="712"/>
      <c r="OVQ15" s="712"/>
      <c r="OVR15" s="712"/>
      <c r="OVS15" s="712"/>
      <c r="OVT15" s="712"/>
      <c r="OVU15" s="712"/>
      <c r="OVV15" s="712"/>
      <c r="OVW15" s="712"/>
      <c r="OVX15" s="712"/>
      <c r="OVY15" s="712"/>
      <c r="OVZ15" s="712"/>
      <c r="OWA15" s="712"/>
      <c r="OWB15" s="712"/>
      <c r="OWC15" s="712"/>
      <c r="OWD15" s="712"/>
      <c r="OWE15" s="712"/>
      <c r="OWF15" s="712"/>
      <c r="OWG15" s="712"/>
      <c r="OWH15" s="712"/>
      <c r="OWI15" s="712"/>
      <c r="OWJ15" s="712"/>
      <c r="OWK15" s="712"/>
      <c r="OWL15" s="712"/>
      <c r="OWM15" s="712"/>
      <c r="OWN15" s="712"/>
      <c r="OWO15" s="712"/>
      <c r="OWP15" s="712"/>
      <c r="OWQ15" s="712"/>
      <c r="OWR15" s="712"/>
      <c r="OWS15" s="712"/>
      <c r="OWT15" s="712"/>
      <c r="OWU15" s="712"/>
      <c r="OWV15" s="712"/>
      <c r="OWW15" s="712"/>
      <c r="OWX15" s="712"/>
      <c r="OWY15" s="712"/>
      <c r="OWZ15" s="712"/>
      <c r="OXA15" s="712"/>
      <c r="OXB15" s="712"/>
      <c r="OXC15" s="712"/>
      <c r="OXD15" s="712"/>
      <c r="OXE15" s="712"/>
      <c r="OXF15" s="712"/>
      <c r="OXG15" s="712"/>
      <c r="OXH15" s="712"/>
      <c r="OXI15" s="712"/>
      <c r="OXJ15" s="712"/>
      <c r="OXK15" s="712"/>
      <c r="OXL15" s="712"/>
      <c r="OXM15" s="712"/>
      <c r="OXN15" s="712"/>
      <c r="OXO15" s="712"/>
      <c r="OXP15" s="712"/>
      <c r="OXQ15" s="712"/>
      <c r="OXR15" s="712"/>
      <c r="OXS15" s="712"/>
      <c r="OXT15" s="712"/>
      <c r="OXU15" s="712"/>
      <c r="OXV15" s="712"/>
      <c r="OXW15" s="712"/>
      <c r="OXX15" s="712"/>
      <c r="OXY15" s="712"/>
      <c r="OXZ15" s="712"/>
      <c r="OYA15" s="712"/>
      <c r="OYB15" s="712"/>
      <c r="OYC15" s="712"/>
      <c r="OYD15" s="712"/>
      <c r="OYE15" s="712"/>
      <c r="OYF15" s="712"/>
      <c r="OYG15" s="712"/>
      <c r="OYH15" s="712"/>
      <c r="OYI15" s="712"/>
      <c r="OYJ15" s="712"/>
      <c r="OYK15" s="712"/>
      <c r="OYL15" s="712"/>
      <c r="OYM15" s="712"/>
      <c r="OYN15" s="712"/>
      <c r="OYO15" s="712"/>
      <c r="OYP15" s="712"/>
      <c r="OYQ15" s="712"/>
      <c r="OYR15" s="712"/>
      <c r="OYS15" s="712"/>
      <c r="OYT15" s="712"/>
      <c r="OYU15" s="712"/>
      <c r="OYV15" s="712"/>
      <c r="OYW15" s="712"/>
      <c r="OYX15" s="712"/>
      <c r="OYY15" s="712"/>
      <c r="OYZ15" s="712"/>
      <c r="OZA15" s="712"/>
      <c r="OZB15" s="712"/>
      <c r="OZC15" s="712"/>
      <c r="OZD15" s="712"/>
      <c r="OZE15" s="712"/>
      <c r="OZF15" s="712"/>
      <c r="OZG15" s="712"/>
      <c r="OZH15" s="712"/>
      <c r="OZI15" s="712"/>
      <c r="OZJ15" s="712"/>
      <c r="OZK15" s="712"/>
      <c r="OZL15" s="712"/>
      <c r="OZM15" s="712"/>
      <c r="OZN15" s="712"/>
      <c r="OZO15" s="712"/>
      <c r="OZP15" s="712"/>
      <c r="OZQ15" s="712"/>
      <c r="OZR15" s="712"/>
      <c r="OZS15" s="712"/>
      <c r="OZT15" s="712"/>
      <c r="OZU15" s="712"/>
      <c r="OZV15" s="712"/>
      <c r="OZW15" s="712"/>
      <c r="OZX15" s="712"/>
      <c r="OZY15" s="712"/>
      <c r="OZZ15" s="712"/>
      <c r="PAA15" s="712"/>
      <c r="PAB15" s="712"/>
      <c r="PAC15" s="712"/>
      <c r="PAD15" s="712"/>
      <c r="PAE15" s="712"/>
      <c r="PAF15" s="712"/>
      <c r="PAG15" s="712"/>
      <c r="PAH15" s="712"/>
      <c r="PAI15" s="712"/>
      <c r="PAJ15" s="712"/>
      <c r="PAK15" s="712"/>
      <c r="PAL15" s="712"/>
      <c r="PAM15" s="712"/>
      <c r="PAN15" s="712"/>
      <c r="PAO15" s="712"/>
      <c r="PAP15" s="712"/>
      <c r="PAQ15" s="712"/>
      <c r="PAR15" s="712"/>
      <c r="PAS15" s="712"/>
      <c r="PAT15" s="712"/>
      <c r="PAU15" s="712"/>
      <c r="PAV15" s="712"/>
      <c r="PAW15" s="712"/>
      <c r="PAX15" s="712"/>
      <c r="PAY15" s="712"/>
      <c r="PAZ15" s="712"/>
      <c r="PBA15" s="712"/>
      <c r="PBB15" s="712"/>
      <c r="PBC15" s="712"/>
      <c r="PBD15" s="712"/>
      <c r="PBE15" s="712"/>
      <c r="PBF15" s="712"/>
      <c r="PBG15" s="712"/>
      <c r="PBH15" s="712"/>
      <c r="PBI15" s="712"/>
      <c r="PBJ15" s="712"/>
      <c r="PBK15" s="712"/>
      <c r="PBL15" s="712"/>
      <c r="PBM15" s="712"/>
      <c r="PBN15" s="712"/>
      <c r="PBO15" s="712"/>
      <c r="PBP15" s="712"/>
      <c r="PBQ15" s="712"/>
      <c r="PBR15" s="712"/>
      <c r="PBS15" s="712"/>
      <c r="PBT15" s="712"/>
      <c r="PBU15" s="712"/>
      <c r="PBV15" s="712"/>
      <c r="PBW15" s="712"/>
      <c r="PBX15" s="712"/>
      <c r="PBY15" s="712"/>
      <c r="PBZ15" s="712"/>
      <c r="PCA15" s="712"/>
      <c r="PCB15" s="712"/>
      <c r="PCC15" s="712"/>
      <c r="PCD15" s="712"/>
      <c r="PCE15" s="712"/>
      <c r="PCF15" s="712"/>
      <c r="PCG15" s="712"/>
      <c r="PCH15" s="712"/>
      <c r="PCI15" s="712"/>
      <c r="PCJ15" s="712"/>
      <c r="PCK15" s="712"/>
      <c r="PCL15" s="712"/>
      <c r="PCM15" s="712"/>
      <c r="PCN15" s="712"/>
      <c r="PCO15" s="712"/>
      <c r="PCP15" s="712"/>
      <c r="PCQ15" s="712"/>
      <c r="PCR15" s="712"/>
      <c r="PCS15" s="712"/>
      <c r="PCT15" s="712"/>
      <c r="PCU15" s="712"/>
      <c r="PCV15" s="712"/>
      <c r="PCW15" s="712"/>
      <c r="PCX15" s="712"/>
      <c r="PCY15" s="712"/>
      <c r="PCZ15" s="712"/>
      <c r="PDA15" s="712"/>
      <c r="PDB15" s="712"/>
      <c r="PDC15" s="712"/>
      <c r="PDD15" s="712"/>
      <c r="PDE15" s="712"/>
      <c r="PDF15" s="712"/>
      <c r="PDG15" s="712"/>
      <c r="PDH15" s="712"/>
      <c r="PDI15" s="712"/>
      <c r="PDJ15" s="712"/>
      <c r="PDK15" s="712"/>
      <c r="PDL15" s="712"/>
      <c r="PDM15" s="712"/>
      <c r="PDN15" s="712"/>
      <c r="PDO15" s="712"/>
      <c r="PDP15" s="712"/>
      <c r="PDQ15" s="712"/>
      <c r="PDR15" s="712"/>
      <c r="PDS15" s="712"/>
      <c r="PDT15" s="712"/>
      <c r="PDU15" s="712"/>
      <c r="PDV15" s="712"/>
      <c r="PDW15" s="712"/>
      <c r="PDX15" s="712"/>
      <c r="PDY15" s="712"/>
      <c r="PDZ15" s="712"/>
      <c r="PEA15" s="712"/>
      <c r="PEB15" s="712"/>
      <c r="PEC15" s="712"/>
      <c r="PED15" s="712"/>
      <c r="PEE15" s="712"/>
      <c r="PEF15" s="712"/>
      <c r="PEG15" s="712"/>
      <c r="PEH15" s="712"/>
      <c r="PEI15" s="712"/>
      <c r="PEJ15" s="712"/>
      <c r="PEK15" s="712"/>
      <c r="PEL15" s="712"/>
      <c r="PEM15" s="712"/>
      <c r="PEN15" s="712"/>
      <c r="PEO15" s="712"/>
      <c r="PEP15" s="712"/>
      <c r="PEQ15" s="712"/>
      <c r="PER15" s="712"/>
      <c r="PES15" s="712"/>
      <c r="PET15" s="712"/>
      <c r="PEU15" s="712"/>
      <c r="PEV15" s="712"/>
      <c r="PEW15" s="712"/>
      <c r="PEX15" s="712"/>
      <c r="PEY15" s="712"/>
      <c r="PEZ15" s="712"/>
      <c r="PFA15" s="712"/>
      <c r="PFB15" s="712"/>
      <c r="PFC15" s="712"/>
      <c r="PFD15" s="712"/>
      <c r="PFE15" s="712"/>
      <c r="PFF15" s="712"/>
      <c r="PFG15" s="712"/>
      <c r="PFH15" s="712"/>
      <c r="PFI15" s="712"/>
      <c r="PFJ15" s="712"/>
      <c r="PFK15" s="712"/>
      <c r="PFL15" s="712"/>
      <c r="PFM15" s="712"/>
      <c r="PFN15" s="712"/>
      <c r="PFO15" s="712"/>
      <c r="PFP15" s="712"/>
      <c r="PFQ15" s="712"/>
      <c r="PFR15" s="712"/>
      <c r="PFS15" s="712"/>
      <c r="PFT15" s="712"/>
      <c r="PFU15" s="712"/>
      <c r="PFV15" s="712"/>
      <c r="PFW15" s="712"/>
      <c r="PFX15" s="712"/>
      <c r="PFY15" s="712"/>
      <c r="PFZ15" s="712"/>
      <c r="PGA15" s="712"/>
      <c r="PGB15" s="712"/>
      <c r="PGC15" s="712"/>
      <c r="PGD15" s="712"/>
      <c r="PGE15" s="712"/>
      <c r="PGF15" s="712"/>
      <c r="PGG15" s="712"/>
      <c r="PGH15" s="712"/>
      <c r="PGI15" s="712"/>
      <c r="PGJ15" s="712"/>
      <c r="PGK15" s="712"/>
      <c r="PGL15" s="712"/>
      <c r="PGM15" s="712"/>
      <c r="PGN15" s="712"/>
      <c r="PGO15" s="712"/>
      <c r="PGP15" s="712"/>
      <c r="PGQ15" s="712"/>
      <c r="PGR15" s="712"/>
      <c r="PGS15" s="712"/>
      <c r="PGT15" s="712"/>
      <c r="PGU15" s="712"/>
      <c r="PGV15" s="712"/>
      <c r="PGW15" s="712"/>
      <c r="PGX15" s="712"/>
      <c r="PGY15" s="712"/>
      <c r="PGZ15" s="712"/>
      <c r="PHA15" s="712"/>
      <c r="PHB15" s="712"/>
      <c r="PHC15" s="712"/>
      <c r="PHD15" s="712"/>
      <c r="PHE15" s="712"/>
      <c r="PHF15" s="712"/>
      <c r="PHG15" s="712"/>
      <c r="PHH15" s="712"/>
      <c r="PHI15" s="712"/>
      <c r="PHJ15" s="712"/>
      <c r="PHK15" s="712"/>
      <c r="PHL15" s="712"/>
      <c r="PHM15" s="712"/>
      <c r="PHN15" s="712"/>
      <c r="PHO15" s="712"/>
      <c r="PHP15" s="712"/>
      <c r="PHQ15" s="712"/>
      <c r="PHR15" s="712"/>
      <c r="PHS15" s="712"/>
      <c r="PHT15" s="712"/>
      <c r="PHU15" s="712"/>
      <c r="PHV15" s="712"/>
      <c r="PHW15" s="712"/>
      <c r="PHX15" s="712"/>
      <c r="PHY15" s="712"/>
      <c r="PHZ15" s="712"/>
      <c r="PIA15" s="712"/>
      <c r="PIB15" s="712"/>
      <c r="PIC15" s="712"/>
      <c r="PID15" s="712"/>
      <c r="PIE15" s="712"/>
      <c r="PIF15" s="712"/>
      <c r="PIG15" s="712"/>
      <c r="PIH15" s="712"/>
      <c r="PII15" s="712"/>
      <c r="PIJ15" s="712"/>
      <c r="PIK15" s="712"/>
      <c r="PIL15" s="712"/>
      <c r="PIM15" s="712"/>
      <c r="PIN15" s="712"/>
      <c r="PIO15" s="712"/>
      <c r="PIP15" s="712"/>
      <c r="PIQ15" s="712"/>
      <c r="PIR15" s="712"/>
      <c r="PIS15" s="712"/>
      <c r="PIT15" s="712"/>
      <c r="PIU15" s="712"/>
      <c r="PIV15" s="712"/>
      <c r="PIW15" s="712"/>
      <c r="PIX15" s="712"/>
      <c r="PIY15" s="712"/>
      <c r="PIZ15" s="712"/>
      <c r="PJA15" s="712"/>
      <c r="PJB15" s="712"/>
      <c r="PJC15" s="712"/>
      <c r="PJD15" s="712"/>
      <c r="PJE15" s="712"/>
      <c r="PJF15" s="712"/>
      <c r="PJG15" s="712"/>
      <c r="PJH15" s="712"/>
      <c r="PJI15" s="712"/>
      <c r="PJJ15" s="712"/>
      <c r="PJK15" s="712"/>
      <c r="PJL15" s="712"/>
      <c r="PJM15" s="712"/>
      <c r="PJN15" s="712"/>
      <c r="PJO15" s="712"/>
      <c r="PJP15" s="712"/>
      <c r="PJQ15" s="712"/>
      <c r="PJR15" s="712"/>
      <c r="PJS15" s="712"/>
      <c r="PJT15" s="712"/>
      <c r="PJU15" s="712"/>
      <c r="PJV15" s="712"/>
      <c r="PJW15" s="712"/>
      <c r="PJX15" s="712"/>
      <c r="PJY15" s="712"/>
      <c r="PJZ15" s="712"/>
      <c r="PKA15" s="712"/>
      <c r="PKB15" s="712"/>
      <c r="PKC15" s="712"/>
      <c r="PKD15" s="712"/>
      <c r="PKE15" s="712"/>
      <c r="PKF15" s="712"/>
      <c r="PKG15" s="712"/>
      <c r="PKH15" s="712"/>
      <c r="PKI15" s="712"/>
      <c r="PKJ15" s="712"/>
      <c r="PKK15" s="712"/>
      <c r="PKL15" s="712"/>
      <c r="PKM15" s="712"/>
      <c r="PKN15" s="712"/>
      <c r="PKO15" s="712"/>
      <c r="PKP15" s="712"/>
      <c r="PKQ15" s="712"/>
      <c r="PKR15" s="712"/>
      <c r="PKS15" s="712"/>
      <c r="PKT15" s="712"/>
      <c r="PKU15" s="712"/>
      <c r="PKV15" s="712"/>
      <c r="PKW15" s="712"/>
      <c r="PKX15" s="712"/>
      <c r="PKY15" s="712"/>
      <c r="PKZ15" s="712"/>
      <c r="PLA15" s="712"/>
      <c r="PLB15" s="712"/>
      <c r="PLC15" s="712"/>
      <c r="PLD15" s="712"/>
      <c r="PLE15" s="712"/>
      <c r="PLF15" s="712"/>
      <c r="PLG15" s="712"/>
      <c r="PLH15" s="712"/>
      <c r="PLI15" s="712"/>
      <c r="PLJ15" s="712"/>
      <c r="PLK15" s="712"/>
      <c r="PLL15" s="712"/>
      <c r="PLM15" s="712"/>
      <c r="PLN15" s="712"/>
      <c r="PLO15" s="712"/>
      <c r="PLP15" s="712"/>
      <c r="PLQ15" s="712"/>
      <c r="PLR15" s="712"/>
      <c r="PLS15" s="712"/>
      <c r="PLT15" s="712"/>
      <c r="PLU15" s="712"/>
      <c r="PLV15" s="712"/>
      <c r="PLW15" s="712"/>
      <c r="PLX15" s="712"/>
      <c r="PLY15" s="712"/>
      <c r="PLZ15" s="712"/>
      <c r="PMA15" s="712"/>
      <c r="PMB15" s="712"/>
      <c r="PMC15" s="712"/>
      <c r="PMD15" s="712"/>
      <c r="PME15" s="712"/>
      <c r="PMF15" s="712"/>
      <c r="PMG15" s="712"/>
      <c r="PMH15" s="712"/>
      <c r="PMI15" s="712"/>
      <c r="PMJ15" s="712"/>
      <c r="PMK15" s="712"/>
      <c r="PML15" s="712"/>
      <c r="PMM15" s="712"/>
      <c r="PMN15" s="712"/>
      <c r="PMO15" s="712"/>
      <c r="PMP15" s="712"/>
      <c r="PMQ15" s="712"/>
      <c r="PMR15" s="712"/>
      <c r="PMS15" s="712"/>
      <c r="PMT15" s="712"/>
      <c r="PMU15" s="712"/>
      <c r="PMV15" s="712"/>
      <c r="PMW15" s="712"/>
      <c r="PMX15" s="712"/>
      <c r="PMY15" s="712"/>
      <c r="PMZ15" s="712"/>
      <c r="PNA15" s="712"/>
      <c r="PNB15" s="712"/>
      <c r="PNC15" s="712"/>
      <c r="PND15" s="712"/>
      <c r="PNE15" s="712"/>
      <c r="PNF15" s="712"/>
      <c r="PNG15" s="712"/>
      <c r="PNH15" s="712"/>
      <c r="PNI15" s="712"/>
      <c r="PNJ15" s="712"/>
      <c r="PNK15" s="712"/>
      <c r="PNL15" s="712"/>
      <c r="PNM15" s="712"/>
      <c r="PNN15" s="712"/>
      <c r="PNO15" s="712"/>
      <c r="PNP15" s="712"/>
      <c r="PNQ15" s="712"/>
      <c r="PNR15" s="712"/>
      <c r="PNS15" s="712"/>
      <c r="PNT15" s="712"/>
      <c r="PNU15" s="712"/>
      <c r="PNV15" s="712"/>
      <c r="PNW15" s="712"/>
      <c r="PNX15" s="712"/>
      <c r="PNY15" s="712"/>
      <c r="PNZ15" s="712"/>
      <c r="POA15" s="712"/>
      <c r="POB15" s="712"/>
      <c r="POC15" s="712"/>
      <c r="POD15" s="712"/>
      <c r="POE15" s="712"/>
      <c r="POF15" s="712"/>
      <c r="POG15" s="712"/>
      <c r="POH15" s="712"/>
      <c r="POI15" s="712"/>
      <c r="POJ15" s="712"/>
      <c r="POK15" s="712"/>
      <c r="POL15" s="712"/>
      <c r="POM15" s="712"/>
      <c r="PON15" s="712"/>
      <c r="POO15" s="712"/>
      <c r="POP15" s="712"/>
      <c r="POQ15" s="712"/>
      <c r="POR15" s="712"/>
      <c r="POS15" s="712"/>
      <c r="POT15" s="712"/>
      <c r="POU15" s="712"/>
      <c r="POV15" s="712"/>
      <c r="POW15" s="712"/>
      <c r="POX15" s="712"/>
      <c r="POY15" s="712"/>
      <c r="POZ15" s="712"/>
      <c r="PPA15" s="712"/>
      <c r="PPB15" s="712"/>
      <c r="PPC15" s="712"/>
      <c r="PPD15" s="712"/>
      <c r="PPE15" s="712"/>
      <c r="PPF15" s="712"/>
      <c r="PPG15" s="712"/>
      <c r="PPH15" s="712"/>
      <c r="PPI15" s="712"/>
      <c r="PPJ15" s="712"/>
      <c r="PPK15" s="712"/>
      <c r="PPL15" s="712"/>
      <c r="PPM15" s="712"/>
      <c r="PPN15" s="712"/>
      <c r="PPO15" s="712"/>
      <c r="PPP15" s="712"/>
      <c r="PPQ15" s="712"/>
      <c r="PPR15" s="712"/>
      <c r="PPS15" s="712"/>
      <c r="PPT15" s="712"/>
      <c r="PPU15" s="712"/>
      <c r="PPV15" s="712"/>
      <c r="PPW15" s="712"/>
      <c r="PPX15" s="712"/>
      <c r="PPY15" s="712"/>
      <c r="PPZ15" s="712"/>
      <c r="PQA15" s="712"/>
      <c r="PQB15" s="712"/>
      <c r="PQC15" s="712"/>
      <c r="PQD15" s="712"/>
      <c r="PQE15" s="712"/>
      <c r="PQF15" s="712"/>
      <c r="PQG15" s="712"/>
      <c r="PQH15" s="712"/>
      <c r="PQI15" s="712"/>
      <c r="PQJ15" s="712"/>
      <c r="PQK15" s="712"/>
      <c r="PQL15" s="712"/>
      <c r="PQM15" s="712"/>
      <c r="PQN15" s="712"/>
      <c r="PQO15" s="712"/>
      <c r="PQP15" s="712"/>
      <c r="PQQ15" s="712"/>
      <c r="PQR15" s="712"/>
      <c r="PQS15" s="712"/>
      <c r="PQT15" s="712"/>
      <c r="PQU15" s="712"/>
      <c r="PQV15" s="712"/>
      <c r="PQW15" s="712"/>
      <c r="PQX15" s="712"/>
      <c r="PQY15" s="712"/>
      <c r="PQZ15" s="712"/>
      <c r="PRA15" s="712"/>
      <c r="PRB15" s="712"/>
      <c r="PRC15" s="712"/>
      <c r="PRD15" s="712"/>
      <c r="PRE15" s="712"/>
      <c r="PRF15" s="712"/>
      <c r="PRG15" s="712"/>
      <c r="PRH15" s="712"/>
      <c r="PRI15" s="712"/>
      <c r="PRJ15" s="712"/>
      <c r="PRK15" s="712"/>
      <c r="PRL15" s="712"/>
      <c r="PRM15" s="712"/>
      <c r="PRN15" s="712"/>
      <c r="PRO15" s="712"/>
      <c r="PRP15" s="712"/>
      <c r="PRQ15" s="712"/>
      <c r="PRR15" s="712"/>
      <c r="PRS15" s="712"/>
      <c r="PRT15" s="712"/>
      <c r="PRU15" s="712"/>
      <c r="PRV15" s="712"/>
      <c r="PRW15" s="712"/>
      <c r="PRX15" s="712"/>
      <c r="PRY15" s="712"/>
      <c r="PRZ15" s="712"/>
      <c r="PSA15" s="712"/>
      <c r="PSB15" s="712"/>
      <c r="PSC15" s="712"/>
      <c r="PSD15" s="712"/>
      <c r="PSE15" s="712"/>
      <c r="PSF15" s="712"/>
      <c r="PSG15" s="712"/>
      <c r="PSH15" s="712"/>
      <c r="PSI15" s="712"/>
      <c r="PSJ15" s="712"/>
      <c r="PSK15" s="712"/>
      <c r="PSL15" s="712"/>
      <c r="PSM15" s="712"/>
      <c r="PSN15" s="712"/>
      <c r="PSO15" s="712"/>
      <c r="PSP15" s="712"/>
      <c r="PSQ15" s="712"/>
      <c r="PSR15" s="712"/>
      <c r="PSS15" s="712"/>
      <c r="PST15" s="712"/>
      <c r="PSU15" s="712"/>
      <c r="PSV15" s="712"/>
      <c r="PSW15" s="712"/>
      <c r="PSX15" s="712"/>
      <c r="PSY15" s="712"/>
      <c r="PSZ15" s="712"/>
      <c r="PTA15" s="712"/>
      <c r="PTB15" s="712"/>
      <c r="PTC15" s="712"/>
      <c r="PTD15" s="712"/>
      <c r="PTE15" s="712"/>
      <c r="PTF15" s="712"/>
      <c r="PTG15" s="712"/>
      <c r="PTH15" s="712"/>
      <c r="PTI15" s="712"/>
      <c r="PTJ15" s="712"/>
      <c r="PTK15" s="712"/>
      <c r="PTL15" s="712"/>
      <c r="PTM15" s="712"/>
      <c r="PTN15" s="712"/>
      <c r="PTO15" s="712"/>
      <c r="PTP15" s="712"/>
      <c r="PTQ15" s="712"/>
      <c r="PTR15" s="712"/>
      <c r="PTS15" s="712"/>
      <c r="PTT15" s="712"/>
      <c r="PTU15" s="712"/>
      <c r="PTV15" s="712"/>
      <c r="PTW15" s="712"/>
      <c r="PTX15" s="712"/>
      <c r="PTY15" s="712"/>
      <c r="PTZ15" s="712"/>
      <c r="PUA15" s="712"/>
      <c r="PUB15" s="712"/>
      <c r="PUC15" s="712"/>
      <c r="PUD15" s="712"/>
      <c r="PUE15" s="712"/>
      <c r="PUF15" s="712"/>
      <c r="PUG15" s="712"/>
      <c r="PUH15" s="712"/>
      <c r="PUI15" s="712"/>
      <c r="PUJ15" s="712"/>
      <c r="PUK15" s="712"/>
      <c r="PUL15" s="712"/>
      <c r="PUM15" s="712"/>
      <c r="PUN15" s="712"/>
      <c r="PUO15" s="712"/>
      <c r="PUP15" s="712"/>
      <c r="PUQ15" s="712"/>
      <c r="PUR15" s="712"/>
      <c r="PUS15" s="712"/>
      <c r="PUT15" s="712"/>
      <c r="PUU15" s="712"/>
      <c r="PUV15" s="712"/>
      <c r="PUW15" s="712"/>
      <c r="PUX15" s="712"/>
      <c r="PUY15" s="712"/>
      <c r="PUZ15" s="712"/>
      <c r="PVA15" s="712"/>
      <c r="PVB15" s="712"/>
      <c r="PVC15" s="712"/>
      <c r="PVD15" s="712"/>
      <c r="PVE15" s="712"/>
      <c r="PVF15" s="712"/>
      <c r="PVG15" s="712"/>
      <c r="PVH15" s="712"/>
      <c r="PVI15" s="712"/>
      <c r="PVJ15" s="712"/>
      <c r="PVK15" s="712"/>
      <c r="PVL15" s="712"/>
      <c r="PVM15" s="712"/>
      <c r="PVN15" s="712"/>
      <c r="PVO15" s="712"/>
      <c r="PVP15" s="712"/>
      <c r="PVQ15" s="712"/>
      <c r="PVR15" s="712"/>
      <c r="PVS15" s="712"/>
      <c r="PVT15" s="712"/>
      <c r="PVU15" s="712"/>
      <c r="PVV15" s="712"/>
      <c r="PVW15" s="712"/>
      <c r="PVX15" s="712"/>
      <c r="PVY15" s="712"/>
      <c r="PVZ15" s="712"/>
      <c r="PWA15" s="712"/>
      <c r="PWB15" s="712"/>
      <c r="PWC15" s="712"/>
      <c r="PWD15" s="712"/>
      <c r="PWE15" s="712"/>
      <c r="PWF15" s="712"/>
      <c r="PWG15" s="712"/>
      <c r="PWH15" s="712"/>
      <c r="PWI15" s="712"/>
      <c r="PWJ15" s="712"/>
      <c r="PWK15" s="712"/>
      <c r="PWL15" s="712"/>
      <c r="PWM15" s="712"/>
      <c r="PWN15" s="712"/>
      <c r="PWO15" s="712"/>
      <c r="PWP15" s="712"/>
      <c r="PWQ15" s="712"/>
      <c r="PWR15" s="712"/>
      <c r="PWS15" s="712"/>
      <c r="PWT15" s="712"/>
      <c r="PWU15" s="712"/>
      <c r="PWV15" s="712"/>
      <c r="PWW15" s="712"/>
      <c r="PWX15" s="712"/>
      <c r="PWY15" s="712"/>
      <c r="PWZ15" s="712"/>
      <c r="PXA15" s="712"/>
      <c r="PXB15" s="712"/>
      <c r="PXC15" s="712"/>
      <c r="PXD15" s="712"/>
      <c r="PXE15" s="712"/>
      <c r="PXF15" s="712"/>
      <c r="PXG15" s="712"/>
      <c r="PXH15" s="712"/>
      <c r="PXI15" s="712"/>
      <c r="PXJ15" s="712"/>
      <c r="PXK15" s="712"/>
      <c r="PXL15" s="712"/>
      <c r="PXM15" s="712"/>
      <c r="PXN15" s="712"/>
      <c r="PXO15" s="712"/>
      <c r="PXP15" s="712"/>
      <c r="PXQ15" s="712"/>
      <c r="PXR15" s="712"/>
      <c r="PXS15" s="712"/>
      <c r="PXT15" s="712"/>
      <c r="PXU15" s="712"/>
      <c r="PXV15" s="712"/>
      <c r="PXW15" s="712"/>
      <c r="PXX15" s="712"/>
      <c r="PXY15" s="712"/>
      <c r="PXZ15" s="712"/>
      <c r="PYA15" s="712"/>
      <c r="PYB15" s="712"/>
      <c r="PYC15" s="712"/>
      <c r="PYD15" s="712"/>
      <c r="PYE15" s="712"/>
      <c r="PYF15" s="712"/>
      <c r="PYG15" s="712"/>
      <c r="PYH15" s="712"/>
      <c r="PYI15" s="712"/>
      <c r="PYJ15" s="712"/>
      <c r="PYK15" s="712"/>
      <c r="PYL15" s="712"/>
      <c r="PYM15" s="712"/>
      <c r="PYN15" s="712"/>
      <c r="PYO15" s="712"/>
      <c r="PYP15" s="712"/>
      <c r="PYQ15" s="712"/>
      <c r="PYR15" s="712"/>
      <c r="PYS15" s="712"/>
      <c r="PYT15" s="712"/>
      <c r="PYU15" s="712"/>
      <c r="PYV15" s="712"/>
      <c r="PYW15" s="712"/>
      <c r="PYX15" s="712"/>
      <c r="PYY15" s="712"/>
      <c r="PYZ15" s="712"/>
      <c r="PZA15" s="712"/>
      <c r="PZB15" s="712"/>
      <c r="PZC15" s="712"/>
      <c r="PZD15" s="712"/>
      <c r="PZE15" s="712"/>
      <c r="PZF15" s="712"/>
      <c r="PZG15" s="712"/>
      <c r="PZH15" s="712"/>
      <c r="PZI15" s="712"/>
      <c r="PZJ15" s="712"/>
      <c r="PZK15" s="712"/>
      <c r="PZL15" s="712"/>
      <c r="PZM15" s="712"/>
      <c r="PZN15" s="712"/>
      <c r="PZO15" s="712"/>
      <c r="PZP15" s="712"/>
      <c r="PZQ15" s="712"/>
      <c r="PZR15" s="712"/>
      <c r="PZS15" s="712"/>
      <c r="PZT15" s="712"/>
      <c r="PZU15" s="712"/>
      <c r="PZV15" s="712"/>
      <c r="PZW15" s="712"/>
      <c r="PZX15" s="712"/>
      <c r="PZY15" s="712"/>
      <c r="PZZ15" s="712"/>
      <c r="QAA15" s="712"/>
      <c r="QAB15" s="712"/>
      <c r="QAC15" s="712"/>
      <c r="QAD15" s="712"/>
      <c r="QAE15" s="712"/>
      <c r="QAF15" s="712"/>
      <c r="QAG15" s="712"/>
      <c r="QAH15" s="712"/>
      <c r="QAI15" s="712"/>
      <c r="QAJ15" s="712"/>
      <c r="QAK15" s="712"/>
      <c r="QAL15" s="712"/>
      <c r="QAM15" s="712"/>
      <c r="QAN15" s="712"/>
      <c r="QAO15" s="712"/>
      <c r="QAP15" s="712"/>
      <c r="QAQ15" s="712"/>
      <c r="QAR15" s="712"/>
      <c r="QAS15" s="712"/>
      <c r="QAT15" s="712"/>
      <c r="QAU15" s="712"/>
      <c r="QAV15" s="712"/>
      <c r="QAW15" s="712"/>
      <c r="QAX15" s="712"/>
      <c r="QAY15" s="712"/>
      <c r="QAZ15" s="712"/>
      <c r="QBA15" s="712"/>
      <c r="QBB15" s="712"/>
      <c r="QBC15" s="712"/>
      <c r="QBD15" s="712"/>
      <c r="QBE15" s="712"/>
      <c r="QBF15" s="712"/>
      <c r="QBG15" s="712"/>
      <c r="QBH15" s="712"/>
      <c r="QBI15" s="712"/>
      <c r="QBJ15" s="712"/>
      <c r="QBK15" s="712"/>
      <c r="QBL15" s="712"/>
      <c r="QBM15" s="712"/>
      <c r="QBN15" s="712"/>
      <c r="QBO15" s="712"/>
      <c r="QBP15" s="712"/>
      <c r="QBQ15" s="712"/>
      <c r="QBR15" s="712"/>
      <c r="QBS15" s="712"/>
      <c r="QBT15" s="712"/>
      <c r="QBU15" s="712"/>
      <c r="QBV15" s="712"/>
      <c r="QBW15" s="712"/>
      <c r="QBX15" s="712"/>
      <c r="QBY15" s="712"/>
      <c r="QBZ15" s="712"/>
      <c r="QCA15" s="712"/>
      <c r="QCB15" s="712"/>
      <c r="QCC15" s="712"/>
      <c r="QCD15" s="712"/>
      <c r="QCE15" s="712"/>
      <c r="QCF15" s="712"/>
      <c r="QCG15" s="712"/>
      <c r="QCH15" s="712"/>
      <c r="QCI15" s="712"/>
      <c r="QCJ15" s="712"/>
      <c r="QCK15" s="712"/>
      <c r="QCL15" s="712"/>
      <c r="QCM15" s="712"/>
      <c r="QCN15" s="712"/>
      <c r="QCO15" s="712"/>
      <c r="QCP15" s="712"/>
      <c r="QCQ15" s="712"/>
      <c r="QCR15" s="712"/>
      <c r="QCS15" s="712"/>
      <c r="QCT15" s="712"/>
      <c r="QCU15" s="712"/>
      <c r="QCV15" s="712"/>
      <c r="QCW15" s="712"/>
      <c r="QCX15" s="712"/>
      <c r="QCY15" s="712"/>
      <c r="QCZ15" s="712"/>
      <c r="QDA15" s="712"/>
      <c r="QDB15" s="712"/>
      <c r="QDC15" s="712"/>
      <c r="QDD15" s="712"/>
      <c r="QDE15" s="712"/>
      <c r="QDF15" s="712"/>
      <c r="QDG15" s="712"/>
      <c r="QDH15" s="712"/>
      <c r="QDI15" s="712"/>
      <c r="QDJ15" s="712"/>
      <c r="QDK15" s="712"/>
      <c r="QDL15" s="712"/>
      <c r="QDM15" s="712"/>
      <c r="QDN15" s="712"/>
      <c r="QDO15" s="712"/>
      <c r="QDP15" s="712"/>
      <c r="QDQ15" s="712"/>
      <c r="QDR15" s="712"/>
      <c r="QDS15" s="712"/>
      <c r="QDT15" s="712"/>
      <c r="QDU15" s="712"/>
      <c r="QDV15" s="712"/>
      <c r="QDW15" s="712"/>
      <c r="QDX15" s="712"/>
      <c r="QDY15" s="712"/>
      <c r="QDZ15" s="712"/>
      <c r="QEA15" s="712"/>
      <c r="QEB15" s="712"/>
      <c r="QEC15" s="712"/>
      <c r="QED15" s="712"/>
      <c r="QEE15" s="712"/>
      <c r="QEF15" s="712"/>
      <c r="QEG15" s="712"/>
      <c r="QEH15" s="712"/>
      <c r="QEI15" s="712"/>
      <c r="QEJ15" s="712"/>
      <c r="QEK15" s="712"/>
      <c r="QEL15" s="712"/>
      <c r="QEM15" s="712"/>
      <c r="QEN15" s="712"/>
      <c r="QEO15" s="712"/>
      <c r="QEP15" s="712"/>
      <c r="QEQ15" s="712"/>
      <c r="QER15" s="712"/>
      <c r="QES15" s="712"/>
      <c r="QET15" s="712"/>
      <c r="QEU15" s="712"/>
      <c r="QEV15" s="712"/>
      <c r="QEW15" s="712"/>
      <c r="QEX15" s="712"/>
      <c r="QEY15" s="712"/>
      <c r="QEZ15" s="712"/>
      <c r="QFA15" s="712"/>
      <c r="QFB15" s="712"/>
      <c r="QFC15" s="712"/>
      <c r="QFD15" s="712"/>
      <c r="QFE15" s="712"/>
      <c r="QFF15" s="712"/>
      <c r="QFG15" s="712"/>
      <c r="QFH15" s="712"/>
      <c r="QFI15" s="712"/>
      <c r="QFJ15" s="712"/>
      <c r="QFK15" s="712"/>
      <c r="QFL15" s="712"/>
      <c r="QFM15" s="712"/>
      <c r="QFN15" s="712"/>
      <c r="QFO15" s="712"/>
      <c r="QFP15" s="712"/>
      <c r="QFQ15" s="712"/>
      <c r="QFR15" s="712"/>
      <c r="QFS15" s="712"/>
      <c r="QFT15" s="712"/>
      <c r="QFU15" s="712"/>
      <c r="QFV15" s="712"/>
      <c r="QFW15" s="712"/>
      <c r="QFX15" s="712"/>
      <c r="QFY15" s="712"/>
      <c r="QFZ15" s="712"/>
      <c r="QGA15" s="712"/>
      <c r="QGB15" s="712"/>
      <c r="QGC15" s="712"/>
      <c r="QGD15" s="712"/>
      <c r="QGE15" s="712"/>
      <c r="QGF15" s="712"/>
      <c r="QGG15" s="712"/>
      <c r="QGH15" s="712"/>
      <c r="QGI15" s="712"/>
      <c r="QGJ15" s="712"/>
      <c r="QGK15" s="712"/>
      <c r="QGL15" s="712"/>
      <c r="QGM15" s="712"/>
      <c r="QGN15" s="712"/>
      <c r="QGO15" s="712"/>
      <c r="QGP15" s="712"/>
      <c r="QGQ15" s="712"/>
      <c r="QGR15" s="712"/>
      <c r="QGS15" s="712"/>
      <c r="QGT15" s="712"/>
      <c r="QGU15" s="712"/>
      <c r="QGV15" s="712"/>
      <c r="QGW15" s="712"/>
      <c r="QGX15" s="712"/>
      <c r="QGY15" s="712"/>
      <c r="QGZ15" s="712"/>
      <c r="QHA15" s="712"/>
      <c r="QHB15" s="712"/>
      <c r="QHC15" s="712"/>
      <c r="QHD15" s="712"/>
      <c r="QHE15" s="712"/>
      <c r="QHF15" s="712"/>
      <c r="QHG15" s="712"/>
      <c r="QHH15" s="712"/>
      <c r="QHI15" s="712"/>
      <c r="QHJ15" s="712"/>
      <c r="QHK15" s="712"/>
      <c r="QHL15" s="712"/>
      <c r="QHM15" s="712"/>
      <c r="QHN15" s="712"/>
      <c r="QHO15" s="712"/>
      <c r="QHP15" s="712"/>
      <c r="QHQ15" s="712"/>
      <c r="QHR15" s="712"/>
      <c r="QHS15" s="712"/>
      <c r="QHT15" s="712"/>
      <c r="QHU15" s="712"/>
      <c r="QHV15" s="712"/>
      <c r="QHW15" s="712"/>
      <c r="QHX15" s="712"/>
      <c r="QHY15" s="712"/>
      <c r="QHZ15" s="712"/>
      <c r="QIA15" s="712"/>
      <c r="QIB15" s="712"/>
      <c r="QIC15" s="712"/>
      <c r="QID15" s="712"/>
      <c r="QIE15" s="712"/>
      <c r="QIF15" s="712"/>
      <c r="QIG15" s="712"/>
      <c r="QIH15" s="712"/>
      <c r="QII15" s="712"/>
      <c r="QIJ15" s="712"/>
      <c r="QIK15" s="712"/>
      <c r="QIL15" s="712"/>
      <c r="QIM15" s="712"/>
      <c r="QIN15" s="712"/>
      <c r="QIO15" s="712"/>
      <c r="QIP15" s="712"/>
      <c r="QIQ15" s="712"/>
      <c r="QIR15" s="712"/>
      <c r="QIS15" s="712"/>
      <c r="QIT15" s="712"/>
      <c r="QIU15" s="712"/>
      <c r="QIV15" s="712"/>
      <c r="QIW15" s="712"/>
      <c r="QIX15" s="712"/>
      <c r="QIY15" s="712"/>
      <c r="QIZ15" s="712"/>
      <c r="QJA15" s="712"/>
      <c r="QJB15" s="712"/>
      <c r="QJC15" s="712"/>
      <c r="QJD15" s="712"/>
      <c r="QJE15" s="712"/>
      <c r="QJF15" s="712"/>
      <c r="QJG15" s="712"/>
      <c r="QJH15" s="712"/>
      <c r="QJI15" s="712"/>
      <c r="QJJ15" s="712"/>
      <c r="QJK15" s="712"/>
      <c r="QJL15" s="712"/>
      <c r="QJM15" s="712"/>
      <c r="QJN15" s="712"/>
      <c r="QJO15" s="712"/>
      <c r="QJP15" s="712"/>
      <c r="QJQ15" s="712"/>
      <c r="QJR15" s="712"/>
      <c r="QJS15" s="712"/>
      <c r="QJT15" s="712"/>
      <c r="QJU15" s="712"/>
      <c r="QJV15" s="712"/>
      <c r="QJW15" s="712"/>
      <c r="QJX15" s="712"/>
      <c r="QJY15" s="712"/>
      <c r="QJZ15" s="712"/>
      <c r="QKA15" s="712"/>
      <c r="QKB15" s="712"/>
      <c r="QKC15" s="712"/>
      <c r="QKD15" s="712"/>
      <c r="QKE15" s="712"/>
      <c r="QKF15" s="712"/>
      <c r="QKG15" s="712"/>
      <c r="QKH15" s="712"/>
      <c r="QKI15" s="712"/>
      <c r="QKJ15" s="712"/>
      <c r="QKK15" s="712"/>
      <c r="QKL15" s="712"/>
      <c r="QKM15" s="712"/>
      <c r="QKN15" s="712"/>
      <c r="QKO15" s="712"/>
      <c r="QKP15" s="712"/>
      <c r="QKQ15" s="712"/>
      <c r="QKR15" s="712"/>
      <c r="QKS15" s="712"/>
      <c r="QKT15" s="712"/>
      <c r="QKU15" s="712"/>
      <c r="QKV15" s="712"/>
      <c r="QKW15" s="712"/>
      <c r="QKX15" s="712"/>
      <c r="QKY15" s="712"/>
      <c r="QKZ15" s="712"/>
      <c r="QLA15" s="712"/>
      <c r="QLB15" s="712"/>
      <c r="QLC15" s="712"/>
      <c r="QLD15" s="712"/>
      <c r="QLE15" s="712"/>
      <c r="QLF15" s="712"/>
      <c r="QLG15" s="712"/>
      <c r="QLH15" s="712"/>
      <c r="QLI15" s="712"/>
      <c r="QLJ15" s="712"/>
      <c r="QLK15" s="712"/>
      <c r="QLL15" s="712"/>
      <c r="QLM15" s="712"/>
      <c r="QLN15" s="712"/>
      <c r="QLO15" s="712"/>
      <c r="QLP15" s="712"/>
      <c r="QLQ15" s="712"/>
      <c r="QLR15" s="712"/>
      <c r="QLS15" s="712"/>
      <c r="QLT15" s="712"/>
      <c r="QLU15" s="712"/>
      <c r="QLV15" s="712"/>
      <c r="QLW15" s="712"/>
      <c r="QLX15" s="712"/>
      <c r="QLY15" s="712"/>
      <c r="QLZ15" s="712"/>
      <c r="QMA15" s="712"/>
      <c r="QMB15" s="712"/>
      <c r="QMC15" s="712"/>
      <c r="QMD15" s="712"/>
      <c r="QME15" s="712"/>
      <c r="QMF15" s="712"/>
      <c r="QMG15" s="712"/>
      <c r="QMH15" s="712"/>
      <c r="QMI15" s="712"/>
      <c r="QMJ15" s="712"/>
      <c r="QMK15" s="712"/>
      <c r="QML15" s="712"/>
      <c r="QMM15" s="712"/>
      <c r="QMN15" s="712"/>
      <c r="QMO15" s="712"/>
      <c r="QMP15" s="712"/>
      <c r="QMQ15" s="712"/>
      <c r="QMR15" s="712"/>
      <c r="QMS15" s="712"/>
      <c r="QMT15" s="712"/>
      <c r="QMU15" s="712"/>
      <c r="QMV15" s="712"/>
      <c r="QMW15" s="712"/>
      <c r="QMX15" s="712"/>
      <c r="QMY15" s="712"/>
      <c r="QMZ15" s="712"/>
      <c r="QNA15" s="712"/>
      <c r="QNB15" s="712"/>
      <c r="QNC15" s="712"/>
      <c r="QND15" s="712"/>
      <c r="QNE15" s="712"/>
      <c r="QNF15" s="712"/>
      <c r="QNG15" s="712"/>
      <c r="QNH15" s="712"/>
      <c r="QNI15" s="712"/>
      <c r="QNJ15" s="712"/>
      <c r="QNK15" s="712"/>
      <c r="QNL15" s="712"/>
      <c r="QNM15" s="712"/>
      <c r="QNN15" s="712"/>
      <c r="QNO15" s="712"/>
      <c r="QNP15" s="712"/>
      <c r="QNQ15" s="712"/>
      <c r="QNR15" s="712"/>
      <c r="QNS15" s="712"/>
      <c r="QNT15" s="712"/>
      <c r="QNU15" s="712"/>
      <c r="QNV15" s="712"/>
      <c r="QNW15" s="712"/>
      <c r="QNX15" s="712"/>
      <c r="QNY15" s="712"/>
      <c r="QNZ15" s="712"/>
      <c r="QOA15" s="712"/>
      <c r="QOB15" s="712"/>
      <c r="QOC15" s="712"/>
      <c r="QOD15" s="712"/>
      <c r="QOE15" s="712"/>
      <c r="QOF15" s="712"/>
      <c r="QOG15" s="712"/>
      <c r="QOH15" s="712"/>
      <c r="QOI15" s="712"/>
      <c r="QOJ15" s="712"/>
      <c r="QOK15" s="712"/>
      <c r="QOL15" s="712"/>
      <c r="QOM15" s="712"/>
      <c r="QON15" s="712"/>
      <c r="QOO15" s="712"/>
      <c r="QOP15" s="712"/>
      <c r="QOQ15" s="712"/>
      <c r="QOR15" s="712"/>
      <c r="QOS15" s="712"/>
      <c r="QOT15" s="712"/>
      <c r="QOU15" s="712"/>
      <c r="QOV15" s="712"/>
      <c r="QOW15" s="712"/>
      <c r="QOX15" s="712"/>
      <c r="QOY15" s="712"/>
      <c r="QOZ15" s="712"/>
      <c r="QPA15" s="712"/>
      <c r="QPB15" s="712"/>
      <c r="QPC15" s="712"/>
      <c r="QPD15" s="712"/>
      <c r="QPE15" s="712"/>
      <c r="QPF15" s="712"/>
      <c r="QPG15" s="712"/>
      <c r="QPH15" s="712"/>
      <c r="QPI15" s="712"/>
      <c r="QPJ15" s="712"/>
      <c r="QPK15" s="712"/>
      <c r="QPL15" s="712"/>
      <c r="QPM15" s="712"/>
      <c r="QPN15" s="712"/>
      <c r="QPO15" s="712"/>
      <c r="QPP15" s="712"/>
      <c r="QPQ15" s="712"/>
      <c r="QPR15" s="712"/>
      <c r="QPS15" s="712"/>
      <c r="QPT15" s="712"/>
      <c r="QPU15" s="712"/>
      <c r="QPV15" s="712"/>
      <c r="QPW15" s="712"/>
      <c r="QPX15" s="712"/>
      <c r="QPY15" s="712"/>
      <c r="QPZ15" s="712"/>
      <c r="QQA15" s="712"/>
      <c r="QQB15" s="712"/>
      <c r="QQC15" s="712"/>
      <c r="QQD15" s="712"/>
      <c r="QQE15" s="712"/>
      <c r="QQF15" s="712"/>
      <c r="QQG15" s="712"/>
      <c r="QQH15" s="712"/>
      <c r="QQI15" s="712"/>
      <c r="QQJ15" s="712"/>
      <c r="QQK15" s="712"/>
      <c r="QQL15" s="712"/>
      <c r="QQM15" s="712"/>
      <c r="QQN15" s="712"/>
      <c r="QQO15" s="712"/>
      <c r="QQP15" s="712"/>
      <c r="QQQ15" s="712"/>
      <c r="QQR15" s="712"/>
      <c r="QQS15" s="712"/>
      <c r="QQT15" s="712"/>
      <c r="QQU15" s="712"/>
      <c r="QQV15" s="712"/>
      <c r="QQW15" s="712"/>
      <c r="QQX15" s="712"/>
      <c r="QQY15" s="712"/>
      <c r="QQZ15" s="712"/>
      <c r="QRA15" s="712"/>
      <c r="QRB15" s="712"/>
      <c r="QRC15" s="712"/>
      <c r="QRD15" s="712"/>
      <c r="QRE15" s="712"/>
      <c r="QRF15" s="712"/>
      <c r="QRG15" s="712"/>
      <c r="QRH15" s="712"/>
      <c r="QRI15" s="712"/>
      <c r="QRJ15" s="712"/>
      <c r="QRK15" s="712"/>
      <c r="QRL15" s="712"/>
      <c r="QRM15" s="712"/>
      <c r="QRN15" s="712"/>
      <c r="QRO15" s="712"/>
      <c r="QRP15" s="712"/>
      <c r="QRQ15" s="712"/>
      <c r="QRR15" s="712"/>
      <c r="QRS15" s="712"/>
      <c r="QRT15" s="712"/>
      <c r="QRU15" s="712"/>
      <c r="QRV15" s="712"/>
      <c r="QRW15" s="712"/>
      <c r="QRX15" s="712"/>
      <c r="QRY15" s="712"/>
      <c r="QRZ15" s="712"/>
      <c r="QSA15" s="712"/>
      <c r="QSB15" s="712"/>
      <c r="QSC15" s="712"/>
      <c r="QSD15" s="712"/>
      <c r="QSE15" s="712"/>
      <c r="QSF15" s="712"/>
      <c r="QSG15" s="712"/>
      <c r="QSH15" s="712"/>
      <c r="QSI15" s="712"/>
      <c r="QSJ15" s="712"/>
      <c r="QSK15" s="712"/>
      <c r="QSL15" s="712"/>
      <c r="QSM15" s="712"/>
      <c r="QSN15" s="712"/>
      <c r="QSO15" s="712"/>
      <c r="QSP15" s="712"/>
      <c r="QSQ15" s="712"/>
      <c r="QSR15" s="712"/>
      <c r="QSS15" s="712"/>
      <c r="QST15" s="712"/>
      <c r="QSU15" s="712"/>
      <c r="QSV15" s="712"/>
      <c r="QSW15" s="712"/>
      <c r="QSX15" s="712"/>
      <c r="QSY15" s="712"/>
      <c r="QSZ15" s="712"/>
      <c r="QTA15" s="712"/>
      <c r="QTB15" s="712"/>
      <c r="QTC15" s="712"/>
      <c r="QTD15" s="712"/>
      <c r="QTE15" s="712"/>
      <c r="QTF15" s="712"/>
      <c r="QTG15" s="712"/>
      <c r="QTH15" s="712"/>
      <c r="QTI15" s="712"/>
      <c r="QTJ15" s="712"/>
      <c r="QTK15" s="712"/>
      <c r="QTL15" s="712"/>
      <c r="QTM15" s="712"/>
      <c r="QTN15" s="712"/>
      <c r="QTO15" s="712"/>
      <c r="QTP15" s="712"/>
      <c r="QTQ15" s="712"/>
      <c r="QTR15" s="712"/>
      <c r="QTS15" s="712"/>
      <c r="QTT15" s="712"/>
      <c r="QTU15" s="712"/>
      <c r="QTV15" s="712"/>
      <c r="QTW15" s="712"/>
      <c r="QTX15" s="712"/>
      <c r="QTY15" s="712"/>
      <c r="QTZ15" s="712"/>
      <c r="QUA15" s="712"/>
      <c r="QUB15" s="712"/>
      <c r="QUC15" s="712"/>
      <c r="QUD15" s="712"/>
      <c r="QUE15" s="712"/>
      <c r="QUF15" s="712"/>
      <c r="QUG15" s="712"/>
      <c r="QUH15" s="712"/>
      <c r="QUI15" s="712"/>
      <c r="QUJ15" s="712"/>
      <c r="QUK15" s="712"/>
      <c r="QUL15" s="712"/>
      <c r="QUM15" s="712"/>
      <c r="QUN15" s="712"/>
      <c r="QUO15" s="712"/>
      <c r="QUP15" s="712"/>
      <c r="QUQ15" s="712"/>
      <c r="QUR15" s="712"/>
      <c r="QUS15" s="712"/>
      <c r="QUT15" s="712"/>
      <c r="QUU15" s="712"/>
      <c r="QUV15" s="712"/>
      <c r="QUW15" s="712"/>
      <c r="QUX15" s="712"/>
      <c r="QUY15" s="712"/>
      <c r="QUZ15" s="712"/>
      <c r="QVA15" s="712"/>
      <c r="QVB15" s="712"/>
      <c r="QVC15" s="712"/>
      <c r="QVD15" s="712"/>
      <c r="QVE15" s="712"/>
      <c r="QVF15" s="712"/>
      <c r="QVG15" s="712"/>
      <c r="QVH15" s="712"/>
      <c r="QVI15" s="712"/>
      <c r="QVJ15" s="712"/>
      <c r="QVK15" s="712"/>
      <c r="QVL15" s="712"/>
      <c r="QVM15" s="712"/>
      <c r="QVN15" s="712"/>
      <c r="QVO15" s="712"/>
      <c r="QVP15" s="712"/>
      <c r="QVQ15" s="712"/>
      <c r="QVR15" s="712"/>
      <c r="QVS15" s="712"/>
      <c r="QVT15" s="712"/>
      <c r="QVU15" s="712"/>
      <c r="QVV15" s="712"/>
      <c r="QVW15" s="712"/>
      <c r="QVX15" s="712"/>
      <c r="QVY15" s="712"/>
      <c r="QVZ15" s="712"/>
      <c r="QWA15" s="712"/>
      <c r="QWB15" s="712"/>
      <c r="QWC15" s="712"/>
      <c r="QWD15" s="712"/>
      <c r="QWE15" s="712"/>
      <c r="QWF15" s="712"/>
      <c r="QWG15" s="712"/>
      <c r="QWH15" s="712"/>
      <c r="QWI15" s="712"/>
      <c r="QWJ15" s="712"/>
      <c r="QWK15" s="712"/>
      <c r="QWL15" s="712"/>
      <c r="QWM15" s="712"/>
      <c r="QWN15" s="712"/>
      <c r="QWO15" s="712"/>
      <c r="QWP15" s="712"/>
      <c r="QWQ15" s="712"/>
      <c r="QWR15" s="712"/>
      <c r="QWS15" s="712"/>
      <c r="QWT15" s="712"/>
      <c r="QWU15" s="712"/>
      <c r="QWV15" s="712"/>
      <c r="QWW15" s="712"/>
      <c r="QWX15" s="712"/>
      <c r="QWY15" s="712"/>
      <c r="QWZ15" s="712"/>
      <c r="QXA15" s="712"/>
      <c r="QXB15" s="712"/>
      <c r="QXC15" s="712"/>
      <c r="QXD15" s="712"/>
      <c r="QXE15" s="712"/>
      <c r="QXF15" s="712"/>
      <c r="QXG15" s="712"/>
      <c r="QXH15" s="712"/>
      <c r="QXI15" s="712"/>
      <c r="QXJ15" s="712"/>
      <c r="QXK15" s="712"/>
      <c r="QXL15" s="712"/>
      <c r="QXM15" s="712"/>
      <c r="QXN15" s="712"/>
      <c r="QXO15" s="712"/>
      <c r="QXP15" s="712"/>
      <c r="QXQ15" s="712"/>
      <c r="QXR15" s="712"/>
      <c r="QXS15" s="712"/>
      <c r="QXT15" s="712"/>
      <c r="QXU15" s="712"/>
      <c r="QXV15" s="712"/>
      <c r="QXW15" s="712"/>
      <c r="QXX15" s="712"/>
      <c r="QXY15" s="712"/>
      <c r="QXZ15" s="712"/>
      <c r="QYA15" s="712"/>
      <c r="QYB15" s="712"/>
      <c r="QYC15" s="712"/>
      <c r="QYD15" s="712"/>
      <c r="QYE15" s="712"/>
      <c r="QYF15" s="712"/>
      <c r="QYG15" s="712"/>
      <c r="QYH15" s="712"/>
      <c r="QYI15" s="712"/>
      <c r="QYJ15" s="712"/>
      <c r="QYK15" s="712"/>
      <c r="QYL15" s="712"/>
      <c r="QYM15" s="712"/>
      <c r="QYN15" s="712"/>
      <c r="QYO15" s="712"/>
      <c r="QYP15" s="712"/>
      <c r="QYQ15" s="712"/>
      <c r="QYR15" s="712"/>
      <c r="QYS15" s="712"/>
      <c r="QYT15" s="712"/>
      <c r="QYU15" s="712"/>
      <c r="QYV15" s="712"/>
      <c r="QYW15" s="712"/>
      <c r="QYX15" s="712"/>
      <c r="QYY15" s="712"/>
      <c r="QYZ15" s="712"/>
      <c r="QZA15" s="712"/>
      <c r="QZB15" s="712"/>
      <c r="QZC15" s="712"/>
      <c r="QZD15" s="712"/>
      <c r="QZE15" s="712"/>
      <c r="QZF15" s="712"/>
      <c r="QZG15" s="712"/>
      <c r="QZH15" s="712"/>
      <c r="QZI15" s="712"/>
      <c r="QZJ15" s="712"/>
      <c r="QZK15" s="712"/>
      <c r="QZL15" s="712"/>
      <c r="QZM15" s="712"/>
      <c r="QZN15" s="712"/>
      <c r="QZO15" s="712"/>
      <c r="QZP15" s="712"/>
      <c r="QZQ15" s="712"/>
      <c r="QZR15" s="712"/>
      <c r="QZS15" s="712"/>
      <c r="QZT15" s="712"/>
      <c r="QZU15" s="712"/>
      <c r="QZV15" s="712"/>
      <c r="QZW15" s="712"/>
      <c r="QZX15" s="712"/>
      <c r="QZY15" s="712"/>
      <c r="QZZ15" s="712"/>
      <c r="RAA15" s="712"/>
      <c r="RAB15" s="712"/>
      <c r="RAC15" s="712"/>
      <c r="RAD15" s="712"/>
      <c r="RAE15" s="712"/>
      <c r="RAF15" s="712"/>
      <c r="RAG15" s="712"/>
      <c r="RAH15" s="712"/>
      <c r="RAI15" s="712"/>
      <c r="RAJ15" s="712"/>
      <c r="RAK15" s="712"/>
      <c r="RAL15" s="712"/>
      <c r="RAM15" s="712"/>
      <c r="RAN15" s="712"/>
      <c r="RAO15" s="712"/>
      <c r="RAP15" s="712"/>
      <c r="RAQ15" s="712"/>
      <c r="RAR15" s="712"/>
      <c r="RAS15" s="712"/>
      <c r="RAT15" s="712"/>
      <c r="RAU15" s="712"/>
      <c r="RAV15" s="712"/>
      <c r="RAW15" s="712"/>
      <c r="RAX15" s="712"/>
      <c r="RAY15" s="712"/>
      <c r="RAZ15" s="712"/>
      <c r="RBA15" s="712"/>
      <c r="RBB15" s="712"/>
      <c r="RBC15" s="712"/>
      <c r="RBD15" s="712"/>
      <c r="RBE15" s="712"/>
      <c r="RBF15" s="712"/>
      <c r="RBG15" s="712"/>
      <c r="RBH15" s="712"/>
      <c r="RBI15" s="712"/>
      <c r="RBJ15" s="712"/>
      <c r="RBK15" s="712"/>
      <c r="RBL15" s="712"/>
      <c r="RBM15" s="712"/>
      <c r="RBN15" s="712"/>
      <c r="RBO15" s="712"/>
      <c r="RBP15" s="712"/>
      <c r="RBQ15" s="712"/>
      <c r="RBR15" s="712"/>
      <c r="RBS15" s="712"/>
      <c r="RBT15" s="712"/>
      <c r="RBU15" s="712"/>
      <c r="RBV15" s="712"/>
      <c r="RBW15" s="712"/>
      <c r="RBX15" s="712"/>
      <c r="RBY15" s="712"/>
      <c r="RBZ15" s="712"/>
      <c r="RCA15" s="712"/>
      <c r="RCB15" s="712"/>
      <c r="RCC15" s="712"/>
      <c r="RCD15" s="712"/>
      <c r="RCE15" s="712"/>
      <c r="RCF15" s="712"/>
      <c r="RCG15" s="712"/>
      <c r="RCH15" s="712"/>
      <c r="RCI15" s="712"/>
      <c r="RCJ15" s="712"/>
      <c r="RCK15" s="712"/>
      <c r="RCL15" s="712"/>
      <c r="RCM15" s="712"/>
      <c r="RCN15" s="712"/>
      <c r="RCO15" s="712"/>
      <c r="RCP15" s="712"/>
      <c r="RCQ15" s="712"/>
      <c r="RCR15" s="712"/>
      <c r="RCS15" s="712"/>
      <c r="RCT15" s="712"/>
      <c r="RCU15" s="712"/>
      <c r="RCV15" s="712"/>
      <c r="RCW15" s="712"/>
      <c r="RCX15" s="712"/>
      <c r="RCY15" s="712"/>
      <c r="RCZ15" s="712"/>
      <c r="RDA15" s="712"/>
      <c r="RDB15" s="712"/>
      <c r="RDC15" s="712"/>
      <c r="RDD15" s="712"/>
      <c r="RDE15" s="712"/>
      <c r="RDF15" s="712"/>
      <c r="RDG15" s="712"/>
      <c r="RDH15" s="712"/>
      <c r="RDI15" s="712"/>
      <c r="RDJ15" s="712"/>
      <c r="RDK15" s="712"/>
      <c r="RDL15" s="712"/>
      <c r="RDM15" s="712"/>
      <c r="RDN15" s="712"/>
      <c r="RDO15" s="712"/>
      <c r="RDP15" s="712"/>
      <c r="RDQ15" s="712"/>
      <c r="RDR15" s="712"/>
      <c r="RDS15" s="712"/>
      <c r="RDT15" s="712"/>
      <c r="RDU15" s="712"/>
      <c r="RDV15" s="712"/>
      <c r="RDW15" s="712"/>
      <c r="RDX15" s="712"/>
      <c r="RDY15" s="712"/>
      <c r="RDZ15" s="712"/>
      <c r="REA15" s="712"/>
      <c r="REB15" s="712"/>
      <c r="REC15" s="712"/>
      <c r="RED15" s="712"/>
      <c r="REE15" s="712"/>
      <c r="REF15" s="712"/>
      <c r="REG15" s="712"/>
      <c r="REH15" s="712"/>
      <c r="REI15" s="712"/>
      <c r="REJ15" s="712"/>
      <c r="REK15" s="712"/>
      <c r="REL15" s="712"/>
      <c r="REM15" s="712"/>
      <c r="REN15" s="712"/>
      <c r="REO15" s="712"/>
      <c r="REP15" s="712"/>
      <c r="REQ15" s="712"/>
      <c r="RER15" s="712"/>
      <c r="RES15" s="712"/>
      <c r="RET15" s="712"/>
      <c r="REU15" s="712"/>
      <c r="REV15" s="712"/>
      <c r="REW15" s="712"/>
      <c r="REX15" s="712"/>
      <c r="REY15" s="712"/>
      <c r="REZ15" s="712"/>
      <c r="RFA15" s="712"/>
      <c r="RFB15" s="712"/>
      <c r="RFC15" s="712"/>
      <c r="RFD15" s="712"/>
      <c r="RFE15" s="712"/>
      <c r="RFF15" s="712"/>
      <c r="RFG15" s="712"/>
      <c r="RFH15" s="712"/>
      <c r="RFI15" s="712"/>
      <c r="RFJ15" s="712"/>
      <c r="RFK15" s="712"/>
      <c r="RFL15" s="712"/>
      <c r="RFM15" s="712"/>
      <c r="RFN15" s="712"/>
      <c r="RFO15" s="712"/>
      <c r="RFP15" s="712"/>
      <c r="RFQ15" s="712"/>
      <c r="RFR15" s="712"/>
      <c r="RFS15" s="712"/>
      <c r="RFT15" s="712"/>
      <c r="RFU15" s="712"/>
      <c r="RFV15" s="712"/>
      <c r="RFW15" s="712"/>
      <c r="RFX15" s="712"/>
      <c r="RFY15" s="712"/>
      <c r="RFZ15" s="712"/>
      <c r="RGA15" s="712"/>
      <c r="RGB15" s="712"/>
      <c r="RGC15" s="712"/>
      <c r="RGD15" s="712"/>
      <c r="RGE15" s="712"/>
      <c r="RGF15" s="712"/>
      <c r="RGG15" s="712"/>
      <c r="RGH15" s="712"/>
      <c r="RGI15" s="712"/>
      <c r="RGJ15" s="712"/>
      <c r="RGK15" s="712"/>
      <c r="RGL15" s="712"/>
      <c r="RGM15" s="712"/>
      <c r="RGN15" s="712"/>
      <c r="RGO15" s="712"/>
      <c r="RGP15" s="712"/>
      <c r="RGQ15" s="712"/>
      <c r="RGR15" s="712"/>
      <c r="RGS15" s="712"/>
      <c r="RGT15" s="712"/>
      <c r="RGU15" s="712"/>
      <c r="RGV15" s="712"/>
      <c r="RGW15" s="712"/>
      <c r="RGX15" s="712"/>
      <c r="RGY15" s="712"/>
      <c r="RGZ15" s="712"/>
      <c r="RHA15" s="712"/>
      <c r="RHB15" s="712"/>
      <c r="RHC15" s="712"/>
      <c r="RHD15" s="712"/>
      <c r="RHE15" s="712"/>
      <c r="RHF15" s="712"/>
      <c r="RHG15" s="712"/>
      <c r="RHH15" s="712"/>
      <c r="RHI15" s="712"/>
      <c r="RHJ15" s="712"/>
      <c r="RHK15" s="712"/>
      <c r="RHL15" s="712"/>
      <c r="RHM15" s="712"/>
      <c r="RHN15" s="712"/>
      <c r="RHO15" s="712"/>
      <c r="RHP15" s="712"/>
      <c r="RHQ15" s="712"/>
      <c r="RHR15" s="712"/>
      <c r="RHS15" s="712"/>
      <c r="RHT15" s="712"/>
      <c r="RHU15" s="712"/>
      <c r="RHV15" s="712"/>
      <c r="RHW15" s="712"/>
      <c r="RHX15" s="712"/>
      <c r="RHY15" s="712"/>
      <c r="RHZ15" s="712"/>
      <c r="RIA15" s="712"/>
      <c r="RIB15" s="712"/>
      <c r="RIC15" s="712"/>
      <c r="RID15" s="712"/>
      <c r="RIE15" s="712"/>
      <c r="RIF15" s="712"/>
      <c r="RIG15" s="712"/>
      <c r="RIH15" s="712"/>
      <c r="RII15" s="712"/>
      <c r="RIJ15" s="712"/>
      <c r="RIK15" s="712"/>
      <c r="RIL15" s="712"/>
      <c r="RIM15" s="712"/>
      <c r="RIN15" s="712"/>
      <c r="RIO15" s="712"/>
      <c r="RIP15" s="712"/>
      <c r="RIQ15" s="712"/>
      <c r="RIR15" s="712"/>
      <c r="RIS15" s="712"/>
      <c r="RIT15" s="712"/>
      <c r="RIU15" s="712"/>
      <c r="RIV15" s="712"/>
      <c r="RIW15" s="712"/>
      <c r="RIX15" s="712"/>
      <c r="RIY15" s="712"/>
      <c r="RIZ15" s="712"/>
      <c r="RJA15" s="712"/>
      <c r="RJB15" s="712"/>
      <c r="RJC15" s="712"/>
      <c r="RJD15" s="712"/>
      <c r="RJE15" s="712"/>
      <c r="RJF15" s="712"/>
      <c r="RJG15" s="712"/>
      <c r="RJH15" s="712"/>
      <c r="RJI15" s="712"/>
      <c r="RJJ15" s="712"/>
      <c r="RJK15" s="712"/>
      <c r="RJL15" s="712"/>
      <c r="RJM15" s="712"/>
      <c r="RJN15" s="712"/>
      <c r="RJO15" s="712"/>
      <c r="RJP15" s="712"/>
      <c r="RJQ15" s="712"/>
      <c r="RJR15" s="712"/>
      <c r="RJS15" s="712"/>
      <c r="RJT15" s="712"/>
      <c r="RJU15" s="712"/>
      <c r="RJV15" s="712"/>
      <c r="RJW15" s="712"/>
      <c r="RJX15" s="712"/>
      <c r="RJY15" s="712"/>
      <c r="RJZ15" s="712"/>
      <c r="RKA15" s="712"/>
      <c r="RKB15" s="712"/>
      <c r="RKC15" s="712"/>
      <c r="RKD15" s="712"/>
      <c r="RKE15" s="712"/>
      <c r="RKF15" s="712"/>
      <c r="RKG15" s="712"/>
      <c r="RKH15" s="712"/>
      <c r="RKI15" s="712"/>
      <c r="RKJ15" s="712"/>
      <c r="RKK15" s="712"/>
      <c r="RKL15" s="712"/>
      <c r="RKM15" s="712"/>
      <c r="RKN15" s="712"/>
      <c r="RKO15" s="712"/>
      <c r="RKP15" s="712"/>
      <c r="RKQ15" s="712"/>
      <c r="RKR15" s="712"/>
      <c r="RKS15" s="712"/>
      <c r="RKT15" s="712"/>
      <c r="RKU15" s="712"/>
      <c r="RKV15" s="712"/>
      <c r="RKW15" s="712"/>
      <c r="RKX15" s="712"/>
      <c r="RKY15" s="712"/>
      <c r="RKZ15" s="712"/>
      <c r="RLA15" s="712"/>
      <c r="RLB15" s="712"/>
      <c r="RLC15" s="712"/>
      <c r="RLD15" s="712"/>
      <c r="RLE15" s="712"/>
      <c r="RLF15" s="712"/>
      <c r="RLG15" s="712"/>
      <c r="RLH15" s="712"/>
      <c r="RLI15" s="712"/>
      <c r="RLJ15" s="712"/>
      <c r="RLK15" s="712"/>
      <c r="RLL15" s="712"/>
      <c r="RLM15" s="712"/>
      <c r="RLN15" s="712"/>
      <c r="RLO15" s="712"/>
      <c r="RLP15" s="712"/>
      <c r="RLQ15" s="712"/>
      <c r="RLR15" s="712"/>
      <c r="RLS15" s="712"/>
      <c r="RLT15" s="712"/>
      <c r="RLU15" s="712"/>
      <c r="RLV15" s="712"/>
      <c r="RLW15" s="712"/>
      <c r="RLX15" s="712"/>
      <c r="RLY15" s="712"/>
      <c r="RLZ15" s="712"/>
      <c r="RMA15" s="712"/>
      <c r="RMB15" s="712"/>
      <c r="RMC15" s="712"/>
      <c r="RMD15" s="712"/>
      <c r="RME15" s="712"/>
      <c r="RMF15" s="712"/>
      <c r="RMG15" s="712"/>
      <c r="RMH15" s="712"/>
      <c r="RMI15" s="712"/>
      <c r="RMJ15" s="712"/>
      <c r="RMK15" s="712"/>
      <c r="RML15" s="712"/>
      <c r="RMM15" s="712"/>
      <c r="RMN15" s="712"/>
      <c r="RMO15" s="712"/>
      <c r="RMP15" s="712"/>
      <c r="RMQ15" s="712"/>
      <c r="RMR15" s="712"/>
      <c r="RMS15" s="712"/>
      <c r="RMT15" s="712"/>
      <c r="RMU15" s="712"/>
      <c r="RMV15" s="712"/>
      <c r="RMW15" s="712"/>
      <c r="RMX15" s="712"/>
      <c r="RMY15" s="712"/>
      <c r="RMZ15" s="712"/>
      <c r="RNA15" s="712"/>
      <c r="RNB15" s="712"/>
      <c r="RNC15" s="712"/>
      <c r="RND15" s="712"/>
      <c r="RNE15" s="712"/>
      <c r="RNF15" s="712"/>
      <c r="RNG15" s="712"/>
      <c r="RNH15" s="712"/>
      <c r="RNI15" s="712"/>
      <c r="RNJ15" s="712"/>
      <c r="RNK15" s="712"/>
      <c r="RNL15" s="712"/>
      <c r="RNM15" s="712"/>
      <c r="RNN15" s="712"/>
      <c r="RNO15" s="712"/>
      <c r="RNP15" s="712"/>
      <c r="RNQ15" s="712"/>
      <c r="RNR15" s="712"/>
      <c r="RNS15" s="712"/>
      <c r="RNT15" s="712"/>
      <c r="RNU15" s="712"/>
      <c r="RNV15" s="712"/>
      <c r="RNW15" s="712"/>
      <c r="RNX15" s="712"/>
      <c r="RNY15" s="712"/>
      <c r="RNZ15" s="712"/>
      <c r="ROA15" s="712"/>
      <c r="ROB15" s="712"/>
      <c r="ROC15" s="712"/>
      <c r="ROD15" s="712"/>
      <c r="ROE15" s="712"/>
      <c r="ROF15" s="712"/>
      <c r="ROG15" s="712"/>
      <c r="ROH15" s="712"/>
      <c r="ROI15" s="712"/>
      <c r="ROJ15" s="712"/>
      <c r="ROK15" s="712"/>
      <c r="ROL15" s="712"/>
      <c r="ROM15" s="712"/>
      <c r="RON15" s="712"/>
      <c r="ROO15" s="712"/>
      <c r="ROP15" s="712"/>
      <c r="ROQ15" s="712"/>
      <c r="ROR15" s="712"/>
      <c r="ROS15" s="712"/>
      <c r="ROT15" s="712"/>
      <c r="ROU15" s="712"/>
      <c r="ROV15" s="712"/>
      <c r="ROW15" s="712"/>
      <c r="ROX15" s="712"/>
      <c r="ROY15" s="712"/>
      <c r="ROZ15" s="712"/>
      <c r="RPA15" s="712"/>
      <c r="RPB15" s="712"/>
      <c r="RPC15" s="712"/>
      <c r="RPD15" s="712"/>
      <c r="RPE15" s="712"/>
      <c r="RPF15" s="712"/>
      <c r="RPG15" s="712"/>
      <c r="RPH15" s="712"/>
      <c r="RPI15" s="712"/>
      <c r="RPJ15" s="712"/>
      <c r="RPK15" s="712"/>
      <c r="RPL15" s="712"/>
      <c r="RPM15" s="712"/>
      <c r="RPN15" s="712"/>
      <c r="RPO15" s="712"/>
      <c r="RPP15" s="712"/>
      <c r="RPQ15" s="712"/>
      <c r="RPR15" s="712"/>
      <c r="RPS15" s="712"/>
      <c r="RPT15" s="712"/>
      <c r="RPU15" s="712"/>
      <c r="RPV15" s="712"/>
      <c r="RPW15" s="712"/>
      <c r="RPX15" s="712"/>
      <c r="RPY15" s="712"/>
      <c r="RPZ15" s="712"/>
      <c r="RQA15" s="712"/>
      <c r="RQB15" s="712"/>
      <c r="RQC15" s="712"/>
      <c r="RQD15" s="712"/>
      <c r="RQE15" s="712"/>
      <c r="RQF15" s="712"/>
      <c r="RQG15" s="712"/>
      <c r="RQH15" s="712"/>
      <c r="RQI15" s="712"/>
      <c r="RQJ15" s="712"/>
      <c r="RQK15" s="712"/>
      <c r="RQL15" s="712"/>
      <c r="RQM15" s="712"/>
      <c r="RQN15" s="712"/>
      <c r="RQO15" s="712"/>
      <c r="RQP15" s="712"/>
      <c r="RQQ15" s="712"/>
      <c r="RQR15" s="712"/>
      <c r="RQS15" s="712"/>
      <c r="RQT15" s="712"/>
      <c r="RQU15" s="712"/>
      <c r="RQV15" s="712"/>
      <c r="RQW15" s="712"/>
      <c r="RQX15" s="712"/>
      <c r="RQY15" s="712"/>
      <c r="RQZ15" s="712"/>
      <c r="RRA15" s="712"/>
      <c r="RRB15" s="712"/>
      <c r="RRC15" s="712"/>
      <c r="RRD15" s="712"/>
      <c r="RRE15" s="712"/>
      <c r="RRF15" s="712"/>
      <c r="RRG15" s="712"/>
      <c r="RRH15" s="712"/>
      <c r="RRI15" s="712"/>
      <c r="RRJ15" s="712"/>
      <c r="RRK15" s="712"/>
      <c r="RRL15" s="712"/>
      <c r="RRM15" s="712"/>
      <c r="RRN15" s="712"/>
      <c r="RRO15" s="712"/>
      <c r="RRP15" s="712"/>
      <c r="RRQ15" s="712"/>
      <c r="RRR15" s="712"/>
      <c r="RRS15" s="712"/>
      <c r="RRT15" s="712"/>
      <c r="RRU15" s="712"/>
      <c r="RRV15" s="712"/>
      <c r="RRW15" s="712"/>
      <c r="RRX15" s="712"/>
      <c r="RRY15" s="712"/>
      <c r="RRZ15" s="712"/>
      <c r="RSA15" s="712"/>
      <c r="RSB15" s="712"/>
      <c r="RSC15" s="712"/>
      <c r="RSD15" s="712"/>
      <c r="RSE15" s="712"/>
      <c r="RSF15" s="712"/>
      <c r="RSG15" s="712"/>
      <c r="RSH15" s="712"/>
      <c r="RSI15" s="712"/>
      <c r="RSJ15" s="712"/>
      <c r="RSK15" s="712"/>
      <c r="RSL15" s="712"/>
      <c r="RSM15" s="712"/>
      <c r="RSN15" s="712"/>
      <c r="RSO15" s="712"/>
      <c r="RSP15" s="712"/>
      <c r="RSQ15" s="712"/>
      <c r="RSR15" s="712"/>
      <c r="RSS15" s="712"/>
      <c r="RST15" s="712"/>
      <c r="RSU15" s="712"/>
      <c r="RSV15" s="712"/>
      <c r="RSW15" s="712"/>
      <c r="RSX15" s="712"/>
      <c r="RSY15" s="712"/>
      <c r="RSZ15" s="712"/>
      <c r="RTA15" s="712"/>
      <c r="RTB15" s="712"/>
      <c r="RTC15" s="712"/>
      <c r="RTD15" s="712"/>
      <c r="RTE15" s="712"/>
      <c r="RTF15" s="712"/>
      <c r="RTG15" s="712"/>
      <c r="RTH15" s="712"/>
      <c r="RTI15" s="712"/>
      <c r="RTJ15" s="712"/>
      <c r="RTK15" s="712"/>
      <c r="RTL15" s="712"/>
      <c r="RTM15" s="712"/>
      <c r="RTN15" s="712"/>
      <c r="RTO15" s="712"/>
      <c r="RTP15" s="712"/>
      <c r="RTQ15" s="712"/>
      <c r="RTR15" s="712"/>
      <c r="RTS15" s="712"/>
      <c r="RTT15" s="712"/>
      <c r="RTU15" s="712"/>
      <c r="RTV15" s="712"/>
      <c r="RTW15" s="712"/>
      <c r="RTX15" s="712"/>
      <c r="RTY15" s="712"/>
      <c r="RTZ15" s="712"/>
      <c r="RUA15" s="712"/>
      <c r="RUB15" s="712"/>
      <c r="RUC15" s="712"/>
      <c r="RUD15" s="712"/>
      <c r="RUE15" s="712"/>
      <c r="RUF15" s="712"/>
      <c r="RUG15" s="712"/>
      <c r="RUH15" s="712"/>
      <c r="RUI15" s="712"/>
      <c r="RUJ15" s="712"/>
      <c r="RUK15" s="712"/>
      <c r="RUL15" s="712"/>
      <c r="RUM15" s="712"/>
      <c r="RUN15" s="712"/>
      <c r="RUO15" s="712"/>
      <c r="RUP15" s="712"/>
      <c r="RUQ15" s="712"/>
      <c r="RUR15" s="712"/>
      <c r="RUS15" s="712"/>
      <c r="RUT15" s="712"/>
      <c r="RUU15" s="712"/>
      <c r="RUV15" s="712"/>
      <c r="RUW15" s="712"/>
      <c r="RUX15" s="712"/>
      <c r="RUY15" s="712"/>
      <c r="RUZ15" s="712"/>
      <c r="RVA15" s="712"/>
      <c r="RVB15" s="712"/>
      <c r="RVC15" s="712"/>
      <c r="RVD15" s="712"/>
      <c r="RVE15" s="712"/>
      <c r="RVF15" s="712"/>
      <c r="RVG15" s="712"/>
      <c r="RVH15" s="712"/>
      <c r="RVI15" s="712"/>
      <c r="RVJ15" s="712"/>
      <c r="RVK15" s="712"/>
      <c r="RVL15" s="712"/>
      <c r="RVM15" s="712"/>
      <c r="RVN15" s="712"/>
      <c r="RVO15" s="712"/>
      <c r="RVP15" s="712"/>
      <c r="RVQ15" s="712"/>
      <c r="RVR15" s="712"/>
      <c r="RVS15" s="712"/>
      <c r="RVT15" s="712"/>
      <c r="RVU15" s="712"/>
      <c r="RVV15" s="712"/>
      <c r="RVW15" s="712"/>
      <c r="RVX15" s="712"/>
      <c r="RVY15" s="712"/>
      <c r="RVZ15" s="712"/>
      <c r="RWA15" s="712"/>
      <c r="RWB15" s="712"/>
      <c r="RWC15" s="712"/>
      <c r="RWD15" s="712"/>
      <c r="RWE15" s="712"/>
      <c r="RWF15" s="712"/>
      <c r="RWG15" s="712"/>
      <c r="RWH15" s="712"/>
      <c r="RWI15" s="712"/>
      <c r="RWJ15" s="712"/>
      <c r="RWK15" s="712"/>
      <c r="RWL15" s="712"/>
      <c r="RWM15" s="712"/>
      <c r="RWN15" s="712"/>
      <c r="RWO15" s="712"/>
      <c r="RWP15" s="712"/>
      <c r="RWQ15" s="712"/>
      <c r="RWR15" s="712"/>
      <c r="RWS15" s="712"/>
      <c r="RWT15" s="712"/>
      <c r="RWU15" s="712"/>
      <c r="RWV15" s="712"/>
      <c r="RWW15" s="712"/>
      <c r="RWX15" s="712"/>
      <c r="RWY15" s="712"/>
      <c r="RWZ15" s="712"/>
      <c r="RXA15" s="712"/>
      <c r="RXB15" s="712"/>
      <c r="RXC15" s="712"/>
      <c r="RXD15" s="712"/>
      <c r="RXE15" s="712"/>
      <c r="RXF15" s="712"/>
      <c r="RXG15" s="712"/>
      <c r="RXH15" s="712"/>
      <c r="RXI15" s="712"/>
      <c r="RXJ15" s="712"/>
      <c r="RXK15" s="712"/>
      <c r="RXL15" s="712"/>
      <c r="RXM15" s="712"/>
      <c r="RXN15" s="712"/>
      <c r="RXO15" s="712"/>
      <c r="RXP15" s="712"/>
      <c r="RXQ15" s="712"/>
      <c r="RXR15" s="712"/>
      <c r="RXS15" s="712"/>
      <c r="RXT15" s="712"/>
      <c r="RXU15" s="712"/>
      <c r="RXV15" s="712"/>
      <c r="RXW15" s="712"/>
      <c r="RXX15" s="712"/>
      <c r="RXY15" s="712"/>
      <c r="RXZ15" s="712"/>
      <c r="RYA15" s="712"/>
      <c r="RYB15" s="712"/>
      <c r="RYC15" s="712"/>
      <c r="RYD15" s="712"/>
      <c r="RYE15" s="712"/>
      <c r="RYF15" s="712"/>
      <c r="RYG15" s="712"/>
      <c r="RYH15" s="712"/>
      <c r="RYI15" s="712"/>
      <c r="RYJ15" s="712"/>
      <c r="RYK15" s="712"/>
      <c r="RYL15" s="712"/>
      <c r="RYM15" s="712"/>
      <c r="RYN15" s="712"/>
      <c r="RYO15" s="712"/>
      <c r="RYP15" s="712"/>
      <c r="RYQ15" s="712"/>
      <c r="RYR15" s="712"/>
      <c r="RYS15" s="712"/>
      <c r="RYT15" s="712"/>
      <c r="RYU15" s="712"/>
      <c r="RYV15" s="712"/>
      <c r="RYW15" s="712"/>
      <c r="RYX15" s="712"/>
      <c r="RYY15" s="712"/>
      <c r="RYZ15" s="712"/>
      <c r="RZA15" s="712"/>
      <c r="RZB15" s="712"/>
      <c r="RZC15" s="712"/>
      <c r="RZD15" s="712"/>
      <c r="RZE15" s="712"/>
      <c r="RZF15" s="712"/>
      <c r="RZG15" s="712"/>
      <c r="RZH15" s="712"/>
      <c r="RZI15" s="712"/>
      <c r="RZJ15" s="712"/>
      <c r="RZK15" s="712"/>
      <c r="RZL15" s="712"/>
      <c r="RZM15" s="712"/>
      <c r="RZN15" s="712"/>
      <c r="RZO15" s="712"/>
      <c r="RZP15" s="712"/>
      <c r="RZQ15" s="712"/>
      <c r="RZR15" s="712"/>
      <c r="RZS15" s="712"/>
      <c r="RZT15" s="712"/>
      <c r="RZU15" s="712"/>
      <c r="RZV15" s="712"/>
      <c r="RZW15" s="712"/>
      <c r="RZX15" s="712"/>
      <c r="RZY15" s="712"/>
      <c r="RZZ15" s="712"/>
      <c r="SAA15" s="712"/>
      <c r="SAB15" s="712"/>
      <c r="SAC15" s="712"/>
      <c r="SAD15" s="712"/>
      <c r="SAE15" s="712"/>
      <c r="SAF15" s="712"/>
      <c r="SAG15" s="712"/>
      <c r="SAH15" s="712"/>
      <c r="SAI15" s="712"/>
      <c r="SAJ15" s="712"/>
      <c r="SAK15" s="712"/>
      <c r="SAL15" s="712"/>
      <c r="SAM15" s="712"/>
      <c r="SAN15" s="712"/>
      <c r="SAO15" s="712"/>
      <c r="SAP15" s="712"/>
      <c r="SAQ15" s="712"/>
      <c r="SAR15" s="712"/>
      <c r="SAS15" s="712"/>
      <c r="SAT15" s="712"/>
      <c r="SAU15" s="712"/>
      <c r="SAV15" s="712"/>
      <c r="SAW15" s="712"/>
      <c r="SAX15" s="712"/>
      <c r="SAY15" s="712"/>
      <c r="SAZ15" s="712"/>
      <c r="SBA15" s="712"/>
      <c r="SBB15" s="712"/>
      <c r="SBC15" s="712"/>
      <c r="SBD15" s="712"/>
      <c r="SBE15" s="712"/>
      <c r="SBF15" s="712"/>
      <c r="SBG15" s="712"/>
      <c r="SBH15" s="712"/>
      <c r="SBI15" s="712"/>
      <c r="SBJ15" s="712"/>
      <c r="SBK15" s="712"/>
      <c r="SBL15" s="712"/>
      <c r="SBM15" s="712"/>
      <c r="SBN15" s="712"/>
      <c r="SBO15" s="712"/>
      <c r="SBP15" s="712"/>
      <c r="SBQ15" s="712"/>
      <c r="SBR15" s="712"/>
      <c r="SBS15" s="712"/>
      <c r="SBT15" s="712"/>
      <c r="SBU15" s="712"/>
      <c r="SBV15" s="712"/>
      <c r="SBW15" s="712"/>
      <c r="SBX15" s="712"/>
      <c r="SBY15" s="712"/>
      <c r="SBZ15" s="712"/>
      <c r="SCA15" s="712"/>
      <c r="SCB15" s="712"/>
      <c r="SCC15" s="712"/>
      <c r="SCD15" s="712"/>
      <c r="SCE15" s="712"/>
      <c r="SCF15" s="712"/>
      <c r="SCG15" s="712"/>
      <c r="SCH15" s="712"/>
      <c r="SCI15" s="712"/>
      <c r="SCJ15" s="712"/>
      <c r="SCK15" s="712"/>
      <c r="SCL15" s="712"/>
      <c r="SCM15" s="712"/>
      <c r="SCN15" s="712"/>
      <c r="SCO15" s="712"/>
      <c r="SCP15" s="712"/>
      <c r="SCQ15" s="712"/>
      <c r="SCR15" s="712"/>
      <c r="SCS15" s="712"/>
      <c r="SCT15" s="712"/>
      <c r="SCU15" s="712"/>
      <c r="SCV15" s="712"/>
      <c r="SCW15" s="712"/>
      <c r="SCX15" s="712"/>
      <c r="SCY15" s="712"/>
      <c r="SCZ15" s="712"/>
      <c r="SDA15" s="712"/>
      <c r="SDB15" s="712"/>
      <c r="SDC15" s="712"/>
      <c r="SDD15" s="712"/>
      <c r="SDE15" s="712"/>
      <c r="SDF15" s="712"/>
      <c r="SDG15" s="712"/>
      <c r="SDH15" s="712"/>
      <c r="SDI15" s="712"/>
      <c r="SDJ15" s="712"/>
      <c r="SDK15" s="712"/>
      <c r="SDL15" s="712"/>
      <c r="SDM15" s="712"/>
      <c r="SDN15" s="712"/>
      <c r="SDO15" s="712"/>
      <c r="SDP15" s="712"/>
      <c r="SDQ15" s="712"/>
      <c r="SDR15" s="712"/>
      <c r="SDS15" s="712"/>
      <c r="SDT15" s="712"/>
      <c r="SDU15" s="712"/>
      <c r="SDV15" s="712"/>
      <c r="SDW15" s="712"/>
      <c r="SDX15" s="712"/>
      <c r="SDY15" s="712"/>
      <c r="SDZ15" s="712"/>
      <c r="SEA15" s="712"/>
      <c r="SEB15" s="712"/>
      <c r="SEC15" s="712"/>
      <c r="SED15" s="712"/>
      <c r="SEE15" s="712"/>
      <c r="SEF15" s="712"/>
      <c r="SEG15" s="712"/>
      <c r="SEH15" s="712"/>
      <c r="SEI15" s="712"/>
      <c r="SEJ15" s="712"/>
      <c r="SEK15" s="712"/>
      <c r="SEL15" s="712"/>
      <c r="SEM15" s="712"/>
      <c r="SEN15" s="712"/>
      <c r="SEO15" s="712"/>
      <c r="SEP15" s="712"/>
      <c r="SEQ15" s="712"/>
      <c r="SER15" s="712"/>
      <c r="SES15" s="712"/>
      <c r="SET15" s="712"/>
      <c r="SEU15" s="712"/>
      <c r="SEV15" s="712"/>
      <c r="SEW15" s="712"/>
      <c r="SEX15" s="712"/>
      <c r="SEY15" s="712"/>
      <c r="SEZ15" s="712"/>
      <c r="SFA15" s="712"/>
      <c r="SFB15" s="712"/>
      <c r="SFC15" s="712"/>
      <c r="SFD15" s="712"/>
      <c r="SFE15" s="712"/>
      <c r="SFF15" s="712"/>
      <c r="SFG15" s="712"/>
      <c r="SFH15" s="712"/>
      <c r="SFI15" s="712"/>
      <c r="SFJ15" s="712"/>
      <c r="SFK15" s="712"/>
      <c r="SFL15" s="712"/>
      <c r="SFM15" s="712"/>
      <c r="SFN15" s="712"/>
      <c r="SFO15" s="712"/>
      <c r="SFP15" s="712"/>
      <c r="SFQ15" s="712"/>
      <c r="SFR15" s="712"/>
      <c r="SFS15" s="712"/>
      <c r="SFT15" s="712"/>
      <c r="SFU15" s="712"/>
      <c r="SFV15" s="712"/>
      <c r="SFW15" s="712"/>
      <c r="SFX15" s="712"/>
      <c r="SFY15" s="712"/>
      <c r="SFZ15" s="712"/>
      <c r="SGA15" s="712"/>
      <c r="SGB15" s="712"/>
      <c r="SGC15" s="712"/>
      <c r="SGD15" s="712"/>
      <c r="SGE15" s="712"/>
      <c r="SGF15" s="712"/>
      <c r="SGG15" s="712"/>
      <c r="SGH15" s="712"/>
      <c r="SGI15" s="712"/>
      <c r="SGJ15" s="712"/>
      <c r="SGK15" s="712"/>
      <c r="SGL15" s="712"/>
      <c r="SGM15" s="712"/>
      <c r="SGN15" s="712"/>
      <c r="SGO15" s="712"/>
      <c r="SGP15" s="712"/>
      <c r="SGQ15" s="712"/>
      <c r="SGR15" s="712"/>
      <c r="SGS15" s="712"/>
      <c r="SGT15" s="712"/>
      <c r="SGU15" s="712"/>
      <c r="SGV15" s="712"/>
      <c r="SGW15" s="712"/>
      <c r="SGX15" s="712"/>
      <c r="SGY15" s="712"/>
      <c r="SGZ15" s="712"/>
      <c r="SHA15" s="712"/>
      <c r="SHB15" s="712"/>
      <c r="SHC15" s="712"/>
      <c r="SHD15" s="712"/>
      <c r="SHE15" s="712"/>
      <c r="SHF15" s="712"/>
      <c r="SHG15" s="712"/>
      <c r="SHH15" s="712"/>
      <c r="SHI15" s="712"/>
      <c r="SHJ15" s="712"/>
      <c r="SHK15" s="712"/>
      <c r="SHL15" s="712"/>
      <c r="SHM15" s="712"/>
      <c r="SHN15" s="712"/>
      <c r="SHO15" s="712"/>
      <c r="SHP15" s="712"/>
      <c r="SHQ15" s="712"/>
      <c r="SHR15" s="712"/>
      <c r="SHS15" s="712"/>
      <c r="SHT15" s="712"/>
      <c r="SHU15" s="712"/>
      <c r="SHV15" s="712"/>
      <c r="SHW15" s="712"/>
      <c r="SHX15" s="712"/>
      <c r="SHY15" s="712"/>
      <c r="SHZ15" s="712"/>
      <c r="SIA15" s="712"/>
      <c r="SIB15" s="712"/>
      <c r="SIC15" s="712"/>
      <c r="SID15" s="712"/>
      <c r="SIE15" s="712"/>
      <c r="SIF15" s="712"/>
      <c r="SIG15" s="712"/>
      <c r="SIH15" s="712"/>
      <c r="SII15" s="712"/>
      <c r="SIJ15" s="712"/>
      <c r="SIK15" s="712"/>
      <c r="SIL15" s="712"/>
      <c r="SIM15" s="712"/>
      <c r="SIN15" s="712"/>
      <c r="SIO15" s="712"/>
      <c r="SIP15" s="712"/>
      <c r="SIQ15" s="712"/>
      <c r="SIR15" s="712"/>
      <c r="SIS15" s="712"/>
      <c r="SIT15" s="712"/>
      <c r="SIU15" s="712"/>
      <c r="SIV15" s="712"/>
      <c r="SIW15" s="712"/>
      <c r="SIX15" s="712"/>
      <c r="SIY15" s="712"/>
      <c r="SIZ15" s="712"/>
      <c r="SJA15" s="712"/>
      <c r="SJB15" s="712"/>
      <c r="SJC15" s="712"/>
      <c r="SJD15" s="712"/>
      <c r="SJE15" s="712"/>
      <c r="SJF15" s="712"/>
      <c r="SJG15" s="712"/>
      <c r="SJH15" s="712"/>
      <c r="SJI15" s="712"/>
      <c r="SJJ15" s="712"/>
      <c r="SJK15" s="712"/>
      <c r="SJL15" s="712"/>
      <c r="SJM15" s="712"/>
      <c r="SJN15" s="712"/>
      <c r="SJO15" s="712"/>
      <c r="SJP15" s="712"/>
      <c r="SJQ15" s="712"/>
      <c r="SJR15" s="712"/>
      <c r="SJS15" s="712"/>
      <c r="SJT15" s="712"/>
      <c r="SJU15" s="712"/>
      <c r="SJV15" s="712"/>
      <c r="SJW15" s="712"/>
      <c r="SJX15" s="712"/>
      <c r="SJY15" s="712"/>
      <c r="SJZ15" s="712"/>
      <c r="SKA15" s="712"/>
      <c r="SKB15" s="712"/>
      <c r="SKC15" s="712"/>
      <c r="SKD15" s="712"/>
      <c r="SKE15" s="712"/>
      <c r="SKF15" s="712"/>
      <c r="SKG15" s="712"/>
      <c r="SKH15" s="712"/>
      <c r="SKI15" s="712"/>
      <c r="SKJ15" s="712"/>
      <c r="SKK15" s="712"/>
      <c r="SKL15" s="712"/>
      <c r="SKM15" s="712"/>
      <c r="SKN15" s="712"/>
      <c r="SKO15" s="712"/>
      <c r="SKP15" s="712"/>
      <c r="SKQ15" s="712"/>
      <c r="SKR15" s="712"/>
      <c r="SKS15" s="712"/>
      <c r="SKT15" s="712"/>
      <c r="SKU15" s="712"/>
      <c r="SKV15" s="712"/>
      <c r="SKW15" s="712"/>
      <c r="SKX15" s="712"/>
      <c r="SKY15" s="712"/>
      <c r="SKZ15" s="712"/>
      <c r="SLA15" s="712"/>
      <c r="SLB15" s="712"/>
      <c r="SLC15" s="712"/>
      <c r="SLD15" s="712"/>
      <c r="SLE15" s="712"/>
      <c r="SLF15" s="712"/>
      <c r="SLG15" s="712"/>
      <c r="SLH15" s="712"/>
      <c r="SLI15" s="712"/>
      <c r="SLJ15" s="712"/>
      <c r="SLK15" s="712"/>
      <c r="SLL15" s="712"/>
      <c r="SLM15" s="712"/>
      <c r="SLN15" s="712"/>
      <c r="SLO15" s="712"/>
      <c r="SLP15" s="712"/>
      <c r="SLQ15" s="712"/>
      <c r="SLR15" s="712"/>
      <c r="SLS15" s="712"/>
      <c r="SLT15" s="712"/>
      <c r="SLU15" s="712"/>
      <c r="SLV15" s="712"/>
      <c r="SLW15" s="712"/>
      <c r="SLX15" s="712"/>
      <c r="SLY15" s="712"/>
      <c r="SLZ15" s="712"/>
      <c r="SMA15" s="712"/>
      <c r="SMB15" s="712"/>
      <c r="SMC15" s="712"/>
      <c r="SMD15" s="712"/>
      <c r="SME15" s="712"/>
      <c r="SMF15" s="712"/>
      <c r="SMG15" s="712"/>
      <c r="SMH15" s="712"/>
      <c r="SMI15" s="712"/>
      <c r="SMJ15" s="712"/>
      <c r="SMK15" s="712"/>
      <c r="SML15" s="712"/>
      <c r="SMM15" s="712"/>
      <c r="SMN15" s="712"/>
      <c r="SMO15" s="712"/>
      <c r="SMP15" s="712"/>
      <c r="SMQ15" s="712"/>
      <c r="SMR15" s="712"/>
      <c r="SMS15" s="712"/>
      <c r="SMT15" s="712"/>
      <c r="SMU15" s="712"/>
      <c r="SMV15" s="712"/>
      <c r="SMW15" s="712"/>
      <c r="SMX15" s="712"/>
      <c r="SMY15" s="712"/>
      <c r="SMZ15" s="712"/>
      <c r="SNA15" s="712"/>
      <c r="SNB15" s="712"/>
      <c r="SNC15" s="712"/>
      <c r="SND15" s="712"/>
      <c r="SNE15" s="712"/>
      <c r="SNF15" s="712"/>
      <c r="SNG15" s="712"/>
      <c r="SNH15" s="712"/>
      <c r="SNI15" s="712"/>
      <c r="SNJ15" s="712"/>
      <c r="SNK15" s="712"/>
      <c r="SNL15" s="712"/>
      <c r="SNM15" s="712"/>
      <c r="SNN15" s="712"/>
      <c r="SNO15" s="712"/>
      <c r="SNP15" s="712"/>
      <c r="SNQ15" s="712"/>
      <c r="SNR15" s="712"/>
      <c r="SNS15" s="712"/>
      <c r="SNT15" s="712"/>
      <c r="SNU15" s="712"/>
      <c r="SNV15" s="712"/>
      <c r="SNW15" s="712"/>
      <c r="SNX15" s="712"/>
      <c r="SNY15" s="712"/>
      <c r="SNZ15" s="712"/>
      <c r="SOA15" s="712"/>
      <c r="SOB15" s="712"/>
      <c r="SOC15" s="712"/>
      <c r="SOD15" s="712"/>
      <c r="SOE15" s="712"/>
      <c r="SOF15" s="712"/>
      <c r="SOG15" s="712"/>
      <c r="SOH15" s="712"/>
      <c r="SOI15" s="712"/>
      <c r="SOJ15" s="712"/>
      <c r="SOK15" s="712"/>
      <c r="SOL15" s="712"/>
      <c r="SOM15" s="712"/>
      <c r="SON15" s="712"/>
      <c r="SOO15" s="712"/>
      <c r="SOP15" s="712"/>
      <c r="SOQ15" s="712"/>
      <c r="SOR15" s="712"/>
      <c r="SOS15" s="712"/>
      <c r="SOT15" s="712"/>
      <c r="SOU15" s="712"/>
      <c r="SOV15" s="712"/>
      <c r="SOW15" s="712"/>
      <c r="SOX15" s="712"/>
      <c r="SOY15" s="712"/>
      <c r="SOZ15" s="712"/>
      <c r="SPA15" s="712"/>
      <c r="SPB15" s="712"/>
      <c r="SPC15" s="712"/>
      <c r="SPD15" s="712"/>
      <c r="SPE15" s="712"/>
      <c r="SPF15" s="712"/>
      <c r="SPG15" s="712"/>
      <c r="SPH15" s="712"/>
      <c r="SPI15" s="712"/>
      <c r="SPJ15" s="712"/>
      <c r="SPK15" s="712"/>
      <c r="SPL15" s="712"/>
      <c r="SPM15" s="712"/>
      <c r="SPN15" s="712"/>
      <c r="SPO15" s="712"/>
      <c r="SPP15" s="712"/>
      <c r="SPQ15" s="712"/>
      <c r="SPR15" s="712"/>
      <c r="SPS15" s="712"/>
      <c r="SPT15" s="712"/>
      <c r="SPU15" s="712"/>
      <c r="SPV15" s="712"/>
      <c r="SPW15" s="712"/>
      <c r="SPX15" s="712"/>
      <c r="SPY15" s="712"/>
      <c r="SPZ15" s="712"/>
      <c r="SQA15" s="712"/>
      <c r="SQB15" s="712"/>
      <c r="SQC15" s="712"/>
      <c r="SQD15" s="712"/>
      <c r="SQE15" s="712"/>
      <c r="SQF15" s="712"/>
      <c r="SQG15" s="712"/>
      <c r="SQH15" s="712"/>
      <c r="SQI15" s="712"/>
      <c r="SQJ15" s="712"/>
      <c r="SQK15" s="712"/>
      <c r="SQL15" s="712"/>
      <c r="SQM15" s="712"/>
      <c r="SQN15" s="712"/>
      <c r="SQO15" s="712"/>
      <c r="SQP15" s="712"/>
      <c r="SQQ15" s="712"/>
      <c r="SQR15" s="712"/>
      <c r="SQS15" s="712"/>
      <c r="SQT15" s="712"/>
      <c r="SQU15" s="712"/>
      <c r="SQV15" s="712"/>
      <c r="SQW15" s="712"/>
      <c r="SQX15" s="712"/>
      <c r="SQY15" s="712"/>
      <c r="SQZ15" s="712"/>
      <c r="SRA15" s="712"/>
      <c r="SRB15" s="712"/>
      <c r="SRC15" s="712"/>
      <c r="SRD15" s="712"/>
      <c r="SRE15" s="712"/>
      <c r="SRF15" s="712"/>
      <c r="SRG15" s="712"/>
      <c r="SRH15" s="712"/>
      <c r="SRI15" s="712"/>
      <c r="SRJ15" s="712"/>
      <c r="SRK15" s="712"/>
      <c r="SRL15" s="712"/>
      <c r="SRM15" s="712"/>
      <c r="SRN15" s="712"/>
      <c r="SRO15" s="712"/>
      <c r="SRP15" s="712"/>
      <c r="SRQ15" s="712"/>
      <c r="SRR15" s="712"/>
      <c r="SRS15" s="712"/>
      <c r="SRT15" s="712"/>
      <c r="SRU15" s="712"/>
      <c r="SRV15" s="712"/>
      <c r="SRW15" s="712"/>
      <c r="SRX15" s="712"/>
      <c r="SRY15" s="712"/>
      <c r="SRZ15" s="712"/>
      <c r="SSA15" s="712"/>
      <c r="SSB15" s="712"/>
      <c r="SSC15" s="712"/>
      <c r="SSD15" s="712"/>
      <c r="SSE15" s="712"/>
      <c r="SSF15" s="712"/>
      <c r="SSG15" s="712"/>
      <c r="SSH15" s="712"/>
      <c r="SSI15" s="712"/>
      <c r="SSJ15" s="712"/>
      <c r="SSK15" s="712"/>
      <c r="SSL15" s="712"/>
      <c r="SSM15" s="712"/>
      <c r="SSN15" s="712"/>
      <c r="SSO15" s="712"/>
      <c r="SSP15" s="712"/>
      <c r="SSQ15" s="712"/>
      <c r="SSR15" s="712"/>
      <c r="SSS15" s="712"/>
      <c r="SST15" s="712"/>
      <c r="SSU15" s="712"/>
      <c r="SSV15" s="712"/>
      <c r="SSW15" s="712"/>
      <c r="SSX15" s="712"/>
      <c r="SSY15" s="712"/>
      <c r="SSZ15" s="712"/>
      <c r="STA15" s="712"/>
      <c r="STB15" s="712"/>
      <c r="STC15" s="712"/>
      <c r="STD15" s="712"/>
      <c r="STE15" s="712"/>
      <c r="STF15" s="712"/>
      <c r="STG15" s="712"/>
      <c r="STH15" s="712"/>
      <c r="STI15" s="712"/>
      <c r="STJ15" s="712"/>
      <c r="STK15" s="712"/>
      <c r="STL15" s="712"/>
      <c r="STM15" s="712"/>
      <c r="STN15" s="712"/>
      <c r="STO15" s="712"/>
      <c r="STP15" s="712"/>
      <c r="STQ15" s="712"/>
      <c r="STR15" s="712"/>
      <c r="STS15" s="712"/>
      <c r="STT15" s="712"/>
      <c r="STU15" s="712"/>
      <c r="STV15" s="712"/>
      <c r="STW15" s="712"/>
      <c r="STX15" s="712"/>
      <c r="STY15" s="712"/>
      <c r="STZ15" s="712"/>
      <c r="SUA15" s="712"/>
      <c r="SUB15" s="712"/>
      <c r="SUC15" s="712"/>
      <c r="SUD15" s="712"/>
      <c r="SUE15" s="712"/>
      <c r="SUF15" s="712"/>
      <c r="SUG15" s="712"/>
      <c r="SUH15" s="712"/>
      <c r="SUI15" s="712"/>
      <c r="SUJ15" s="712"/>
      <c r="SUK15" s="712"/>
      <c r="SUL15" s="712"/>
      <c r="SUM15" s="712"/>
      <c r="SUN15" s="712"/>
      <c r="SUO15" s="712"/>
      <c r="SUP15" s="712"/>
      <c r="SUQ15" s="712"/>
      <c r="SUR15" s="712"/>
      <c r="SUS15" s="712"/>
      <c r="SUT15" s="712"/>
      <c r="SUU15" s="712"/>
      <c r="SUV15" s="712"/>
      <c r="SUW15" s="712"/>
      <c r="SUX15" s="712"/>
      <c r="SUY15" s="712"/>
      <c r="SUZ15" s="712"/>
      <c r="SVA15" s="712"/>
      <c r="SVB15" s="712"/>
      <c r="SVC15" s="712"/>
      <c r="SVD15" s="712"/>
      <c r="SVE15" s="712"/>
      <c r="SVF15" s="712"/>
      <c r="SVG15" s="712"/>
      <c r="SVH15" s="712"/>
      <c r="SVI15" s="712"/>
      <c r="SVJ15" s="712"/>
      <c r="SVK15" s="712"/>
      <c r="SVL15" s="712"/>
      <c r="SVM15" s="712"/>
      <c r="SVN15" s="712"/>
      <c r="SVO15" s="712"/>
      <c r="SVP15" s="712"/>
      <c r="SVQ15" s="712"/>
      <c r="SVR15" s="712"/>
      <c r="SVS15" s="712"/>
      <c r="SVT15" s="712"/>
      <c r="SVU15" s="712"/>
      <c r="SVV15" s="712"/>
      <c r="SVW15" s="712"/>
      <c r="SVX15" s="712"/>
      <c r="SVY15" s="712"/>
      <c r="SVZ15" s="712"/>
      <c r="SWA15" s="712"/>
      <c r="SWB15" s="712"/>
      <c r="SWC15" s="712"/>
      <c r="SWD15" s="712"/>
      <c r="SWE15" s="712"/>
      <c r="SWF15" s="712"/>
      <c r="SWG15" s="712"/>
      <c r="SWH15" s="712"/>
      <c r="SWI15" s="712"/>
      <c r="SWJ15" s="712"/>
      <c r="SWK15" s="712"/>
      <c r="SWL15" s="712"/>
      <c r="SWM15" s="712"/>
      <c r="SWN15" s="712"/>
      <c r="SWO15" s="712"/>
      <c r="SWP15" s="712"/>
      <c r="SWQ15" s="712"/>
      <c r="SWR15" s="712"/>
      <c r="SWS15" s="712"/>
      <c r="SWT15" s="712"/>
      <c r="SWU15" s="712"/>
      <c r="SWV15" s="712"/>
      <c r="SWW15" s="712"/>
      <c r="SWX15" s="712"/>
      <c r="SWY15" s="712"/>
      <c r="SWZ15" s="712"/>
      <c r="SXA15" s="712"/>
      <c r="SXB15" s="712"/>
      <c r="SXC15" s="712"/>
      <c r="SXD15" s="712"/>
      <c r="SXE15" s="712"/>
      <c r="SXF15" s="712"/>
      <c r="SXG15" s="712"/>
      <c r="SXH15" s="712"/>
      <c r="SXI15" s="712"/>
      <c r="SXJ15" s="712"/>
      <c r="SXK15" s="712"/>
      <c r="SXL15" s="712"/>
      <c r="SXM15" s="712"/>
      <c r="SXN15" s="712"/>
      <c r="SXO15" s="712"/>
      <c r="SXP15" s="712"/>
      <c r="SXQ15" s="712"/>
      <c r="SXR15" s="712"/>
      <c r="SXS15" s="712"/>
      <c r="SXT15" s="712"/>
      <c r="SXU15" s="712"/>
      <c r="SXV15" s="712"/>
      <c r="SXW15" s="712"/>
      <c r="SXX15" s="712"/>
      <c r="SXY15" s="712"/>
      <c r="SXZ15" s="712"/>
      <c r="SYA15" s="712"/>
      <c r="SYB15" s="712"/>
      <c r="SYC15" s="712"/>
      <c r="SYD15" s="712"/>
      <c r="SYE15" s="712"/>
      <c r="SYF15" s="712"/>
      <c r="SYG15" s="712"/>
      <c r="SYH15" s="712"/>
      <c r="SYI15" s="712"/>
      <c r="SYJ15" s="712"/>
      <c r="SYK15" s="712"/>
      <c r="SYL15" s="712"/>
      <c r="SYM15" s="712"/>
      <c r="SYN15" s="712"/>
      <c r="SYO15" s="712"/>
      <c r="SYP15" s="712"/>
      <c r="SYQ15" s="712"/>
      <c r="SYR15" s="712"/>
      <c r="SYS15" s="712"/>
      <c r="SYT15" s="712"/>
      <c r="SYU15" s="712"/>
      <c r="SYV15" s="712"/>
      <c r="SYW15" s="712"/>
      <c r="SYX15" s="712"/>
      <c r="SYY15" s="712"/>
      <c r="SYZ15" s="712"/>
      <c r="SZA15" s="712"/>
      <c r="SZB15" s="712"/>
      <c r="SZC15" s="712"/>
      <c r="SZD15" s="712"/>
      <c r="SZE15" s="712"/>
      <c r="SZF15" s="712"/>
      <c r="SZG15" s="712"/>
      <c r="SZH15" s="712"/>
      <c r="SZI15" s="712"/>
      <c r="SZJ15" s="712"/>
      <c r="SZK15" s="712"/>
      <c r="SZL15" s="712"/>
      <c r="SZM15" s="712"/>
      <c r="SZN15" s="712"/>
      <c r="SZO15" s="712"/>
      <c r="SZP15" s="712"/>
      <c r="SZQ15" s="712"/>
      <c r="SZR15" s="712"/>
      <c r="SZS15" s="712"/>
      <c r="SZT15" s="712"/>
      <c r="SZU15" s="712"/>
      <c r="SZV15" s="712"/>
      <c r="SZW15" s="712"/>
      <c r="SZX15" s="712"/>
      <c r="SZY15" s="712"/>
      <c r="SZZ15" s="712"/>
      <c r="TAA15" s="712"/>
      <c r="TAB15" s="712"/>
      <c r="TAC15" s="712"/>
      <c r="TAD15" s="712"/>
      <c r="TAE15" s="712"/>
      <c r="TAF15" s="712"/>
      <c r="TAG15" s="712"/>
      <c r="TAH15" s="712"/>
      <c r="TAI15" s="712"/>
      <c r="TAJ15" s="712"/>
      <c r="TAK15" s="712"/>
      <c r="TAL15" s="712"/>
      <c r="TAM15" s="712"/>
      <c r="TAN15" s="712"/>
      <c r="TAO15" s="712"/>
      <c r="TAP15" s="712"/>
      <c r="TAQ15" s="712"/>
      <c r="TAR15" s="712"/>
      <c r="TAS15" s="712"/>
      <c r="TAT15" s="712"/>
      <c r="TAU15" s="712"/>
      <c r="TAV15" s="712"/>
      <c r="TAW15" s="712"/>
      <c r="TAX15" s="712"/>
      <c r="TAY15" s="712"/>
      <c r="TAZ15" s="712"/>
      <c r="TBA15" s="712"/>
      <c r="TBB15" s="712"/>
      <c r="TBC15" s="712"/>
      <c r="TBD15" s="712"/>
      <c r="TBE15" s="712"/>
      <c r="TBF15" s="712"/>
      <c r="TBG15" s="712"/>
      <c r="TBH15" s="712"/>
      <c r="TBI15" s="712"/>
      <c r="TBJ15" s="712"/>
      <c r="TBK15" s="712"/>
      <c r="TBL15" s="712"/>
      <c r="TBM15" s="712"/>
      <c r="TBN15" s="712"/>
      <c r="TBO15" s="712"/>
      <c r="TBP15" s="712"/>
      <c r="TBQ15" s="712"/>
      <c r="TBR15" s="712"/>
      <c r="TBS15" s="712"/>
      <c r="TBT15" s="712"/>
      <c r="TBU15" s="712"/>
      <c r="TBV15" s="712"/>
      <c r="TBW15" s="712"/>
      <c r="TBX15" s="712"/>
      <c r="TBY15" s="712"/>
      <c r="TBZ15" s="712"/>
      <c r="TCA15" s="712"/>
      <c r="TCB15" s="712"/>
      <c r="TCC15" s="712"/>
      <c r="TCD15" s="712"/>
      <c r="TCE15" s="712"/>
      <c r="TCF15" s="712"/>
      <c r="TCG15" s="712"/>
      <c r="TCH15" s="712"/>
      <c r="TCI15" s="712"/>
      <c r="TCJ15" s="712"/>
      <c r="TCK15" s="712"/>
      <c r="TCL15" s="712"/>
      <c r="TCM15" s="712"/>
      <c r="TCN15" s="712"/>
      <c r="TCO15" s="712"/>
      <c r="TCP15" s="712"/>
      <c r="TCQ15" s="712"/>
      <c r="TCR15" s="712"/>
      <c r="TCS15" s="712"/>
      <c r="TCT15" s="712"/>
      <c r="TCU15" s="712"/>
      <c r="TCV15" s="712"/>
      <c r="TCW15" s="712"/>
      <c r="TCX15" s="712"/>
      <c r="TCY15" s="712"/>
      <c r="TCZ15" s="712"/>
      <c r="TDA15" s="712"/>
      <c r="TDB15" s="712"/>
      <c r="TDC15" s="712"/>
      <c r="TDD15" s="712"/>
      <c r="TDE15" s="712"/>
      <c r="TDF15" s="712"/>
      <c r="TDG15" s="712"/>
      <c r="TDH15" s="712"/>
      <c r="TDI15" s="712"/>
      <c r="TDJ15" s="712"/>
      <c r="TDK15" s="712"/>
      <c r="TDL15" s="712"/>
      <c r="TDM15" s="712"/>
      <c r="TDN15" s="712"/>
      <c r="TDO15" s="712"/>
      <c r="TDP15" s="712"/>
      <c r="TDQ15" s="712"/>
      <c r="TDR15" s="712"/>
      <c r="TDS15" s="712"/>
      <c r="TDT15" s="712"/>
      <c r="TDU15" s="712"/>
      <c r="TDV15" s="712"/>
      <c r="TDW15" s="712"/>
      <c r="TDX15" s="712"/>
      <c r="TDY15" s="712"/>
      <c r="TDZ15" s="712"/>
      <c r="TEA15" s="712"/>
      <c r="TEB15" s="712"/>
      <c r="TEC15" s="712"/>
      <c r="TED15" s="712"/>
      <c r="TEE15" s="712"/>
      <c r="TEF15" s="712"/>
      <c r="TEG15" s="712"/>
      <c r="TEH15" s="712"/>
      <c r="TEI15" s="712"/>
      <c r="TEJ15" s="712"/>
      <c r="TEK15" s="712"/>
      <c r="TEL15" s="712"/>
      <c r="TEM15" s="712"/>
      <c r="TEN15" s="712"/>
      <c r="TEO15" s="712"/>
      <c r="TEP15" s="712"/>
      <c r="TEQ15" s="712"/>
      <c r="TER15" s="712"/>
      <c r="TES15" s="712"/>
      <c r="TET15" s="712"/>
      <c r="TEU15" s="712"/>
      <c r="TEV15" s="712"/>
      <c r="TEW15" s="712"/>
      <c r="TEX15" s="712"/>
      <c r="TEY15" s="712"/>
      <c r="TEZ15" s="712"/>
      <c r="TFA15" s="712"/>
      <c r="TFB15" s="712"/>
      <c r="TFC15" s="712"/>
      <c r="TFD15" s="712"/>
      <c r="TFE15" s="712"/>
      <c r="TFF15" s="712"/>
      <c r="TFG15" s="712"/>
      <c r="TFH15" s="712"/>
      <c r="TFI15" s="712"/>
      <c r="TFJ15" s="712"/>
      <c r="TFK15" s="712"/>
      <c r="TFL15" s="712"/>
      <c r="TFM15" s="712"/>
      <c r="TFN15" s="712"/>
      <c r="TFO15" s="712"/>
      <c r="TFP15" s="712"/>
      <c r="TFQ15" s="712"/>
      <c r="TFR15" s="712"/>
      <c r="TFS15" s="712"/>
      <c r="TFT15" s="712"/>
      <c r="TFU15" s="712"/>
      <c r="TFV15" s="712"/>
      <c r="TFW15" s="712"/>
      <c r="TFX15" s="712"/>
      <c r="TFY15" s="712"/>
      <c r="TFZ15" s="712"/>
      <c r="TGA15" s="712"/>
      <c r="TGB15" s="712"/>
      <c r="TGC15" s="712"/>
      <c r="TGD15" s="712"/>
      <c r="TGE15" s="712"/>
      <c r="TGF15" s="712"/>
      <c r="TGG15" s="712"/>
      <c r="TGH15" s="712"/>
      <c r="TGI15" s="712"/>
      <c r="TGJ15" s="712"/>
      <c r="TGK15" s="712"/>
      <c r="TGL15" s="712"/>
      <c r="TGM15" s="712"/>
      <c r="TGN15" s="712"/>
      <c r="TGO15" s="712"/>
      <c r="TGP15" s="712"/>
      <c r="TGQ15" s="712"/>
      <c r="TGR15" s="712"/>
      <c r="TGS15" s="712"/>
      <c r="TGT15" s="712"/>
      <c r="TGU15" s="712"/>
      <c r="TGV15" s="712"/>
      <c r="TGW15" s="712"/>
      <c r="TGX15" s="712"/>
      <c r="TGY15" s="712"/>
      <c r="TGZ15" s="712"/>
      <c r="THA15" s="712"/>
      <c r="THB15" s="712"/>
      <c r="THC15" s="712"/>
      <c r="THD15" s="712"/>
      <c r="THE15" s="712"/>
      <c r="THF15" s="712"/>
      <c r="THG15" s="712"/>
      <c r="THH15" s="712"/>
      <c r="THI15" s="712"/>
      <c r="THJ15" s="712"/>
      <c r="THK15" s="712"/>
      <c r="THL15" s="712"/>
      <c r="THM15" s="712"/>
      <c r="THN15" s="712"/>
      <c r="THO15" s="712"/>
      <c r="THP15" s="712"/>
      <c r="THQ15" s="712"/>
      <c r="THR15" s="712"/>
      <c r="THS15" s="712"/>
      <c r="THT15" s="712"/>
      <c r="THU15" s="712"/>
      <c r="THV15" s="712"/>
      <c r="THW15" s="712"/>
      <c r="THX15" s="712"/>
      <c r="THY15" s="712"/>
      <c r="THZ15" s="712"/>
      <c r="TIA15" s="712"/>
      <c r="TIB15" s="712"/>
      <c r="TIC15" s="712"/>
      <c r="TID15" s="712"/>
      <c r="TIE15" s="712"/>
      <c r="TIF15" s="712"/>
      <c r="TIG15" s="712"/>
      <c r="TIH15" s="712"/>
      <c r="TII15" s="712"/>
      <c r="TIJ15" s="712"/>
      <c r="TIK15" s="712"/>
      <c r="TIL15" s="712"/>
      <c r="TIM15" s="712"/>
      <c r="TIN15" s="712"/>
      <c r="TIO15" s="712"/>
      <c r="TIP15" s="712"/>
      <c r="TIQ15" s="712"/>
      <c r="TIR15" s="712"/>
      <c r="TIS15" s="712"/>
      <c r="TIT15" s="712"/>
      <c r="TIU15" s="712"/>
      <c r="TIV15" s="712"/>
      <c r="TIW15" s="712"/>
      <c r="TIX15" s="712"/>
      <c r="TIY15" s="712"/>
      <c r="TIZ15" s="712"/>
      <c r="TJA15" s="712"/>
      <c r="TJB15" s="712"/>
      <c r="TJC15" s="712"/>
      <c r="TJD15" s="712"/>
      <c r="TJE15" s="712"/>
      <c r="TJF15" s="712"/>
      <c r="TJG15" s="712"/>
      <c r="TJH15" s="712"/>
      <c r="TJI15" s="712"/>
      <c r="TJJ15" s="712"/>
      <c r="TJK15" s="712"/>
      <c r="TJL15" s="712"/>
      <c r="TJM15" s="712"/>
      <c r="TJN15" s="712"/>
      <c r="TJO15" s="712"/>
      <c r="TJP15" s="712"/>
      <c r="TJQ15" s="712"/>
      <c r="TJR15" s="712"/>
      <c r="TJS15" s="712"/>
      <c r="TJT15" s="712"/>
      <c r="TJU15" s="712"/>
      <c r="TJV15" s="712"/>
      <c r="TJW15" s="712"/>
      <c r="TJX15" s="712"/>
      <c r="TJY15" s="712"/>
      <c r="TJZ15" s="712"/>
      <c r="TKA15" s="712"/>
      <c r="TKB15" s="712"/>
      <c r="TKC15" s="712"/>
      <c r="TKD15" s="712"/>
      <c r="TKE15" s="712"/>
      <c r="TKF15" s="712"/>
      <c r="TKG15" s="712"/>
      <c r="TKH15" s="712"/>
      <c r="TKI15" s="712"/>
      <c r="TKJ15" s="712"/>
      <c r="TKK15" s="712"/>
      <c r="TKL15" s="712"/>
      <c r="TKM15" s="712"/>
      <c r="TKN15" s="712"/>
      <c r="TKO15" s="712"/>
      <c r="TKP15" s="712"/>
      <c r="TKQ15" s="712"/>
      <c r="TKR15" s="712"/>
      <c r="TKS15" s="712"/>
      <c r="TKT15" s="712"/>
      <c r="TKU15" s="712"/>
      <c r="TKV15" s="712"/>
      <c r="TKW15" s="712"/>
      <c r="TKX15" s="712"/>
      <c r="TKY15" s="712"/>
      <c r="TKZ15" s="712"/>
      <c r="TLA15" s="712"/>
      <c r="TLB15" s="712"/>
      <c r="TLC15" s="712"/>
      <c r="TLD15" s="712"/>
      <c r="TLE15" s="712"/>
      <c r="TLF15" s="712"/>
      <c r="TLG15" s="712"/>
      <c r="TLH15" s="712"/>
      <c r="TLI15" s="712"/>
      <c r="TLJ15" s="712"/>
      <c r="TLK15" s="712"/>
      <c r="TLL15" s="712"/>
      <c r="TLM15" s="712"/>
      <c r="TLN15" s="712"/>
      <c r="TLO15" s="712"/>
      <c r="TLP15" s="712"/>
      <c r="TLQ15" s="712"/>
      <c r="TLR15" s="712"/>
      <c r="TLS15" s="712"/>
      <c r="TLT15" s="712"/>
      <c r="TLU15" s="712"/>
      <c r="TLV15" s="712"/>
      <c r="TLW15" s="712"/>
      <c r="TLX15" s="712"/>
      <c r="TLY15" s="712"/>
      <c r="TLZ15" s="712"/>
      <c r="TMA15" s="712"/>
      <c r="TMB15" s="712"/>
      <c r="TMC15" s="712"/>
      <c r="TMD15" s="712"/>
      <c r="TME15" s="712"/>
      <c r="TMF15" s="712"/>
      <c r="TMG15" s="712"/>
      <c r="TMH15" s="712"/>
      <c r="TMI15" s="712"/>
      <c r="TMJ15" s="712"/>
      <c r="TMK15" s="712"/>
      <c r="TML15" s="712"/>
      <c r="TMM15" s="712"/>
      <c r="TMN15" s="712"/>
      <c r="TMO15" s="712"/>
      <c r="TMP15" s="712"/>
      <c r="TMQ15" s="712"/>
      <c r="TMR15" s="712"/>
      <c r="TMS15" s="712"/>
      <c r="TMT15" s="712"/>
      <c r="TMU15" s="712"/>
      <c r="TMV15" s="712"/>
      <c r="TMW15" s="712"/>
      <c r="TMX15" s="712"/>
      <c r="TMY15" s="712"/>
      <c r="TMZ15" s="712"/>
      <c r="TNA15" s="712"/>
      <c r="TNB15" s="712"/>
      <c r="TNC15" s="712"/>
      <c r="TND15" s="712"/>
      <c r="TNE15" s="712"/>
      <c r="TNF15" s="712"/>
      <c r="TNG15" s="712"/>
      <c r="TNH15" s="712"/>
      <c r="TNI15" s="712"/>
      <c r="TNJ15" s="712"/>
      <c r="TNK15" s="712"/>
      <c r="TNL15" s="712"/>
      <c r="TNM15" s="712"/>
      <c r="TNN15" s="712"/>
      <c r="TNO15" s="712"/>
      <c r="TNP15" s="712"/>
      <c r="TNQ15" s="712"/>
      <c r="TNR15" s="712"/>
      <c r="TNS15" s="712"/>
      <c r="TNT15" s="712"/>
      <c r="TNU15" s="712"/>
      <c r="TNV15" s="712"/>
      <c r="TNW15" s="712"/>
      <c r="TNX15" s="712"/>
      <c r="TNY15" s="712"/>
      <c r="TNZ15" s="712"/>
      <c r="TOA15" s="712"/>
      <c r="TOB15" s="712"/>
      <c r="TOC15" s="712"/>
      <c r="TOD15" s="712"/>
      <c r="TOE15" s="712"/>
      <c r="TOF15" s="712"/>
      <c r="TOG15" s="712"/>
      <c r="TOH15" s="712"/>
      <c r="TOI15" s="712"/>
      <c r="TOJ15" s="712"/>
      <c r="TOK15" s="712"/>
      <c r="TOL15" s="712"/>
      <c r="TOM15" s="712"/>
      <c r="TON15" s="712"/>
      <c r="TOO15" s="712"/>
      <c r="TOP15" s="712"/>
      <c r="TOQ15" s="712"/>
      <c r="TOR15" s="712"/>
      <c r="TOS15" s="712"/>
      <c r="TOT15" s="712"/>
      <c r="TOU15" s="712"/>
      <c r="TOV15" s="712"/>
      <c r="TOW15" s="712"/>
      <c r="TOX15" s="712"/>
      <c r="TOY15" s="712"/>
      <c r="TOZ15" s="712"/>
      <c r="TPA15" s="712"/>
      <c r="TPB15" s="712"/>
      <c r="TPC15" s="712"/>
      <c r="TPD15" s="712"/>
      <c r="TPE15" s="712"/>
      <c r="TPF15" s="712"/>
      <c r="TPG15" s="712"/>
      <c r="TPH15" s="712"/>
      <c r="TPI15" s="712"/>
      <c r="TPJ15" s="712"/>
      <c r="TPK15" s="712"/>
      <c r="TPL15" s="712"/>
      <c r="TPM15" s="712"/>
      <c r="TPN15" s="712"/>
      <c r="TPO15" s="712"/>
      <c r="TPP15" s="712"/>
      <c r="TPQ15" s="712"/>
      <c r="TPR15" s="712"/>
      <c r="TPS15" s="712"/>
      <c r="TPT15" s="712"/>
      <c r="TPU15" s="712"/>
      <c r="TPV15" s="712"/>
      <c r="TPW15" s="712"/>
      <c r="TPX15" s="712"/>
      <c r="TPY15" s="712"/>
      <c r="TPZ15" s="712"/>
      <c r="TQA15" s="712"/>
      <c r="TQB15" s="712"/>
      <c r="TQC15" s="712"/>
      <c r="TQD15" s="712"/>
      <c r="TQE15" s="712"/>
      <c r="TQF15" s="712"/>
      <c r="TQG15" s="712"/>
      <c r="TQH15" s="712"/>
      <c r="TQI15" s="712"/>
      <c r="TQJ15" s="712"/>
      <c r="TQK15" s="712"/>
      <c r="TQL15" s="712"/>
      <c r="TQM15" s="712"/>
      <c r="TQN15" s="712"/>
      <c r="TQO15" s="712"/>
      <c r="TQP15" s="712"/>
      <c r="TQQ15" s="712"/>
      <c r="TQR15" s="712"/>
      <c r="TQS15" s="712"/>
      <c r="TQT15" s="712"/>
      <c r="TQU15" s="712"/>
      <c r="TQV15" s="712"/>
      <c r="TQW15" s="712"/>
      <c r="TQX15" s="712"/>
      <c r="TQY15" s="712"/>
      <c r="TQZ15" s="712"/>
      <c r="TRA15" s="712"/>
      <c r="TRB15" s="712"/>
      <c r="TRC15" s="712"/>
      <c r="TRD15" s="712"/>
      <c r="TRE15" s="712"/>
      <c r="TRF15" s="712"/>
      <c r="TRG15" s="712"/>
      <c r="TRH15" s="712"/>
      <c r="TRI15" s="712"/>
      <c r="TRJ15" s="712"/>
      <c r="TRK15" s="712"/>
      <c r="TRL15" s="712"/>
      <c r="TRM15" s="712"/>
      <c r="TRN15" s="712"/>
      <c r="TRO15" s="712"/>
      <c r="TRP15" s="712"/>
      <c r="TRQ15" s="712"/>
      <c r="TRR15" s="712"/>
      <c r="TRS15" s="712"/>
      <c r="TRT15" s="712"/>
      <c r="TRU15" s="712"/>
      <c r="TRV15" s="712"/>
      <c r="TRW15" s="712"/>
      <c r="TRX15" s="712"/>
      <c r="TRY15" s="712"/>
      <c r="TRZ15" s="712"/>
      <c r="TSA15" s="712"/>
      <c r="TSB15" s="712"/>
      <c r="TSC15" s="712"/>
      <c r="TSD15" s="712"/>
      <c r="TSE15" s="712"/>
      <c r="TSF15" s="712"/>
      <c r="TSG15" s="712"/>
      <c r="TSH15" s="712"/>
      <c r="TSI15" s="712"/>
      <c r="TSJ15" s="712"/>
      <c r="TSK15" s="712"/>
      <c r="TSL15" s="712"/>
      <c r="TSM15" s="712"/>
      <c r="TSN15" s="712"/>
      <c r="TSO15" s="712"/>
      <c r="TSP15" s="712"/>
      <c r="TSQ15" s="712"/>
      <c r="TSR15" s="712"/>
      <c r="TSS15" s="712"/>
      <c r="TST15" s="712"/>
      <c r="TSU15" s="712"/>
      <c r="TSV15" s="712"/>
      <c r="TSW15" s="712"/>
      <c r="TSX15" s="712"/>
      <c r="TSY15" s="712"/>
      <c r="TSZ15" s="712"/>
      <c r="TTA15" s="712"/>
      <c r="TTB15" s="712"/>
      <c r="TTC15" s="712"/>
      <c r="TTD15" s="712"/>
      <c r="TTE15" s="712"/>
      <c r="TTF15" s="712"/>
      <c r="TTG15" s="712"/>
      <c r="TTH15" s="712"/>
      <c r="TTI15" s="712"/>
      <c r="TTJ15" s="712"/>
      <c r="TTK15" s="712"/>
      <c r="TTL15" s="712"/>
      <c r="TTM15" s="712"/>
      <c r="TTN15" s="712"/>
      <c r="TTO15" s="712"/>
      <c r="TTP15" s="712"/>
      <c r="TTQ15" s="712"/>
      <c r="TTR15" s="712"/>
      <c r="TTS15" s="712"/>
      <c r="TTT15" s="712"/>
      <c r="TTU15" s="712"/>
      <c r="TTV15" s="712"/>
      <c r="TTW15" s="712"/>
      <c r="TTX15" s="712"/>
      <c r="TTY15" s="712"/>
      <c r="TTZ15" s="712"/>
      <c r="TUA15" s="712"/>
      <c r="TUB15" s="712"/>
      <c r="TUC15" s="712"/>
      <c r="TUD15" s="712"/>
      <c r="TUE15" s="712"/>
      <c r="TUF15" s="712"/>
      <c r="TUG15" s="712"/>
      <c r="TUH15" s="712"/>
      <c r="TUI15" s="712"/>
      <c r="TUJ15" s="712"/>
      <c r="TUK15" s="712"/>
      <c r="TUL15" s="712"/>
      <c r="TUM15" s="712"/>
      <c r="TUN15" s="712"/>
      <c r="TUO15" s="712"/>
      <c r="TUP15" s="712"/>
      <c r="TUQ15" s="712"/>
      <c r="TUR15" s="712"/>
      <c r="TUS15" s="712"/>
      <c r="TUT15" s="712"/>
      <c r="TUU15" s="712"/>
      <c r="TUV15" s="712"/>
      <c r="TUW15" s="712"/>
      <c r="TUX15" s="712"/>
      <c r="TUY15" s="712"/>
      <c r="TUZ15" s="712"/>
      <c r="TVA15" s="712"/>
      <c r="TVB15" s="712"/>
      <c r="TVC15" s="712"/>
      <c r="TVD15" s="712"/>
      <c r="TVE15" s="712"/>
      <c r="TVF15" s="712"/>
      <c r="TVG15" s="712"/>
      <c r="TVH15" s="712"/>
      <c r="TVI15" s="712"/>
      <c r="TVJ15" s="712"/>
      <c r="TVK15" s="712"/>
      <c r="TVL15" s="712"/>
      <c r="TVM15" s="712"/>
      <c r="TVN15" s="712"/>
      <c r="TVO15" s="712"/>
      <c r="TVP15" s="712"/>
      <c r="TVQ15" s="712"/>
      <c r="TVR15" s="712"/>
      <c r="TVS15" s="712"/>
      <c r="TVT15" s="712"/>
      <c r="TVU15" s="712"/>
      <c r="TVV15" s="712"/>
      <c r="TVW15" s="712"/>
      <c r="TVX15" s="712"/>
      <c r="TVY15" s="712"/>
      <c r="TVZ15" s="712"/>
      <c r="TWA15" s="712"/>
      <c r="TWB15" s="712"/>
      <c r="TWC15" s="712"/>
      <c r="TWD15" s="712"/>
      <c r="TWE15" s="712"/>
      <c r="TWF15" s="712"/>
      <c r="TWG15" s="712"/>
      <c r="TWH15" s="712"/>
      <c r="TWI15" s="712"/>
      <c r="TWJ15" s="712"/>
      <c r="TWK15" s="712"/>
      <c r="TWL15" s="712"/>
      <c r="TWM15" s="712"/>
      <c r="TWN15" s="712"/>
      <c r="TWO15" s="712"/>
      <c r="TWP15" s="712"/>
      <c r="TWQ15" s="712"/>
      <c r="TWR15" s="712"/>
      <c r="TWS15" s="712"/>
      <c r="TWT15" s="712"/>
      <c r="TWU15" s="712"/>
      <c r="TWV15" s="712"/>
      <c r="TWW15" s="712"/>
      <c r="TWX15" s="712"/>
      <c r="TWY15" s="712"/>
      <c r="TWZ15" s="712"/>
      <c r="TXA15" s="712"/>
      <c r="TXB15" s="712"/>
      <c r="TXC15" s="712"/>
      <c r="TXD15" s="712"/>
      <c r="TXE15" s="712"/>
      <c r="TXF15" s="712"/>
      <c r="TXG15" s="712"/>
      <c r="TXH15" s="712"/>
      <c r="TXI15" s="712"/>
      <c r="TXJ15" s="712"/>
      <c r="TXK15" s="712"/>
      <c r="TXL15" s="712"/>
      <c r="TXM15" s="712"/>
      <c r="TXN15" s="712"/>
      <c r="TXO15" s="712"/>
      <c r="TXP15" s="712"/>
      <c r="TXQ15" s="712"/>
      <c r="TXR15" s="712"/>
      <c r="TXS15" s="712"/>
      <c r="TXT15" s="712"/>
      <c r="TXU15" s="712"/>
      <c r="TXV15" s="712"/>
      <c r="TXW15" s="712"/>
      <c r="TXX15" s="712"/>
      <c r="TXY15" s="712"/>
      <c r="TXZ15" s="712"/>
      <c r="TYA15" s="712"/>
      <c r="TYB15" s="712"/>
      <c r="TYC15" s="712"/>
      <c r="TYD15" s="712"/>
      <c r="TYE15" s="712"/>
      <c r="TYF15" s="712"/>
      <c r="TYG15" s="712"/>
      <c r="TYH15" s="712"/>
      <c r="TYI15" s="712"/>
      <c r="TYJ15" s="712"/>
      <c r="TYK15" s="712"/>
      <c r="TYL15" s="712"/>
      <c r="TYM15" s="712"/>
      <c r="TYN15" s="712"/>
      <c r="TYO15" s="712"/>
      <c r="TYP15" s="712"/>
      <c r="TYQ15" s="712"/>
      <c r="TYR15" s="712"/>
      <c r="TYS15" s="712"/>
      <c r="TYT15" s="712"/>
      <c r="TYU15" s="712"/>
      <c r="TYV15" s="712"/>
      <c r="TYW15" s="712"/>
      <c r="TYX15" s="712"/>
      <c r="TYY15" s="712"/>
      <c r="TYZ15" s="712"/>
      <c r="TZA15" s="712"/>
      <c r="TZB15" s="712"/>
      <c r="TZC15" s="712"/>
      <c r="TZD15" s="712"/>
      <c r="TZE15" s="712"/>
      <c r="TZF15" s="712"/>
      <c r="TZG15" s="712"/>
      <c r="TZH15" s="712"/>
      <c r="TZI15" s="712"/>
      <c r="TZJ15" s="712"/>
      <c r="TZK15" s="712"/>
      <c r="TZL15" s="712"/>
      <c r="TZM15" s="712"/>
      <c r="TZN15" s="712"/>
      <c r="TZO15" s="712"/>
      <c r="TZP15" s="712"/>
      <c r="TZQ15" s="712"/>
      <c r="TZR15" s="712"/>
      <c r="TZS15" s="712"/>
      <c r="TZT15" s="712"/>
      <c r="TZU15" s="712"/>
      <c r="TZV15" s="712"/>
      <c r="TZW15" s="712"/>
      <c r="TZX15" s="712"/>
      <c r="TZY15" s="712"/>
      <c r="TZZ15" s="712"/>
      <c r="UAA15" s="712"/>
      <c r="UAB15" s="712"/>
      <c r="UAC15" s="712"/>
      <c r="UAD15" s="712"/>
      <c r="UAE15" s="712"/>
      <c r="UAF15" s="712"/>
      <c r="UAG15" s="712"/>
      <c r="UAH15" s="712"/>
      <c r="UAI15" s="712"/>
      <c r="UAJ15" s="712"/>
      <c r="UAK15" s="712"/>
      <c r="UAL15" s="712"/>
      <c r="UAM15" s="712"/>
      <c r="UAN15" s="712"/>
      <c r="UAO15" s="712"/>
      <c r="UAP15" s="712"/>
      <c r="UAQ15" s="712"/>
      <c r="UAR15" s="712"/>
      <c r="UAS15" s="712"/>
      <c r="UAT15" s="712"/>
      <c r="UAU15" s="712"/>
      <c r="UAV15" s="712"/>
      <c r="UAW15" s="712"/>
      <c r="UAX15" s="712"/>
      <c r="UAY15" s="712"/>
      <c r="UAZ15" s="712"/>
      <c r="UBA15" s="712"/>
      <c r="UBB15" s="712"/>
      <c r="UBC15" s="712"/>
      <c r="UBD15" s="712"/>
      <c r="UBE15" s="712"/>
      <c r="UBF15" s="712"/>
      <c r="UBG15" s="712"/>
      <c r="UBH15" s="712"/>
      <c r="UBI15" s="712"/>
      <c r="UBJ15" s="712"/>
      <c r="UBK15" s="712"/>
      <c r="UBL15" s="712"/>
      <c r="UBM15" s="712"/>
      <c r="UBN15" s="712"/>
      <c r="UBO15" s="712"/>
      <c r="UBP15" s="712"/>
      <c r="UBQ15" s="712"/>
      <c r="UBR15" s="712"/>
      <c r="UBS15" s="712"/>
      <c r="UBT15" s="712"/>
      <c r="UBU15" s="712"/>
      <c r="UBV15" s="712"/>
      <c r="UBW15" s="712"/>
      <c r="UBX15" s="712"/>
      <c r="UBY15" s="712"/>
      <c r="UBZ15" s="712"/>
      <c r="UCA15" s="712"/>
      <c r="UCB15" s="712"/>
      <c r="UCC15" s="712"/>
      <c r="UCD15" s="712"/>
      <c r="UCE15" s="712"/>
      <c r="UCF15" s="712"/>
      <c r="UCG15" s="712"/>
      <c r="UCH15" s="712"/>
      <c r="UCI15" s="712"/>
      <c r="UCJ15" s="712"/>
      <c r="UCK15" s="712"/>
      <c r="UCL15" s="712"/>
      <c r="UCM15" s="712"/>
      <c r="UCN15" s="712"/>
      <c r="UCO15" s="712"/>
      <c r="UCP15" s="712"/>
      <c r="UCQ15" s="712"/>
      <c r="UCR15" s="712"/>
      <c r="UCS15" s="712"/>
      <c r="UCT15" s="712"/>
      <c r="UCU15" s="712"/>
      <c r="UCV15" s="712"/>
      <c r="UCW15" s="712"/>
      <c r="UCX15" s="712"/>
      <c r="UCY15" s="712"/>
      <c r="UCZ15" s="712"/>
      <c r="UDA15" s="712"/>
      <c r="UDB15" s="712"/>
      <c r="UDC15" s="712"/>
      <c r="UDD15" s="712"/>
      <c r="UDE15" s="712"/>
      <c r="UDF15" s="712"/>
      <c r="UDG15" s="712"/>
      <c r="UDH15" s="712"/>
      <c r="UDI15" s="712"/>
      <c r="UDJ15" s="712"/>
      <c r="UDK15" s="712"/>
      <c r="UDL15" s="712"/>
      <c r="UDM15" s="712"/>
      <c r="UDN15" s="712"/>
      <c r="UDO15" s="712"/>
      <c r="UDP15" s="712"/>
      <c r="UDQ15" s="712"/>
      <c r="UDR15" s="712"/>
      <c r="UDS15" s="712"/>
      <c r="UDT15" s="712"/>
      <c r="UDU15" s="712"/>
      <c r="UDV15" s="712"/>
      <c r="UDW15" s="712"/>
      <c r="UDX15" s="712"/>
      <c r="UDY15" s="712"/>
      <c r="UDZ15" s="712"/>
      <c r="UEA15" s="712"/>
      <c r="UEB15" s="712"/>
      <c r="UEC15" s="712"/>
      <c r="UED15" s="712"/>
      <c r="UEE15" s="712"/>
      <c r="UEF15" s="712"/>
      <c r="UEG15" s="712"/>
      <c r="UEH15" s="712"/>
      <c r="UEI15" s="712"/>
      <c r="UEJ15" s="712"/>
      <c r="UEK15" s="712"/>
      <c r="UEL15" s="712"/>
      <c r="UEM15" s="712"/>
      <c r="UEN15" s="712"/>
      <c r="UEO15" s="712"/>
      <c r="UEP15" s="712"/>
      <c r="UEQ15" s="712"/>
      <c r="UER15" s="712"/>
      <c r="UES15" s="712"/>
      <c r="UET15" s="712"/>
      <c r="UEU15" s="712"/>
      <c r="UEV15" s="712"/>
      <c r="UEW15" s="712"/>
      <c r="UEX15" s="712"/>
      <c r="UEY15" s="712"/>
      <c r="UEZ15" s="712"/>
      <c r="UFA15" s="712"/>
      <c r="UFB15" s="712"/>
      <c r="UFC15" s="712"/>
      <c r="UFD15" s="712"/>
      <c r="UFE15" s="712"/>
      <c r="UFF15" s="712"/>
      <c r="UFG15" s="712"/>
      <c r="UFH15" s="712"/>
      <c r="UFI15" s="712"/>
      <c r="UFJ15" s="712"/>
      <c r="UFK15" s="712"/>
      <c r="UFL15" s="712"/>
      <c r="UFM15" s="712"/>
      <c r="UFN15" s="712"/>
      <c r="UFO15" s="712"/>
      <c r="UFP15" s="712"/>
      <c r="UFQ15" s="712"/>
      <c r="UFR15" s="712"/>
      <c r="UFS15" s="712"/>
      <c r="UFT15" s="712"/>
      <c r="UFU15" s="712"/>
      <c r="UFV15" s="712"/>
      <c r="UFW15" s="712"/>
      <c r="UFX15" s="712"/>
      <c r="UFY15" s="712"/>
      <c r="UFZ15" s="712"/>
      <c r="UGA15" s="712"/>
      <c r="UGB15" s="712"/>
      <c r="UGC15" s="712"/>
      <c r="UGD15" s="712"/>
      <c r="UGE15" s="712"/>
      <c r="UGF15" s="712"/>
      <c r="UGG15" s="712"/>
      <c r="UGH15" s="712"/>
      <c r="UGI15" s="712"/>
      <c r="UGJ15" s="712"/>
      <c r="UGK15" s="712"/>
      <c r="UGL15" s="712"/>
      <c r="UGM15" s="712"/>
      <c r="UGN15" s="712"/>
      <c r="UGO15" s="712"/>
      <c r="UGP15" s="712"/>
      <c r="UGQ15" s="712"/>
      <c r="UGR15" s="712"/>
      <c r="UGS15" s="712"/>
      <c r="UGT15" s="712"/>
      <c r="UGU15" s="712"/>
      <c r="UGV15" s="712"/>
      <c r="UGW15" s="712"/>
      <c r="UGX15" s="712"/>
      <c r="UGY15" s="712"/>
      <c r="UGZ15" s="712"/>
      <c r="UHA15" s="712"/>
      <c r="UHB15" s="712"/>
      <c r="UHC15" s="712"/>
      <c r="UHD15" s="712"/>
      <c r="UHE15" s="712"/>
      <c r="UHF15" s="712"/>
      <c r="UHG15" s="712"/>
      <c r="UHH15" s="712"/>
      <c r="UHI15" s="712"/>
      <c r="UHJ15" s="712"/>
      <c r="UHK15" s="712"/>
      <c r="UHL15" s="712"/>
      <c r="UHM15" s="712"/>
      <c r="UHN15" s="712"/>
      <c r="UHO15" s="712"/>
      <c r="UHP15" s="712"/>
      <c r="UHQ15" s="712"/>
      <c r="UHR15" s="712"/>
      <c r="UHS15" s="712"/>
      <c r="UHT15" s="712"/>
      <c r="UHU15" s="712"/>
      <c r="UHV15" s="712"/>
      <c r="UHW15" s="712"/>
      <c r="UHX15" s="712"/>
      <c r="UHY15" s="712"/>
      <c r="UHZ15" s="712"/>
      <c r="UIA15" s="712"/>
      <c r="UIB15" s="712"/>
      <c r="UIC15" s="712"/>
      <c r="UID15" s="712"/>
      <c r="UIE15" s="712"/>
      <c r="UIF15" s="712"/>
      <c r="UIG15" s="712"/>
      <c r="UIH15" s="712"/>
      <c r="UII15" s="712"/>
      <c r="UIJ15" s="712"/>
      <c r="UIK15" s="712"/>
      <c r="UIL15" s="712"/>
      <c r="UIM15" s="712"/>
      <c r="UIN15" s="712"/>
      <c r="UIO15" s="712"/>
      <c r="UIP15" s="712"/>
      <c r="UIQ15" s="712"/>
      <c r="UIR15" s="712"/>
      <c r="UIS15" s="712"/>
      <c r="UIT15" s="712"/>
      <c r="UIU15" s="712"/>
      <c r="UIV15" s="712"/>
      <c r="UIW15" s="712"/>
      <c r="UIX15" s="712"/>
      <c r="UIY15" s="712"/>
      <c r="UIZ15" s="712"/>
      <c r="UJA15" s="712"/>
      <c r="UJB15" s="712"/>
      <c r="UJC15" s="712"/>
      <c r="UJD15" s="712"/>
      <c r="UJE15" s="712"/>
      <c r="UJF15" s="712"/>
      <c r="UJG15" s="712"/>
      <c r="UJH15" s="712"/>
      <c r="UJI15" s="712"/>
      <c r="UJJ15" s="712"/>
      <c r="UJK15" s="712"/>
      <c r="UJL15" s="712"/>
      <c r="UJM15" s="712"/>
      <c r="UJN15" s="712"/>
      <c r="UJO15" s="712"/>
      <c r="UJP15" s="712"/>
      <c r="UJQ15" s="712"/>
      <c r="UJR15" s="712"/>
      <c r="UJS15" s="712"/>
      <c r="UJT15" s="712"/>
      <c r="UJU15" s="712"/>
      <c r="UJV15" s="712"/>
      <c r="UJW15" s="712"/>
      <c r="UJX15" s="712"/>
      <c r="UJY15" s="712"/>
      <c r="UJZ15" s="712"/>
      <c r="UKA15" s="712"/>
      <c r="UKB15" s="712"/>
      <c r="UKC15" s="712"/>
      <c r="UKD15" s="712"/>
      <c r="UKE15" s="712"/>
      <c r="UKF15" s="712"/>
      <c r="UKG15" s="712"/>
      <c r="UKH15" s="712"/>
      <c r="UKI15" s="712"/>
      <c r="UKJ15" s="712"/>
      <c r="UKK15" s="712"/>
      <c r="UKL15" s="712"/>
      <c r="UKM15" s="712"/>
      <c r="UKN15" s="712"/>
      <c r="UKO15" s="712"/>
      <c r="UKP15" s="712"/>
      <c r="UKQ15" s="712"/>
      <c r="UKR15" s="712"/>
      <c r="UKS15" s="712"/>
      <c r="UKT15" s="712"/>
      <c r="UKU15" s="712"/>
      <c r="UKV15" s="712"/>
      <c r="UKW15" s="712"/>
      <c r="UKX15" s="712"/>
      <c r="UKY15" s="712"/>
      <c r="UKZ15" s="712"/>
      <c r="ULA15" s="712"/>
      <c r="ULB15" s="712"/>
      <c r="ULC15" s="712"/>
      <c r="ULD15" s="712"/>
      <c r="ULE15" s="712"/>
      <c r="ULF15" s="712"/>
      <c r="ULG15" s="712"/>
      <c r="ULH15" s="712"/>
      <c r="ULI15" s="712"/>
      <c r="ULJ15" s="712"/>
      <c r="ULK15" s="712"/>
      <c r="ULL15" s="712"/>
      <c r="ULM15" s="712"/>
      <c r="ULN15" s="712"/>
      <c r="ULO15" s="712"/>
      <c r="ULP15" s="712"/>
      <c r="ULQ15" s="712"/>
      <c r="ULR15" s="712"/>
      <c r="ULS15" s="712"/>
      <c r="ULT15" s="712"/>
      <c r="ULU15" s="712"/>
      <c r="ULV15" s="712"/>
      <c r="ULW15" s="712"/>
      <c r="ULX15" s="712"/>
      <c r="ULY15" s="712"/>
      <c r="ULZ15" s="712"/>
      <c r="UMA15" s="712"/>
      <c r="UMB15" s="712"/>
      <c r="UMC15" s="712"/>
      <c r="UMD15" s="712"/>
      <c r="UME15" s="712"/>
      <c r="UMF15" s="712"/>
      <c r="UMG15" s="712"/>
      <c r="UMH15" s="712"/>
      <c r="UMI15" s="712"/>
      <c r="UMJ15" s="712"/>
      <c r="UMK15" s="712"/>
      <c r="UML15" s="712"/>
      <c r="UMM15" s="712"/>
      <c r="UMN15" s="712"/>
      <c r="UMO15" s="712"/>
      <c r="UMP15" s="712"/>
      <c r="UMQ15" s="712"/>
      <c r="UMR15" s="712"/>
      <c r="UMS15" s="712"/>
      <c r="UMT15" s="712"/>
      <c r="UMU15" s="712"/>
      <c r="UMV15" s="712"/>
      <c r="UMW15" s="712"/>
      <c r="UMX15" s="712"/>
      <c r="UMY15" s="712"/>
      <c r="UMZ15" s="712"/>
      <c r="UNA15" s="712"/>
      <c r="UNB15" s="712"/>
      <c r="UNC15" s="712"/>
      <c r="UND15" s="712"/>
      <c r="UNE15" s="712"/>
      <c r="UNF15" s="712"/>
      <c r="UNG15" s="712"/>
      <c r="UNH15" s="712"/>
      <c r="UNI15" s="712"/>
      <c r="UNJ15" s="712"/>
      <c r="UNK15" s="712"/>
      <c r="UNL15" s="712"/>
      <c r="UNM15" s="712"/>
      <c r="UNN15" s="712"/>
      <c r="UNO15" s="712"/>
      <c r="UNP15" s="712"/>
      <c r="UNQ15" s="712"/>
      <c r="UNR15" s="712"/>
      <c r="UNS15" s="712"/>
      <c r="UNT15" s="712"/>
      <c r="UNU15" s="712"/>
      <c r="UNV15" s="712"/>
      <c r="UNW15" s="712"/>
      <c r="UNX15" s="712"/>
      <c r="UNY15" s="712"/>
      <c r="UNZ15" s="712"/>
      <c r="UOA15" s="712"/>
      <c r="UOB15" s="712"/>
      <c r="UOC15" s="712"/>
      <c r="UOD15" s="712"/>
      <c r="UOE15" s="712"/>
      <c r="UOF15" s="712"/>
      <c r="UOG15" s="712"/>
      <c r="UOH15" s="712"/>
      <c r="UOI15" s="712"/>
      <c r="UOJ15" s="712"/>
      <c r="UOK15" s="712"/>
      <c r="UOL15" s="712"/>
      <c r="UOM15" s="712"/>
      <c r="UON15" s="712"/>
      <c r="UOO15" s="712"/>
      <c r="UOP15" s="712"/>
      <c r="UOQ15" s="712"/>
      <c r="UOR15" s="712"/>
      <c r="UOS15" s="712"/>
      <c r="UOT15" s="712"/>
      <c r="UOU15" s="712"/>
      <c r="UOV15" s="712"/>
      <c r="UOW15" s="712"/>
      <c r="UOX15" s="712"/>
      <c r="UOY15" s="712"/>
      <c r="UOZ15" s="712"/>
      <c r="UPA15" s="712"/>
      <c r="UPB15" s="712"/>
      <c r="UPC15" s="712"/>
      <c r="UPD15" s="712"/>
      <c r="UPE15" s="712"/>
      <c r="UPF15" s="712"/>
      <c r="UPG15" s="712"/>
      <c r="UPH15" s="712"/>
      <c r="UPI15" s="712"/>
      <c r="UPJ15" s="712"/>
      <c r="UPK15" s="712"/>
      <c r="UPL15" s="712"/>
      <c r="UPM15" s="712"/>
      <c r="UPN15" s="712"/>
      <c r="UPO15" s="712"/>
      <c r="UPP15" s="712"/>
      <c r="UPQ15" s="712"/>
      <c r="UPR15" s="712"/>
      <c r="UPS15" s="712"/>
      <c r="UPT15" s="712"/>
      <c r="UPU15" s="712"/>
      <c r="UPV15" s="712"/>
      <c r="UPW15" s="712"/>
      <c r="UPX15" s="712"/>
      <c r="UPY15" s="712"/>
      <c r="UPZ15" s="712"/>
      <c r="UQA15" s="712"/>
      <c r="UQB15" s="712"/>
      <c r="UQC15" s="712"/>
      <c r="UQD15" s="712"/>
      <c r="UQE15" s="712"/>
      <c r="UQF15" s="712"/>
      <c r="UQG15" s="712"/>
      <c r="UQH15" s="712"/>
      <c r="UQI15" s="712"/>
      <c r="UQJ15" s="712"/>
      <c r="UQK15" s="712"/>
      <c r="UQL15" s="712"/>
      <c r="UQM15" s="712"/>
      <c r="UQN15" s="712"/>
      <c r="UQO15" s="712"/>
      <c r="UQP15" s="712"/>
      <c r="UQQ15" s="712"/>
      <c r="UQR15" s="712"/>
      <c r="UQS15" s="712"/>
      <c r="UQT15" s="712"/>
      <c r="UQU15" s="712"/>
      <c r="UQV15" s="712"/>
      <c r="UQW15" s="712"/>
      <c r="UQX15" s="712"/>
      <c r="UQY15" s="712"/>
      <c r="UQZ15" s="712"/>
      <c r="URA15" s="712"/>
      <c r="URB15" s="712"/>
      <c r="URC15" s="712"/>
      <c r="URD15" s="712"/>
      <c r="URE15" s="712"/>
      <c r="URF15" s="712"/>
      <c r="URG15" s="712"/>
      <c r="URH15" s="712"/>
      <c r="URI15" s="712"/>
      <c r="URJ15" s="712"/>
      <c r="URK15" s="712"/>
      <c r="URL15" s="712"/>
      <c r="URM15" s="712"/>
      <c r="URN15" s="712"/>
      <c r="URO15" s="712"/>
      <c r="URP15" s="712"/>
      <c r="URQ15" s="712"/>
      <c r="URR15" s="712"/>
      <c r="URS15" s="712"/>
      <c r="URT15" s="712"/>
      <c r="URU15" s="712"/>
      <c r="URV15" s="712"/>
      <c r="URW15" s="712"/>
      <c r="URX15" s="712"/>
      <c r="URY15" s="712"/>
      <c r="URZ15" s="712"/>
      <c r="USA15" s="712"/>
      <c r="USB15" s="712"/>
      <c r="USC15" s="712"/>
      <c r="USD15" s="712"/>
      <c r="USE15" s="712"/>
      <c r="USF15" s="712"/>
      <c r="USG15" s="712"/>
      <c r="USH15" s="712"/>
      <c r="USI15" s="712"/>
      <c r="USJ15" s="712"/>
      <c r="USK15" s="712"/>
      <c r="USL15" s="712"/>
      <c r="USM15" s="712"/>
      <c r="USN15" s="712"/>
      <c r="USO15" s="712"/>
      <c r="USP15" s="712"/>
      <c r="USQ15" s="712"/>
      <c r="USR15" s="712"/>
      <c r="USS15" s="712"/>
      <c r="UST15" s="712"/>
      <c r="USU15" s="712"/>
      <c r="USV15" s="712"/>
      <c r="USW15" s="712"/>
      <c r="USX15" s="712"/>
      <c r="USY15" s="712"/>
      <c r="USZ15" s="712"/>
      <c r="UTA15" s="712"/>
      <c r="UTB15" s="712"/>
      <c r="UTC15" s="712"/>
      <c r="UTD15" s="712"/>
      <c r="UTE15" s="712"/>
      <c r="UTF15" s="712"/>
      <c r="UTG15" s="712"/>
      <c r="UTH15" s="712"/>
      <c r="UTI15" s="712"/>
      <c r="UTJ15" s="712"/>
      <c r="UTK15" s="712"/>
      <c r="UTL15" s="712"/>
      <c r="UTM15" s="712"/>
      <c r="UTN15" s="712"/>
      <c r="UTO15" s="712"/>
      <c r="UTP15" s="712"/>
      <c r="UTQ15" s="712"/>
      <c r="UTR15" s="712"/>
      <c r="UTS15" s="712"/>
      <c r="UTT15" s="712"/>
      <c r="UTU15" s="712"/>
      <c r="UTV15" s="712"/>
      <c r="UTW15" s="712"/>
      <c r="UTX15" s="712"/>
      <c r="UTY15" s="712"/>
      <c r="UTZ15" s="712"/>
      <c r="UUA15" s="712"/>
      <c r="UUB15" s="712"/>
      <c r="UUC15" s="712"/>
      <c r="UUD15" s="712"/>
      <c r="UUE15" s="712"/>
      <c r="UUF15" s="712"/>
      <c r="UUG15" s="712"/>
      <c r="UUH15" s="712"/>
      <c r="UUI15" s="712"/>
      <c r="UUJ15" s="712"/>
      <c r="UUK15" s="712"/>
      <c r="UUL15" s="712"/>
      <c r="UUM15" s="712"/>
      <c r="UUN15" s="712"/>
      <c r="UUO15" s="712"/>
      <c r="UUP15" s="712"/>
      <c r="UUQ15" s="712"/>
      <c r="UUR15" s="712"/>
      <c r="UUS15" s="712"/>
      <c r="UUT15" s="712"/>
      <c r="UUU15" s="712"/>
      <c r="UUV15" s="712"/>
      <c r="UUW15" s="712"/>
      <c r="UUX15" s="712"/>
      <c r="UUY15" s="712"/>
      <c r="UUZ15" s="712"/>
      <c r="UVA15" s="712"/>
      <c r="UVB15" s="712"/>
      <c r="UVC15" s="712"/>
      <c r="UVD15" s="712"/>
      <c r="UVE15" s="712"/>
      <c r="UVF15" s="712"/>
      <c r="UVG15" s="712"/>
      <c r="UVH15" s="712"/>
      <c r="UVI15" s="712"/>
      <c r="UVJ15" s="712"/>
      <c r="UVK15" s="712"/>
      <c r="UVL15" s="712"/>
      <c r="UVM15" s="712"/>
      <c r="UVN15" s="712"/>
      <c r="UVO15" s="712"/>
      <c r="UVP15" s="712"/>
      <c r="UVQ15" s="712"/>
      <c r="UVR15" s="712"/>
      <c r="UVS15" s="712"/>
      <c r="UVT15" s="712"/>
      <c r="UVU15" s="712"/>
      <c r="UVV15" s="712"/>
      <c r="UVW15" s="712"/>
      <c r="UVX15" s="712"/>
      <c r="UVY15" s="712"/>
      <c r="UVZ15" s="712"/>
      <c r="UWA15" s="712"/>
      <c r="UWB15" s="712"/>
      <c r="UWC15" s="712"/>
      <c r="UWD15" s="712"/>
      <c r="UWE15" s="712"/>
      <c r="UWF15" s="712"/>
      <c r="UWG15" s="712"/>
      <c r="UWH15" s="712"/>
      <c r="UWI15" s="712"/>
      <c r="UWJ15" s="712"/>
      <c r="UWK15" s="712"/>
      <c r="UWL15" s="712"/>
      <c r="UWM15" s="712"/>
      <c r="UWN15" s="712"/>
      <c r="UWO15" s="712"/>
      <c r="UWP15" s="712"/>
      <c r="UWQ15" s="712"/>
      <c r="UWR15" s="712"/>
      <c r="UWS15" s="712"/>
      <c r="UWT15" s="712"/>
      <c r="UWU15" s="712"/>
      <c r="UWV15" s="712"/>
      <c r="UWW15" s="712"/>
      <c r="UWX15" s="712"/>
      <c r="UWY15" s="712"/>
      <c r="UWZ15" s="712"/>
      <c r="UXA15" s="712"/>
      <c r="UXB15" s="712"/>
      <c r="UXC15" s="712"/>
      <c r="UXD15" s="712"/>
      <c r="UXE15" s="712"/>
      <c r="UXF15" s="712"/>
      <c r="UXG15" s="712"/>
      <c r="UXH15" s="712"/>
      <c r="UXI15" s="712"/>
      <c r="UXJ15" s="712"/>
      <c r="UXK15" s="712"/>
      <c r="UXL15" s="712"/>
      <c r="UXM15" s="712"/>
      <c r="UXN15" s="712"/>
      <c r="UXO15" s="712"/>
      <c r="UXP15" s="712"/>
      <c r="UXQ15" s="712"/>
      <c r="UXR15" s="712"/>
      <c r="UXS15" s="712"/>
      <c r="UXT15" s="712"/>
      <c r="UXU15" s="712"/>
      <c r="UXV15" s="712"/>
      <c r="UXW15" s="712"/>
      <c r="UXX15" s="712"/>
      <c r="UXY15" s="712"/>
      <c r="UXZ15" s="712"/>
      <c r="UYA15" s="712"/>
      <c r="UYB15" s="712"/>
      <c r="UYC15" s="712"/>
      <c r="UYD15" s="712"/>
      <c r="UYE15" s="712"/>
      <c r="UYF15" s="712"/>
      <c r="UYG15" s="712"/>
      <c r="UYH15" s="712"/>
      <c r="UYI15" s="712"/>
      <c r="UYJ15" s="712"/>
      <c r="UYK15" s="712"/>
      <c r="UYL15" s="712"/>
      <c r="UYM15" s="712"/>
      <c r="UYN15" s="712"/>
      <c r="UYO15" s="712"/>
      <c r="UYP15" s="712"/>
      <c r="UYQ15" s="712"/>
      <c r="UYR15" s="712"/>
      <c r="UYS15" s="712"/>
      <c r="UYT15" s="712"/>
      <c r="UYU15" s="712"/>
      <c r="UYV15" s="712"/>
      <c r="UYW15" s="712"/>
      <c r="UYX15" s="712"/>
      <c r="UYY15" s="712"/>
      <c r="UYZ15" s="712"/>
      <c r="UZA15" s="712"/>
      <c r="UZB15" s="712"/>
      <c r="UZC15" s="712"/>
      <c r="UZD15" s="712"/>
      <c r="UZE15" s="712"/>
      <c r="UZF15" s="712"/>
      <c r="UZG15" s="712"/>
      <c r="UZH15" s="712"/>
      <c r="UZI15" s="712"/>
      <c r="UZJ15" s="712"/>
      <c r="UZK15" s="712"/>
      <c r="UZL15" s="712"/>
      <c r="UZM15" s="712"/>
      <c r="UZN15" s="712"/>
      <c r="UZO15" s="712"/>
      <c r="UZP15" s="712"/>
      <c r="UZQ15" s="712"/>
      <c r="UZR15" s="712"/>
      <c r="UZS15" s="712"/>
      <c r="UZT15" s="712"/>
      <c r="UZU15" s="712"/>
      <c r="UZV15" s="712"/>
      <c r="UZW15" s="712"/>
      <c r="UZX15" s="712"/>
      <c r="UZY15" s="712"/>
      <c r="UZZ15" s="712"/>
      <c r="VAA15" s="712"/>
      <c r="VAB15" s="712"/>
      <c r="VAC15" s="712"/>
      <c r="VAD15" s="712"/>
      <c r="VAE15" s="712"/>
      <c r="VAF15" s="712"/>
      <c r="VAG15" s="712"/>
      <c r="VAH15" s="712"/>
      <c r="VAI15" s="712"/>
      <c r="VAJ15" s="712"/>
      <c r="VAK15" s="712"/>
      <c r="VAL15" s="712"/>
      <c r="VAM15" s="712"/>
      <c r="VAN15" s="712"/>
      <c r="VAO15" s="712"/>
      <c r="VAP15" s="712"/>
      <c r="VAQ15" s="712"/>
      <c r="VAR15" s="712"/>
      <c r="VAS15" s="712"/>
      <c r="VAT15" s="712"/>
      <c r="VAU15" s="712"/>
      <c r="VAV15" s="712"/>
      <c r="VAW15" s="712"/>
      <c r="VAX15" s="712"/>
      <c r="VAY15" s="712"/>
      <c r="VAZ15" s="712"/>
      <c r="VBA15" s="712"/>
      <c r="VBB15" s="712"/>
      <c r="VBC15" s="712"/>
      <c r="VBD15" s="712"/>
      <c r="VBE15" s="712"/>
      <c r="VBF15" s="712"/>
      <c r="VBG15" s="712"/>
      <c r="VBH15" s="712"/>
      <c r="VBI15" s="712"/>
      <c r="VBJ15" s="712"/>
      <c r="VBK15" s="712"/>
      <c r="VBL15" s="712"/>
      <c r="VBM15" s="712"/>
      <c r="VBN15" s="712"/>
      <c r="VBO15" s="712"/>
      <c r="VBP15" s="712"/>
      <c r="VBQ15" s="712"/>
      <c r="VBR15" s="712"/>
      <c r="VBS15" s="712"/>
      <c r="VBT15" s="712"/>
      <c r="VBU15" s="712"/>
      <c r="VBV15" s="712"/>
      <c r="VBW15" s="712"/>
      <c r="VBX15" s="712"/>
      <c r="VBY15" s="712"/>
      <c r="VBZ15" s="712"/>
      <c r="VCA15" s="712"/>
      <c r="VCB15" s="712"/>
      <c r="VCC15" s="712"/>
      <c r="VCD15" s="712"/>
      <c r="VCE15" s="712"/>
      <c r="VCF15" s="712"/>
      <c r="VCG15" s="712"/>
      <c r="VCH15" s="712"/>
      <c r="VCI15" s="712"/>
      <c r="VCJ15" s="712"/>
      <c r="VCK15" s="712"/>
      <c r="VCL15" s="712"/>
      <c r="VCM15" s="712"/>
      <c r="VCN15" s="712"/>
      <c r="VCO15" s="712"/>
      <c r="VCP15" s="712"/>
      <c r="VCQ15" s="712"/>
      <c r="VCR15" s="712"/>
      <c r="VCS15" s="712"/>
      <c r="VCT15" s="712"/>
      <c r="VCU15" s="712"/>
      <c r="VCV15" s="712"/>
      <c r="VCW15" s="712"/>
      <c r="VCX15" s="712"/>
      <c r="VCY15" s="712"/>
      <c r="VCZ15" s="712"/>
      <c r="VDA15" s="712"/>
      <c r="VDB15" s="712"/>
      <c r="VDC15" s="712"/>
      <c r="VDD15" s="712"/>
      <c r="VDE15" s="712"/>
      <c r="VDF15" s="712"/>
      <c r="VDG15" s="712"/>
      <c r="VDH15" s="712"/>
      <c r="VDI15" s="712"/>
      <c r="VDJ15" s="712"/>
      <c r="VDK15" s="712"/>
      <c r="VDL15" s="712"/>
      <c r="VDM15" s="712"/>
      <c r="VDN15" s="712"/>
      <c r="VDO15" s="712"/>
      <c r="VDP15" s="712"/>
      <c r="VDQ15" s="712"/>
      <c r="VDR15" s="712"/>
      <c r="VDS15" s="712"/>
      <c r="VDT15" s="712"/>
      <c r="VDU15" s="712"/>
      <c r="VDV15" s="712"/>
      <c r="VDW15" s="712"/>
      <c r="VDX15" s="712"/>
      <c r="VDY15" s="712"/>
      <c r="VDZ15" s="712"/>
      <c r="VEA15" s="712"/>
      <c r="VEB15" s="712"/>
      <c r="VEC15" s="712"/>
      <c r="VED15" s="712"/>
      <c r="VEE15" s="712"/>
      <c r="VEF15" s="712"/>
      <c r="VEG15" s="712"/>
      <c r="VEH15" s="712"/>
      <c r="VEI15" s="712"/>
      <c r="VEJ15" s="712"/>
      <c r="VEK15" s="712"/>
      <c r="VEL15" s="712"/>
      <c r="VEM15" s="712"/>
      <c r="VEN15" s="712"/>
      <c r="VEO15" s="712"/>
      <c r="VEP15" s="712"/>
      <c r="VEQ15" s="712"/>
      <c r="VER15" s="712"/>
      <c r="VES15" s="712"/>
      <c r="VET15" s="712"/>
      <c r="VEU15" s="712"/>
      <c r="VEV15" s="712"/>
      <c r="VEW15" s="712"/>
      <c r="VEX15" s="712"/>
      <c r="VEY15" s="712"/>
      <c r="VEZ15" s="712"/>
      <c r="VFA15" s="712"/>
      <c r="VFB15" s="712"/>
      <c r="VFC15" s="712"/>
      <c r="VFD15" s="712"/>
      <c r="VFE15" s="712"/>
      <c r="VFF15" s="712"/>
      <c r="VFG15" s="712"/>
      <c r="VFH15" s="712"/>
      <c r="VFI15" s="712"/>
      <c r="VFJ15" s="712"/>
      <c r="VFK15" s="712"/>
      <c r="VFL15" s="712"/>
      <c r="VFM15" s="712"/>
      <c r="VFN15" s="712"/>
      <c r="VFO15" s="712"/>
      <c r="VFP15" s="712"/>
      <c r="VFQ15" s="712"/>
      <c r="VFR15" s="712"/>
      <c r="VFS15" s="712"/>
      <c r="VFT15" s="712"/>
      <c r="VFU15" s="712"/>
      <c r="VFV15" s="712"/>
      <c r="VFW15" s="712"/>
      <c r="VFX15" s="712"/>
      <c r="VFY15" s="712"/>
      <c r="VFZ15" s="712"/>
      <c r="VGA15" s="712"/>
      <c r="VGB15" s="712"/>
      <c r="VGC15" s="712"/>
      <c r="VGD15" s="712"/>
      <c r="VGE15" s="712"/>
      <c r="VGF15" s="712"/>
      <c r="VGG15" s="712"/>
      <c r="VGH15" s="712"/>
      <c r="VGI15" s="712"/>
      <c r="VGJ15" s="712"/>
      <c r="VGK15" s="712"/>
      <c r="VGL15" s="712"/>
      <c r="VGM15" s="712"/>
      <c r="VGN15" s="712"/>
      <c r="VGO15" s="712"/>
      <c r="VGP15" s="712"/>
      <c r="VGQ15" s="712"/>
      <c r="VGR15" s="712"/>
      <c r="VGS15" s="712"/>
      <c r="VGT15" s="712"/>
      <c r="VGU15" s="712"/>
      <c r="VGV15" s="712"/>
      <c r="VGW15" s="712"/>
      <c r="VGX15" s="712"/>
      <c r="VGY15" s="712"/>
      <c r="VGZ15" s="712"/>
      <c r="VHA15" s="712"/>
      <c r="VHB15" s="712"/>
      <c r="VHC15" s="712"/>
      <c r="VHD15" s="712"/>
      <c r="VHE15" s="712"/>
      <c r="VHF15" s="712"/>
      <c r="VHG15" s="712"/>
      <c r="VHH15" s="712"/>
      <c r="VHI15" s="712"/>
      <c r="VHJ15" s="712"/>
      <c r="VHK15" s="712"/>
      <c r="VHL15" s="712"/>
      <c r="VHM15" s="712"/>
      <c r="VHN15" s="712"/>
      <c r="VHO15" s="712"/>
      <c r="VHP15" s="712"/>
      <c r="VHQ15" s="712"/>
      <c r="VHR15" s="712"/>
      <c r="VHS15" s="712"/>
      <c r="VHT15" s="712"/>
      <c r="VHU15" s="712"/>
      <c r="VHV15" s="712"/>
      <c r="VHW15" s="712"/>
      <c r="VHX15" s="712"/>
      <c r="VHY15" s="712"/>
      <c r="VHZ15" s="712"/>
      <c r="VIA15" s="712"/>
      <c r="VIB15" s="712"/>
      <c r="VIC15" s="712"/>
      <c r="VID15" s="712"/>
      <c r="VIE15" s="712"/>
      <c r="VIF15" s="712"/>
      <c r="VIG15" s="712"/>
      <c r="VIH15" s="712"/>
      <c r="VII15" s="712"/>
      <c r="VIJ15" s="712"/>
      <c r="VIK15" s="712"/>
      <c r="VIL15" s="712"/>
      <c r="VIM15" s="712"/>
      <c r="VIN15" s="712"/>
      <c r="VIO15" s="712"/>
      <c r="VIP15" s="712"/>
      <c r="VIQ15" s="712"/>
      <c r="VIR15" s="712"/>
      <c r="VIS15" s="712"/>
      <c r="VIT15" s="712"/>
      <c r="VIU15" s="712"/>
      <c r="VIV15" s="712"/>
      <c r="VIW15" s="712"/>
      <c r="VIX15" s="712"/>
      <c r="VIY15" s="712"/>
      <c r="VIZ15" s="712"/>
      <c r="VJA15" s="712"/>
      <c r="VJB15" s="712"/>
      <c r="VJC15" s="712"/>
      <c r="VJD15" s="712"/>
      <c r="VJE15" s="712"/>
      <c r="VJF15" s="712"/>
      <c r="VJG15" s="712"/>
      <c r="VJH15" s="712"/>
      <c r="VJI15" s="712"/>
      <c r="VJJ15" s="712"/>
      <c r="VJK15" s="712"/>
      <c r="VJL15" s="712"/>
      <c r="VJM15" s="712"/>
      <c r="VJN15" s="712"/>
      <c r="VJO15" s="712"/>
      <c r="VJP15" s="712"/>
      <c r="VJQ15" s="712"/>
      <c r="VJR15" s="712"/>
      <c r="VJS15" s="712"/>
      <c r="VJT15" s="712"/>
      <c r="VJU15" s="712"/>
      <c r="VJV15" s="712"/>
      <c r="VJW15" s="712"/>
      <c r="VJX15" s="712"/>
      <c r="VJY15" s="712"/>
      <c r="VJZ15" s="712"/>
      <c r="VKA15" s="712"/>
      <c r="VKB15" s="712"/>
      <c r="VKC15" s="712"/>
      <c r="VKD15" s="712"/>
      <c r="VKE15" s="712"/>
      <c r="VKF15" s="712"/>
      <c r="VKG15" s="712"/>
      <c r="VKH15" s="712"/>
      <c r="VKI15" s="712"/>
      <c r="VKJ15" s="712"/>
      <c r="VKK15" s="712"/>
      <c r="VKL15" s="712"/>
      <c r="VKM15" s="712"/>
      <c r="VKN15" s="712"/>
      <c r="VKO15" s="712"/>
      <c r="VKP15" s="712"/>
      <c r="VKQ15" s="712"/>
      <c r="VKR15" s="712"/>
      <c r="VKS15" s="712"/>
      <c r="VKT15" s="712"/>
      <c r="VKU15" s="712"/>
      <c r="VKV15" s="712"/>
      <c r="VKW15" s="712"/>
      <c r="VKX15" s="712"/>
      <c r="VKY15" s="712"/>
      <c r="VKZ15" s="712"/>
      <c r="VLA15" s="712"/>
      <c r="VLB15" s="712"/>
      <c r="VLC15" s="712"/>
      <c r="VLD15" s="712"/>
      <c r="VLE15" s="712"/>
      <c r="VLF15" s="712"/>
      <c r="VLG15" s="712"/>
      <c r="VLH15" s="712"/>
      <c r="VLI15" s="712"/>
      <c r="VLJ15" s="712"/>
      <c r="VLK15" s="712"/>
      <c r="VLL15" s="712"/>
      <c r="VLM15" s="712"/>
      <c r="VLN15" s="712"/>
      <c r="VLO15" s="712"/>
      <c r="VLP15" s="712"/>
      <c r="VLQ15" s="712"/>
      <c r="VLR15" s="712"/>
      <c r="VLS15" s="712"/>
      <c r="VLT15" s="712"/>
      <c r="VLU15" s="712"/>
      <c r="VLV15" s="712"/>
      <c r="VLW15" s="712"/>
      <c r="VLX15" s="712"/>
      <c r="VLY15" s="712"/>
      <c r="VLZ15" s="712"/>
      <c r="VMA15" s="712"/>
      <c r="VMB15" s="712"/>
      <c r="VMC15" s="712"/>
      <c r="VMD15" s="712"/>
      <c r="VME15" s="712"/>
      <c r="VMF15" s="712"/>
      <c r="VMG15" s="712"/>
      <c r="VMH15" s="712"/>
      <c r="VMI15" s="712"/>
      <c r="VMJ15" s="712"/>
      <c r="VMK15" s="712"/>
      <c r="VML15" s="712"/>
      <c r="VMM15" s="712"/>
      <c r="VMN15" s="712"/>
      <c r="VMO15" s="712"/>
      <c r="VMP15" s="712"/>
      <c r="VMQ15" s="712"/>
      <c r="VMR15" s="712"/>
      <c r="VMS15" s="712"/>
      <c r="VMT15" s="712"/>
      <c r="VMU15" s="712"/>
      <c r="VMV15" s="712"/>
      <c r="VMW15" s="712"/>
      <c r="VMX15" s="712"/>
      <c r="VMY15" s="712"/>
      <c r="VMZ15" s="712"/>
      <c r="VNA15" s="712"/>
      <c r="VNB15" s="712"/>
      <c r="VNC15" s="712"/>
      <c r="VND15" s="712"/>
      <c r="VNE15" s="712"/>
      <c r="VNF15" s="712"/>
      <c r="VNG15" s="712"/>
      <c r="VNH15" s="712"/>
      <c r="VNI15" s="712"/>
      <c r="VNJ15" s="712"/>
      <c r="VNK15" s="712"/>
      <c r="VNL15" s="712"/>
      <c r="VNM15" s="712"/>
      <c r="VNN15" s="712"/>
      <c r="VNO15" s="712"/>
      <c r="VNP15" s="712"/>
      <c r="VNQ15" s="712"/>
      <c r="VNR15" s="712"/>
      <c r="VNS15" s="712"/>
      <c r="VNT15" s="712"/>
      <c r="VNU15" s="712"/>
      <c r="VNV15" s="712"/>
      <c r="VNW15" s="712"/>
      <c r="VNX15" s="712"/>
      <c r="VNY15" s="712"/>
      <c r="VNZ15" s="712"/>
      <c r="VOA15" s="712"/>
      <c r="VOB15" s="712"/>
      <c r="VOC15" s="712"/>
      <c r="VOD15" s="712"/>
      <c r="VOE15" s="712"/>
      <c r="VOF15" s="712"/>
      <c r="VOG15" s="712"/>
      <c r="VOH15" s="712"/>
      <c r="VOI15" s="712"/>
      <c r="VOJ15" s="712"/>
      <c r="VOK15" s="712"/>
      <c r="VOL15" s="712"/>
      <c r="VOM15" s="712"/>
      <c r="VON15" s="712"/>
      <c r="VOO15" s="712"/>
      <c r="VOP15" s="712"/>
      <c r="VOQ15" s="712"/>
      <c r="VOR15" s="712"/>
      <c r="VOS15" s="712"/>
      <c r="VOT15" s="712"/>
      <c r="VOU15" s="712"/>
      <c r="VOV15" s="712"/>
      <c r="VOW15" s="712"/>
      <c r="VOX15" s="712"/>
      <c r="VOY15" s="712"/>
      <c r="VOZ15" s="712"/>
      <c r="VPA15" s="712"/>
      <c r="VPB15" s="712"/>
      <c r="VPC15" s="712"/>
      <c r="VPD15" s="712"/>
      <c r="VPE15" s="712"/>
      <c r="VPF15" s="712"/>
      <c r="VPG15" s="712"/>
      <c r="VPH15" s="712"/>
      <c r="VPI15" s="712"/>
      <c r="VPJ15" s="712"/>
      <c r="VPK15" s="712"/>
      <c r="VPL15" s="712"/>
      <c r="VPM15" s="712"/>
      <c r="VPN15" s="712"/>
      <c r="VPO15" s="712"/>
      <c r="VPP15" s="712"/>
      <c r="VPQ15" s="712"/>
      <c r="VPR15" s="712"/>
      <c r="VPS15" s="712"/>
      <c r="VPT15" s="712"/>
      <c r="VPU15" s="712"/>
      <c r="VPV15" s="712"/>
      <c r="VPW15" s="712"/>
      <c r="VPX15" s="712"/>
      <c r="VPY15" s="712"/>
      <c r="VPZ15" s="712"/>
      <c r="VQA15" s="712"/>
      <c r="VQB15" s="712"/>
      <c r="VQC15" s="712"/>
      <c r="VQD15" s="712"/>
      <c r="VQE15" s="712"/>
      <c r="VQF15" s="712"/>
      <c r="VQG15" s="712"/>
      <c r="VQH15" s="712"/>
      <c r="VQI15" s="712"/>
      <c r="VQJ15" s="712"/>
      <c r="VQK15" s="712"/>
      <c r="VQL15" s="712"/>
      <c r="VQM15" s="712"/>
      <c r="VQN15" s="712"/>
      <c r="VQO15" s="712"/>
      <c r="VQP15" s="712"/>
      <c r="VQQ15" s="712"/>
      <c r="VQR15" s="712"/>
      <c r="VQS15" s="712"/>
      <c r="VQT15" s="712"/>
      <c r="VQU15" s="712"/>
      <c r="VQV15" s="712"/>
      <c r="VQW15" s="712"/>
      <c r="VQX15" s="712"/>
      <c r="VQY15" s="712"/>
      <c r="VQZ15" s="712"/>
      <c r="VRA15" s="712"/>
      <c r="VRB15" s="712"/>
      <c r="VRC15" s="712"/>
      <c r="VRD15" s="712"/>
      <c r="VRE15" s="712"/>
      <c r="VRF15" s="712"/>
      <c r="VRG15" s="712"/>
      <c r="VRH15" s="712"/>
      <c r="VRI15" s="712"/>
      <c r="VRJ15" s="712"/>
      <c r="VRK15" s="712"/>
      <c r="VRL15" s="712"/>
      <c r="VRM15" s="712"/>
      <c r="VRN15" s="712"/>
      <c r="VRO15" s="712"/>
      <c r="VRP15" s="712"/>
      <c r="VRQ15" s="712"/>
      <c r="VRR15" s="712"/>
      <c r="VRS15" s="712"/>
      <c r="VRT15" s="712"/>
      <c r="VRU15" s="712"/>
      <c r="VRV15" s="712"/>
      <c r="VRW15" s="712"/>
      <c r="VRX15" s="712"/>
      <c r="VRY15" s="712"/>
      <c r="VRZ15" s="712"/>
      <c r="VSA15" s="712"/>
      <c r="VSB15" s="712"/>
      <c r="VSC15" s="712"/>
      <c r="VSD15" s="712"/>
      <c r="VSE15" s="712"/>
      <c r="VSF15" s="712"/>
      <c r="VSG15" s="712"/>
      <c r="VSH15" s="712"/>
      <c r="VSI15" s="712"/>
      <c r="VSJ15" s="712"/>
      <c r="VSK15" s="712"/>
      <c r="VSL15" s="712"/>
      <c r="VSM15" s="712"/>
      <c r="VSN15" s="712"/>
      <c r="VSO15" s="712"/>
      <c r="VSP15" s="712"/>
      <c r="VSQ15" s="712"/>
      <c r="VSR15" s="712"/>
      <c r="VSS15" s="712"/>
      <c r="VST15" s="712"/>
      <c r="VSU15" s="712"/>
      <c r="VSV15" s="712"/>
      <c r="VSW15" s="712"/>
      <c r="VSX15" s="712"/>
      <c r="VSY15" s="712"/>
      <c r="VSZ15" s="712"/>
      <c r="VTA15" s="712"/>
      <c r="VTB15" s="712"/>
      <c r="VTC15" s="712"/>
      <c r="VTD15" s="712"/>
      <c r="VTE15" s="712"/>
      <c r="VTF15" s="712"/>
      <c r="VTG15" s="712"/>
      <c r="VTH15" s="712"/>
      <c r="VTI15" s="712"/>
      <c r="VTJ15" s="712"/>
      <c r="VTK15" s="712"/>
      <c r="VTL15" s="712"/>
      <c r="VTM15" s="712"/>
      <c r="VTN15" s="712"/>
      <c r="VTO15" s="712"/>
      <c r="VTP15" s="712"/>
      <c r="VTQ15" s="712"/>
      <c r="VTR15" s="712"/>
      <c r="VTS15" s="712"/>
      <c r="VTT15" s="712"/>
      <c r="VTU15" s="712"/>
      <c r="VTV15" s="712"/>
      <c r="VTW15" s="712"/>
      <c r="VTX15" s="712"/>
      <c r="VTY15" s="712"/>
      <c r="VTZ15" s="712"/>
      <c r="VUA15" s="712"/>
      <c r="VUB15" s="712"/>
      <c r="VUC15" s="712"/>
      <c r="VUD15" s="712"/>
      <c r="VUE15" s="712"/>
      <c r="VUF15" s="712"/>
      <c r="VUG15" s="712"/>
      <c r="VUH15" s="712"/>
      <c r="VUI15" s="712"/>
      <c r="VUJ15" s="712"/>
      <c r="VUK15" s="712"/>
      <c r="VUL15" s="712"/>
      <c r="VUM15" s="712"/>
      <c r="VUN15" s="712"/>
      <c r="VUO15" s="712"/>
      <c r="VUP15" s="712"/>
      <c r="VUQ15" s="712"/>
      <c r="VUR15" s="712"/>
      <c r="VUS15" s="712"/>
      <c r="VUT15" s="712"/>
      <c r="VUU15" s="712"/>
      <c r="VUV15" s="712"/>
      <c r="VUW15" s="712"/>
      <c r="VUX15" s="712"/>
      <c r="VUY15" s="712"/>
      <c r="VUZ15" s="712"/>
      <c r="VVA15" s="712"/>
      <c r="VVB15" s="712"/>
      <c r="VVC15" s="712"/>
      <c r="VVD15" s="712"/>
      <c r="VVE15" s="712"/>
      <c r="VVF15" s="712"/>
      <c r="VVG15" s="712"/>
      <c r="VVH15" s="712"/>
      <c r="VVI15" s="712"/>
      <c r="VVJ15" s="712"/>
      <c r="VVK15" s="712"/>
      <c r="VVL15" s="712"/>
      <c r="VVM15" s="712"/>
      <c r="VVN15" s="712"/>
      <c r="VVO15" s="712"/>
      <c r="VVP15" s="712"/>
      <c r="VVQ15" s="712"/>
      <c r="VVR15" s="712"/>
      <c r="VVS15" s="712"/>
      <c r="VVT15" s="712"/>
      <c r="VVU15" s="712"/>
      <c r="VVV15" s="712"/>
      <c r="VVW15" s="712"/>
      <c r="VVX15" s="712"/>
      <c r="VVY15" s="712"/>
      <c r="VVZ15" s="712"/>
      <c r="VWA15" s="712"/>
      <c r="VWB15" s="712"/>
      <c r="VWC15" s="712"/>
      <c r="VWD15" s="712"/>
      <c r="VWE15" s="712"/>
      <c r="VWF15" s="712"/>
      <c r="VWG15" s="712"/>
      <c r="VWH15" s="712"/>
      <c r="VWI15" s="712"/>
      <c r="VWJ15" s="712"/>
      <c r="VWK15" s="712"/>
      <c r="VWL15" s="712"/>
      <c r="VWM15" s="712"/>
      <c r="VWN15" s="712"/>
      <c r="VWO15" s="712"/>
      <c r="VWP15" s="712"/>
      <c r="VWQ15" s="712"/>
      <c r="VWR15" s="712"/>
      <c r="VWS15" s="712"/>
      <c r="VWT15" s="712"/>
      <c r="VWU15" s="712"/>
      <c r="VWV15" s="712"/>
      <c r="VWW15" s="712"/>
      <c r="VWX15" s="712"/>
      <c r="VWY15" s="712"/>
      <c r="VWZ15" s="712"/>
      <c r="VXA15" s="712"/>
      <c r="VXB15" s="712"/>
      <c r="VXC15" s="712"/>
      <c r="VXD15" s="712"/>
      <c r="VXE15" s="712"/>
      <c r="VXF15" s="712"/>
      <c r="VXG15" s="712"/>
      <c r="VXH15" s="712"/>
      <c r="VXI15" s="712"/>
      <c r="VXJ15" s="712"/>
      <c r="VXK15" s="712"/>
      <c r="VXL15" s="712"/>
      <c r="VXM15" s="712"/>
      <c r="VXN15" s="712"/>
      <c r="VXO15" s="712"/>
      <c r="VXP15" s="712"/>
      <c r="VXQ15" s="712"/>
      <c r="VXR15" s="712"/>
      <c r="VXS15" s="712"/>
      <c r="VXT15" s="712"/>
      <c r="VXU15" s="712"/>
      <c r="VXV15" s="712"/>
      <c r="VXW15" s="712"/>
      <c r="VXX15" s="712"/>
      <c r="VXY15" s="712"/>
      <c r="VXZ15" s="712"/>
      <c r="VYA15" s="712"/>
      <c r="VYB15" s="712"/>
      <c r="VYC15" s="712"/>
      <c r="VYD15" s="712"/>
      <c r="VYE15" s="712"/>
      <c r="VYF15" s="712"/>
      <c r="VYG15" s="712"/>
      <c r="VYH15" s="712"/>
      <c r="VYI15" s="712"/>
      <c r="VYJ15" s="712"/>
      <c r="VYK15" s="712"/>
      <c r="VYL15" s="712"/>
      <c r="VYM15" s="712"/>
      <c r="VYN15" s="712"/>
      <c r="VYO15" s="712"/>
      <c r="VYP15" s="712"/>
      <c r="VYQ15" s="712"/>
      <c r="VYR15" s="712"/>
      <c r="VYS15" s="712"/>
      <c r="VYT15" s="712"/>
      <c r="VYU15" s="712"/>
      <c r="VYV15" s="712"/>
      <c r="VYW15" s="712"/>
      <c r="VYX15" s="712"/>
      <c r="VYY15" s="712"/>
      <c r="VYZ15" s="712"/>
      <c r="VZA15" s="712"/>
      <c r="VZB15" s="712"/>
      <c r="VZC15" s="712"/>
      <c r="VZD15" s="712"/>
      <c r="VZE15" s="712"/>
      <c r="VZF15" s="712"/>
      <c r="VZG15" s="712"/>
      <c r="VZH15" s="712"/>
      <c r="VZI15" s="712"/>
      <c r="VZJ15" s="712"/>
      <c r="VZK15" s="712"/>
      <c r="VZL15" s="712"/>
      <c r="VZM15" s="712"/>
      <c r="VZN15" s="712"/>
      <c r="VZO15" s="712"/>
      <c r="VZP15" s="712"/>
      <c r="VZQ15" s="712"/>
      <c r="VZR15" s="712"/>
      <c r="VZS15" s="712"/>
      <c r="VZT15" s="712"/>
      <c r="VZU15" s="712"/>
      <c r="VZV15" s="712"/>
      <c r="VZW15" s="712"/>
      <c r="VZX15" s="712"/>
      <c r="VZY15" s="712"/>
      <c r="VZZ15" s="712"/>
      <c r="WAA15" s="712"/>
      <c r="WAB15" s="712"/>
      <c r="WAC15" s="712"/>
      <c r="WAD15" s="712"/>
      <c r="WAE15" s="712"/>
      <c r="WAF15" s="712"/>
      <c r="WAG15" s="712"/>
      <c r="WAH15" s="712"/>
      <c r="WAI15" s="712"/>
      <c r="WAJ15" s="712"/>
      <c r="WAK15" s="712"/>
      <c r="WAL15" s="712"/>
      <c r="WAM15" s="712"/>
      <c r="WAN15" s="712"/>
      <c r="WAO15" s="712"/>
      <c r="WAP15" s="712"/>
      <c r="WAQ15" s="712"/>
      <c r="WAR15" s="712"/>
      <c r="WAS15" s="712"/>
      <c r="WAT15" s="712"/>
      <c r="WAU15" s="712"/>
      <c r="WAV15" s="712"/>
      <c r="WAW15" s="712"/>
      <c r="WAX15" s="712"/>
      <c r="WAY15" s="712"/>
      <c r="WAZ15" s="712"/>
      <c r="WBA15" s="712"/>
      <c r="WBB15" s="712"/>
      <c r="WBC15" s="712"/>
      <c r="WBD15" s="712"/>
      <c r="WBE15" s="712"/>
      <c r="WBF15" s="712"/>
      <c r="WBG15" s="712"/>
      <c r="WBH15" s="712"/>
      <c r="WBI15" s="712"/>
      <c r="WBJ15" s="712"/>
      <c r="WBK15" s="712"/>
      <c r="WBL15" s="712"/>
      <c r="WBM15" s="712"/>
      <c r="WBN15" s="712"/>
      <c r="WBO15" s="712"/>
      <c r="WBP15" s="712"/>
      <c r="WBQ15" s="712"/>
      <c r="WBR15" s="712"/>
      <c r="WBS15" s="712"/>
      <c r="WBT15" s="712"/>
      <c r="WBU15" s="712"/>
      <c r="WBV15" s="712"/>
      <c r="WBW15" s="712"/>
      <c r="WBX15" s="712"/>
      <c r="WBY15" s="712"/>
      <c r="WBZ15" s="712"/>
      <c r="WCA15" s="712"/>
      <c r="WCB15" s="712"/>
      <c r="WCC15" s="712"/>
      <c r="WCD15" s="712"/>
      <c r="WCE15" s="712"/>
      <c r="WCF15" s="712"/>
      <c r="WCG15" s="712"/>
      <c r="WCH15" s="712"/>
      <c r="WCI15" s="712"/>
      <c r="WCJ15" s="712"/>
      <c r="WCK15" s="712"/>
      <c r="WCL15" s="712"/>
      <c r="WCM15" s="712"/>
      <c r="WCN15" s="712"/>
      <c r="WCO15" s="712"/>
      <c r="WCP15" s="712"/>
      <c r="WCQ15" s="712"/>
      <c r="WCR15" s="712"/>
      <c r="WCS15" s="712"/>
      <c r="WCT15" s="712"/>
      <c r="WCU15" s="712"/>
      <c r="WCV15" s="712"/>
      <c r="WCW15" s="712"/>
      <c r="WCX15" s="712"/>
      <c r="WCY15" s="712"/>
      <c r="WCZ15" s="712"/>
      <c r="WDA15" s="712"/>
      <c r="WDB15" s="712"/>
      <c r="WDC15" s="712"/>
      <c r="WDD15" s="712"/>
      <c r="WDE15" s="712"/>
      <c r="WDF15" s="712"/>
      <c r="WDG15" s="712"/>
      <c r="WDH15" s="712"/>
      <c r="WDI15" s="712"/>
      <c r="WDJ15" s="712"/>
      <c r="WDK15" s="712"/>
      <c r="WDL15" s="712"/>
      <c r="WDM15" s="712"/>
      <c r="WDN15" s="712"/>
      <c r="WDO15" s="712"/>
      <c r="WDP15" s="712"/>
      <c r="WDQ15" s="712"/>
      <c r="WDR15" s="712"/>
      <c r="WDS15" s="712"/>
      <c r="WDT15" s="712"/>
      <c r="WDU15" s="712"/>
      <c r="WDV15" s="712"/>
      <c r="WDW15" s="712"/>
      <c r="WDX15" s="712"/>
      <c r="WDY15" s="712"/>
      <c r="WDZ15" s="712"/>
      <c r="WEA15" s="712"/>
      <c r="WEB15" s="712"/>
      <c r="WEC15" s="712"/>
      <c r="WED15" s="712"/>
      <c r="WEE15" s="712"/>
      <c r="WEF15" s="712"/>
      <c r="WEG15" s="712"/>
      <c r="WEH15" s="712"/>
      <c r="WEI15" s="712"/>
      <c r="WEJ15" s="712"/>
      <c r="WEK15" s="712"/>
      <c r="WEL15" s="712"/>
      <c r="WEM15" s="712"/>
      <c r="WEN15" s="712"/>
      <c r="WEO15" s="712"/>
      <c r="WEP15" s="712"/>
      <c r="WEQ15" s="712"/>
      <c r="WER15" s="712"/>
      <c r="WES15" s="712"/>
      <c r="WET15" s="712"/>
      <c r="WEU15" s="712"/>
      <c r="WEV15" s="712"/>
      <c r="WEW15" s="712"/>
      <c r="WEX15" s="712"/>
      <c r="WEY15" s="712"/>
      <c r="WEZ15" s="712"/>
      <c r="WFA15" s="712"/>
      <c r="WFB15" s="712"/>
      <c r="WFC15" s="712"/>
      <c r="WFD15" s="712"/>
      <c r="WFE15" s="712"/>
      <c r="WFF15" s="712"/>
      <c r="WFG15" s="712"/>
      <c r="WFH15" s="712"/>
      <c r="WFI15" s="712"/>
      <c r="WFJ15" s="712"/>
      <c r="WFK15" s="712"/>
      <c r="WFL15" s="712"/>
      <c r="WFM15" s="712"/>
      <c r="WFN15" s="712"/>
      <c r="WFO15" s="712"/>
      <c r="WFP15" s="712"/>
      <c r="WFQ15" s="712"/>
      <c r="WFR15" s="712"/>
      <c r="WFS15" s="712"/>
      <c r="WFT15" s="712"/>
      <c r="WFU15" s="712"/>
      <c r="WFV15" s="712"/>
      <c r="WFW15" s="712"/>
      <c r="WFX15" s="712"/>
      <c r="WFY15" s="712"/>
      <c r="WFZ15" s="712"/>
      <c r="WGA15" s="712"/>
      <c r="WGB15" s="712"/>
      <c r="WGC15" s="712"/>
      <c r="WGD15" s="712"/>
      <c r="WGE15" s="712"/>
      <c r="WGF15" s="712"/>
      <c r="WGG15" s="712"/>
      <c r="WGH15" s="712"/>
      <c r="WGI15" s="712"/>
      <c r="WGJ15" s="712"/>
      <c r="WGK15" s="712"/>
      <c r="WGL15" s="712"/>
      <c r="WGM15" s="712"/>
      <c r="WGN15" s="712"/>
      <c r="WGO15" s="712"/>
      <c r="WGP15" s="712"/>
      <c r="WGQ15" s="712"/>
      <c r="WGR15" s="712"/>
      <c r="WGS15" s="712"/>
      <c r="WGT15" s="712"/>
      <c r="WGU15" s="712"/>
      <c r="WGV15" s="712"/>
      <c r="WGW15" s="712"/>
      <c r="WGX15" s="712"/>
      <c r="WGY15" s="712"/>
      <c r="WGZ15" s="712"/>
      <c r="WHA15" s="712"/>
      <c r="WHB15" s="712"/>
      <c r="WHC15" s="712"/>
      <c r="WHD15" s="712"/>
      <c r="WHE15" s="712"/>
      <c r="WHF15" s="712"/>
      <c r="WHG15" s="712"/>
      <c r="WHH15" s="712"/>
      <c r="WHI15" s="712"/>
      <c r="WHJ15" s="712"/>
      <c r="WHK15" s="712"/>
      <c r="WHL15" s="712"/>
      <c r="WHM15" s="712"/>
      <c r="WHN15" s="712"/>
      <c r="WHO15" s="712"/>
      <c r="WHP15" s="712"/>
      <c r="WHQ15" s="712"/>
      <c r="WHR15" s="712"/>
      <c r="WHS15" s="712"/>
      <c r="WHT15" s="712"/>
      <c r="WHU15" s="712"/>
      <c r="WHV15" s="712"/>
      <c r="WHW15" s="712"/>
      <c r="WHX15" s="712"/>
      <c r="WHY15" s="712"/>
      <c r="WHZ15" s="712"/>
      <c r="WIA15" s="712"/>
      <c r="WIB15" s="712"/>
      <c r="WIC15" s="712"/>
      <c r="WID15" s="712"/>
      <c r="WIE15" s="712"/>
      <c r="WIF15" s="712"/>
      <c r="WIG15" s="712"/>
      <c r="WIH15" s="712"/>
      <c r="WII15" s="712"/>
      <c r="WIJ15" s="712"/>
      <c r="WIK15" s="712"/>
      <c r="WIL15" s="712"/>
      <c r="WIM15" s="712"/>
      <c r="WIN15" s="712"/>
      <c r="WIO15" s="712"/>
      <c r="WIP15" s="712"/>
      <c r="WIQ15" s="712"/>
      <c r="WIR15" s="712"/>
      <c r="WIS15" s="712"/>
      <c r="WIT15" s="712"/>
      <c r="WIU15" s="712"/>
      <c r="WIV15" s="712"/>
      <c r="WIW15" s="712"/>
      <c r="WIX15" s="712"/>
      <c r="WIY15" s="712"/>
      <c r="WIZ15" s="712"/>
      <c r="WJA15" s="712"/>
      <c r="WJB15" s="712"/>
      <c r="WJC15" s="712"/>
      <c r="WJD15" s="712"/>
      <c r="WJE15" s="712"/>
      <c r="WJF15" s="712"/>
      <c r="WJG15" s="712"/>
      <c r="WJH15" s="712"/>
      <c r="WJI15" s="712"/>
      <c r="WJJ15" s="712"/>
      <c r="WJK15" s="712"/>
      <c r="WJL15" s="712"/>
      <c r="WJM15" s="712"/>
      <c r="WJN15" s="712"/>
      <c r="WJO15" s="712"/>
      <c r="WJP15" s="712"/>
      <c r="WJQ15" s="712"/>
      <c r="WJR15" s="712"/>
      <c r="WJS15" s="712"/>
      <c r="WJT15" s="712"/>
      <c r="WJU15" s="712"/>
      <c r="WJV15" s="712"/>
      <c r="WJW15" s="712"/>
      <c r="WJX15" s="712"/>
      <c r="WJY15" s="712"/>
      <c r="WJZ15" s="712"/>
      <c r="WKA15" s="712"/>
      <c r="WKB15" s="712"/>
      <c r="WKC15" s="712"/>
      <c r="WKD15" s="712"/>
      <c r="WKE15" s="712"/>
      <c r="WKF15" s="712"/>
      <c r="WKG15" s="712"/>
      <c r="WKH15" s="712"/>
      <c r="WKI15" s="712"/>
      <c r="WKJ15" s="712"/>
      <c r="WKK15" s="712"/>
      <c r="WKL15" s="712"/>
      <c r="WKM15" s="712"/>
      <c r="WKN15" s="712"/>
      <c r="WKO15" s="712"/>
      <c r="WKP15" s="712"/>
      <c r="WKQ15" s="712"/>
      <c r="WKR15" s="712"/>
      <c r="WKS15" s="712"/>
      <c r="WKT15" s="712"/>
      <c r="WKU15" s="712"/>
      <c r="WKV15" s="712"/>
      <c r="WKW15" s="712"/>
      <c r="WKX15" s="712"/>
      <c r="WKY15" s="712"/>
      <c r="WKZ15" s="712"/>
      <c r="WLA15" s="712"/>
      <c r="WLB15" s="712"/>
      <c r="WLC15" s="712"/>
      <c r="WLD15" s="712"/>
      <c r="WLE15" s="712"/>
      <c r="WLF15" s="712"/>
      <c r="WLG15" s="712"/>
      <c r="WLH15" s="712"/>
      <c r="WLI15" s="712"/>
      <c r="WLJ15" s="712"/>
      <c r="WLK15" s="712"/>
      <c r="WLL15" s="712"/>
      <c r="WLM15" s="712"/>
      <c r="WLN15" s="712"/>
      <c r="WLO15" s="712"/>
      <c r="WLP15" s="712"/>
      <c r="WLQ15" s="712"/>
      <c r="WLR15" s="712"/>
      <c r="WLS15" s="712"/>
      <c r="WLT15" s="712"/>
      <c r="WLU15" s="712"/>
      <c r="WLV15" s="712"/>
      <c r="WLW15" s="712"/>
      <c r="WLX15" s="712"/>
      <c r="WLY15" s="712"/>
      <c r="WLZ15" s="712"/>
      <c r="WMA15" s="712"/>
      <c r="WMB15" s="712"/>
      <c r="WMC15" s="712"/>
      <c r="WMD15" s="712"/>
      <c r="WME15" s="712"/>
      <c r="WMF15" s="712"/>
      <c r="WMG15" s="712"/>
      <c r="WMH15" s="712"/>
      <c r="WMI15" s="712"/>
      <c r="WMJ15" s="712"/>
      <c r="WMK15" s="712"/>
      <c r="WML15" s="712"/>
      <c r="WMM15" s="712"/>
      <c r="WMN15" s="712"/>
      <c r="WMO15" s="712"/>
      <c r="WMP15" s="712"/>
      <c r="WMQ15" s="712"/>
      <c r="WMR15" s="712"/>
      <c r="WMS15" s="712"/>
      <c r="WMT15" s="712"/>
      <c r="WMU15" s="712"/>
      <c r="WMV15" s="712"/>
      <c r="WMW15" s="712"/>
      <c r="WMX15" s="712"/>
      <c r="WMY15" s="712"/>
      <c r="WMZ15" s="712"/>
      <c r="WNA15" s="712"/>
      <c r="WNB15" s="712"/>
      <c r="WNC15" s="712"/>
      <c r="WND15" s="712"/>
      <c r="WNE15" s="712"/>
      <c r="WNF15" s="712"/>
      <c r="WNG15" s="712"/>
      <c r="WNH15" s="712"/>
      <c r="WNI15" s="712"/>
      <c r="WNJ15" s="712"/>
      <c r="WNK15" s="712"/>
      <c r="WNL15" s="712"/>
      <c r="WNM15" s="712"/>
      <c r="WNN15" s="712"/>
      <c r="WNO15" s="712"/>
      <c r="WNP15" s="712"/>
      <c r="WNQ15" s="712"/>
      <c r="WNR15" s="712"/>
      <c r="WNS15" s="712"/>
      <c r="WNT15" s="712"/>
      <c r="WNU15" s="712"/>
      <c r="WNV15" s="712"/>
      <c r="WNW15" s="712"/>
      <c r="WNX15" s="712"/>
      <c r="WNY15" s="712"/>
      <c r="WNZ15" s="712"/>
      <c r="WOA15" s="712"/>
      <c r="WOB15" s="712"/>
      <c r="WOC15" s="712"/>
      <c r="WOD15" s="712"/>
      <c r="WOE15" s="712"/>
      <c r="WOF15" s="712"/>
      <c r="WOG15" s="712"/>
      <c r="WOH15" s="712"/>
      <c r="WOI15" s="712"/>
      <c r="WOJ15" s="712"/>
      <c r="WOK15" s="712"/>
      <c r="WOL15" s="712"/>
      <c r="WOM15" s="712"/>
      <c r="WON15" s="712"/>
      <c r="WOO15" s="712"/>
      <c r="WOP15" s="712"/>
      <c r="WOQ15" s="712"/>
      <c r="WOR15" s="712"/>
      <c r="WOS15" s="712"/>
      <c r="WOT15" s="712"/>
      <c r="WOU15" s="712"/>
      <c r="WOV15" s="712"/>
      <c r="WOW15" s="712"/>
      <c r="WOX15" s="712"/>
      <c r="WOY15" s="712"/>
      <c r="WOZ15" s="712"/>
      <c r="WPA15" s="712"/>
      <c r="WPB15" s="712"/>
      <c r="WPC15" s="712"/>
      <c r="WPD15" s="712"/>
      <c r="WPE15" s="712"/>
      <c r="WPF15" s="712"/>
      <c r="WPG15" s="712"/>
      <c r="WPH15" s="712"/>
      <c r="WPI15" s="712"/>
      <c r="WPJ15" s="712"/>
      <c r="WPK15" s="712"/>
      <c r="WPL15" s="712"/>
      <c r="WPM15" s="712"/>
      <c r="WPN15" s="712"/>
      <c r="WPO15" s="712"/>
      <c r="WPP15" s="712"/>
      <c r="WPQ15" s="712"/>
      <c r="WPR15" s="712"/>
      <c r="WPS15" s="712"/>
      <c r="WPT15" s="712"/>
      <c r="WPU15" s="712"/>
      <c r="WPV15" s="712"/>
      <c r="WPW15" s="712"/>
      <c r="WPX15" s="712"/>
      <c r="WPY15" s="712"/>
      <c r="WPZ15" s="712"/>
      <c r="WQA15" s="712"/>
      <c r="WQB15" s="712"/>
      <c r="WQC15" s="712"/>
      <c r="WQD15" s="712"/>
      <c r="WQE15" s="712"/>
      <c r="WQF15" s="712"/>
      <c r="WQG15" s="712"/>
      <c r="WQH15" s="712"/>
      <c r="WQI15" s="712"/>
      <c r="WQJ15" s="712"/>
      <c r="WQK15" s="712"/>
      <c r="WQL15" s="712"/>
      <c r="WQM15" s="712"/>
      <c r="WQN15" s="712"/>
      <c r="WQO15" s="712"/>
      <c r="WQP15" s="712"/>
      <c r="WQQ15" s="712"/>
      <c r="WQR15" s="712"/>
      <c r="WQS15" s="712"/>
      <c r="WQT15" s="712"/>
      <c r="WQU15" s="712"/>
      <c r="WQV15" s="712"/>
      <c r="WQW15" s="712"/>
      <c r="WQX15" s="712"/>
      <c r="WQY15" s="712"/>
      <c r="WQZ15" s="712"/>
      <c r="WRA15" s="712"/>
      <c r="WRB15" s="712"/>
      <c r="WRC15" s="712"/>
      <c r="WRD15" s="712"/>
      <c r="WRE15" s="712"/>
      <c r="WRF15" s="712"/>
      <c r="WRG15" s="712"/>
      <c r="WRH15" s="712"/>
      <c r="WRI15" s="712"/>
      <c r="WRJ15" s="712"/>
      <c r="WRK15" s="712"/>
      <c r="WRL15" s="712"/>
      <c r="WRM15" s="712"/>
      <c r="WRN15" s="712"/>
      <c r="WRO15" s="712"/>
      <c r="WRP15" s="712"/>
      <c r="WRQ15" s="712"/>
      <c r="WRR15" s="712"/>
      <c r="WRS15" s="712"/>
      <c r="WRT15" s="712"/>
      <c r="WRU15" s="712"/>
      <c r="WRV15" s="712"/>
      <c r="WRW15" s="712"/>
      <c r="WRX15" s="712"/>
      <c r="WRY15" s="712"/>
      <c r="WRZ15" s="712"/>
      <c r="WSA15" s="712"/>
      <c r="WSB15" s="712"/>
      <c r="WSC15" s="712"/>
      <c r="WSD15" s="712"/>
      <c r="WSE15" s="712"/>
      <c r="WSF15" s="712"/>
      <c r="WSG15" s="712"/>
      <c r="WSH15" s="712"/>
      <c r="WSI15" s="712"/>
      <c r="WSJ15" s="712"/>
      <c r="WSK15" s="712"/>
      <c r="WSL15" s="712"/>
      <c r="WSM15" s="712"/>
      <c r="WSN15" s="712"/>
      <c r="WSO15" s="712"/>
      <c r="WSP15" s="712"/>
      <c r="WSQ15" s="712"/>
      <c r="WSR15" s="712"/>
      <c r="WSS15" s="712"/>
      <c r="WST15" s="712"/>
      <c r="WSU15" s="712"/>
      <c r="WSV15" s="712"/>
      <c r="WSW15" s="712"/>
      <c r="WSX15" s="712"/>
      <c r="WSY15" s="712"/>
      <c r="WSZ15" s="712"/>
      <c r="WTA15" s="712"/>
      <c r="WTB15" s="712"/>
      <c r="WTC15" s="712"/>
      <c r="WTD15" s="712"/>
      <c r="WTE15" s="712"/>
      <c r="WTF15" s="712"/>
      <c r="WTG15" s="712"/>
      <c r="WTH15" s="712"/>
      <c r="WTI15" s="712"/>
      <c r="WTJ15" s="712"/>
      <c r="WTK15" s="712"/>
      <c r="WTL15" s="712"/>
      <c r="WTM15" s="712"/>
      <c r="WTN15" s="712"/>
      <c r="WTO15" s="712"/>
      <c r="WTP15" s="712"/>
      <c r="WTQ15" s="712"/>
      <c r="WTR15" s="712"/>
      <c r="WTS15" s="712"/>
      <c r="WTT15" s="712"/>
      <c r="WTU15" s="712"/>
      <c r="WTV15" s="712"/>
      <c r="WTW15" s="712"/>
      <c r="WTX15" s="712"/>
      <c r="WTY15" s="712"/>
      <c r="WTZ15" s="712"/>
      <c r="WUA15" s="712"/>
      <c r="WUB15" s="712"/>
      <c r="WUC15" s="712"/>
      <c r="WUD15" s="712"/>
      <c r="WUE15" s="712"/>
      <c r="WUF15" s="712"/>
      <c r="WUG15" s="712"/>
      <c r="WUH15" s="712"/>
      <c r="WUI15" s="712"/>
      <c r="WUJ15" s="712"/>
      <c r="WUK15" s="712"/>
      <c r="WUL15" s="712"/>
      <c r="WUM15" s="712"/>
      <c r="WUN15" s="712"/>
      <c r="WUO15" s="712"/>
      <c r="WUP15" s="712"/>
      <c r="WUQ15" s="712"/>
      <c r="WUR15" s="712"/>
      <c r="WUS15" s="712"/>
      <c r="WUT15" s="712"/>
      <c r="WUU15" s="712"/>
      <c r="WUV15" s="712"/>
      <c r="WUW15" s="712"/>
      <c r="WUX15" s="712"/>
      <c r="WUY15" s="712"/>
      <c r="WUZ15" s="712"/>
      <c r="WVA15" s="712"/>
      <c r="WVB15" s="712"/>
      <c r="WVC15" s="712"/>
      <c r="WVD15" s="712"/>
      <c r="WVE15" s="712"/>
      <c r="WVF15" s="712"/>
      <c r="WVG15" s="712"/>
      <c r="WVH15" s="712"/>
      <c r="WVI15" s="712"/>
      <c r="WVJ15" s="712"/>
      <c r="WVK15" s="712"/>
      <c r="WVL15" s="712"/>
      <c r="WVM15" s="712"/>
      <c r="WVN15" s="712"/>
      <c r="WVO15" s="712"/>
      <c r="WVP15" s="712"/>
      <c r="WVQ15" s="712"/>
      <c r="WVR15" s="712"/>
      <c r="WVS15" s="712"/>
      <c r="WVT15" s="712"/>
      <c r="WVU15" s="712"/>
      <c r="WVV15" s="712"/>
      <c r="WVW15" s="712"/>
      <c r="WVX15" s="712"/>
      <c r="WVY15" s="712"/>
      <c r="WVZ15" s="712"/>
      <c r="WWA15" s="712"/>
      <c r="WWB15" s="712"/>
      <c r="WWC15" s="712"/>
      <c r="WWD15" s="712"/>
      <c r="WWE15" s="712"/>
      <c r="WWF15" s="712"/>
      <c r="WWG15" s="712"/>
      <c r="WWH15" s="712"/>
      <c r="WWI15" s="712"/>
      <c r="WWJ15" s="712"/>
      <c r="WWK15" s="712"/>
      <c r="WWL15" s="712"/>
      <c r="WWM15" s="712"/>
      <c r="WWN15" s="712"/>
      <c r="WWO15" s="712"/>
      <c r="WWP15" s="712"/>
      <c r="WWQ15" s="712"/>
      <c r="WWR15" s="712"/>
      <c r="WWS15" s="712"/>
      <c r="WWT15" s="712"/>
      <c r="WWU15" s="712"/>
      <c r="WWV15" s="712"/>
      <c r="WWW15" s="712"/>
      <c r="WWX15" s="712"/>
      <c r="WWY15" s="712"/>
      <c r="WWZ15" s="712"/>
      <c r="WXA15" s="712"/>
      <c r="WXB15" s="712"/>
      <c r="WXC15" s="712"/>
      <c r="WXD15" s="712"/>
      <c r="WXE15" s="712"/>
      <c r="WXF15" s="712"/>
      <c r="WXG15" s="712"/>
      <c r="WXH15" s="712"/>
      <c r="WXI15" s="712"/>
      <c r="WXJ15" s="712"/>
      <c r="WXK15" s="712"/>
      <c r="WXL15" s="712"/>
      <c r="WXM15" s="712"/>
      <c r="WXN15" s="712"/>
      <c r="WXO15" s="712"/>
      <c r="WXP15" s="712"/>
      <c r="WXQ15" s="712"/>
      <c r="WXR15" s="712"/>
      <c r="WXS15" s="712"/>
      <c r="WXT15" s="712"/>
      <c r="WXU15" s="712"/>
      <c r="WXV15" s="712"/>
      <c r="WXW15" s="712"/>
      <c r="WXX15" s="712"/>
      <c r="WXY15" s="712"/>
      <c r="WXZ15" s="712"/>
      <c r="WYA15" s="712"/>
      <c r="WYB15" s="712"/>
      <c r="WYC15" s="712"/>
      <c r="WYD15" s="712"/>
      <c r="WYE15" s="712"/>
      <c r="WYF15" s="712"/>
      <c r="WYG15" s="712"/>
      <c r="WYH15" s="712"/>
      <c r="WYI15" s="712"/>
      <c r="WYJ15" s="712"/>
      <c r="WYK15" s="712"/>
      <c r="WYL15" s="712"/>
      <c r="WYM15" s="712"/>
      <c r="WYN15" s="712"/>
      <c r="WYO15" s="712"/>
      <c r="WYP15" s="712"/>
      <c r="WYQ15" s="712"/>
      <c r="WYR15" s="712"/>
      <c r="WYS15" s="712"/>
      <c r="WYT15" s="712"/>
      <c r="WYU15" s="712"/>
      <c r="WYV15" s="712"/>
      <c r="WYW15" s="712"/>
      <c r="WYX15" s="712"/>
      <c r="WYY15" s="712"/>
      <c r="WYZ15" s="712"/>
      <c r="WZA15" s="712"/>
      <c r="WZB15" s="712"/>
      <c r="WZC15" s="712"/>
      <c r="WZD15" s="712"/>
      <c r="WZE15" s="712"/>
      <c r="WZF15" s="712"/>
      <c r="WZG15" s="712"/>
      <c r="WZH15" s="712"/>
      <c r="WZI15" s="712"/>
      <c r="WZJ15" s="712"/>
      <c r="WZK15" s="712"/>
      <c r="WZL15" s="712"/>
      <c r="WZM15" s="712"/>
      <c r="WZN15" s="712"/>
      <c r="WZO15" s="712"/>
      <c r="WZP15" s="712"/>
      <c r="WZQ15" s="712"/>
      <c r="WZR15" s="712"/>
      <c r="WZS15" s="712"/>
      <c r="WZT15" s="712"/>
      <c r="WZU15" s="712"/>
      <c r="WZV15" s="712"/>
      <c r="WZW15" s="712"/>
      <c r="WZX15" s="712"/>
      <c r="WZY15" s="712"/>
      <c r="WZZ15" s="712"/>
      <c r="XAA15" s="712"/>
      <c r="XAB15" s="712"/>
      <c r="XAC15" s="712"/>
      <c r="XAD15" s="712"/>
      <c r="XAE15" s="712"/>
      <c r="XAF15" s="712"/>
      <c r="XAG15" s="712"/>
      <c r="XAH15" s="712"/>
      <c r="XAI15" s="712"/>
      <c r="XAJ15" s="712"/>
      <c r="XAK15" s="712"/>
      <c r="XAL15" s="712"/>
      <c r="XAM15" s="712"/>
      <c r="XAN15" s="712"/>
      <c r="XAO15" s="712"/>
      <c r="XAP15" s="712"/>
      <c r="XAQ15" s="712"/>
      <c r="XAR15" s="712"/>
      <c r="XAS15" s="712"/>
      <c r="XAT15" s="712"/>
      <c r="XAU15" s="712"/>
      <c r="XAV15" s="712"/>
      <c r="XAW15" s="712"/>
      <c r="XAX15" s="712"/>
      <c r="XAY15" s="712"/>
      <c r="XAZ15" s="712"/>
      <c r="XBA15" s="712"/>
      <c r="XBB15" s="712"/>
      <c r="XBC15" s="712"/>
      <c r="XBD15" s="712"/>
      <c r="XBE15" s="712"/>
      <c r="XBF15" s="712"/>
      <c r="XBG15" s="712"/>
      <c r="XBH15" s="712"/>
      <c r="XBI15" s="712"/>
      <c r="XBJ15" s="712"/>
      <c r="XBK15" s="712"/>
      <c r="XBL15" s="712"/>
      <c r="XBM15" s="712"/>
      <c r="XBN15" s="712"/>
      <c r="XBO15" s="712"/>
      <c r="XBP15" s="712"/>
      <c r="XBQ15" s="712"/>
      <c r="XBR15" s="712"/>
      <c r="XBS15" s="712"/>
      <c r="XBT15" s="712"/>
      <c r="XBU15" s="712"/>
      <c r="XBV15" s="712"/>
      <c r="XBW15" s="712"/>
      <c r="XBX15" s="712"/>
      <c r="XBY15" s="712"/>
      <c r="XBZ15" s="712"/>
      <c r="XCA15" s="712"/>
      <c r="XCB15" s="712"/>
      <c r="XCC15" s="712"/>
      <c r="XCD15" s="712"/>
      <c r="XCE15" s="712"/>
      <c r="XCF15" s="712"/>
      <c r="XCG15" s="712"/>
      <c r="XCH15" s="712"/>
      <c r="XCI15" s="712"/>
      <c r="XCJ15" s="712"/>
      <c r="XCK15" s="712"/>
      <c r="XCL15" s="712"/>
      <c r="XCM15" s="712"/>
      <c r="XCN15" s="712"/>
      <c r="XCO15" s="712"/>
      <c r="XCP15" s="712"/>
      <c r="XCQ15" s="712"/>
      <c r="XCR15" s="712"/>
      <c r="XCS15" s="712"/>
      <c r="XCT15" s="712"/>
      <c r="XCU15" s="712"/>
      <c r="XCV15" s="712"/>
      <c r="XCW15" s="712"/>
      <c r="XCX15" s="712"/>
      <c r="XCY15" s="712"/>
      <c r="XCZ15" s="712"/>
      <c r="XDA15" s="712"/>
      <c r="XDB15" s="712"/>
      <c r="XDC15" s="712"/>
      <c r="XDD15" s="712"/>
      <c r="XDE15" s="712"/>
      <c r="XDF15" s="712"/>
      <c r="XDG15" s="712"/>
      <c r="XDH15" s="712"/>
      <c r="XDI15" s="712"/>
      <c r="XDJ15" s="712"/>
      <c r="XDK15" s="712"/>
      <c r="XDL15" s="712"/>
      <c r="XDM15" s="712"/>
      <c r="XDN15" s="712"/>
      <c r="XDO15" s="712"/>
      <c r="XDP15" s="712"/>
      <c r="XDQ15" s="712"/>
      <c r="XDR15" s="712"/>
      <c r="XDS15" s="712"/>
      <c r="XDT15" s="712"/>
      <c r="XDU15" s="712"/>
      <c r="XDV15" s="712"/>
      <c r="XDW15" s="712"/>
      <c r="XDX15" s="712"/>
      <c r="XDY15" s="712"/>
      <c r="XDZ15" s="712"/>
      <c r="XEA15" s="712"/>
      <c r="XEB15" s="712"/>
      <c r="XEC15" s="712"/>
      <c r="XED15" s="712"/>
    </row>
    <row r="16" spans="1:16358">
      <c r="C16" s="533" t="str">
        <f xml:space="preserve"> WINEP_Inputs!A11</f>
        <v>GMC00513</v>
      </c>
      <c r="D16" s="533" t="str">
        <f xml:space="preserve"> WINEP_Inputs!J11</f>
        <v>7UU300123</v>
      </c>
      <c r="E16" s="533" t="str">
        <f xml:space="preserve"> WINEP_Inputs!K11</f>
        <v>Mossley WwTW</v>
      </c>
      <c r="F16" s="533" t="str">
        <f>WINEP_Inputs!CW11</f>
        <v xml:space="preserve">£ </v>
      </c>
      <c r="G16" s="534">
        <f>WINEP_Inputs!CX11</f>
        <v>9.9999999999999995E-7</v>
      </c>
      <c r="H16" s="520"/>
      <c r="I16" s="538">
        <f xml:space="preserve"> WINEP_Inputs!CR11</f>
        <v>1228418</v>
      </c>
      <c r="J16" s="538">
        <f xml:space="preserve"> WINEP_Inputs!CS11</f>
        <v>1</v>
      </c>
      <c r="K16" s="538">
        <f xml:space="preserve"> WINEP_Inputs!CT11</f>
        <v>1</v>
      </c>
      <c r="L16" s="552">
        <f xml:space="preserve"> WINEP_Inputs!CU11</f>
        <v>1</v>
      </c>
      <c r="M16" s="552" t="str">
        <f xml:space="preserve"> WINEP_Inputs!CV11</f>
        <v>WWN</v>
      </c>
      <c r="N16" s="403">
        <f t="shared" si="1"/>
        <v>1</v>
      </c>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2"/>
      <c r="BW16" s="712"/>
      <c r="BX16" s="712"/>
      <c r="BY16" s="712"/>
      <c r="BZ16" s="712"/>
      <c r="CA16" s="712"/>
      <c r="CB16" s="712"/>
      <c r="CC16" s="712"/>
      <c r="CD16" s="712"/>
      <c r="CE16" s="712"/>
      <c r="CF16" s="712"/>
      <c r="CG16" s="712"/>
      <c r="CH16" s="712"/>
      <c r="CI16" s="712"/>
      <c r="CJ16" s="712"/>
      <c r="CK16" s="712"/>
      <c r="CL16" s="712"/>
      <c r="CM16" s="712"/>
      <c r="CN16" s="712"/>
      <c r="CO16" s="712"/>
      <c r="CP16" s="712"/>
      <c r="CQ16" s="712"/>
      <c r="CR16" s="712"/>
      <c r="CS16" s="712"/>
      <c r="CT16" s="712"/>
      <c r="CU16" s="712"/>
      <c r="CV16" s="712"/>
      <c r="CW16" s="712"/>
      <c r="CX16" s="712"/>
      <c r="CY16" s="712"/>
      <c r="CZ16" s="712"/>
      <c r="DA16" s="712"/>
      <c r="DB16" s="712"/>
      <c r="DC16" s="712"/>
      <c r="DD16" s="712"/>
      <c r="DE16" s="712"/>
      <c r="DF16" s="712"/>
      <c r="DG16" s="712"/>
      <c r="DH16" s="712"/>
      <c r="DI16" s="712"/>
      <c r="DJ16" s="712"/>
      <c r="DK16" s="712"/>
      <c r="DL16" s="712"/>
      <c r="DM16" s="712"/>
      <c r="DN16" s="712"/>
      <c r="DO16" s="712"/>
      <c r="DP16" s="712"/>
      <c r="DQ16" s="712"/>
      <c r="DR16" s="712"/>
      <c r="DS16" s="712"/>
      <c r="DT16" s="712"/>
      <c r="DU16" s="712"/>
      <c r="DV16" s="712"/>
      <c r="DW16" s="712"/>
      <c r="DX16" s="712"/>
      <c r="DY16" s="712"/>
      <c r="DZ16" s="712"/>
      <c r="EA16" s="712"/>
      <c r="EB16" s="712"/>
      <c r="EC16" s="712"/>
      <c r="ED16" s="712"/>
      <c r="EE16" s="712"/>
      <c r="EF16" s="712"/>
      <c r="EG16" s="712"/>
      <c r="EH16" s="712"/>
      <c r="EI16" s="712"/>
      <c r="EJ16" s="712"/>
      <c r="EK16" s="712"/>
      <c r="EL16" s="712"/>
      <c r="EM16" s="712"/>
      <c r="EN16" s="712"/>
      <c r="EO16" s="712"/>
      <c r="EP16" s="712"/>
      <c r="EQ16" s="712"/>
      <c r="ER16" s="712"/>
      <c r="ES16" s="712"/>
      <c r="ET16" s="712"/>
      <c r="EU16" s="712"/>
      <c r="EV16" s="712"/>
      <c r="EW16" s="712"/>
      <c r="EX16" s="712"/>
      <c r="EY16" s="712"/>
      <c r="EZ16" s="712"/>
      <c r="FA16" s="712"/>
      <c r="FB16" s="712"/>
      <c r="FC16" s="712"/>
      <c r="FD16" s="712"/>
      <c r="FE16" s="712"/>
      <c r="FF16" s="712"/>
      <c r="FG16" s="712"/>
      <c r="FH16" s="712"/>
      <c r="FI16" s="712"/>
      <c r="FJ16" s="712"/>
      <c r="FK16" s="712"/>
      <c r="FL16" s="712"/>
      <c r="FM16" s="712"/>
      <c r="FN16" s="712"/>
      <c r="FO16" s="712"/>
      <c r="FP16" s="712"/>
      <c r="FQ16" s="712"/>
      <c r="FR16" s="712"/>
      <c r="FS16" s="712"/>
      <c r="FT16" s="712"/>
      <c r="FU16" s="712"/>
      <c r="FV16" s="712"/>
      <c r="FW16" s="712"/>
      <c r="FX16" s="712"/>
      <c r="FY16" s="712"/>
      <c r="FZ16" s="712"/>
      <c r="GA16" s="712"/>
      <c r="GB16" s="712"/>
      <c r="GC16" s="712"/>
      <c r="GD16" s="712"/>
      <c r="GE16" s="712"/>
      <c r="GF16" s="712"/>
      <c r="GG16" s="712"/>
      <c r="GH16" s="712"/>
      <c r="GI16" s="712"/>
      <c r="GJ16" s="712"/>
      <c r="GK16" s="712"/>
      <c r="GL16" s="712"/>
      <c r="GM16" s="712"/>
      <c r="GN16" s="712"/>
      <c r="GO16" s="712"/>
      <c r="GP16" s="712"/>
      <c r="GQ16" s="712"/>
      <c r="GR16" s="712"/>
      <c r="GS16" s="712"/>
      <c r="GT16" s="712"/>
      <c r="GU16" s="712"/>
      <c r="GV16" s="712"/>
      <c r="GW16" s="712"/>
      <c r="GX16" s="712"/>
      <c r="GY16" s="712"/>
      <c r="GZ16" s="712"/>
      <c r="HA16" s="712"/>
      <c r="HB16" s="712"/>
      <c r="HC16" s="712"/>
      <c r="HD16" s="712"/>
      <c r="HE16" s="712"/>
      <c r="HF16" s="712"/>
      <c r="HG16" s="712"/>
      <c r="HH16" s="712"/>
      <c r="HI16" s="712"/>
      <c r="HJ16" s="712"/>
      <c r="HK16" s="712"/>
      <c r="HL16" s="712"/>
      <c r="HM16" s="712"/>
      <c r="HN16" s="712"/>
      <c r="HO16" s="712"/>
      <c r="HP16" s="712"/>
      <c r="HQ16" s="712"/>
      <c r="HR16" s="712"/>
      <c r="HS16" s="712"/>
      <c r="HT16" s="712"/>
      <c r="HU16" s="712"/>
      <c r="HV16" s="712"/>
      <c r="HW16" s="712"/>
      <c r="HX16" s="712"/>
      <c r="HY16" s="712"/>
      <c r="HZ16" s="712"/>
      <c r="IA16" s="712"/>
      <c r="IB16" s="712"/>
      <c r="IC16" s="712"/>
      <c r="ID16" s="712"/>
      <c r="IE16" s="712"/>
      <c r="IF16" s="712"/>
      <c r="IG16" s="712"/>
      <c r="IH16" s="712"/>
      <c r="II16" s="712"/>
      <c r="IJ16" s="712"/>
      <c r="IK16" s="712"/>
      <c r="IL16" s="712"/>
      <c r="IM16" s="712"/>
      <c r="IN16" s="712"/>
      <c r="IO16" s="712"/>
      <c r="IP16" s="712"/>
      <c r="IQ16" s="712"/>
      <c r="IR16" s="712"/>
      <c r="IS16" s="712"/>
      <c r="IT16" s="712"/>
      <c r="IU16" s="712"/>
      <c r="IV16" s="712"/>
      <c r="IW16" s="712"/>
      <c r="IX16" s="712"/>
      <c r="IY16" s="712"/>
      <c r="IZ16" s="712"/>
      <c r="JA16" s="712"/>
      <c r="JB16" s="712"/>
      <c r="JC16" s="712"/>
      <c r="JD16" s="712"/>
      <c r="JE16" s="712"/>
      <c r="JF16" s="712"/>
      <c r="JG16" s="712"/>
      <c r="JH16" s="712"/>
      <c r="JI16" s="712"/>
      <c r="JJ16" s="712"/>
      <c r="JK16" s="712"/>
      <c r="JL16" s="712"/>
      <c r="JM16" s="712"/>
      <c r="JN16" s="712"/>
      <c r="JO16" s="712"/>
      <c r="JP16" s="712"/>
      <c r="JQ16" s="712"/>
      <c r="JR16" s="712"/>
      <c r="JS16" s="712"/>
      <c r="JT16" s="712"/>
      <c r="JU16" s="712"/>
      <c r="JV16" s="712"/>
      <c r="JW16" s="712"/>
      <c r="JX16" s="712"/>
      <c r="JY16" s="712"/>
      <c r="JZ16" s="712"/>
      <c r="KA16" s="712"/>
      <c r="KB16" s="712"/>
      <c r="KC16" s="712"/>
      <c r="KD16" s="712"/>
      <c r="KE16" s="712"/>
      <c r="KF16" s="712"/>
      <c r="KG16" s="712"/>
      <c r="KH16" s="712"/>
      <c r="KI16" s="712"/>
      <c r="KJ16" s="712"/>
      <c r="KK16" s="712"/>
      <c r="KL16" s="712"/>
      <c r="KM16" s="712"/>
      <c r="KN16" s="712"/>
      <c r="KO16" s="712"/>
      <c r="KP16" s="712"/>
      <c r="KQ16" s="712"/>
      <c r="KR16" s="712"/>
      <c r="KS16" s="712"/>
      <c r="KT16" s="712"/>
      <c r="KU16" s="712"/>
      <c r="KV16" s="712"/>
      <c r="KW16" s="712"/>
      <c r="KX16" s="712"/>
      <c r="KY16" s="712"/>
      <c r="KZ16" s="712"/>
      <c r="LA16" s="712"/>
      <c r="LB16" s="712"/>
      <c r="LC16" s="712"/>
      <c r="LD16" s="712"/>
      <c r="LE16" s="712"/>
      <c r="LF16" s="712"/>
      <c r="LG16" s="712"/>
      <c r="LH16" s="712"/>
      <c r="LI16" s="712"/>
      <c r="LJ16" s="712"/>
      <c r="LK16" s="712"/>
      <c r="LL16" s="712"/>
      <c r="LM16" s="712"/>
      <c r="LN16" s="712"/>
      <c r="LO16" s="712"/>
      <c r="LP16" s="712"/>
      <c r="LQ16" s="712"/>
      <c r="LR16" s="712"/>
      <c r="LS16" s="712"/>
      <c r="LT16" s="712"/>
      <c r="LU16" s="712"/>
      <c r="LV16" s="712"/>
      <c r="LW16" s="712"/>
      <c r="LX16" s="712"/>
      <c r="LY16" s="712"/>
      <c r="LZ16" s="712"/>
      <c r="MA16" s="712"/>
      <c r="MB16" s="712"/>
      <c r="MC16" s="712"/>
      <c r="MD16" s="712"/>
      <c r="ME16" s="712"/>
      <c r="MF16" s="712"/>
      <c r="MG16" s="712"/>
      <c r="MH16" s="712"/>
      <c r="MI16" s="712"/>
      <c r="MJ16" s="712"/>
      <c r="MK16" s="712"/>
      <c r="ML16" s="712"/>
      <c r="MM16" s="712"/>
      <c r="MN16" s="712"/>
      <c r="MO16" s="712"/>
      <c r="MP16" s="712"/>
      <c r="MQ16" s="712"/>
      <c r="MR16" s="712"/>
      <c r="MS16" s="712"/>
      <c r="MT16" s="712"/>
      <c r="MU16" s="712"/>
      <c r="MV16" s="712"/>
      <c r="MW16" s="712"/>
      <c r="MX16" s="712"/>
      <c r="MY16" s="712"/>
      <c r="MZ16" s="712"/>
      <c r="NA16" s="712"/>
      <c r="NB16" s="712"/>
      <c r="NC16" s="712"/>
      <c r="ND16" s="712"/>
      <c r="NE16" s="712"/>
      <c r="NF16" s="712"/>
      <c r="NG16" s="712"/>
      <c r="NH16" s="712"/>
      <c r="NI16" s="712"/>
      <c r="NJ16" s="712"/>
      <c r="NK16" s="712"/>
      <c r="NL16" s="712"/>
      <c r="NM16" s="712"/>
      <c r="NN16" s="712"/>
      <c r="NO16" s="712"/>
      <c r="NP16" s="712"/>
      <c r="NQ16" s="712"/>
      <c r="NR16" s="712"/>
      <c r="NS16" s="712"/>
      <c r="NT16" s="712"/>
      <c r="NU16" s="712"/>
      <c r="NV16" s="712"/>
      <c r="NW16" s="712"/>
      <c r="NX16" s="712"/>
      <c r="NY16" s="712"/>
      <c r="NZ16" s="712"/>
      <c r="OA16" s="712"/>
      <c r="OB16" s="712"/>
      <c r="OC16" s="712"/>
      <c r="OD16" s="712"/>
      <c r="OE16" s="712"/>
      <c r="OF16" s="712"/>
      <c r="OG16" s="712"/>
      <c r="OH16" s="712"/>
      <c r="OI16" s="712"/>
      <c r="OJ16" s="712"/>
      <c r="OK16" s="712"/>
      <c r="OL16" s="712"/>
      <c r="OM16" s="712"/>
      <c r="ON16" s="712"/>
      <c r="OO16" s="712"/>
      <c r="OP16" s="712"/>
      <c r="OQ16" s="712"/>
      <c r="OR16" s="712"/>
      <c r="OS16" s="712"/>
      <c r="OT16" s="712"/>
      <c r="OU16" s="712"/>
      <c r="OV16" s="712"/>
      <c r="OW16" s="712"/>
      <c r="OX16" s="712"/>
      <c r="OY16" s="712"/>
      <c r="OZ16" s="712"/>
      <c r="PA16" s="712"/>
      <c r="PB16" s="712"/>
      <c r="PC16" s="712"/>
      <c r="PD16" s="712"/>
      <c r="PE16" s="712"/>
      <c r="PF16" s="712"/>
      <c r="PG16" s="712"/>
      <c r="PH16" s="712"/>
      <c r="PI16" s="712"/>
      <c r="PJ16" s="712"/>
      <c r="PK16" s="712"/>
      <c r="PL16" s="712"/>
      <c r="PM16" s="712"/>
      <c r="PN16" s="712"/>
      <c r="PO16" s="712"/>
      <c r="PP16" s="712"/>
      <c r="PQ16" s="712"/>
      <c r="PR16" s="712"/>
      <c r="PS16" s="712"/>
      <c r="PT16" s="712"/>
      <c r="PU16" s="712"/>
      <c r="PV16" s="712"/>
      <c r="PW16" s="712"/>
      <c r="PX16" s="712"/>
      <c r="PY16" s="712"/>
      <c r="PZ16" s="712"/>
      <c r="QA16" s="712"/>
      <c r="QB16" s="712"/>
      <c r="QC16" s="712"/>
      <c r="QD16" s="712"/>
      <c r="QE16" s="712"/>
      <c r="QF16" s="712"/>
      <c r="QG16" s="712"/>
      <c r="QH16" s="712"/>
      <c r="QI16" s="712"/>
      <c r="QJ16" s="712"/>
      <c r="QK16" s="712"/>
      <c r="QL16" s="712"/>
      <c r="QM16" s="712"/>
      <c r="QN16" s="712"/>
      <c r="QO16" s="712"/>
      <c r="QP16" s="712"/>
      <c r="QQ16" s="712"/>
      <c r="QR16" s="712"/>
      <c r="QS16" s="712"/>
      <c r="QT16" s="712"/>
      <c r="QU16" s="712"/>
      <c r="QV16" s="712"/>
      <c r="QW16" s="712"/>
      <c r="QX16" s="712"/>
      <c r="QY16" s="712"/>
      <c r="QZ16" s="712"/>
      <c r="RA16" s="712"/>
      <c r="RB16" s="712"/>
      <c r="RC16" s="712"/>
      <c r="RD16" s="712"/>
      <c r="RE16" s="712"/>
      <c r="RF16" s="712"/>
      <c r="RG16" s="712"/>
      <c r="RH16" s="712"/>
      <c r="RI16" s="712"/>
      <c r="RJ16" s="712"/>
      <c r="RK16" s="712"/>
      <c r="RL16" s="712"/>
      <c r="RM16" s="712"/>
      <c r="RN16" s="712"/>
      <c r="RO16" s="712"/>
      <c r="RP16" s="712"/>
      <c r="RQ16" s="712"/>
      <c r="RR16" s="712"/>
      <c r="RS16" s="712"/>
      <c r="RT16" s="712"/>
      <c r="RU16" s="712"/>
      <c r="RV16" s="712"/>
      <c r="RW16" s="712"/>
      <c r="RX16" s="712"/>
      <c r="RY16" s="712"/>
      <c r="RZ16" s="712"/>
      <c r="SA16" s="712"/>
      <c r="SB16" s="712"/>
      <c r="SC16" s="712"/>
      <c r="SD16" s="712"/>
      <c r="SE16" s="712"/>
      <c r="SF16" s="712"/>
      <c r="SG16" s="712"/>
      <c r="SH16" s="712"/>
      <c r="SI16" s="712"/>
      <c r="SJ16" s="712"/>
      <c r="SK16" s="712"/>
      <c r="SL16" s="712"/>
      <c r="SM16" s="712"/>
      <c r="SN16" s="712"/>
      <c r="SO16" s="712"/>
      <c r="SP16" s="712"/>
      <c r="SQ16" s="712"/>
      <c r="SR16" s="712"/>
      <c r="SS16" s="712"/>
      <c r="ST16" s="712"/>
      <c r="SU16" s="712"/>
      <c r="SV16" s="712"/>
      <c r="SW16" s="712"/>
      <c r="SX16" s="712"/>
      <c r="SY16" s="712"/>
      <c r="SZ16" s="712"/>
      <c r="TA16" s="712"/>
      <c r="TB16" s="712"/>
      <c r="TC16" s="712"/>
      <c r="TD16" s="712"/>
      <c r="TE16" s="712"/>
      <c r="TF16" s="712"/>
      <c r="TG16" s="712"/>
      <c r="TH16" s="712"/>
      <c r="TI16" s="712"/>
      <c r="TJ16" s="712"/>
      <c r="TK16" s="712"/>
      <c r="TL16" s="712"/>
      <c r="TM16" s="712"/>
      <c r="TN16" s="712"/>
      <c r="TO16" s="712"/>
      <c r="TP16" s="712"/>
      <c r="TQ16" s="712"/>
      <c r="TR16" s="712"/>
      <c r="TS16" s="712"/>
      <c r="TT16" s="712"/>
      <c r="TU16" s="712"/>
      <c r="TV16" s="712"/>
      <c r="TW16" s="712"/>
      <c r="TX16" s="712"/>
      <c r="TY16" s="712"/>
      <c r="TZ16" s="712"/>
      <c r="UA16" s="712"/>
      <c r="UB16" s="712"/>
      <c r="UC16" s="712"/>
      <c r="UD16" s="712"/>
      <c r="UE16" s="712"/>
      <c r="UF16" s="712"/>
      <c r="UG16" s="712"/>
      <c r="UH16" s="712"/>
      <c r="UI16" s="712"/>
      <c r="UJ16" s="712"/>
      <c r="UK16" s="712"/>
      <c r="UL16" s="712"/>
      <c r="UM16" s="712"/>
      <c r="UN16" s="712"/>
      <c r="UO16" s="712"/>
      <c r="UP16" s="712"/>
      <c r="UQ16" s="712"/>
      <c r="UR16" s="712"/>
      <c r="US16" s="712"/>
      <c r="UT16" s="712"/>
      <c r="UU16" s="712"/>
      <c r="UV16" s="712"/>
      <c r="UW16" s="712"/>
      <c r="UX16" s="712"/>
      <c r="UY16" s="712"/>
      <c r="UZ16" s="712"/>
      <c r="VA16" s="712"/>
      <c r="VB16" s="712"/>
      <c r="VC16" s="712"/>
      <c r="VD16" s="712"/>
      <c r="VE16" s="712"/>
      <c r="VF16" s="712"/>
      <c r="VG16" s="712"/>
      <c r="VH16" s="712"/>
      <c r="VI16" s="712"/>
      <c r="VJ16" s="712"/>
      <c r="VK16" s="712"/>
      <c r="VL16" s="712"/>
      <c r="VM16" s="712"/>
      <c r="VN16" s="712"/>
      <c r="VO16" s="712"/>
      <c r="VP16" s="712"/>
      <c r="VQ16" s="712"/>
      <c r="VR16" s="712"/>
      <c r="VS16" s="712"/>
      <c r="VT16" s="712"/>
      <c r="VU16" s="712"/>
      <c r="VV16" s="712"/>
      <c r="VW16" s="712"/>
      <c r="VX16" s="712"/>
      <c r="VY16" s="712"/>
      <c r="VZ16" s="712"/>
      <c r="WA16" s="712"/>
      <c r="WB16" s="712"/>
      <c r="WC16" s="712"/>
      <c r="WD16" s="712"/>
      <c r="WE16" s="712"/>
      <c r="WF16" s="712"/>
      <c r="WG16" s="712"/>
      <c r="WH16" s="712"/>
      <c r="WI16" s="712"/>
      <c r="WJ16" s="712"/>
      <c r="WK16" s="712"/>
      <c r="WL16" s="712"/>
      <c r="WM16" s="712"/>
      <c r="WN16" s="712"/>
      <c r="WO16" s="712"/>
      <c r="WP16" s="712"/>
      <c r="WQ16" s="712"/>
      <c r="WR16" s="712"/>
      <c r="WS16" s="712"/>
      <c r="WT16" s="712"/>
      <c r="WU16" s="712"/>
      <c r="WV16" s="712"/>
      <c r="WW16" s="712"/>
      <c r="WX16" s="712"/>
      <c r="WY16" s="712"/>
      <c r="WZ16" s="712"/>
      <c r="XA16" s="712"/>
      <c r="XB16" s="712"/>
      <c r="XC16" s="712"/>
      <c r="XD16" s="712"/>
      <c r="XE16" s="712"/>
      <c r="XF16" s="712"/>
      <c r="XG16" s="712"/>
      <c r="XH16" s="712"/>
      <c r="XI16" s="712"/>
      <c r="XJ16" s="712"/>
      <c r="XK16" s="712"/>
      <c r="XL16" s="712"/>
      <c r="XM16" s="712"/>
      <c r="XN16" s="712"/>
      <c r="XO16" s="712"/>
      <c r="XP16" s="712"/>
      <c r="XQ16" s="712"/>
      <c r="XR16" s="712"/>
      <c r="XS16" s="712"/>
      <c r="XT16" s="712"/>
      <c r="XU16" s="712"/>
      <c r="XV16" s="712"/>
      <c r="XW16" s="712"/>
      <c r="XX16" s="712"/>
      <c r="XY16" s="712"/>
      <c r="XZ16" s="712"/>
      <c r="YA16" s="712"/>
      <c r="YB16" s="712"/>
      <c r="YC16" s="712"/>
      <c r="YD16" s="712"/>
      <c r="YE16" s="712"/>
      <c r="YF16" s="712"/>
      <c r="YG16" s="712"/>
      <c r="YH16" s="712"/>
      <c r="YI16" s="712"/>
      <c r="YJ16" s="712"/>
      <c r="YK16" s="712"/>
      <c r="YL16" s="712"/>
      <c r="YM16" s="712"/>
      <c r="YN16" s="712"/>
      <c r="YO16" s="712"/>
      <c r="YP16" s="712"/>
      <c r="YQ16" s="712"/>
      <c r="YR16" s="712"/>
      <c r="YS16" s="712"/>
      <c r="YT16" s="712"/>
      <c r="YU16" s="712"/>
      <c r="YV16" s="712"/>
      <c r="YW16" s="712"/>
      <c r="YX16" s="712"/>
      <c r="YY16" s="712"/>
      <c r="YZ16" s="712"/>
      <c r="ZA16" s="712"/>
      <c r="ZB16" s="712"/>
      <c r="ZC16" s="712"/>
      <c r="ZD16" s="712"/>
      <c r="ZE16" s="712"/>
      <c r="ZF16" s="712"/>
      <c r="ZG16" s="712"/>
      <c r="ZH16" s="712"/>
      <c r="ZI16" s="712"/>
      <c r="ZJ16" s="712"/>
      <c r="ZK16" s="712"/>
      <c r="ZL16" s="712"/>
      <c r="ZM16" s="712"/>
      <c r="ZN16" s="712"/>
      <c r="ZO16" s="712"/>
      <c r="ZP16" s="712"/>
      <c r="ZQ16" s="712"/>
      <c r="ZR16" s="712"/>
      <c r="ZS16" s="712"/>
      <c r="ZT16" s="712"/>
      <c r="ZU16" s="712"/>
      <c r="ZV16" s="712"/>
      <c r="ZW16" s="712"/>
      <c r="ZX16" s="712"/>
      <c r="ZY16" s="712"/>
      <c r="ZZ16" s="712"/>
      <c r="AAA16" s="712"/>
      <c r="AAB16" s="712"/>
      <c r="AAC16" s="712"/>
      <c r="AAD16" s="712"/>
      <c r="AAE16" s="712"/>
      <c r="AAF16" s="712"/>
      <c r="AAG16" s="712"/>
      <c r="AAH16" s="712"/>
      <c r="AAI16" s="712"/>
      <c r="AAJ16" s="712"/>
      <c r="AAK16" s="712"/>
      <c r="AAL16" s="712"/>
      <c r="AAM16" s="712"/>
      <c r="AAN16" s="712"/>
      <c r="AAO16" s="712"/>
      <c r="AAP16" s="712"/>
      <c r="AAQ16" s="712"/>
      <c r="AAR16" s="712"/>
      <c r="AAS16" s="712"/>
      <c r="AAT16" s="712"/>
      <c r="AAU16" s="712"/>
      <c r="AAV16" s="712"/>
      <c r="AAW16" s="712"/>
      <c r="AAX16" s="712"/>
      <c r="AAY16" s="712"/>
      <c r="AAZ16" s="712"/>
      <c r="ABA16" s="712"/>
      <c r="ABB16" s="712"/>
      <c r="ABC16" s="712"/>
      <c r="ABD16" s="712"/>
      <c r="ABE16" s="712"/>
      <c r="ABF16" s="712"/>
      <c r="ABG16" s="712"/>
      <c r="ABH16" s="712"/>
      <c r="ABI16" s="712"/>
      <c r="ABJ16" s="712"/>
      <c r="ABK16" s="712"/>
      <c r="ABL16" s="712"/>
      <c r="ABM16" s="712"/>
      <c r="ABN16" s="712"/>
      <c r="ABO16" s="712"/>
      <c r="ABP16" s="712"/>
      <c r="ABQ16" s="712"/>
      <c r="ABR16" s="712"/>
      <c r="ABS16" s="712"/>
      <c r="ABT16" s="712"/>
      <c r="ABU16" s="712"/>
      <c r="ABV16" s="712"/>
      <c r="ABW16" s="712"/>
      <c r="ABX16" s="712"/>
      <c r="ABY16" s="712"/>
      <c r="ABZ16" s="712"/>
      <c r="ACA16" s="712"/>
      <c r="ACB16" s="712"/>
      <c r="ACC16" s="712"/>
      <c r="ACD16" s="712"/>
      <c r="ACE16" s="712"/>
      <c r="ACF16" s="712"/>
      <c r="ACG16" s="712"/>
      <c r="ACH16" s="712"/>
      <c r="ACI16" s="712"/>
      <c r="ACJ16" s="712"/>
      <c r="ACK16" s="712"/>
      <c r="ACL16" s="712"/>
      <c r="ACM16" s="712"/>
      <c r="ACN16" s="712"/>
      <c r="ACO16" s="712"/>
      <c r="ACP16" s="712"/>
      <c r="ACQ16" s="712"/>
      <c r="ACR16" s="712"/>
      <c r="ACS16" s="712"/>
      <c r="ACT16" s="712"/>
      <c r="ACU16" s="712"/>
      <c r="ACV16" s="712"/>
      <c r="ACW16" s="712"/>
      <c r="ACX16" s="712"/>
      <c r="ACY16" s="712"/>
      <c r="ACZ16" s="712"/>
      <c r="ADA16" s="712"/>
      <c r="ADB16" s="712"/>
      <c r="ADC16" s="712"/>
      <c r="ADD16" s="712"/>
      <c r="ADE16" s="712"/>
      <c r="ADF16" s="712"/>
      <c r="ADG16" s="712"/>
      <c r="ADH16" s="712"/>
      <c r="ADI16" s="712"/>
      <c r="ADJ16" s="712"/>
      <c r="ADK16" s="712"/>
      <c r="ADL16" s="712"/>
      <c r="ADM16" s="712"/>
      <c r="ADN16" s="712"/>
      <c r="ADO16" s="712"/>
      <c r="ADP16" s="712"/>
      <c r="ADQ16" s="712"/>
      <c r="ADR16" s="712"/>
      <c r="ADS16" s="712"/>
      <c r="ADT16" s="712"/>
      <c r="ADU16" s="712"/>
      <c r="ADV16" s="712"/>
      <c r="ADW16" s="712"/>
      <c r="ADX16" s="712"/>
      <c r="ADY16" s="712"/>
      <c r="ADZ16" s="712"/>
      <c r="AEA16" s="712"/>
      <c r="AEB16" s="712"/>
      <c r="AEC16" s="712"/>
      <c r="AED16" s="712"/>
      <c r="AEE16" s="712"/>
      <c r="AEF16" s="712"/>
      <c r="AEG16" s="712"/>
      <c r="AEH16" s="712"/>
      <c r="AEI16" s="712"/>
      <c r="AEJ16" s="712"/>
      <c r="AEK16" s="712"/>
      <c r="AEL16" s="712"/>
      <c r="AEM16" s="712"/>
      <c r="AEN16" s="712"/>
      <c r="AEO16" s="712"/>
      <c r="AEP16" s="712"/>
      <c r="AEQ16" s="712"/>
      <c r="AER16" s="712"/>
      <c r="AES16" s="712"/>
      <c r="AET16" s="712"/>
      <c r="AEU16" s="712"/>
      <c r="AEV16" s="712"/>
      <c r="AEW16" s="712"/>
      <c r="AEX16" s="712"/>
      <c r="AEY16" s="712"/>
      <c r="AEZ16" s="712"/>
      <c r="AFA16" s="712"/>
      <c r="AFB16" s="712"/>
      <c r="AFC16" s="712"/>
      <c r="AFD16" s="712"/>
      <c r="AFE16" s="712"/>
      <c r="AFF16" s="712"/>
      <c r="AFG16" s="712"/>
      <c r="AFH16" s="712"/>
      <c r="AFI16" s="712"/>
      <c r="AFJ16" s="712"/>
      <c r="AFK16" s="712"/>
      <c r="AFL16" s="712"/>
      <c r="AFM16" s="712"/>
      <c r="AFN16" s="712"/>
      <c r="AFO16" s="712"/>
      <c r="AFP16" s="712"/>
      <c r="AFQ16" s="712"/>
      <c r="AFR16" s="712"/>
      <c r="AFS16" s="712"/>
      <c r="AFT16" s="712"/>
      <c r="AFU16" s="712"/>
      <c r="AFV16" s="712"/>
      <c r="AFW16" s="712"/>
      <c r="AFX16" s="712"/>
      <c r="AFY16" s="712"/>
      <c r="AFZ16" s="712"/>
      <c r="AGA16" s="712"/>
      <c r="AGB16" s="712"/>
      <c r="AGC16" s="712"/>
      <c r="AGD16" s="712"/>
      <c r="AGE16" s="712"/>
      <c r="AGF16" s="712"/>
      <c r="AGG16" s="712"/>
      <c r="AGH16" s="712"/>
      <c r="AGI16" s="712"/>
      <c r="AGJ16" s="712"/>
      <c r="AGK16" s="712"/>
      <c r="AGL16" s="712"/>
      <c r="AGM16" s="712"/>
      <c r="AGN16" s="712"/>
      <c r="AGO16" s="712"/>
      <c r="AGP16" s="712"/>
      <c r="AGQ16" s="712"/>
      <c r="AGR16" s="712"/>
      <c r="AGS16" s="712"/>
      <c r="AGT16" s="712"/>
      <c r="AGU16" s="712"/>
      <c r="AGV16" s="712"/>
      <c r="AGW16" s="712"/>
      <c r="AGX16" s="712"/>
      <c r="AGY16" s="712"/>
      <c r="AGZ16" s="712"/>
      <c r="AHA16" s="712"/>
      <c r="AHB16" s="712"/>
      <c r="AHC16" s="712"/>
      <c r="AHD16" s="712"/>
      <c r="AHE16" s="712"/>
      <c r="AHF16" s="712"/>
      <c r="AHG16" s="712"/>
      <c r="AHH16" s="712"/>
      <c r="AHI16" s="712"/>
      <c r="AHJ16" s="712"/>
      <c r="AHK16" s="712"/>
      <c r="AHL16" s="712"/>
      <c r="AHM16" s="712"/>
      <c r="AHN16" s="712"/>
      <c r="AHO16" s="712"/>
      <c r="AHP16" s="712"/>
      <c r="AHQ16" s="712"/>
      <c r="AHR16" s="712"/>
      <c r="AHS16" s="712"/>
      <c r="AHT16" s="712"/>
      <c r="AHU16" s="712"/>
      <c r="AHV16" s="712"/>
      <c r="AHW16" s="712"/>
      <c r="AHX16" s="712"/>
      <c r="AHY16" s="712"/>
      <c r="AHZ16" s="712"/>
      <c r="AIA16" s="712"/>
      <c r="AIB16" s="712"/>
      <c r="AIC16" s="712"/>
      <c r="AID16" s="712"/>
      <c r="AIE16" s="712"/>
      <c r="AIF16" s="712"/>
      <c r="AIG16" s="712"/>
      <c r="AIH16" s="712"/>
      <c r="AII16" s="712"/>
      <c r="AIJ16" s="712"/>
      <c r="AIK16" s="712"/>
      <c r="AIL16" s="712"/>
      <c r="AIM16" s="712"/>
      <c r="AIN16" s="712"/>
      <c r="AIO16" s="712"/>
      <c r="AIP16" s="712"/>
      <c r="AIQ16" s="712"/>
      <c r="AIR16" s="712"/>
      <c r="AIS16" s="712"/>
      <c r="AIT16" s="712"/>
      <c r="AIU16" s="712"/>
      <c r="AIV16" s="712"/>
      <c r="AIW16" s="712"/>
      <c r="AIX16" s="712"/>
      <c r="AIY16" s="712"/>
      <c r="AIZ16" s="712"/>
      <c r="AJA16" s="712"/>
      <c r="AJB16" s="712"/>
      <c r="AJC16" s="712"/>
      <c r="AJD16" s="712"/>
      <c r="AJE16" s="712"/>
      <c r="AJF16" s="712"/>
      <c r="AJG16" s="712"/>
      <c r="AJH16" s="712"/>
      <c r="AJI16" s="712"/>
      <c r="AJJ16" s="712"/>
      <c r="AJK16" s="712"/>
      <c r="AJL16" s="712"/>
      <c r="AJM16" s="712"/>
      <c r="AJN16" s="712"/>
      <c r="AJO16" s="712"/>
      <c r="AJP16" s="712"/>
      <c r="AJQ16" s="712"/>
      <c r="AJR16" s="712"/>
      <c r="AJS16" s="712"/>
      <c r="AJT16" s="712"/>
      <c r="AJU16" s="712"/>
      <c r="AJV16" s="712"/>
      <c r="AJW16" s="712"/>
      <c r="AJX16" s="712"/>
      <c r="AJY16" s="712"/>
      <c r="AJZ16" s="712"/>
      <c r="AKA16" s="712"/>
      <c r="AKB16" s="712"/>
      <c r="AKC16" s="712"/>
      <c r="AKD16" s="712"/>
      <c r="AKE16" s="712"/>
      <c r="AKF16" s="712"/>
      <c r="AKG16" s="712"/>
      <c r="AKH16" s="712"/>
      <c r="AKI16" s="712"/>
      <c r="AKJ16" s="712"/>
      <c r="AKK16" s="712"/>
      <c r="AKL16" s="712"/>
      <c r="AKM16" s="712"/>
      <c r="AKN16" s="712"/>
      <c r="AKO16" s="712"/>
      <c r="AKP16" s="712"/>
      <c r="AKQ16" s="712"/>
      <c r="AKR16" s="712"/>
      <c r="AKS16" s="712"/>
      <c r="AKT16" s="712"/>
      <c r="AKU16" s="712"/>
      <c r="AKV16" s="712"/>
      <c r="AKW16" s="712"/>
      <c r="AKX16" s="712"/>
      <c r="AKY16" s="712"/>
      <c r="AKZ16" s="712"/>
      <c r="ALA16" s="712"/>
      <c r="ALB16" s="712"/>
      <c r="ALC16" s="712"/>
      <c r="ALD16" s="712"/>
      <c r="ALE16" s="712"/>
      <c r="ALF16" s="712"/>
      <c r="ALG16" s="712"/>
      <c r="ALH16" s="712"/>
      <c r="ALI16" s="712"/>
      <c r="ALJ16" s="712"/>
      <c r="ALK16" s="712"/>
      <c r="ALL16" s="712"/>
      <c r="ALM16" s="712"/>
      <c r="ALN16" s="712"/>
      <c r="ALO16" s="712"/>
      <c r="ALP16" s="712"/>
      <c r="ALQ16" s="712"/>
      <c r="ALR16" s="712"/>
      <c r="ALS16" s="712"/>
      <c r="ALT16" s="712"/>
      <c r="ALU16" s="712"/>
      <c r="ALV16" s="712"/>
      <c r="ALW16" s="712"/>
      <c r="ALX16" s="712"/>
      <c r="ALY16" s="712"/>
      <c r="ALZ16" s="712"/>
      <c r="AMA16" s="712"/>
      <c r="AMB16" s="712"/>
      <c r="AMC16" s="712"/>
      <c r="AMD16" s="712"/>
      <c r="AME16" s="712"/>
      <c r="AMF16" s="712"/>
      <c r="AMG16" s="712"/>
      <c r="AMH16" s="712"/>
      <c r="AMI16" s="712"/>
      <c r="AMJ16" s="712"/>
      <c r="AMK16" s="712"/>
      <c r="AML16" s="712"/>
      <c r="AMM16" s="712"/>
      <c r="AMN16" s="712"/>
      <c r="AMO16" s="712"/>
      <c r="AMP16" s="712"/>
      <c r="AMQ16" s="712"/>
      <c r="AMR16" s="712"/>
      <c r="AMS16" s="712"/>
      <c r="AMT16" s="712"/>
      <c r="AMU16" s="712"/>
      <c r="AMV16" s="712"/>
      <c r="AMW16" s="712"/>
      <c r="AMX16" s="712"/>
      <c r="AMY16" s="712"/>
      <c r="AMZ16" s="712"/>
      <c r="ANA16" s="712"/>
      <c r="ANB16" s="712"/>
      <c r="ANC16" s="712"/>
      <c r="AND16" s="712"/>
      <c r="ANE16" s="712"/>
      <c r="ANF16" s="712"/>
      <c r="ANG16" s="712"/>
      <c r="ANH16" s="712"/>
      <c r="ANI16" s="712"/>
      <c r="ANJ16" s="712"/>
      <c r="ANK16" s="712"/>
      <c r="ANL16" s="712"/>
      <c r="ANM16" s="712"/>
      <c r="ANN16" s="712"/>
      <c r="ANO16" s="712"/>
      <c r="ANP16" s="712"/>
      <c r="ANQ16" s="712"/>
      <c r="ANR16" s="712"/>
      <c r="ANS16" s="712"/>
      <c r="ANT16" s="712"/>
      <c r="ANU16" s="712"/>
      <c r="ANV16" s="712"/>
      <c r="ANW16" s="712"/>
      <c r="ANX16" s="712"/>
      <c r="ANY16" s="712"/>
      <c r="ANZ16" s="712"/>
      <c r="AOA16" s="712"/>
      <c r="AOB16" s="712"/>
      <c r="AOC16" s="712"/>
      <c r="AOD16" s="712"/>
      <c r="AOE16" s="712"/>
      <c r="AOF16" s="712"/>
      <c r="AOG16" s="712"/>
      <c r="AOH16" s="712"/>
      <c r="AOI16" s="712"/>
      <c r="AOJ16" s="712"/>
      <c r="AOK16" s="712"/>
      <c r="AOL16" s="712"/>
      <c r="AOM16" s="712"/>
      <c r="AON16" s="712"/>
      <c r="AOO16" s="712"/>
      <c r="AOP16" s="712"/>
      <c r="AOQ16" s="712"/>
      <c r="AOR16" s="712"/>
      <c r="AOS16" s="712"/>
      <c r="AOT16" s="712"/>
      <c r="AOU16" s="712"/>
      <c r="AOV16" s="712"/>
      <c r="AOW16" s="712"/>
      <c r="AOX16" s="712"/>
      <c r="AOY16" s="712"/>
      <c r="AOZ16" s="712"/>
      <c r="APA16" s="712"/>
      <c r="APB16" s="712"/>
      <c r="APC16" s="712"/>
      <c r="APD16" s="712"/>
      <c r="APE16" s="712"/>
      <c r="APF16" s="712"/>
      <c r="APG16" s="712"/>
      <c r="APH16" s="712"/>
      <c r="API16" s="712"/>
      <c r="APJ16" s="712"/>
      <c r="APK16" s="712"/>
      <c r="APL16" s="712"/>
      <c r="APM16" s="712"/>
      <c r="APN16" s="712"/>
      <c r="APO16" s="712"/>
      <c r="APP16" s="712"/>
      <c r="APQ16" s="712"/>
      <c r="APR16" s="712"/>
      <c r="APS16" s="712"/>
      <c r="APT16" s="712"/>
      <c r="APU16" s="712"/>
      <c r="APV16" s="712"/>
      <c r="APW16" s="712"/>
      <c r="APX16" s="712"/>
      <c r="APY16" s="712"/>
      <c r="APZ16" s="712"/>
      <c r="AQA16" s="712"/>
      <c r="AQB16" s="712"/>
      <c r="AQC16" s="712"/>
      <c r="AQD16" s="712"/>
      <c r="AQE16" s="712"/>
      <c r="AQF16" s="712"/>
      <c r="AQG16" s="712"/>
      <c r="AQH16" s="712"/>
      <c r="AQI16" s="712"/>
      <c r="AQJ16" s="712"/>
      <c r="AQK16" s="712"/>
      <c r="AQL16" s="712"/>
      <c r="AQM16" s="712"/>
      <c r="AQN16" s="712"/>
      <c r="AQO16" s="712"/>
      <c r="AQP16" s="712"/>
      <c r="AQQ16" s="712"/>
      <c r="AQR16" s="712"/>
      <c r="AQS16" s="712"/>
      <c r="AQT16" s="712"/>
      <c r="AQU16" s="712"/>
      <c r="AQV16" s="712"/>
      <c r="AQW16" s="712"/>
      <c r="AQX16" s="712"/>
      <c r="AQY16" s="712"/>
      <c r="AQZ16" s="712"/>
      <c r="ARA16" s="712"/>
      <c r="ARB16" s="712"/>
      <c r="ARC16" s="712"/>
      <c r="ARD16" s="712"/>
      <c r="ARE16" s="712"/>
      <c r="ARF16" s="712"/>
      <c r="ARG16" s="712"/>
      <c r="ARH16" s="712"/>
      <c r="ARI16" s="712"/>
      <c r="ARJ16" s="712"/>
      <c r="ARK16" s="712"/>
      <c r="ARL16" s="712"/>
      <c r="ARM16" s="712"/>
      <c r="ARN16" s="712"/>
      <c r="ARO16" s="712"/>
      <c r="ARP16" s="712"/>
      <c r="ARQ16" s="712"/>
      <c r="ARR16" s="712"/>
      <c r="ARS16" s="712"/>
      <c r="ART16" s="712"/>
      <c r="ARU16" s="712"/>
      <c r="ARV16" s="712"/>
      <c r="ARW16" s="712"/>
      <c r="ARX16" s="712"/>
      <c r="ARY16" s="712"/>
      <c r="ARZ16" s="712"/>
      <c r="ASA16" s="712"/>
      <c r="ASB16" s="712"/>
      <c r="ASC16" s="712"/>
      <c r="ASD16" s="712"/>
      <c r="ASE16" s="712"/>
      <c r="ASF16" s="712"/>
      <c r="ASG16" s="712"/>
      <c r="ASH16" s="712"/>
      <c r="ASI16" s="712"/>
      <c r="ASJ16" s="712"/>
      <c r="ASK16" s="712"/>
      <c r="ASL16" s="712"/>
      <c r="ASM16" s="712"/>
      <c r="ASN16" s="712"/>
      <c r="ASO16" s="712"/>
      <c r="ASP16" s="712"/>
      <c r="ASQ16" s="712"/>
      <c r="ASR16" s="712"/>
      <c r="ASS16" s="712"/>
      <c r="AST16" s="712"/>
      <c r="ASU16" s="712"/>
      <c r="ASV16" s="712"/>
      <c r="ASW16" s="712"/>
      <c r="ASX16" s="712"/>
      <c r="ASY16" s="712"/>
      <c r="ASZ16" s="712"/>
      <c r="ATA16" s="712"/>
      <c r="ATB16" s="712"/>
      <c r="ATC16" s="712"/>
      <c r="ATD16" s="712"/>
      <c r="ATE16" s="712"/>
      <c r="ATF16" s="712"/>
      <c r="ATG16" s="712"/>
      <c r="ATH16" s="712"/>
      <c r="ATI16" s="712"/>
      <c r="ATJ16" s="712"/>
      <c r="ATK16" s="712"/>
      <c r="ATL16" s="712"/>
      <c r="ATM16" s="712"/>
      <c r="ATN16" s="712"/>
      <c r="ATO16" s="712"/>
      <c r="ATP16" s="712"/>
      <c r="ATQ16" s="712"/>
      <c r="ATR16" s="712"/>
      <c r="ATS16" s="712"/>
      <c r="ATT16" s="712"/>
      <c r="ATU16" s="712"/>
      <c r="ATV16" s="712"/>
      <c r="ATW16" s="712"/>
      <c r="ATX16" s="712"/>
      <c r="ATY16" s="712"/>
      <c r="ATZ16" s="712"/>
      <c r="AUA16" s="712"/>
      <c r="AUB16" s="712"/>
      <c r="AUC16" s="712"/>
      <c r="AUD16" s="712"/>
      <c r="AUE16" s="712"/>
      <c r="AUF16" s="712"/>
      <c r="AUG16" s="712"/>
      <c r="AUH16" s="712"/>
      <c r="AUI16" s="712"/>
      <c r="AUJ16" s="712"/>
      <c r="AUK16" s="712"/>
      <c r="AUL16" s="712"/>
      <c r="AUM16" s="712"/>
      <c r="AUN16" s="712"/>
      <c r="AUO16" s="712"/>
      <c r="AUP16" s="712"/>
      <c r="AUQ16" s="712"/>
      <c r="AUR16" s="712"/>
      <c r="AUS16" s="712"/>
      <c r="AUT16" s="712"/>
      <c r="AUU16" s="712"/>
      <c r="AUV16" s="712"/>
      <c r="AUW16" s="712"/>
      <c r="AUX16" s="712"/>
      <c r="AUY16" s="712"/>
      <c r="AUZ16" s="712"/>
      <c r="AVA16" s="712"/>
      <c r="AVB16" s="712"/>
      <c r="AVC16" s="712"/>
      <c r="AVD16" s="712"/>
      <c r="AVE16" s="712"/>
      <c r="AVF16" s="712"/>
      <c r="AVG16" s="712"/>
      <c r="AVH16" s="712"/>
      <c r="AVI16" s="712"/>
      <c r="AVJ16" s="712"/>
      <c r="AVK16" s="712"/>
      <c r="AVL16" s="712"/>
      <c r="AVM16" s="712"/>
      <c r="AVN16" s="712"/>
      <c r="AVO16" s="712"/>
      <c r="AVP16" s="712"/>
      <c r="AVQ16" s="712"/>
      <c r="AVR16" s="712"/>
      <c r="AVS16" s="712"/>
      <c r="AVT16" s="712"/>
      <c r="AVU16" s="712"/>
      <c r="AVV16" s="712"/>
      <c r="AVW16" s="712"/>
      <c r="AVX16" s="712"/>
      <c r="AVY16" s="712"/>
      <c r="AVZ16" s="712"/>
      <c r="AWA16" s="712"/>
      <c r="AWB16" s="712"/>
      <c r="AWC16" s="712"/>
      <c r="AWD16" s="712"/>
      <c r="AWE16" s="712"/>
      <c r="AWF16" s="712"/>
      <c r="AWG16" s="712"/>
      <c r="AWH16" s="712"/>
      <c r="AWI16" s="712"/>
      <c r="AWJ16" s="712"/>
      <c r="AWK16" s="712"/>
      <c r="AWL16" s="712"/>
      <c r="AWM16" s="712"/>
      <c r="AWN16" s="712"/>
      <c r="AWO16" s="712"/>
      <c r="AWP16" s="712"/>
      <c r="AWQ16" s="712"/>
      <c r="AWR16" s="712"/>
      <c r="AWS16" s="712"/>
      <c r="AWT16" s="712"/>
      <c r="AWU16" s="712"/>
      <c r="AWV16" s="712"/>
      <c r="AWW16" s="712"/>
      <c r="AWX16" s="712"/>
      <c r="AWY16" s="712"/>
      <c r="AWZ16" s="712"/>
      <c r="AXA16" s="712"/>
      <c r="AXB16" s="712"/>
      <c r="AXC16" s="712"/>
      <c r="AXD16" s="712"/>
      <c r="AXE16" s="712"/>
      <c r="AXF16" s="712"/>
      <c r="AXG16" s="712"/>
      <c r="AXH16" s="712"/>
      <c r="AXI16" s="712"/>
      <c r="AXJ16" s="712"/>
      <c r="AXK16" s="712"/>
      <c r="AXL16" s="712"/>
      <c r="AXM16" s="712"/>
      <c r="AXN16" s="712"/>
      <c r="AXO16" s="712"/>
      <c r="AXP16" s="712"/>
      <c r="AXQ16" s="712"/>
      <c r="AXR16" s="712"/>
      <c r="AXS16" s="712"/>
      <c r="AXT16" s="712"/>
      <c r="AXU16" s="712"/>
      <c r="AXV16" s="712"/>
      <c r="AXW16" s="712"/>
      <c r="AXX16" s="712"/>
      <c r="AXY16" s="712"/>
      <c r="AXZ16" s="712"/>
      <c r="AYA16" s="712"/>
      <c r="AYB16" s="712"/>
      <c r="AYC16" s="712"/>
      <c r="AYD16" s="712"/>
      <c r="AYE16" s="712"/>
      <c r="AYF16" s="712"/>
      <c r="AYG16" s="712"/>
      <c r="AYH16" s="712"/>
      <c r="AYI16" s="712"/>
      <c r="AYJ16" s="712"/>
      <c r="AYK16" s="712"/>
      <c r="AYL16" s="712"/>
      <c r="AYM16" s="712"/>
      <c r="AYN16" s="712"/>
      <c r="AYO16" s="712"/>
      <c r="AYP16" s="712"/>
      <c r="AYQ16" s="712"/>
      <c r="AYR16" s="712"/>
      <c r="AYS16" s="712"/>
      <c r="AYT16" s="712"/>
      <c r="AYU16" s="712"/>
      <c r="AYV16" s="712"/>
      <c r="AYW16" s="712"/>
      <c r="AYX16" s="712"/>
      <c r="AYY16" s="712"/>
      <c r="AYZ16" s="712"/>
      <c r="AZA16" s="712"/>
      <c r="AZB16" s="712"/>
      <c r="AZC16" s="712"/>
      <c r="AZD16" s="712"/>
      <c r="AZE16" s="712"/>
      <c r="AZF16" s="712"/>
      <c r="AZG16" s="712"/>
      <c r="AZH16" s="712"/>
      <c r="AZI16" s="712"/>
      <c r="AZJ16" s="712"/>
      <c r="AZK16" s="712"/>
      <c r="AZL16" s="712"/>
      <c r="AZM16" s="712"/>
      <c r="AZN16" s="712"/>
      <c r="AZO16" s="712"/>
      <c r="AZP16" s="712"/>
      <c r="AZQ16" s="712"/>
      <c r="AZR16" s="712"/>
      <c r="AZS16" s="712"/>
      <c r="AZT16" s="712"/>
      <c r="AZU16" s="712"/>
      <c r="AZV16" s="712"/>
      <c r="AZW16" s="712"/>
      <c r="AZX16" s="712"/>
      <c r="AZY16" s="712"/>
      <c r="AZZ16" s="712"/>
      <c r="BAA16" s="712"/>
      <c r="BAB16" s="712"/>
      <c r="BAC16" s="712"/>
      <c r="BAD16" s="712"/>
      <c r="BAE16" s="712"/>
      <c r="BAF16" s="712"/>
      <c r="BAG16" s="712"/>
      <c r="BAH16" s="712"/>
      <c r="BAI16" s="712"/>
      <c r="BAJ16" s="712"/>
      <c r="BAK16" s="712"/>
      <c r="BAL16" s="712"/>
      <c r="BAM16" s="712"/>
      <c r="BAN16" s="712"/>
      <c r="BAO16" s="712"/>
      <c r="BAP16" s="712"/>
      <c r="BAQ16" s="712"/>
      <c r="BAR16" s="712"/>
      <c r="BAS16" s="712"/>
      <c r="BAT16" s="712"/>
      <c r="BAU16" s="712"/>
      <c r="BAV16" s="712"/>
      <c r="BAW16" s="712"/>
      <c r="BAX16" s="712"/>
      <c r="BAY16" s="712"/>
      <c r="BAZ16" s="712"/>
      <c r="BBA16" s="712"/>
      <c r="BBB16" s="712"/>
      <c r="BBC16" s="712"/>
      <c r="BBD16" s="712"/>
      <c r="BBE16" s="712"/>
      <c r="BBF16" s="712"/>
      <c r="BBG16" s="712"/>
      <c r="BBH16" s="712"/>
      <c r="BBI16" s="712"/>
      <c r="BBJ16" s="712"/>
      <c r="BBK16" s="712"/>
      <c r="BBL16" s="712"/>
      <c r="BBM16" s="712"/>
      <c r="BBN16" s="712"/>
      <c r="BBO16" s="712"/>
      <c r="BBP16" s="712"/>
      <c r="BBQ16" s="712"/>
      <c r="BBR16" s="712"/>
      <c r="BBS16" s="712"/>
      <c r="BBT16" s="712"/>
      <c r="BBU16" s="712"/>
      <c r="BBV16" s="712"/>
      <c r="BBW16" s="712"/>
      <c r="BBX16" s="712"/>
      <c r="BBY16" s="712"/>
      <c r="BBZ16" s="712"/>
      <c r="BCA16" s="712"/>
      <c r="BCB16" s="712"/>
      <c r="BCC16" s="712"/>
      <c r="BCD16" s="712"/>
      <c r="BCE16" s="712"/>
      <c r="BCF16" s="712"/>
      <c r="BCG16" s="712"/>
      <c r="BCH16" s="712"/>
      <c r="BCI16" s="712"/>
      <c r="BCJ16" s="712"/>
      <c r="BCK16" s="712"/>
      <c r="BCL16" s="712"/>
      <c r="BCM16" s="712"/>
      <c r="BCN16" s="712"/>
      <c r="BCO16" s="712"/>
      <c r="BCP16" s="712"/>
      <c r="BCQ16" s="712"/>
      <c r="BCR16" s="712"/>
      <c r="BCS16" s="712"/>
      <c r="BCT16" s="712"/>
      <c r="BCU16" s="712"/>
      <c r="BCV16" s="712"/>
      <c r="BCW16" s="712"/>
      <c r="BCX16" s="712"/>
      <c r="BCY16" s="712"/>
      <c r="BCZ16" s="712"/>
      <c r="BDA16" s="712"/>
      <c r="BDB16" s="712"/>
      <c r="BDC16" s="712"/>
      <c r="BDD16" s="712"/>
      <c r="BDE16" s="712"/>
      <c r="BDF16" s="712"/>
      <c r="BDG16" s="712"/>
      <c r="BDH16" s="712"/>
      <c r="BDI16" s="712"/>
      <c r="BDJ16" s="712"/>
      <c r="BDK16" s="712"/>
      <c r="BDL16" s="712"/>
      <c r="BDM16" s="712"/>
      <c r="BDN16" s="712"/>
      <c r="BDO16" s="712"/>
      <c r="BDP16" s="712"/>
      <c r="BDQ16" s="712"/>
      <c r="BDR16" s="712"/>
      <c r="BDS16" s="712"/>
      <c r="BDT16" s="712"/>
      <c r="BDU16" s="712"/>
      <c r="BDV16" s="712"/>
      <c r="BDW16" s="712"/>
      <c r="BDX16" s="712"/>
      <c r="BDY16" s="712"/>
      <c r="BDZ16" s="712"/>
      <c r="BEA16" s="712"/>
      <c r="BEB16" s="712"/>
      <c r="BEC16" s="712"/>
      <c r="BED16" s="712"/>
      <c r="BEE16" s="712"/>
      <c r="BEF16" s="712"/>
      <c r="BEG16" s="712"/>
      <c r="BEH16" s="712"/>
      <c r="BEI16" s="712"/>
      <c r="BEJ16" s="712"/>
      <c r="BEK16" s="712"/>
      <c r="BEL16" s="712"/>
      <c r="BEM16" s="712"/>
      <c r="BEN16" s="712"/>
      <c r="BEO16" s="712"/>
      <c r="BEP16" s="712"/>
      <c r="BEQ16" s="712"/>
      <c r="BER16" s="712"/>
      <c r="BES16" s="712"/>
      <c r="BET16" s="712"/>
      <c r="BEU16" s="712"/>
      <c r="BEV16" s="712"/>
      <c r="BEW16" s="712"/>
      <c r="BEX16" s="712"/>
      <c r="BEY16" s="712"/>
      <c r="BEZ16" s="712"/>
      <c r="BFA16" s="712"/>
      <c r="BFB16" s="712"/>
      <c r="BFC16" s="712"/>
      <c r="BFD16" s="712"/>
      <c r="BFE16" s="712"/>
      <c r="BFF16" s="712"/>
      <c r="BFG16" s="712"/>
      <c r="BFH16" s="712"/>
      <c r="BFI16" s="712"/>
      <c r="BFJ16" s="712"/>
      <c r="BFK16" s="712"/>
      <c r="BFL16" s="712"/>
      <c r="BFM16" s="712"/>
      <c r="BFN16" s="712"/>
      <c r="BFO16" s="712"/>
      <c r="BFP16" s="712"/>
      <c r="BFQ16" s="712"/>
      <c r="BFR16" s="712"/>
      <c r="BFS16" s="712"/>
      <c r="BFT16" s="712"/>
      <c r="BFU16" s="712"/>
      <c r="BFV16" s="712"/>
      <c r="BFW16" s="712"/>
      <c r="BFX16" s="712"/>
      <c r="BFY16" s="712"/>
      <c r="BFZ16" s="712"/>
      <c r="BGA16" s="712"/>
      <c r="BGB16" s="712"/>
      <c r="BGC16" s="712"/>
      <c r="BGD16" s="712"/>
      <c r="BGE16" s="712"/>
      <c r="BGF16" s="712"/>
      <c r="BGG16" s="712"/>
      <c r="BGH16" s="712"/>
      <c r="BGI16" s="712"/>
      <c r="BGJ16" s="712"/>
      <c r="BGK16" s="712"/>
      <c r="BGL16" s="712"/>
      <c r="BGM16" s="712"/>
      <c r="BGN16" s="712"/>
      <c r="BGO16" s="712"/>
      <c r="BGP16" s="712"/>
      <c r="BGQ16" s="712"/>
      <c r="BGR16" s="712"/>
      <c r="BGS16" s="712"/>
      <c r="BGT16" s="712"/>
      <c r="BGU16" s="712"/>
      <c r="BGV16" s="712"/>
      <c r="BGW16" s="712"/>
      <c r="BGX16" s="712"/>
      <c r="BGY16" s="712"/>
      <c r="BGZ16" s="712"/>
      <c r="BHA16" s="712"/>
      <c r="BHB16" s="712"/>
      <c r="BHC16" s="712"/>
      <c r="BHD16" s="712"/>
      <c r="BHE16" s="712"/>
      <c r="BHF16" s="712"/>
      <c r="BHG16" s="712"/>
      <c r="BHH16" s="712"/>
      <c r="BHI16" s="712"/>
      <c r="BHJ16" s="712"/>
      <c r="BHK16" s="712"/>
      <c r="BHL16" s="712"/>
      <c r="BHM16" s="712"/>
      <c r="BHN16" s="712"/>
      <c r="BHO16" s="712"/>
      <c r="BHP16" s="712"/>
      <c r="BHQ16" s="712"/>
      <c r="BHR16" s="712"/>
      <c r="BHS16" s="712"/>
      <c r="BHT16" s="712"/>
      <c r="BHU16" s="712"/>
      <c r="BHV16" s="712"/>
      <c r="BHW16" s="712"/>
      <c r="BHX16" s="712"/>
      <c r="BHY16" s="712"/>
      <c r="BHZ16" s="712"/>
      <c r="BIA16" s="712"/>
      <c r="BIB16" s="712"/>
      <c r="BIC16" s="712"/>
      <c r="BID16" s="712"/>
      <c r="BIE16" s="712"/>
      <c r="BIF16" s="712"/>
      <c r="BIG16" s="712"/>
      <c r="BIH16" s="712"/>
      <c r="BII16" s="712"/>
      <c r="BIJ16" s="712"/>
      <c r="BIK16" s="712"/>
      <c r="BIL16" s="712"/>
      <c r="BIM16" s="712"/>
      <c r="BIN16" s="712"/>
      <c r="BIO16" s="712"/>
      <c r="BIP16" s="712"/>
      <c r="BIQ16" s="712"/>
      <c r="BIR16" s="712"/>
      <c r="BIS16" s="712"/>
      <c r="BIT16" s="712"/>
      <c r="BIU16" s="712"/>
      <c r="BIV16" s="712"/>
      <c r="BIW16" s="712"/>
      <c r="BIX16" s="712"/>
      <c r="BIY16" s="712"/>
      <c r="BIZ16" s="712"/>
      <c r="BJA16" s="712"/>
      <c r="BJB16" s="712"/>
      <c r="BJC16" s="712"/>
      <c r="BJD16" s="712"/>
      <c r="BJE16" s="712"/>
      <c r="BJF16" s="712"/>
      <c r="BJG16" s="712"/>
      <c r="BJH16" s="712"/>
      <c r="BJI16" s="712"/>
      <c r="BJJ16" s="712"/>
      <c r="BJK16" s="712"/>
      <c r="BJL16" s="712"/>
      <c r="BJM16" s="712"/>
      <c r="BJN16" s="712"/>
      <c r="BJO16" s="712"/>
      <c r="BJP16" s="712"/>
      <c r="BJQ16" s="712"/>
      <c r="BJR16" s="712"/>
      <c r="BJS16" s="712"/>
      <c r="BJT16" s="712"/>
      <c r="BJU16" s="712"/>
      <c r="BJV16" s="712"/>
      <c r="BJW16" s="712"/>
      <c r="BJX16" s="712"/>
      <c r="BJY16" s="712"/>
      <c r="BJZ16" s="712"/>
      <c r="BKA16" s="712"/>
      <c r="BKB16" s="712"/>
      <c r="BKC16" s="712"/>
      <c r="BKD16" s="712"/>
      <c r="BKE16" s="712"/>
      <c r="BKF16" s="712"/>
      <c r="BKG16" s="712"/>
      <c r="BKH16" s="712"/>
      <c r="BKI16" s="712"/>
      <c r="BKJ16" s="712"/>
      <c r="BKK16" s="712"/>
      <c r="BKL16" s="712"/>
      <c r="BKM16" s="712"/>
      <c r="BKN16" s="712"/>
      <c r="BKO16" s="712"/>
      <c r="BKP16" s="712"/>
      <c r="BKQ16" s="712"/>
      <c r="BKR16" s="712"/>
      <c r="BKS16" s="712"/>
      <c r="BKT16" s="712"/>
      <c r="BKU16" s="712"/>
      <c r="BKV16" s="712"/>
      <c r="BKW16" s="712"/>
      <c r="BKX16" s="712"/>
      <c r="BKY16" s="712"/>
      <c r="BKZ16" s="712"/>
      <c r="BLA16" s="712"/>
      <c r="BLB16" s="712"/>
      <c r="BLC16" s="712"/>
      <c r="BLD16" s="712"/>
      <c r="BLE16" s="712"/>
      <c r="BLF16" s="712"/>
      <c r="BLG16" s="712"/>
      <c r="BLH16" s="712"/>
      <c r="BLI16" s="712"/>
      <c r="BLJ16" s="712"/>
      <c r="BLK16" s="712"/>
      <c r="BLL16" s="712"/>
      <c r="BLM16" s="712"/>
      <c r="BLN16" s="712"/>
      <c r="BLO16" s="712"/>
      <c r="BLP16" s="712"/>
      <c r="BLQ16" s="712"/>
      <c r="BLR16" s="712"/>
      <c r="BLS16" s="712"/>
      <c r="BLT16" s="712"/>
      <c r="BLU16" s="712"/>
      <c r="BLV16" s="712"/>
      <c r="BLW16" s="712"/>
      <c r="BLX16" s="712"/>
      <c r="BLY16" s="712"/>
      <c r="BLZ16" s="712"/>
      <c r="BMA16" s="712"/>
      <c r="BMB16" s="712"/>
      <c r="BMC16" s="712"/>
      <c r="BMD16" s="712"/>
      <c r="BME16" s="712"/>
      <c r="BMF16" s="712"/>
      <c r="BMG16" s="712"/>
      <c r="BMH16" s="712"/>
      <c r="BMI16" s="712"/>
      <c r="BMJ16" s="712"/>
      <c r="BMK16" s="712"/>
      <c r="BML16" s="712"/>
      <c r="BMM16" s="712"/>
      <c r="BMN16" s="712"/>
      <c r="BMO16" s="712"/>
      <c r="BMP16" s="712"/>
      <c r="BMQ16" s="712"/>
      <c r="BMR16" s="712"/>
      <c r="BMS16" s="712"/>
      <c r="BMT16" s="712"/>
      <c r="BMU16" s="712"/>
      <c r="BMV16" s="712"/>
      <c r="BMW16" s="712"/>
      <c r="BMX16" s="712"/>
      <c r="BMY16" s="712"/>
      <c r="BMZ16" s="712"/>
      <c r="BNA16" s="712"/>
      <c r="BNB16" s="712"/>
      <c r="BNC16" s="712"/>
      <c r="BND16" s="712"/>
      <c r="BNE16" s="712"/>
      <c r="BNF16" s="712"/>
      <c r="BNG16" s="712"/>
      <c r="BNH16" s="712"/>
      <c r="BNI16" s="712"/>
      <c r="BNJ16" s="712"/>
      <c r="BNK16" s="712"/>
      <c r="BNL16" s="712"/>
      <c r="BNM16" s="712"/>
      <c r="BNN16" s="712"/>
      <c r="BNO16" s="712"/>
      <c r="BNP16" s="712"/>
      <c r="BNQ16" s="712"/>
      <c r="BNR16" s="712"/>
      <c r="BNS16" s="712"/>
      <c r="BNT16" s="712"/>
      <c r="BNU16" s="712"/>
      <c r="BNV16" s="712"/>
      <c r="BNW16" s="712"/>
      <c r="BNX16" s="712"/>
      <c r="BNY16" s="712"/>
      <c r="BNZ16" s="712"/>
      <c r="BOA16" s="712"/>
      <c r="BOB16" s="712"/>
      <c r="BOC16" s="712"/>
      <c r="BOD16" s="712"/>
      <c r="BOE16" s="712"/>
      <c r="BOF16" s="712"/>
      <c r="BOG16" s="712"/>
      <c r="BOH16" s="712"/>
      <c r="BOI16" s="712"/>
      <c r="BOJ16" s="712"/>
      <c r="BOK16" s="712"/>
      <c r="BOL16" s="712"/>
      <c r="BOM16" s="712"/>
      <c r="BON16" s="712"/>
      <c r="BOO16" s="712"/>
      <c r="BOP16" s="712"/>
      <c r="BOQ16" s="712"/>
      <c r="BOR16" s="712"/>
      <c r="BOS16" s="712"/>
      <c r="BOT16" s="712"/>
      <c r="BOU16" s="712"/>
      <c r="BOV16" s="712"/>
      <c r="BOW16" s="712"/>
      <c r="BOX16" s="712"/>
      <c r="BOY16" s="712"/>
      <c r="BOZ16" s="712"/>
      <c r="BPA16" s="712"/>
      <c r="BPB16" s="712"/>
      <c r="BPC16" s="712"/>
      <c r="BPD16" s="712"/>
      <c r="BPE16" s="712"/>
      <c r="BPF16" s="712"/>
      <c r="BPG16" s="712"/>
      <c r="BPH16" s="712"/>
      <c r="BPI16" s="712"/>
      <c r="BPJ16" s="712"/>
      <c r="BPK16" s="712"/>
      <c r="BPL16" s="712"/>
      <c r="BPM16" s="712"/>
      <c r="BPN16" s="712"/>
      <c r="BPO16" s="712"/>
      <c r="BPP16" s="712"/>
      <c r="BPQ16" s="712"/>
      <c r="BPR16" s="712"/>
      <c r="BPS16" s="712"/>
      <c r="BPT16" s="712"/>
      <c r="BPU16" s="712"/>
      <c r="BPV16" s="712"/>
      <c r="BPW16" s="712"/>
      <c r="BPX16" s="712"/>
      <c r="BPY16" s="712"/>
      <c r="BPZ16" s="712"/>
      <c r="BQA16" s="712"/>
      <c r="BQB16" s="712"/>
      <c r="BQC16" s="712"/>
      <c r="BQD16" s="712"/>
      <c r="BQE16" s="712"/>
      <c r="BQF16" s="712"/>
      <c r="BQG16" s="712"/>
      <c r="BQH16" s="712"/>
      <c r="BQI16" s="712"/>
      <c r="BQJ16" s="712"/>
      <c r="BQK16" s="712"/>
      <c r="BQL16" s="712"/>
      <c r="BQM16" s="712"/>
      <c r="BQN16" s="712"/>
      <c r="BQO16" s="712"/>
      <c r="BQP16" s="712"/>
      <c r="BQQ16" s="712"/>
      <c r="BQR16" s="712"/>
      <c r="BQS16" s="712"/>
      <c r="BQT16" s="712"/>
      <c r="BQU16" s="712"/>
      <c r="BQV16" s="712"/>
      <c r="BQW16" s="712"/>
      <c r="BQX16" s="712"/>
      <c r="BQY16" s="712"/>
      <c r="BQZ16" s="712"/>
      <c r="BRA16" s="712"/>
      <c r="BRB16" s="712"/>
      <c r="BRC16" s="712"/>
      <c r="BRD16" s="712"/>
      <c r="BRE16" s="712"/>
      <c r="BRF16" s="712"/>
      <c r="BRG16" s="712"/>
      <c r="BRH16" s="712"/>
      <c r="BRI16" s="712"/>
      <c r="BRJ16" s="712"/>
      <c r="BRK16" s="712"/>
      <c r="BRL16" s="712"/>
      <c r="BRM16" s="712"/>
      <c r="BRN16" s="712"/>
      <c r="BRO16" s="712"/>
      <c r="BRP16" s="712"/>
      <c r="BRQ16" s="712"/>
      <c r="BRR16" s="712"/>
      <c r="BRS16" s="712"/>
      <c r="BRT16" s="712"/>
      <c r="BRU16" s="712"/>
      <c r="BRV16" s="712"/>
      <c r="BRW16" s="712"/>
      <c r="BRX16" s="712"/>
      <c r="BRY16" s="712"/>
      <c r="BRZ16" s="712"/>
      <c r="BSA16" s="712"/>
      <c r="BSB16" s="712"/>
      <c r="BSC16" s="712"/>
      <c r="BSD16" s="712"/>
      <c r="BSE16" s="712"/>
      <c r="BSF16" s="712"/>
      <c r="BSG16" s="712"/>
      <c r="BSH16" s="712"/>
      <c r="BSI16" s="712"/>
      <c r="BSJ16" s="712"/>
      <c r="BSK16" s="712"/>
      <c r="BSL16" s="712"/>
      <c r="BSM16" s="712"/>
      <c r="BSN16" s="712"/>
      <c r="BSO16" s="712"/>
      <c r="BSP16" s="712"/>
      <c r="BSQ16" s="712"/>
      <c r="BSR16" s="712"/>
      <c r="BSS16" s="712"/>
      <c r="BST16" s="712"/>
      <c r="BSU16" s="712"/>
      <c r="BSV16" s="712"/>
      <c r="BSW16" s="712"/>
      <c r="BSX16" s="712"/>
      <c r="BSY16" s="712"/>
      <c r="BSZ16" s="712"/>
      <c r="BTA16" s="712"/>
      <c r="BTB16" s="712"/>
      <c r="BTC16" s="712"/>
      <c r="BTD16" s="712"/>
      <c r="BTE16" s="712"/>
      <c r="BTF16" s="712"/>
      <c r="BTG16" s="712"/>
      <c r="BTH16" s="712"/>
      <c r="BTI16" s="712"/>
      <c r="BTJ16" s="712"/>
      <c r="BTK16" s="712"/>
      <c r="BTL16" s="712"/>
      <c r="BTM16" s="712"/>
      <c r="BTN16" s="712"/>
      <c r="BTO16" s="712"/>
      <c r="BTP16" s="712"/>
      <c r="BTQ16" s="712"/>
      <c r="BTR16" s="712"/>
      <c r="BTS16" s="712"/>
      <c r="BTT16" s="712"/>
      <c r="BTU16" s="712"/>
      <c r="BTV16" s="712"/>
      <c r="BTW16" s="712"/>
      <c r="BTX16" s="712"/>
      <c r="BTY16" s="712"/>
      <c r="BTZ16" s="712"/>
      <c r="BUA16" s="712"/>
      <c r="BUB16" s="712"/>
      <c r="BUC16" s="712"/>
      <c r="BUD16" s="712"/>
      <c r="BUE16" s="712"/>
      <c r="BUF16" s="712"/>
      <c r="BUG16" s="712"/>
      <c r="BUH16" s="712"/>
      <c r="BUI16" s="712"/>
      <c r="BUJ16" s="712"/>
      <c r="BUK16" s="712"/>
      <c r="BUL16" s="712"/>
      <c r="BUM16" s="712"/>
      <c r="BUN16" s="712"/>
      <c r="BUO16" s="712"/>
      <c r="BUP16" s="712"/>
      <c r="BUQ16" s="712"/>
      <c r="BUR16" s="712"/>
      <c r="BUS16" s="712"/>
      <c r="BUT16" s="712"/>
      <c r="BUU16" s="712"/>
      <c r="BUV16" s="712"/>
      <c r="BUW16" s="712"/>
      <c r="BUX16" s="712"/>
      <c r="BUY16" s="712"/>
      <c r="BUZ16" s="712"/>
      <c r="BVA16" s="712"/>
      <c r="BVB16" s="712"/>
      <c r="BVC16" s="712"/>
      <c r="BVD16" s="712"/>
      <c r="BVE16" s="712"/>
      <c r="BVF16" s="712"/>
      <c r="BVG16" s="712"/>
      <c r="BVH16" s="712"/>
      <c r="BVI16" s="712"/>
      <c r="BVJ16" s="712"/>
      <c r="BVK16" s="712"/>
      <c r="BVL16" s="712"/>
      <c r="BVM16" s="712"/>
      <c r="BVN16" s="712"/>
      <c r="BVO16" s="712"/>
      <c r="BVP16" s="712"/>
      <c r="BVQ16" s="712"/>
      <c r="BVR16" s="712"/>
      <c r="BVS16" s="712"/>
      <c r="BVT16" s="712"/>
      <c r="BVU16" s="712"/>
      <c r="BVV16" s="712"/>
      <c r="BVW16" s="712"/>
      <c r="BVX16" s="712"/>
      <c r="BVY16" s="712"/>
      <c r="BVZ16" s="712"/>
      <c r="BWA16" s="712"/>
      <c r="BWB16" s="712"/>
      <c r="BWC16" s="712"/>
      <c r="BWD16" s="712"/>
      <c r="BWE16" s="712"/>
      <c r="BWF16" s="712"/>
      <c r="BWG16" s="712"/>
      <c r="BWH16" s="712"/>
      <c r="BWI16" s="712"/>
      <c r="BWJ16" s="712"/>
      <c r="BWK16" s="712"/>
      <c r="BWL16" s="712"/>
      <c r="BWM16" s="712"/>
      <c r="BWN16" s="712"/>
      <c r="BWO16" s="712"/>
      <c r="BWP16" s="712"/>
      <c r="BWQ16" s="712"/>
      <c r="BWR16" s="712"/>
      <c r="BWS16" s="712"/>
      <c r="BWT16" s="712"/>
      <c r="BWU16" s="712"/>
      <c r="BWV16" s="712"/>
      <c r="BWW16" s="712"/>
      <c r="BWX16" s="712"/>
      <c r="BWY16" s="712"/>
      <c r="BWZ16" s="712"/>
      <c r="BXA16" s="712"/>
      <c r="BXB16" s="712"/>
      <c r="BXC16" s="712"/>
      <c r="BXD16" s="712"/>
      <c r="BXE16" s="712"/>
      <c r="BXF16" s="712"/>
      <c r="BXG16" s="712"/>
      <c r="BXH16" s="712"/>
      <c r="BXI16" s="712"/>
      <c r="BXJ16" s="712"/>
      <c r="BXK16" s="712"/>
      <c r="BXL16" s="712"/>
      <c r="BXM16" s="712"/>
      <c r="BXN16" s="712"/>
      <c r="BXO16" s="712"/>
      <c r="BXP16" s="712"/>
      <c r="BXQ16" s="712"/>
      <c r="BXR16" s="712"/>
      <c r="BXS16" s="712"/>
      <c r="BXT16" s="712"/>
      <c r="BXU16" s="712"/>
      <c r="BXV16" s="712"/>
      <c r="BXW16" s="712"/>
      <c r="BXX16" s="712"/>
      <c r="BXY16" s="712"/>
      <c r="BXZ16" s="712"/>
      <c r="BYA16" s="712"/>
      <c r="BYB16" s="712"/>
      <c r="BYC16" s="712"/>
      <c r="BYD16" s="712"/>
      <c r="BYE16" s="712"/>
      <c r="BYF16" s="712"/>
      <c r="BYG16" s="712"/>
      <c r="BYH16" s="712"/>
      <c r="BYI16" s="712"/>
      <c r="BYJ16" s="712"/>
      <c r="BYK16" s="712"/>
      <c r="BYL16" s="712"/>
      <c r="BYM16" s="712"/>
      <c r="BYN16" s="712"/>
      <c r="BYO16" s="712"/>
      <c r="BYP16" s="712"/>
      <c r="BYQ16" s="712"/>
      <c r="BYR16" s="712"/>
      <c r="BYS16" s="712"/>
      <c r="BYT16" s="712"/>
      <c r="BYU16" s="712"/>
      <c r="BYV16" s="712"/>
      <c r="BYW16" s="712"/>
      <c r="BYX16" s="712"/>
      <c r="BYY16" s="712"/>
      <c r="BYZ16" s="712"/>
      <c r="BZA16" s="712"/>
      <c r="BZB16" s="712"/>
      <c r="BZC16" s="712"/>
      <c r="BZD16" s="712"/>
      <c r="BZE16" s="712"/>
      <c r="BZF16" s="712"/>
      <c r="BZG16" s="712"/>
      <c r="BZH16" s="712"/>
      <c r="BZI16" s="712"/>
      <c r="BZJ16" s="712"/>
      <c r="BZK16" s="712"/>
      <c r="BZL16" s="712"/>
      <c r="BZM16" s="712"/>
      <c r="BZN16" s="712"/>
      <c r="BZO16" s="712"/>
      <c r="BZP16" s="712"/>
      <c r="BZQ16" s="712"/>
      <c r="BZR16" s="712"/>
      <c r="BZS16" s="712"/>
      <c r="BZT16" s="712"/>
      <c r="BZU16" s="712"/>
      <c r="BZV16" s="712"/>
      <c r="BZW16" s="712"/>
      <c r="BZX16" s="712"/>
      <c r="BZY16" s="712"/>
      <c r="BZZ16" s="712"/>
      <c r="CAA16" s="712"/>
      <c r="CAB16" s="712"/>
      <c r="CAC16" s="712"/>
      <c r="CAD16" s="712"/>
      <c r="CAE16" s="712"/>
      <c r="CAF16" s="712"/>
      <c r="CAG16" s="712"/>
      <c r="CAH16" s="712"/>
      <c r="CAI16" s="712"/>
      <c r="CAJ16" s="712"/>
      <c r="CAK16" s="712"/>
      <c r="CAL16" s="712"/>
      <c r="CAM16" s="712"/>
      <c r="CAN16" s="712"/>
      <c r="CAO16" s="712"/>
      <c r="CAP16" s="712"/>
      <c r="CAQ16" s="712"/>
      <c r="CAR16" s="712"/>
      <c r="CAS16" s="712"/>
      <c r="CAT16" s="712"/>
      <c r="CAU16" s="712"/>
      <c r="CAV16" s="712"/>
      <c r="CAW16" s="712"/>
      <c r="CAX16" s="712"/>
      <c r="CAY16" s="712"/>
      <c r="CAZ16" s="712"/>
      <c r="CBA16" s="712"/>
      <c r="CBB16" s="712"/>
      <c r="CBC16" s="712"/>
      <c r="CBD16" s="712"/>
      <c r="CBE16" s="712"/>
      <c r="CBF16" s="712"/>
      <c r="CBG16" s="712"/>
      <c r="CBH16" s="712"/>
      <c r="CBI16" s="712"/>
      <c r="CBJ16" s="712"/>
      <c r="CBK16" s="712"/>
      <c r="CBL16" s="712"/>
      <c r="CBM16" s="712"/>
      <c r="CBN16" s="712"/>
      <c r="CBO16" s="712"/>
      <c r="CBP16" s="712"/>
      <c r="CBQ16" s="712"/>
      <c r="CBR16" s="712"/>
      <c r="CBS16" s="712"/>
      <c r="CBT16" s="712"/>
      <c r="CBU16" s="712"/>
      <c r="CBV16" s="712"/>
      <c r="CBW16" s="712"/>
      <c r="CBX16" s="712"/>
      <c r="CBY16" s="712"/>
      <c r="CBZ16" s="712"/>
      <c r="CCA16" s="712"/>
      <c r="CCB16" s="712"/>
      <c r="CCC16" s="712"/>
      <c r="CCD16" s="712"/>
      <c r="CCE16" s="712"/>
      <c r="CCF16" s="712"/>
      <c r="CCG16" s="712"/>
      <c r="CCH16" s="712"/>
      <c r="CCI16" s="712"/>
      <c r="CCJ16" s="712"/>
      <c r="CCK16" s="712"/>
      <c r="CCL16" s="712"/>
      <c r="CCM16" s="712"/>
      <c r="CCN16" s="712"/>
      <c r="CCO16" s="712"/>
      <c r="CCP16" s="712"/>
      <c r="CCQ16" s="712"/>
      <c r="CCR16" s="712"/>
      <c r="CCS16" s="712"/>
      <c r="CCT16" s="712"/>
      <c r="CCU16" s="712"/>
      <c r="CCV16" s="712"/>
      <c r="CCW16" s="712"/>
      <c r="CCX16" s="712"/>
      <c r="CCY16" s="712"/>
      <c r="CCZ16" s="712"/>
      <c r="CDA16" s="712"/>
      <c r="CDB16" s="712"/>
      <c r="CDC16" s="712"/>
      <c r="CDD16" s="712"/>
      <c r="CDE16" s="712"/>
      <c r="CDF16" s="712"/>
      <c r="CDG16" s="712"/>
      <c r="CDH16" s="712"/>
      <c r="CDI16" s="712"/>
      <c r="CDJ16" s="712"/>
      <c r="CDK16" s="712"/>
      <c r="CDL16" s="712"/>
      <c r="CDM16" s="712"/>
      <c r="CDN16" s="712"/>
      <c r="CDO16" s="712"/>
      <c r="CDP16" s="712"/>
      <c r="CDQ16" s="712"/>
      <c r="CDR16" s="712"/>
      <c r="CDS16" s="712"/>
      <c r="CDT16" s="712"/>
      <c r="CDU16" s="712"/>
      <c r="CDV16" s="712"/>
      <c r="CDW16" s="712"/>
      <c r="CDX16" s="712"/>
      <c r="CDY16" s="712"/>
      <c r="CDZ16" s="712"/>
      <c r="CEA16" s="712"/>
      <c r="CEB16" s="712"/>
      <c r="CEC16" s="712"/>
      <c r="CED16" s="712"/>
      <c r="CEE16" s="712"/>
      <c r="CEF16" s="712"/>
      <c r="CEG16" s="712"/>
      <c r="CEH16" s="712"/>
      <c r="CEI16" s="712"/>
      <c r="CEJ16" s="712"/>
      <c r="CEK16" s="712"/>
      <c r="CEL16" s="712"/>
      <c r="CEM16" s="712"/>
      <c r="CEN16" s="712"/>
      <c r="CEO16" s="712"/>
      <c r="CEP16" s="712"/>
      <c r="CEQ16" s="712"/>
      <c r="CER16" s="712"/>
      <c r="CES16" s="712"/>
      <c r="CET16" s="712"/>
      <c r="CEU16" s="712"/>
      <c r="CEV16" s="712"/>
      <c r="CEW16" s="712"/>
      <c r="CEX16" s="712"/>
      <c r="CEY16" s="712"/>
      <c r="CEZ16" s="712"/>
      <c r="CFA16" s="712"/>
      <c r="CFB16" s="712"/>
      <c r="CFC16" s="712"/>
      <c r="CFD16" s="712"/>
      <c r="CFE16" s="712"/>
      <c r="CFF16" s="712"/>
      <c r="CFG16" s="712"/>
      <c r="CFH16" s="712"/>
      <c r="CFI16" s="712"/>
      <c r="CFJ16" s="712"/>
      <c r="CFK16" s="712"/>
      <c r="CFL16" s="712"/>
      <c r="CFM16" s="712"/>
      <c r="CFN16" s="712"/>
      <c r="CFO16" s="712"/>
      <c r="CFP16" s="712"/>
      <c r="CFQ16" s="712"/>
      <c r="CFR16" s="712"/>
      <c r="CFS16" s="712"/>
      <c r="CFT16" s="712"/>
      <c r="CFU16" s="712"/>
      <c r="CFV16" s="712"/>
      <c r="CFW16" s="712"/>
      <c r="CFX16" s="712"/>
      <c r="CFY16" s="712"/>
      <c r="CFZ16" s="712"/>
      <c r="CGA16" s="712"/>
      <c r="CGB16" s="712"/>
      <c r="CGC16" s="712"/>
      <c r="CGD16" s="712"/>
      <c r="CGE16" s="712"/>
      <c r="CGF16" s="712"/>
      <c r="CGG16" s="712"/>
      <c r="CGH16" s="712"/>
      <c r="CGI16" s="712"/>
      <c r="CGJ16" s="712"/>
      <c r="CGK16" s="712"/>
      <c r="CGL16" s="712"/>
      <c r="CGM16" s="712"/>
      <c r="CGN16" s="712"/>
      <c r="CGO16" s="712"/>
      <c r="CGP16" s="712"/>
      <c r="CGQ16" s="712"/>
      <c r="CGR16" s="712"/>
      <c r="CGS16" s="712"/>
      <c r="CGT16" s="712"/>
      <c r="CGU16" s="712"/>
      <c r="CGV16" s="712"/>
      <c r="CGW16" s="712"/>
      <c r="CGX16" s="712"/>
      <c r="CGY16" s="712"/>
      <c r="CGZ16" s="712"/>
      <c r="CHA16" s="712"/>
      <c r="CHB16" s="712"/>
      <c r="CHC16" s="712"/>
      <c r="CHD16" s="712"/>
      <c r="CHE16" s="712"/>
      <c r="CHF16" s="712"/>
      <c r="CHG16" s="712"/>
      <c r="CHH16" s="712"/>
      <c r="CHI16" s="712"/>
      <c r="CHJ16" s="712"/>
      <c r="CHK16" s="712"/>
      <c r="CHL16" s="712"/>
      <c r="CHM16" s="712"/>
      <c r="CHN16" s="712"/>
      <c r="CHO16" s="712"/>
      <c r="CHP16" s="712"/>
      <c r="CHQ16" s="712"/>
      <c r="CHR16" s="712"/>
      <c r="CHS16" s="712"/>
      <c r="CHT16" s="712"/>
      <c r="CHU16" s="712"/>
      <c r="CHV16" s="712"/>
      <c r="CHW16" s="712"/>
      <c r="CHX16" s="712"/>
      <c r="CHY16" s="712"/>
      <c r="CHZ16" s="712"/>
      <c r="CIA16" s="712"/>
      <c r="CIB16" s="712"/>
      <c r="CIC16" s="712"/>
      <c r="CID16" s="712"/>
      <c r="CIE16" s="712"/>
      <c r="CIF16" s="712"/>
      <c r="CIG16" s="712"/>
      <c r="CIH16" s="712"/>
      <c r="CII16" s="712"/>
      <c r="CIJ16" s="712"/>
      <c r="CIK16" s="712"/>
      <c r="CIL16" s="712"/>
      <c r="CIM16" s="712"/>
      <c r="CIN16" s="712"/>
      <c r="CIO16" s="712"/>
      <c r="CIP16" s="712"/>
      <c r="CIQ16" s="712"/>
      <c r="CIR16" s="712"/>
      <c r="CIS16" s="712"/>
      <c r="CIT16" s="712"/>
      <c r="CIU16" s="712"/>
      <c r="CIV16" s="712"/>
      <c r="CIW16" s="712"/>
      <c r="CIX16" s="712"/>
      <c r="CIY16" s="712"/>
      <c r="CIZ16" s="712"/>
      <c r="CJA16" s="712"/>
      <c r="CJB16" s="712"/>
      <c r="CJC16" s="712"/>
      <c r="CJD16" s="712"/>
      <c r="CJE16" s="712"/>
      <c r="CJF16" s="712"/>
      <c r="CJG16" s="712"/>
      <c r="CJH16" s="712"/>
      <c r="CJI16" s="712"/>
      <c r="CJJ16" s="712"/>
      <c r="CJK16" s="712"/>
      <c r="CJL16" s="712"/>
      <c r="CJM16" s="712"/>
      <c r="CJN16" s="712"/>
      <c r="CJO16" s="712"/>
      <c r="CJP16" s="712"/>
      <c r="CJQ16" s="712"/>
      <c r="CJR16" s="712"/>
      <c r="CJS16" s="712"/>
      <c r="CJT16" s="712"/>
      <c r="CJU16" s="712"/>
      <c r="CJV16" s="712"/>
      <c r="CJW16" s="712"/>
      <c r="CJX16" s="712"/>
      <c r="CJY16" s="712"/>
      <c r="CJZ16" s="712"/>
      <c r="CKA16" s="712"/>
      <c r="CKB16" s="712"/>
      <c r="CKC16" s="712"/>
      <c r="CKD16" s="712"/>
      <c r="CKE16" s="712"/>
      <c r="CKF16" s="712"/>
      <c r="CKG16" s="712"/>
      <c r="CKH16" s="712"/>
      <c r="CKI16" s="712"/>
      <c r="CKJ16" s="712"/>
      <c r="CKK16" s="712"/>
      <c r="CKL16" s="712"/>
      <c r="CKM16" s="712"/>
      <c r="CKN16" s="712"/>
      <c r="CKO16" s="712"/>
      <c r="CKP16" s="712"/>
      <c r="CKQ16" s="712"/>
      <c r="CKR16" s="712"/>
      <c r="CKS16" s="712"/>
      <c r="CKT16" s="712"/>
      <c r="CKU16" s="712"/>
      <c r="CKV16" s="712"/>
      <c r="CKW16" s="712"/>
      <c r="CKX16" s="712"/>
      <c r="CKY16" s="712"/>
      <c r="CKZ16" s="712"/>
      <c r="CLA16" s="712"/>
      <c r="CLB16" s="712"/>
      <c r="CLC16" s="712"/>
      <c r="CLD16" s="712"/>
      <c r="CLE16" s="712"/>
      <c r="CLF16" s="712"/>
      <c r="CLG16" s="712"/>
      <c r="CLH16" s="712"/>
      <c r="CLI16" s="712"/>
      <c r="CLJ16" s="712"/>
      <c r="CLK16" s="712"/>
      <c r="CLL16" s="712"/>
      <c r="CLM16" s="712"/>
      <c r="CLN16" s="712"/>
      <c r="CLO16" s="712"/>
      <c r="CLP16" s="712"/>
      <c r="CLQ16" s="712"/>
      <c r="CLR16" s="712"/>
      <c r="CLS16" s="712"/>
      <c r="CLT16" s="712"/>
      <c r="CLU16" s="712"/>
      <c r="CLV16" s="712"/>
      <c r="CLW16" s="712"/>
      <c r="CLX16" s="712"/>
      <c r="CLY16" s="712"/>
      <c r="CLZ16" s="712"/>
      <c r="CMA16" s="712"/>
      <c r="CMB16" s="712"/>
      <c r="CMC16" s="712"/>
      <c r="CMD16" s="712"/>
      <c r="CME16" s="712"/>
      <c r="CMF16" s="712"/>
      <c r="CMG16" s="712"/>
      <c r="CMH16" s="712"/>
      <c r="CMI16" s="712"/>
      <c r="CMJ16" s="712"/>
      <c r="CMK16" s="712"/>
      <c r="CML16" s="712"/>
      <c r="CMM16" s="712"/>
      <c r="CMN16" s="712"/>
      <c r="CMO16" s="712"/>
      <c r="CMP16" s="712"/>
      <c r="CMQ16" s="712"/>
      <c r="CMR16" s="712"/>
      <c r="CMS16" s="712"/>
      <c r="CMT16" s="712"/>
      <c r="CMU16" s="712"/>
      <c r="CMV16" s="712"/>
      <c r="CMW16" s="712"/>
      <c r="CMX16" s="712"/>
      <c r="CMY16" s="712"/>
      <c r="CMZ16" s="712"/>
      <c r="CNA16" s="712"/>
      <c r="CNB16" s="712"/>
      <c r="CNC16" s="712"/>
      <c r="CND16" s="712"/>
      <c r="CNE16" s="712"/>
      <c r="CNF16" s="712"/>
      <c r="CNG16" s="712"/>
      <c r="CNH16" s="712"/>
      <c r="CNI16" s="712"/>
      <c r="CNJ16" s="712"/>
      <c r="CNK16" s="712"/>
      <c r="CNL16" s="712"/>
      <c r="CNM16" s="712"/>
      <c r="CNN16" s="712"/>
      <c r="CNO16" s="712"/>
      <c r="CNP16" s="712"/>
      <c r="CNQ16" s="712"/>
      <c r="CNR16" s="712"/>
      <c r="CNS16" s="712"/>
      <c r="CNT16" s="712"/>
      <c r="CNU16" s="712"/>
      <c r="CNV16" s="712"/>
      <c r="CNW16" s="712"/>
      <c r="CNX16" s="712"/>
      <c r="CNY16" s="712"/>
      <c r="CNZ16" s="712"/>
      <c r="COA16" s="712"/>
      <c r="COB16" s="712"/>
      <c r="COC16" s="712"/>
      <c r="COD16" s="712"/>
      <c r="COE16" s="712"/>
      <c r="COF16" s="712"/>
      <c r="COG16" s="712"/>
      <c r="COH16" s="712"/>
      <c r="COI16" s="712"/>
      <c r="COJ16" s="712"/>
      <c r="COK16" s="712"/>
      <c r="COL16" s="712"/>
      <c r="COM16" s="712"/>
      <c r="CON16" s="712"/>
      <c r="COO16" s="712"/>
      <c r="COP16" s="712"/>
      <c r="COQ16" s="712"/>
      <c r="COR16" s="712"/>
      <c r="COS16" s="712"/>
      <c r="COT16" s="712"/>
      <c r="COU16" s="712"/>
      <c r="COV16" s="712"/>
      <c r="COW16" s="712"/>
      <c r="COX16" s="712"/>
      <c r="COY16" s="712"/>
      <c r="COZ16" s="712"/>
      <c r="CPA16" s="712"/>
      <c r="CPB16" s="712"/>
      <c r="CPC16" s="712"/>
      <c r="CPD16" s="712"/>
      <c r="CPE16" s="712"/>
      <c r="CPF16" s="712"/>
      <c r="CPG16" s="712"/>
      <c r="CPH16" s="712"/>
      <c r="CPI16" s="712"/>
      <c r="CPJ16" s="712"/>
      <c r="CPK16" s="712"/>
      <c r="CPL16" s="712"/>
      <c r="CPM16" s="712"/>
      <c r="CPN16" s="712"/>
      <c r="CPO16" s="712"/>
      <c r="CPP16" s="712"/>
      <c r="CPQ16" s="712"/>
      <c r="CPR16" s="712"/>
      <c r="CPS16" s="712"/>
      <c r="CPT16" s="712"/>
      <c r="CPU16" s="712"/>
      <c r="CPV16" s="712"/>
      <c r="CPW16" s="712"/>
      <c r="CPX16" s="712"/>
      <c r="CPY16" s="712"/>
      <c r="CPZ16" s="712"/>
      <c r="CQA16" s="712"/>
      <c r="CQB16" s="712"/>
      <c r="CQC16" s="712"/>
      <c r="CQD16" s="712"/>
      <c r="CQE16" s="712"/>
      <c r="CQF16" s="712"/>
      <c r="CQG16" s="712"/>
      <c r="CQH16" s="712"/>
      <c r="CQI16" s="712"/>
      <c r="CQJ16" s="712"/>
      <c r="CQK16" s="712"/>
      <c r="CQL16" s="712"/>
      <c r="CQM16" s="712"/>
      <c r="CQN16" s="712"/>
      <c r="CQO16" s="712"/>
      <c r="CQP16" s="712"/>
      <c r="CQQ16" s="712"/>
      <c r="CQR16" s="712"/>
      <c r="CQS16" s="712"/>
      <c r="CQT16" s="712"/>
      <c r="CQU16" s="712"/>
      <c r="CQV16" s="712"/>
      <c r="CQW16" s="712"/>
      <c r="CQX16" s="712"/>
      <c r="CQY16" s="712"/>
      <c r="CQZ16" s="712"/>
      <c r="CRA16" s="712"/>
      <c r="CRB16" s="712"/>
      <c r="CRC16" s="712"/>
      <c r="CRD16" s="712"/>
      <c r="CRE16" s="712"/>
      <c r="CRF16" s="712"/>
      <c r="CRG16" s="712"/>
      <c r="CRH16" s="712"/>
      <c r="CRI16" s="712"/>
      <c r="CRJ16" s="712"/>
      <c r="CRK16" s="712"/>
      <c r="CRL16" s="712"/>
      <c r="CRM16" s="712"/>
      <c r="CRN16" s="712"/>
      <c r="CRO16" s="712"/>
      <c r="CRP16" s="712"/>
      <c r="CRQ16" s="712"/>
      <c r="CRR16" s="712"/>
      <c r="CRS16" s="712"/>
      <c r="CRT16" s="712"/>
      <c r="CRU16" s="712"/>
      <c r="CRV16" s="712"/>
      <c r="CRW16" s="712"/>
      <c r="CRX16" s="712"/>
      <c r="CRY16" s="712"/>
      <c r="CRZ16" s="712"/>
      <c r="CSA16" s="712"/>
      <c r="CSB16" s="712"/>
      <c r="CSC16" s="712"/>
      <c r="CSD16" s="712"/>
      <c r="CSE16" s="712"/>
      <c r="CSF16" s="712"/>
      <c r="CSG16" s="712"/>
      <c r="CSH16" s="712"/>
      <c r="CSI16" s="712"/>
      <c r="CSJ16" s="712"/>
      <c r="CSK16" s="712"/>
      <c r="CSL16" s="712"/>
      <c r="CSM16" s="712"/>
      <c r="CSN16" s="712"/>
      <c r="CSO16" s="712"/>
      <c r="CSP16" s="712"/>
      <c r="CSQ16" s="712"/>
      <c r="CSR16" s="712"/>
      <c r="CSS16" s="712"/>
      <c r="CST16" s="712"/>
      <c r="CSU16" s="712"/>
      <c r="CSV16" s="712"/>
      <c r="CSW16" s="712"/>
      <c r="CSX16" s="712"/>
      <c r="CSY16" s="712"/>
      <c r="CSZ16" s="712"/>
      <c r="CTA16" s="712"/>
      <c r="CTB16" s="712"/>
      <c r="CTC16" s="712"/>
      <c r="CTD16" s="712"/>
      <c r="CTE16" s="712"/>
      <c r="CTF16" s="712"/>
      <c r="CTG16" s="712"/>
      <c r="CTH16" s="712"/>
      <c r="CTI16" s="712"/>
      <c r="CTJ16" s="712"/>
      <c r="CTK16" s="712"/>
      <c r="CTL16" s="712"/>
      <c r="CTM16" s="712"/>
      <c r="CTN16" s="712"/>
      <c r="CTO16" s="712"/>
      <c r="CTP16" s="712"/>
      <c r="CTQ16" s="712"/>
      <c r="CTR16" s="712"/>
      <c r="CTS16" s="712"/>
      <c r="CTT16" s="712"/>
      <c r="CTU16" s="712"/>
      <c r="CTV16" s="712"/>
      <c r="CTW16" s="712"/>
      <c r="CTX16" s="712"/>
      <c r="CTY16" s="712"/>
      <c r="CTZ16" s="712"/>
      <c r="CUA16" s="712"/>
      <c r="CUB16" s="712"/>
      <c r="CUC16" s="712"/>
      <c r="CUD16" s="712"/>
      <c r="CUE16" s="712"/>
      <c r="CUF16" s="712"/>
      <c r="CUG16" s="712"/>
      <c r="CUH16" s="712"/>
      <c r="CUI16" s="712"/>
      <c r="CUJ16" s="712"/>
      <c r="CUK16" s="712"/>
      <c r="CUL16" s="712"/>
      <c r="CUM16" s="712"/>
      <c r="CUN16" s="712"/>
      <c r="CUO16" s="712"/>
      <c r="CUP16" s="712"/>
      <c r="CUQ16" s="712"/>
      <c r="CUR16" s="712"/>
      <c r="CUS16" s="712"/>
      <c r="CUT16" s="712"/>
      <c r="CUU16" s="712"/>
      <c r="CUV16" s="712"/>
      <c r="CUW16" s="712"/>
      <c r="CUX16" s="712"/>
      <c r="CUY16" s="712"/>
      <c r="CUZ16" s="712"/>
      <c r="CVA16" s="712"/>
      <c r="CVB16" s="712"/>
      <c r="CVC16" s="712"/>
      <c r="CVD16" s="712"/>
      <c r="CVE16" s="712"/>
      <c r="CVF16" s="712"/>
      <c r="CVG16" s="712"/>
      <c r="CVH16" s="712"/>
      <c r="CVI16" s="712"/>
      <c r="CVJ16" s="712"/>
      <c r="CVK16" s="712"/>
      <c r="CVL16" s="712"/>
      <c r="CVM16" s="712"/>
      <c r="CVN16" s="712"/>
      <c r="CVO16" s="712"/>
      <c r="CVP16" s="712"/>
      <c r="CVQ16" s="712"/>
      <c r="CVR16" s="712"/>
      <c r="CVS16" s="712"/>
      <c r="CVT16" s="712"/>
      <c r="CVU16" s="712"/>
      <c r="CVV16" s="712"/>
      <c r="CVW16" s="712"/>
      <c r="CVX16" s="712"/>
      <c r="CVY16" s="712"/>
      <c r="CVZ16" s="712"/>
      <c r="CWA16" s="712"/>
      <c r="CWB16" s="712"/>
      <c r="CWC16" s="712"/>
      <c r="CWD16" s="712"/>
      <c r="CWE16" s="712"/>
      <c r="CWF16" s="712"/>
      <c r="CWG16" s="712"/>
      <c r="CWH16" s="712"/>
      <c r="CWI16" s="712"/>
      <c r="CWJ16" s="712"/>
      <c r="CWK16" s="712"/>
      <c r="CWL16" s="712"/>
      <c r="CWM16" s="712"/>
      <c r="CWN16" s="712"/>
      <c r="CWO16" s="712"/>
      <c r="CWP16" s="712"/>
      <c r="CWQ16" s="712"/>
      <c r="CWR16" s="712"/>
      <c r="CWS16" s="712"/>
      <c r="CWT16" s="712"/>
      <c r="CWU16" s="712"/>
      <c r="CWV16" s="712"/>
      <c r="CWW16" s="712"/>
      <c r="CWX16" s="712"/>
      <c r="CWY16" s="712"/>
      <c r="CWZ16" s="712"/>
      <c r="CXA16" s="712"/>
      <c r="CXB16" s="712"/>
      <c r="CXC16" s="712"/>
      <c r="CXD16" s="712"/>
      <c r="CXE16" s="712"/>
      <c r="CXF16" s="712"/>
      <c r="CXG16" s="712"/>
      <c r="CXH16" s="712"/>
      <c r="CXI16" s="712"/>
      <c r="CXJ16" s="712"/>
      <c r="CXK16" s="712"/>
      <c r="CXL16" s="712"/>
      <c r="CXM16" s="712"/>
      <c r="CXN16" s="712"/>
      <c r="CXO16" s="712"/>
      <c r="CXP16" s="712"/>
      <c r="CXQ16" s="712"/>
      <c r="CXR16" s="712"/>
      <c r="CXS16" s="712"/>
      <c r="CXT16" s="712"/>
      <c r="CXU16" s="712"/>
      <c r="CXV16" s="712"/>
      <c r="CXW16" s="712"/>
      <c r="CXX16" s="712"/>
      <c r="CXY16" s="712"/>
      <c r="CXZ16" s="712"/>
      <c r="CYA16" s="712"/>
      <c r="CYB16" s="712"/>
      <c r="CYC16" s="712"/>
      <c r="CYD16" s="712"/>
      <c r="CYE16" s="712"/>
      <c r="CYF16" s="712"/>
      <c r="CYG16" s="712"/>
      <c r="CYH16" s="712"/>
      <c r="CYI16" s="712"/>
      <c r="CYJ16" s="712"/>
      <c r="CYK16" s="712"/>
      <c r="CYL16" s="712"/>
      <c r="CYM16" s="712"/>
      <c r="CYN16" s="712"/>
      <c r="CYO16" s="712"/>
      <c r="CYP16" s="712"/>
      <c r="CYQ16" s="712"/>
      <c r="CYR16" s="712"/>
      <c r="CYS16" s="712"/>
      <c r="CYT16" s="712"/>
      <c r="CYU16" s="712"/>
      <c r="CYV16" s="712"/>
      <c r="CYW16" s="712"/>
      <c r="CYX16" s="712"/>
      <c r="CYY16" s="712"/>
      <c r="CYZ16" s="712"/>
      <c r="CZA16" s="712"/>
      <c r="CZB16" s="712"/>
      <c r="CZC16" s="712"/>
      <c r="CZD16" s="712"/>
      <c r="CZE16" s="712"/>
      <c r="CZF16" s="712"/>
      <c r="CZG16" s="712"/>
      <c r="CZH16" s="712"/>
      <c r="CZI16" s="712"/>
      <c r="CZJ16" s="712"/>
      <c r="CZK16" s="712"/>
      <c r="CZL16" s="712"/>
      <c r="CZM16" s="712"/>
      <c r="CZN16" s="712"/>
      <c r="CZO16" s="712"/>
      <c r="CZP16" s="712"/>
      <c r="CZQ16" s="712"/>
      <c r="CZR16" s="712"/>
      <c r="CZS16" s="712"/>
      <c r="CZT16" s="712"/>
      <c r="CZU16" s="712"/>
      <c r="CZV16" s="712"/>
      <c r="CZW16" s="712"/>
      <c r="CZX16" s="712"/>
      <c r="CZY16" s="712"/>
      <c r="CZZ16" s="712"/>
      <c r="DAA16" s="712"/>
      <c r="DAB16" s="712"/>
      <c r="DAC16" s="712"/>
      <c r="DAD16" s="712"/>
      <c r="DAE16" s="712"/>
      <c r="DAF16" s="712"/>
      <c r="DAG16" s="712"/>
      <c r="DAH16" s="712"/>
      <c r="DAI16" s="712"/>
      <c r="DAJ16" s="712"/>
      <c r="DAK16" s="712"/>
      <c r="DAL16" s="712"/>
      <c r="DAM16" s="712"/>
      <c r="DAN16" s="712"/>
      <c r="DAO16" s="712"/>
      <c r="DAP16" s="712"/>
      <c r="DAQ16" s="712"/>
      <c r="DAR16" s="712"/>
      <c r="DAS16" s="712"/>
      <c r="DAT16" s="712"/>
      <c r="DAU16" s="712"/>
      <c r="DAV16" s="712"/>
      <c r="DAW16" s="712"/>
      <c r="DAX16" s="712"/>
      <c r="DAY16" s="712"/>
      <c r="DAZ16" s="712"/>
      <c r="DBA16" s="712"/>
      <c r="DBB16" s="712"/>
      <c r="DBC16" s="712"/>
      <c r="DBD16" s="712"/>
      <c r="DBE16" s="712"/>
      <c r="DBF16" s="712"/>
      <c r="DBG16" s="712"/>
      <c r="DBH16" s="712"/>
      <c r="DBI16" s="712"/>
      <c r="DBJ16" s="712"/>
      <c r="DBK16" s="712"/>
      <c r="DBL16" s="712"/>
      <c r="DBM16" s="712"/>
      <c r="DBN16" s="712"/>
      <c r="DBO16" s="712"/>
      <c r="DBP16" s="712"/>
      <c r="DBQ16" s="712"/>
      <c r="DBR16" s="712"/>
      <c r="DBS16" s="712"/>
      <c r="DBT16" s="712"/>
      <c r="DBU16" s="712"/>
      <c r="DBV16" s="712"/>
      <c r="DBW16" s="712"/>
      <c r="DBX16" s="712"/>
      <c r="DBY16" s="712"/>
      <c r="DBZ16" s="712"/>
      <c r="DCA16" s="712"/>
      <c r="DCB16" s="712"/>
      <c r="DCC16" s="712"/>
      <c r="DCD16" s="712"/>
      <c r="DCE16" s="712"/>
      <c r="DCF16" s="712"/>
      <c r="DCG16" s="712"/>
      <c r="DCH16" s="712"/>
      <c r="DCI16" s="712"/>
      <c r="DCJ16" s="712"/>
      <c r="DCK16" s="712"/>
      <c r="DCL16" s="712"/>
      <c r="DCM16" s="712"/>
      <c r="DCN16" s="712"/>
      <c r="DCO16" s="712"/>
      <c r="DCP16" s="712"/>
      <c r="DCQ16" s="712"/>
      <c r="DCR16" s="712"/>
      <c r="DCS16" s="712"/>
      <c r="DCT16" s="712"/>
      <c r="DCU16" s="712"/>
      <c r="DCV16" s="712"/>
      <c r="DCW16" s="712"/>
      <c r="DCX16" s="712"/>
      <c r="DCY16" s="712"/>
      <c r="DCZ16" s="712"/>
      <c r="DDA16" s="712"/>
      <c r="DDB16" s="712"/>
      <c r="DDC16" s="712"/>
      <c r="DDD16" s="712"/>
      <c r="DDE16" s="712"/>
      <c r="DDF16" s="712"/>
      <c r="DDG16" s="712"/>
      <c r="DDH16" s="712"/>
      <c r="DDI16" s="712"/>
      <c r="DDJ16" s="712"/>
      <c r="DDK16" s="712"/>
      <c r="DDL16" s="712"/>
      <c r="DDM16" s="712"/>
      <c r="DDN16" s="712"/>
      <c r="DDO16" s="712"/>
      <c r="DDP16" s="712"/>
      <c r="DDQ16" s="712"/>
      <c r="DDR16" s="712"/>
      <c r="DDS16" s="712"/>
      <c r="DDT16" s="712"/>
      <c r="DDU16" s="712"/>
      <c r="DDV16" s="712"/>
      <c r="DDW16" s="712"/>
      <c r="DDX16" s="712"/>
      <c r="DDY16" s="712"/>
      <c r="DDZ16" s="712"/>
      <c r="DEA16" s="712"/>
      <c r="DEB16" s="712"/>
      <c r="DEC16" s="712"/>
      <c r="DED16" s="712"/>
      <c r="DEE16" s="712"/>
      <c r="DEF16" s="712"/>
      <c r="DEG16" s="712"/>
      <c r="DEH16" s="712"/>
      <c r="DEI16" s="712"/>
      <c r="DEJ16" s="712"/>
      <c r="DEK16" s="712"/>
      <c r="DEL16" s="712"/>
      <c r="DEM16" s="712"/>
      <c r="DEN16" s="712"/>
      <c r="DEO16" s="712"/>
      <c r="DEP16" s="712"/>
      <c r="DEQ16" s="712"/>
      <c r="DER16" s="712"/>
      <c r="DES16" s="712"/>
      <c r="DET16" s="712"/>
      <c r="DEU16" s="712"/>
      <c r="DEV16" s="712"/>
      <c r="DEW16" s="712"/>
      <c r="DEX16" s="712"/>
      <c r="DEY16" s="712"/>
      <c r="DEZ16" s="712"/>
      <c r="DFA16" s="712"/>
      <c r="DFB16" s="712"/>
      <c r="DFC16" s="712"/>
      <c r="DFD16" s="712"/>
      <c r="DFE16" s="712"/>
      <c r="DFF16" s="712"/>
      <c r="DFG16" s="712"/>
      <c r="DFH16" s="712"/>
      <c r="DFI16" s="712"/>
      <c r="DFJ16" s="712"/>
      <c r="DFK16" s="712"/>
      <c r="DFL16" s="712"/>
      <c r="DFM16" s="712"/>
      <c r="DFN16" s="712"/>
      <c r="DFO16" s="712"/>
      <c r="DFP16" s="712"/>
      <c r="DFQ16" s="712"/>
      <c r="DFR16" s="712"/>
      <c r="DFS16" s="712"/>
      <c r="DFT16" s="712"/>
      <c r="DFU16" s="712"/>
      <c r="DFV16" s="712"/>
      <c r="DFW16" s="712"/>
      <c r="DFX16" s="712"/>
      <c r="DFY16" s="712"/>
      <c r="DFZ16" s="712"/>
      <c r="DGA16" s="712"/>
      <c r="DGB16" s="712"/>
      <c r="DGC16" s="712"/>
      <c r="DGD16" s="712"/>
      <c r="DGE16" s="712"/>
      <c r="DGF16" s="712"/>
      <c r="DGG16" s="712"/>
      <c r="DGH16" s="712"/>
      <c r="DGI16" s="712"/>
      <c r="DGJ16" s="712"/>
      <c r="DGK16" s="712"/>
      <c r="DGL16" s="712"/>
      <c r="DGM16" s="712"/>
      <c r="DGN16" s="712"/>
      <c r="DGO16" s="712"/>
      <c r="DGP16" s="712"/>
      <c r="DGQ16" s="712"/>
      <c r="DGR16" s="712"/>
      <c r="DGS16" s="712"/>
      <c r="DGT16" s="712"/>
      <c r="DGU16" s="712"/>
      <c r="DGV16" s="712"/>
      <c r="DGW16" s="712"/>
      <c r="DGX16" s="712"/>
      <c r="DGY16" s="712"/>
      <c r="DGZ16" s="712"/>
      <c r="DHA16" s="712"/>
      <c r="DHB16" s="712"/>
      <c r="DHC16" s="712"/>
      <c r="DHD16" s="712"/>
      <c r="DHE16" s="712"/>
      <c r="DHF16" s="712"/>
      <c r="DHG16" s="712"/>
      <c r="DHH16" s="712"/>
      <c r="DHI16" s="712"/>
      <c r="DHJ16" s="712"/>
      <c r="DHK16" s="712"/>
      <c r="DHL16" s="712"/>
      <c r="DHM16" s="712"/>
      <c r="DHN16" s="712"/>
      <c r="DHO16" s="712"/>
      <c r="DHP16" s="712"/>
      <c r="DHQ16" s="712"/>
      <c r="DHR16" s="712"/>
      <c r="DHS16" s="712"/>
      <c r="DHT16" s="712"/>
      <c r="DHU16" s="712"/>
      <c r="DHV16" s="712"/>
      <c r="DHW16" s="712"/>
      <c r="DHX16" s="712"/>
      <c r="DHY16" s="712"/>
      <c r="DHZ16" s="712"/>
      <c r="DIA16" s="712"/>
      <c r="DIB16" s="712"/>
      <c r="DIC16" s="712"/>
      <c r="DID16" s="712"/>
      <c r="DIE16" s="712"/>
      <c r="DIF16" s="712"/>
      <c r="DIG16" s="712"/>
      <c r="DIH16" s="712"/>
      <c r="DII16" s="712"/>
      <c r="DIJ16" s="712"/>
      <c r="DIK16" s="712"/>
      <c r="DIL16" s="712"/>
      <c r="DIM16" s="712"/>
      <c r="DIN16" s="712"/>
      <c r="DIO16" s="712"/>
      <c r="DIP16" s="712"/>
      <c r="DIQ16" s="712"/>
      <c r="DIR16" s="712"/>
      <c r="DIS16" s="712"/>
      <c r="DIT16" s="712"/>
      <c r="DIU16" s="712"/>
      <c r="DIV16" s="712"/>
      <c r="DIW16" s="712"/>
      <c r="DIX16" s="712"/>
      <c r="DIY16" s="712"/>
      <c r="DIZ16" s="712"/>
      <c r="DJA16" s="712"/>
      <c r="DJB16" s="712"/>
      <c r="DJC16" s="712"/>
      <c r="DJD16" s="712"/>
      <c r="DJE16" s="712"/>
      <c r="DJF16" s="712"/>
      <c r="DJG16" s="712"/>
      <c r="DJH16" s="712"/>
      <c r="DJI16" s="712"/>
      <c r="DJJ16" s="712"/>
      <c r="DJK16" s="712"/>
      <c r="DJL16" s="712"/>
      <c r="DJM16" s="712"/>
      <c r="DJN16" s="712"/>
      <c r="DJO16" s="712"/>
      <c r="DJP16" s="712"/>
      <c r="DJQ16" s="712"/>
      <c r="DJR16" s="712"/>
      <c r="DJS16" s="712"/>
      <c r="DJT16" s="712"/>
      <c r="DJU16" s="712"/>
      <c r="DJV16" s="712"/>
      <c r="DJW16" s="712"/>
      <c r="DJX16" s="712"/>
      <c r="DJY16" s="712"/>
      <c r="DJZ16" s="712"/>
      <c r="DKA16" s="712"/>
      <c r="DKB16" s="712"/>
      <c r="DKC16" s="712"/>
      <c r="DKD16" s="712"/>
      <c r="DKE16" s="712"/>
      <c r="DKF16" s="712"/>
      <c r="DKG16" s="712"/>
      <c r="DKH16" s="712"/>
      <c r="DKI16" s="712"/>
      <c r="DKJ16" s="712"/>
      <c r="DKK16" s="712"/>
      <c r="DKL16" s="712"/>
      <c r="DKM16" s="712"/>
      <c r="DKN16" s="712"/>
      <c r="DKO16" s="712"/>
      <c r="DKP16" s="712"/>
      <c r="DKQ16" s="712"/>
      <c r="DKR16" s="712"/>
      <c r="DKS16" s="712"/>
      <c r="DKT16" s="712"/>
      <c r="DKU16" s="712"/>
      <c r="DKV16" s="712"/>
      <c r="DKW16" s="712"/>
      <c r="DKX16" s="712"/>
      <c r="DKY16" s="712"/>
      <c r="DKZ16" s="712"/>
      <c r="DLA16" s="712"/>
      <c r="DLB16" s="712"/>
      <c r="DLC16" s="712"/>
      <c r="DLD16" s="712"/>
      <c r="DLE16" s="712"/>
      <c r="DLF16" s="712"/>
      <c r="DLG16" s="712"/>
      <c r="DLH16" s="712"/>
      <c r="DLI16" s="712"/>
      <c r="DLJ16" s="712"/>
      <c r="DLK16" s="712"/>
      <c r="DLL16" s="712"/>
      <c r="DLM16" s="712"/>
      <c r="DLN16" s="712"/>
      <c r="DLO16" s="712"/>
      <c r="DLP16" s="712"/>
      <c r="DLQ16" s="712"/>
      <c r="DLR16" s="712"/>
      <c r="DLS16" s="712"/>
      <c r="DLT16" s="712"/>
      <c r="DLU16" s="712"/>
      <c r="DLV16" s="712"/>
      <c r="DLW16" s="712"/>
      <c r="DLX16" s="712"/>
      <c r="DLY16" s="712"/>
      <c r="DLZ16" s="712"/>
      <c r="DMA16" s="712"/>
      <c r="DMB16" s="712"/>
      <c r="DMC16" s="712"/>
      <c r="DMD16" s="712"/>
      <c r="DME16" s="712"/>
      <c r="DMF16" s="712"/>
      <c r="DMG16" s="712"/>
      <c r="DMH16" s="712"/>
      <c r="DMI16" s="712"/>
      <c r="DMJ16" s="712"/>
      <c r="DMK16" s="712"/>
      <c r="DML16" s="712"/>
      <c r="DMM16" s="712"/>
      <c r="DMN16" s="712"/>
      <c r="DMO16" s="712"/>
      <c r="DMP16" s="712"/>
      <c r="DMQ16" s="712"/>
      <c r="DMR16" s="712"/>
      <c r="DMS16" s="712"/>
      <c r="DMT16" s="712"/>
      <c r="DMU16" s="712"/>
      <c r="DMV16" s="712"/>
      <c r="DMW16" s="712"/>
      <c r="DMX16" s="712"/>
      <c r="DMY16" s="712"/>
      <c r="DMZ16" s="712"/>
      <c r="DNA16" s="712"/>
      <c r="DNB16" s="712"/>
      <c r="DNC16" s="712"/>
      <c r="DND16" s="712"/>
      <c r="DNE16" s="712"/>
      <c r="DNF16" s="712"/>
      <c r="DNG16" s="712"/>
      <c r="DNH16" s="712"/>
      <c r="DNI16" s="712"/>
      <c r="DNJ16" s="712"/>
      <c r="DNK16" s="712"/>
      <c r="DNL16" s="712"/>
      <c r="DNM16" s="712"/>
      <c r="DNN16" s="712"/>
      <c r="DNO16" s="712"/>
      <c r="DNP16" s="712"/>
      <c r="DNQ16" s="712"/>
      <c r="DNR16" s="712"/>
      <c r="DNS16" s="712"/>
      <c r="DNT16" s="712"/>
      <c r="DNU16" s="712"/>
      <c r="DNV16" s="712"/>
      <c r="DNW16" s="712"/>
      <c r="DNX16" s="712"/>
      <c r="DNY16" s="712"/>
      <c r="DNZ16" s="712"/>
      <c r="DOA16" s="712"/>
      <c r="DOB16" s="712"/>
      <c r="DOC16" s="712"/>
      <c r="DOD16" s="712"/>
      <c r="DOE16" s="712"/>
      <c r="DOF16" s="712"/>
      <c r="DOG16" s="712"/>
      <c r="DOH16" s="712"/>
      <c r="DOI16" s="712"/>
      <c r="DOJ16" s="712"/>
      <c r="DOK16" s="712"/>
      <c r="DOL16" s="712"/>
      <c r="DOM16" s="712"/>
      <c r="DON16" s="712"/>
      <c r="DOO16" s="712"/>
      <c r="DOP16" s="712"/>
      <c r="DOQ16" s="712"/>
      <c r="DOR16" s="712"/>
      <c r="DOS16" s="712"/>
      <c r="DOT16" s="712"/>
      <c r="DOU16" s="712"/>
      <c r="DOV16" s="712"/>
      <c r="DOW16" s="712"/>
      <c r="DOX16" s="712"/>
      <c r="DOY16" s="712"/>
      <c r="DOZ16" s="712"/>
      <c r="DPA16" s="712"/>
      <c r="DPB16" s="712"/>
      <c r="DPC16" s="712"/>
      <c r="DPD16" s="712"/>
      <c r="DPE16" s="712"/>
      <c r="DPF16" s="712"/>
      <c r="DPG16" s="712"/>
      <c r="DPH16" s="712"/>
      <c r="DPI16" s="712"/>
      <c r="DPJ16" s="712"/>
      <c r="DPK16" s="712"/>
      <c r="DPL16" s="712"/>
      <c r="DPM16" s="712"/>
      <c r="DPN16" s="712"/>
      <c r="DPO16" s="712"/>
      <c r="DPP16" s="712"/>
      <c r="DPQ16" s="712"/>
      <c r="DPR16" s="712"/>
      <c r="DPS16" s="712"/>
      <c r="DPT16" s="712"/>
      <c r="DPU16" s="712"/>
      <c r="DPV16" s="712"/>
      <c r="DPW16" s="712"/>
      <c r="DPX16" s="712"/>
      <c r="DPY16" s="712"/>
      <c r="DPZ16" s="712"/>
      <c r="DQA16" s="712"/>
      <c r="DQB16" s="712"/>
      <c r="DQC16" s="712"/>
      <c r="DQD16" s="712"/>
      <c r="DQE16" s="712"/>
      <c r="DQF16" s="712"/>
      <c r="DQG16" s="712"/>
      <c r="DQH16" s="712"/>
      <c r="DQI16" s="712"/>
      <c r="DQJ16" s="712"/>
      <c r="DQK16" s="712"/>
      <c r="DQL16" s="712"/>
      <c r="DQM16" s="712"/>
      <c r="DQN16" s="712"/>
      <c r="DQO16" s="712"/>
      <c r="DQP16" s="712"/>
      <c r="DQQ16" s="712"/>
      <c r="DQR16" s="712"/>
      <c r="DQS16" s="712"/>
      <c r="DQT16" s="712"/>
      <c r="DQU16" s="712"/>
      <c r="DQV16" s="712"/>
      <c r="DQW16" s="712"/>
      <c r="DQX16" s="712"/>
      <c r="DQY16" s="712"/>
      <c r="DQZ16" s="712"/>
      <c r="DRA16" s="712"/>
      <c r="DRB16" s="712"/>
      <c r="DRC16" s="712"/>
      <c r="DRD16" s="712"/>
      <c r="DRE16" s="712"/>
      <c r="DRF16" s="712"/>
      <c r="DRG16" s="712"/>
      <c r="DRH16" s="712"/>
      <c r="DRI16" s="712"/>
      <c r="DRJ16" s="712"/>
      <c r="DRK16" s="712"/>
      <c r="DRL16" s="712"/>
      <c r="DRM16" s="712"/>
      <c r="DRN16" s="712"/>
      <c r="DRO16" s="712"/>
      <c r="DRP16" s="712"/>
      <c r="DRQ16" s="712"/>
      <c r="DRR16" s="712"/>
      <c r="DRS16" s="712"/>
      <c r="DRT16" s="712"/>
      <c r="DRU16" s="712"/>
      <c r="DRV16" s="712"/>
      <c r="DRW16" s="712"/>
      <c r="DRX16" s="712"/>
      <c r="DRY16" s="712"/>
      <c r="DRZ16" s="712"/>
      <c r="DSA16" s="712"/>
      <c r="DSB16" s="712"/>
      <c r="DSC16" s="712"/>
      <c r="DSD16" s="712"/>
      <c r="DSE16" s="712"/>
      <c r="DSF16" s="712"/>
      <c r="DSG16" s="712"/>
      <c r="DSH16" s="712"/>
      <c r="DSI16" s="712"/>
      <c r="DSJ16" s="712"/>
      <c r="DSK16" s="712"/>
      <c r="DSL16" s="712"/>
      <c r="DSM16" s="712"/>
      <c r="DSN16" s="712"/>
      <c r="DSO16" s="712"/>
      <c r="DSP16" s="712"/>
      <c r="DSQ16" s="712"/>
      <c r="DSR16" s="712"/>
      <c r="DSS16" s="712"/>
      <c r="DST16" s="712"/>
      <c r="DSU16" s="712"/>
      <c r="DSV16" s="712"/>
      <c r="DSW16" s="712"/>
      <c r="DSX16" s="712"/>
      <c r="DSY16" s="712"/>
      <c r="DSZ16" s="712"/>
      <c r="DTA16" s="712"/>
      <c r="DTB16" s="712"/>
      <c r="DTC16" s="712"/>
      <c r="DTD16" s="712"/>
      <c r="DTE16" s="712"/>
      <c r="DTF16" s="712"/>
      <c r="DTG16" s="712"/>
      <c r="DTH16" s="712"/>
      <c r="DTI16" s="712"/>
      <c r="DTJ16" s="712"/>
      <c r="DTK16" s="712"/>
      <c r="DTL16" s="712"/>
      <c r="DTM16" s="712"/>
      <c r="DTN16" s="712"/>
      <c r="DTO16" s="712"/>
      <c r="DTP16" s="712"/>
      <c r="DTQ16" s="712"/>
      <c r="DTR16" s="712"/>
      <c r="DTS16" s="712"/>
      <c r="DTT16" s="712"/>
      <c r="DTU16" s="712"/>
      <c r="DTV16" s="712"/>
      <c r="DTW16" s="712"/>
      <c r="DTX16" s="712"/>
      <c r="DTY16" s="712"/>
      <c r="DTZ16" s="712"/>
      <c r="DUA16" s="712"/>
      <c r="DUB16" s="712"/>
      <c r="DUC16" s="712"/>
      <c r="DUD16" s="712"/>
      <c r="DUE16" s="712"/>
      <c r="DUF16" s="712"/>
      <c r="DUG16" s="712"/>
      <c r="DUH16" s="712"/>
      <c r="DUI16" s="712"/>
      <c r="DUJ16" s="712"/>
      <c r="DUK16" s="712"/>
      <c r="DUL16" s="712"/>
      <c r="DUM16" s="712"/>
      <c r="DUN16" s="712"/>
      <c r="DUO16" s="712"/>
      <c r="DUP16" s="712"/>
      <c r="DUQ16" s="712"/>
      <c r="DUR16" s="712"/>
      <c r="DUS16" s="712"/>
      <c r="DUT16" s="712"/>
      <c r="DUU16" s="712"/>
      <c r="DUV16" s="712"/>
      <c r="DUW16" s="712"/>
      <c r="DUX16" s="712"/>
      <c r="DUY16" s="712"/>
      <c r="DUZ16" s="712"/>
      <c r="DVA16" s="712"/>
      <c r="DVB16" s="712"/>
      <c r="DVC16" s="712"/>
      <c r="DVD16" s="712"/>
      <c r="DVE16" s="712"/>
      <c r="DVF16" s="712"/>
      <c r="DVG16" s="712"/>
      <c r="DVH16" s="712"/>
      <c r="DVI16" s="712"/>
      <c r="DVJ16" s="712"/>
      <c r="DVK16" s="712"/>
      <c r="DVL16" s="712"/>
      <c r="DVM16" s="712"/>
      <c r="DVN16" s="712"/>
      <c r="DVO16" s="712"/>
      <c r="DVP16" s="712"/>
      <c r="DVQ16" s="712"/>
      <c r="DVR16" s="712"/>
      <c r="DVS16" s="712"/>
      <c r="DVT16" s="712"/>
      <c r="DVU16" s="712"/>
      <c r="DVV16" s="712"/>
      <c r="DVW16" s="712"/>
      <c r="DVX16" s="712"/>
      <c r="DVY16" s="712"/>
      <c r="DVZ16" s="712"/>
      <c r="DWA16" s="712"/>
      <c r="DWB16" s="712"/>
      <c r="DWC16" s="712"/>
      <c r="DWD16" s="712"/>
      <c r="DWE16" s="712"/>
      <c r="DWF16" s="712"/>
      <c r="DWG16" s="712"/>
      <c r="DWH16" s="712"/>
      <c r="DWI16" s="712"/>
      <c r="DWJ16" s="712"/>
      <c r="DWK16" s="712"/>
      <c r="DWL16" s="712"/>
      <c r="DWM16" s="712"/>
      <c r="DWN16" s="712"/>
      <c r="DWO16" s="712"/>
      <c r="DWP16" s="712"/>
      <c r="DWQ16" s="712"/>
      <c r="DWR16" s="712"/>
      <c r="DWS16" s="712"/>
      <c r="DWT16" s="712"/>
      <c r="DWU16" s="712"/>
      <c r="DWV16" s="712"/>
      <c r="DWW16" s="712"/>
      <c r="DWX16" s="712"/>
      <c r="DWY16" s="712"/>
      <c r="DWZ16" s="712"/>
      <c r="DXA16" s="712"/>
      <c r="DXB16" s="712"/>
      <c r="DXC16" s="712"/>
      <c r="DXD16" s="712"/>
      <c r="DXE16" s="712"/>
      <c r="DXF16" s="712"/>
      <c r="DXG16" s="712"/>
      <c r="DXH16" s="712"/>
      <c r="DXI16" s="712"/>
      <c r="DXJ16" s="712"/>
      <c r="DXK16" s="712"/>
      <c r="DXL16" s="712"/>
      <c r="DXM16" s="712"/>
      <c r="DXN16" s="712"/>
      <c r="DXO16" s="712"/>
      <c r="DXP16" s="712"/>
      <c r="DXQ16" s="712"/>
      <c r="DXR16" s="712"/>
      <c r="DXS16" s="712"/>
      <c r="DXT16" s="712"/>
      <c r="DXU16" s="712"/>
      <c r="DXV16" s="712"/>
      <c r="DXW16" s="712"/>
      <c r="DXX16" s="712"/>
      <c r="DXY16" s="712"/>
      <c r="DXZ16" s="712"/>
      <c r="DYA16" s="712"/>
      <c r="DYB16" s="712"/>
      <c r="DYC16" s="712"/>
      <c r="DYD16" s="712"/>
      <c r="DYE16" s="712"/>
      <c r="DYF16" s="712"/>
      <c r="DYG16" s="712"/>
      <c r="DYH16" s="712"/>
      <c r="DYI16" s="712"/>
      <c r="DYJ16" s="712"/>
      <c r="DYK16" s="712"/>
      <c r="DYL16" s="712"/>
      <c r="DYM16" s="712"/>
      <c r="DYN16" s="712"/>
      <c r="DYO16" s="712"/>
      <c r="DYP16" s="712"/>
      <c r="DYQ16" s="712"/>
      <c r="DYR16" s="712"/>
      <c r="DYS16" s="712"/>
      <c r="DYT16" s="712"/>
      <c r="DYU16" s="712"/>
      <c r="DYV16" s="712"/>
      <c r="DYW16" s="712"/>
      <c r="DYX16" s="712"/>
      <c r="DYY16" s="712"/>
      <c r="DYZ16" s="712"/>
      <c r="DZA16" s="712"/>
      <c r="DZB16" s="712"/>
      <c r="DZC16" s="712"/>
      <c r="DZD16" s="712"/>
      <c r="DZE16" s="712"/>
      <c r="DZF16" s="712"/>
      <c r="DZG16" s="712"/>
      <c r="DZH16" s="712"/>
      <c r="DZI16" s="712"/>
      <c r="DZJ16" s="712"/>
      <c r="DZK16" s="712"/>
      <c r="DZL16" s="712"/>
      <c r="DZM16" s="712"/>
      <c r="DZN16" s="712"/>
      <c r="DZO16" s="712"/>
      <c r="DZP16" s="712"/>
      <c r="DZQ16" s="712"/>
      <c r="DZR16" s="712"/>
      <c r="DZS16" s="712"/>
      <c r="DZT16" s="712"/>
      <c r="DZU16" s="712"/>
      <c r="DZV16" s="712"/>
      <c r="DZW16" s="712"/>
      <c r="DZX16" s="712"/>
      <c r="DZY16" s="712"/>
      <c r="DZZ16" s="712"/>
      <c r="EAA16" s="712"/>
      <c r="EAB16" s="712"/>
      <c r="EAC16" s="712"/>
      <c r="EAD16" s="712"/>
      <c r="EAE16" s="712"/>
      <c r="EAF16" s="712"/>
      <c r="EAG16" s="712"/>
      <c r="EAH16" s="712"/>
      <c r="EAI16" s="712"/>
      <c r="EAJ16" s="712"/>
      <c r="EAK16" s="712"/>
      <c r="EAL16" s="712"/>
      <c r="EAM16" s="712"/>
      <c r="EAN16" s="712"/>
      <c r="EAO16" s="712"/>
      <c r="EAP16" s="712"/>
      <c r="EAQ16" s="712"/>
      <c r="EAR16" s="712"/>
      <c r="EAS16" s="712"/>
      <c r="EAT16" s="712"/>
      <c r="EAU16" s="712"/>
      <c r="EAV16" s="712"/>
      <c r="EAW16" s="712"/>
      <c r="EAX16" s="712"/>
      <c r="EAY16" s="712"/>
      <c r="EAZ16" s="712"/>
      <c r="EBA16" s="712"/>
      <c r="EBB16" s="712"/>
      <c r="EBC16" s="712"/>
      <c r="EBD16" s="712"/>
      <c r="EBE16" s="712"/>
      <c r="EBF16" s="712"/>
      <c r="EBG16" s="712"/>
      <c r="EBH16" s="712"/>
      <c r="EBI16" s="712"/>
      <c r="EBJ16" s="712"/>
      <c r="EBK16" s="712"/>
      <c r="EBL16" s="712"/>
      <c r="EBM16" s="712"/>
      <c r="EBN16" s="712"/>
      <c r="EBO16" s="712"/>
      <c r="EBP16" s="712"/>
      <c r="EBQ16" s="712"/>
      <c r="EBR16" s="712"/>
      <c r="EBS16" s="712"/>
      <c r="EBT16" s="712"/>
      <c r="EBU16" s="712"/>
      <c r="EBV16" s="712"/>
      <c r="EBW16" s="712"/>
      <c r="EBX16" s="712"/>
      <c r="EBY16" s="712"/>
      <c r="EBZ16" s="712"/>
      <c r="ECA16" s="712"/>
      <c r="ECB16" s="712"/>
      <c r="ECC16" s="712"/>
      <c r="ECD16" s="712"/>
      <c r="ECE16" s="712"/>
      <c r="ECF16" s="712"/>
      <c r="ECG16" s="712"/>
      <c r="ECH16" s="712"/>
      <c r="ECI16" s="712"/>
      <c r="ECJ16" s="712"/>
      <c r="ECK16" s="712"/>
      <c r="ECL16" s="712"/>
      <c r="ECM16" s="712"/>
      <c r="ECN16" s="712"/>
      <c r="ECO16" s="712"/>
      <c r="ECP16" s="712"/>
      <c r="ECQ16" s="712"/>
      <c r="ECR16" s="712"/>
      <c r="ECS16" s="712"/>
      <c r="ECT16" s="712"/>
      <c r="ECU16" s="712"/>
      <c r="ECV16" s="712"/>
      <c r="ECW16" s="712"/>
      <c r="ECX16" s="712"/>
      <c r="ECY16" s="712"/>
      <c r="ECZ16" s="712"/>
      <c r="EDA16" s="712"/>
      <c r="EDB16" s="712"/>
      <c r="EDC16" s="712"/>
      <c r="EDD16" s="712"/>
      <c r="EDE16" s="712"/>
      <c r="EDF16" s="712"/>
      <c r="EDG16" s="712"/>
      <c r="EDH16" s="712"/>
      <c r="EDI16" s="712"/>
      <c r="EDJ16" s="712"/>
      <c r="EDK16" s="712"/>
      <c r="EDL16" s="712"/>
      <c r="EDM16" s="712"/>
      <c r="EDN16" s="712"/>
      <c r="EDO16" s="712"/>
      <c r="EDP16" s="712"/>
      <c r="EDQ16" s="712"/>
      <c r="EDR16" s="712"/>
      <c r="EDS16" s="712"/>
      <c r="EDT16" s="712"/>
      <c r="EDU16" s="712"/>
      <c r="EDV16" s="712"/>
      <c r="EDW16" s="712"/>
      <c r="EDX16" s="712"/>
      <c r="EDY16" s="712"/>
      <c r="EDZ16" s="712"/>
      <c r="EEA16" s="712"/>
      <c r="EEB16" s="712"/>
      <c r="EEC16" s="712"/>
      <c r="EED16" s="712"/>
      <c r="EEE16" s="712"/>
      <c r="EEF16" s="712"/>
      <c r="EEG16" s="712"/>
      <c r="EEH16" s="712"/>
      <c r="EEI16" s="712"/>
      <c r="EEJ16" s="712"/>
      <c r="EEK16" s="712"/>
      <c r="EEL16" s="712"/>
      <c r="EEM16" s="712"/>
      <c r="EEN16" s="712"/>
      <c r="EEO16" s="712"/>
      <c r="EEP16" s="712"/>
      <c r="EEQ16" s="712"/>
      <c r="EER16" s="712"/>
      <c r="EES16" s="712"/>
      <c r="EET16" s="712"/>
      <c r="EEU16" s="712"/>
      <c r="EEV16" s="712"/>
      <c r="EEW16" s="712"/>
      <c r="EEX16" s="712"/>
      <c r="EEY16" s="712"/>
      <c r="EEZ16" s="712"/>
      <c r="EFA16" s="712"/>
      <c r="EFB16" s="712"/>
      <c r="EFC16" s="712"/>
      <c r="EFD16" s="712"/>
      <c r="EFE16" s="712"/>
      <c r="EFF16" s="712"/>
      <c r="EFG16" s="712"/>
      <c r="EFH16" s="712"/>
      <c r="EFI16" s="712"/>
      <c r="EFJ16" s="712"/>
      <c r="EFK16" s="712"/>
      <c r="EFL16" s="712"/>
      <c r="EFM16" s="712"/>
      <c r="EFN16" s="712"/>
      <c r="EFO16" s="712"/>
      <c r="EFP16" s="712"/>
      <c r="EFQ16" s="712"/>
      <c r="EFR16" s="712"/>
      <c r="EFS16" s="712"/>
      <c r="EFT16" s="712"/>
      <c r="EFU16" s="712"/>
      <c r="EFV16" s="712"/>
      <c r="EFW16" s="712"/>
      <c r="EFX16" s="712"/>
      <c r="EFY16" s="712"/>
      <c r="EFZ16" s="712"/>
      <c r="EGA16" s="712"/>
      <c r="EGB16" s="712"/>
      <c r="EGC16" s="712"/>
      <c r="EGD16" s="712"/>
      <c r="EGE16" s="712"/>
      <c r="EGF16" s="712"/>
      <c r="EGG16" s="712"/>
      <c r="EGH16" s="712"/>
      <c r="EGI16" s="712"/>
      <c r="EGJ16" s="712"/>
      <c r="EGK16" s="712"/>
      <c r="EGL16" s="712"/>
      <c r="EGM16" s="712"/>
      <c r="EGN16" s="712"/>
      <c r="EGO16" s="712"/>
      <c r="EGP16" s="712"/>
      <c r="EGQ16" s="712"/>
      <c r="EGR16" s="712"/>
      <c r="EGS16" s="712"/>
      <c r="EGT16" s="712"/>
      <c r="EGU16" s="712"/>
      <c r="EGV16" s="712"/>
      <c r="EGW16" s="712"/>
      <c r="EGX16" s="712"/>
      <c r="EGY16" s="712"/>
      <c r="EGZ16" s="712"/>
      <c r="EHA16" s="712"/>
      <c r="EHB16" s="712"/>
      <c r="EHC16" s="712"/>
      <c r="EHD16" s="712"/>
      <c r="EHE16" s="712"/>
      <c r="EHF16" s="712"/>
      <c r="EHG16" s="712"/>
      <c r="EHH16" s="712"/>
      <c r="EHI16" s="712"/>
      <c r="EHJ16" s="712"/>
      <c r="EHK16" s="712"/>
      <c r="EHL16" s="712"/>
      <c r="EHM16" s="712"/>
      <c r="EHN16" s="712"/>
      <c r="EHO16" s="712"/>
      <c r="EHP16" s="712"/>
      <c r="EHQ16" s="712"/>
      <c r="EHR16" s="712"/>
      <c r="EHS16" s="712"/>
      <c r="EHT16" s="712"/>
      <c r="EHU16" s="712"/>
      <c r="EHV16" s="712"/>
      <c r="EHW16" s="712"/>
      <c r="EHX16" s="712"/>
      <c r="EHY16" s="712"/>
      <c r="EHZ16" s="712"/>
      <c r="EIA16" s="712"/>
      <c r="EIB16" s="712"/>
      <c r="EIC16" s="712"/>
      <c r="EID16" s="712"/>
      <c r="EIE16" s="712"/>
      <c r="EIF16" s="712"/>
      <c r="EIG16" s="712"/>
      <c r="EIH16" s="712"/>
      <c r="EII16" s="712"/>
      <c r="EIJ16" s="712"/>
      <c r="EIK16" s="712"/>
      <c r="EIL16" s="712"/>
      <c r="EIM16" s="712"/>
      <c r="EIN16" s="712"/>
      <c r="EIO16" s="712"/>
      <c r="EIP16" s="712"/>
      <c r="EIQ16" s="712"/>
      <c r="EIR16" s="712"/>
      <c r="EIS16" s="712"/>
      <c r="EIT16" s="712"/>
      <c r="EIU16" s="712"/>
      <c r="EIV16" s="712"/>
      <c r="EIW16" s="712"/>
      <c r="EIX16" s="712"/>
      <c r="EIY16" s="712"/>
      <c r="EIZ16" s="712"/>
      <c r="EJA16" s="712"/>
      <c r="EJB16" s="712"/>
      <c r="EJC16" s="712"/>
      <c r="EJD16" s="712"/>
      <c r="EJE16" s="712"/>
      <c r="EJF16" s="712"/>
      <c r="EJG16" s="712"/>
      <c r="EJH16" s="712"/>
      <c r="EJI16" s="712"/>
      <c r="EJJ16" s="712"/>
      <c r="EJK16" s="712"/>
      <c r="EJL16" s="712"/>
      <c r="EJM16" s="712"/>
      <c r="EJN16" s="712"/>
      <c r="EJO16" s="712"/>
      <c r="EJP16" s="712"/>
      <c r="EJQ16" s="712"/>
      <c r="EJR16" s="712"/>
      <c r="EJS16" s="712"/>
      <c r="EJT16" s="712"/>
      <c r="EJU16" s="712"/>
      <c r="EJV16" s="712"/>
      <c r="EJW16" s="712"/>
      <c r="EJX16" s="712"/>
      <c r="EJY16" s="712"/>
      <c r="EJZ16" s="712"/>
      <c r="EKA16" s="712"/>
      <c r="EKB16" s="712"/>
      <c r="EKC16" s="712"/>
      <c r="EKD16" s="712"/>
      <c r="EKE16" s="712"/>
      <c r="EKF16" s="712"/>
      <c r="EKG16" s="712"/>
      <c r="EKH16" s="712"/>
      <c r="EKI16" s="712"/>
      <c r="EKJ16" s="712"/>
      <c r="EKK16" s="712"/>
      <c r="EKL16" s="712"/>
      <c r="EKM16" s="712"/>
      <c r="EKN16" s="712"/>
      <c r="EKO16" s="712"/>
      <c r="EKP16" s="712"/>
      <c r="EKQ16" s="712"/>
      <c r="EKR16" s="712"/>
      <c r="EKS16" s="712"/>
      <c r="EKT16" s="712"/>
      <c r="EKU16" s="712"/>
      <c r="EKV16" s="712"/>
      <c r="EKW16" s="712"/>
      <c r="EKX16" s="712"/>
      <c r="EKY16" s="712"/>
      <c r="EKZ16" s="712"/>
      <c r="ELA16" s="712"/>
      <c r="ELB16" s="712"/>
      <c r="ELC16" s="712"/>
      <c r="ELD16" s="712"/>
      <c r="ELE16" s="712"/>
      <c r="ELF16" s="712"/>
      <c r="ELG16" s="712"/>
      <c r="ELH16" s="712"/>
      <c r="ELI16" s="712"/>
      <c r="ELJ16" s="712"/>
      <c r="ELK16" s="712"/>
      <c r="ELL16" s="712"/>
      <c r="ELM16" s="712"/>
      <c r="ELN16" s="712"/>
      <c r="ELO16" s="712"/>
      <c r="ELP16" s="712"/>
      <c r="ELQ16" s="712"/>
      <c r="ELR16" s="712"/>
      <c r="ELS16" s="712"/>
      <c r="ELT16" s="712"/>
      <c r="ELU16" s="712"/>
      <c r="ELV16" s="712"/>
      <c r="ELW16" s="712"/>
      <c r="ELX16" s="712"/>
      <c r="ELY16" s="712"/>
      <c r="ELZ16" s="712"/>
      <c r="EMA16" s="712"/>
      <c r="EMB16" s="712"/>
      <c r="EMC16" s="712"/>
      <c r="EMD16" s="712"/>
      <c r="EME16" s="712"/>
      <c r="EMF16" s="712"/>
      <c r="EMG16" s="712"/>
      <c r="EMH16" s="712"/>
      <c r="EMI16" s="712"/>
      <c r="EMJ16" s="712"/>
      <c r="EMK16" s="712"/>
      <c r="EML16" s="712"/>
      <c r="EMM16" s="712"/>
      <c r="EMN16" s="712"/>
      <c r="EMO16" s="712"/>
      <c r="EMP16" s="712"/>
      <c r="EMQ16" s="712"/>
      <c r="EMR16" s="712"/>
      <c r="EMS16" s="712"/>
      <c r="EMT16" s="712"/>
      <c r="EMU16" s="712"/>
      <c r="EMV16" s="712"/>
      <c r="EMW16" s="712"/>
      <c r="EMX16" s="712"/>
      <c r="EMY16" s="712"/>
      <c r="EMZ16" s="712"/>
      <c r="ENA16" s="712"/>
      <c r="ENB16" s="712"/>
      <c r="ENC16" s="712"/>
      <c r="END16" s="712"/>
      <c r="ENE16" s="712"/>
      <c r="ENF16" s="712"/>
      <c r="ENG16" s="712"/>
      <c r="ENH16" s="712"/>
      <c r="ENI16" s="712"/>
      <c r="ENJ16" s="712"/>
      <c r="ENK16" s="712"/>
      <c r="ENL16" s="712"/>
      <c r="ENM16" s="712"/>
      <c r="ENN16" s="712"/>
      <c r="ENO16" s="712"/>
      <c r="ENP16" s="712"/>
      <c r="ENQ16" s="712"/>
      <c r="ENR16" s="712"/>
      <c r="ENS16" s="712"/>
      <c r="ENT16" s="712"/>
      <c r="ENU16" s="712"/>
      <c r="ENV16" s="712"/>
      <c r="ENW16" s="712"/>
      <c r="ENX16" s="712"/>
      <c r="ENY16" s="712"/>
      <c r="ENZ16" s="712"/>
      <c r="EOA16" s="712"/>
      <c r="EOB16" s="712"/>
      <c r="EOC16" s="712"/>
      <c r="EOD16" s="712"/>
      <c r="EOE16" s="712"/>
      <c r="EOF16" s="712"/>
      <c r="EOG16" s="712"/>
      <c r="EOH16" s="712"/>
      <c r="EOI16" s="712"/>
      <c r="EOJ16" s="712"/>
      <c r="EOK16" s="712"/>
      <c r="EOL16" s="712"/>
      <c r="EOM16" s="712"/>
      <c r="EON16" s="712"/>
      <c r="EOO16" s="712"/>
      <c r="EOP16" s="712"/>
      <c r="EOQ16" s="712"/>
      <c r="EOR16" s="712"/>
      <c r="EOS16" s="712"/>
      <c r="EOT16" s="712"/>
      <c r="EOU16" s="712"/>
      <c r="EOV16" s="712"/>
      <c r="EOW16" s="712"/>
      <c r="EOX16" s="712"/>
      <c r="EOY16" s="712"/>
      <c r="EOZ16" s="712"/>
      <c r="EPA16" s="712"/>
      <c r="EPB16" s="712"/>
      <c r="EPC16" s="712"/>
      <c r="EPD16" s="712"/>
      <c r="EPE16" s="712"/>
      <c r="EPF16" s="712"/>
      <c r="EPG16" s="712"/>
      <c r="EPH16" s="712"/>
      <c r="EPI16" s="712"/>
      <c r="EPJ16" s="712"/>
      <c r="EPK16" s="712"/>
      <c r="EPL16" s="712"/>
      <c r="EPM16" s="712"/>
      <c r="EPN16" s="712"/>
      <c r="EPO16" s="712"/>
      <c r="EPP16" s="712"/>
      <c r="EPQ16" s="712"/>
      <c r="EPR16" s="712"/>
      <c r="EPS16" s="712"/>
      <c r="EPT16" s="712"/>
      <c r="EPU16" s="712"/>
      <c r="EPV16" s="712"/>
      <c r="EPW16" s="712"/>
      <c r="EPX16" s="712"/>
      <c r="EPY16" s="712"/>
      <c r="EPZ16" s="712"/>
      <c r="EQA16" s="712"/>
      <c r="EQB16" s="712"/>
      <c r="EQC16" s="712"/>
      <c r="EQD16" s="712"/>
      <c r="EQE16" s="712"/>
      <c r="EQF16" s="712"/>
      <c r="EQG16" s="712"/>
      <c r="EQH16" s="712"/>
      <c r="EQI16" s="712"/>
      <c r="EQJ16" s="712"/>
      <c r="EQK16" s="712"/>
      <c r="EQL16" s="712"/>
      <c r="EQM16" s="712"/>
      <c r="EQN16" s="712"/>
      <c r="EQO16" s="712"/>
      <c r="EQP16" s="712"/>
      <c r="EQQ16" s="712"/>
      <c r="EQR16" s="712"/>
      <c r="EQS16" s="712"/>
      <c r="EQT16" s="712"/>
      <c r="EQU16" s="712"/>
      <c r="EQV16" s="712"/>
      <c r="EQW16" s="712"/>
      <c r="EQX16" s="712"/>
      <c r="EQY16" s="712"/>
      <c r="EQZ16" s="712"/>
      <c r="ERA16" s="712"/>
      <c r="ERB16" s="712"/>
      <c r="ERC16" s="712"/>
      <c r="ERD16" s="712"/>
      <c r="ERE16" s="712"/>
      <c r="ERF16" s="712"/>
      <c r="ERG16" s="712"/>
      <c r="ERH16" s="712"/>
      <c r="ERI16" s="712"/>
      <c r="ERJ16" s="712"/>
      <c r="ERK16" s="712"/>
      <c r="ERL16" s="712"/>
      <c r="ERM16" s="712"/>
      <c r="ERN16" s="712"/>
      <c r="ERO16" s="712"/>
      <c r="ERP16" s="712"/>
      <c r="ERQ16" s="712"/>
      <c r="ERR16" s="712"/>
      <c r="ERS16" s="712"/>
      <c r="ERT16" s="712"/>
      <c r="ERU16" s="712"/>
      <c r="ERV16" s="712"/>
      <c r="ERW16" s="712"/>
      <c r="ERX16" s="712"/>
      <c r="ERY16" s="712"/>
      <c r="ERZ16" s="712"/>
      <c r="ESA16" s="712"/>
      <c r="ESB16" s="712"/>
      <c r="ESC16" s="712"/>
      <c r="ESD16" s="712"/>
      <c r="ESE16" s="712"/>
      <c r="ESF16" s="712"/>
      <c r="ESG16" s="712"/>
      <c r="ESH16" s="712"/>
      <c r="ESI16" s="712"/>
      <c r="ESJ16" s="712"/>
      <c r="ESK16" s="712"/>
      <c r="ESL16" s="712"/>
      <c r="ESM16" s="712"/>
      <c r="ESN16" s="712"/>
      <c r="ESO16" s="712"/>
      <c r="ESP16" s="712"/>
      <c r="ESQ16" s="712"/>
      <c r="ESR16" s="712"/>
      <c r="ESS16" s="712"/>
      <c r="EST16" s="712"/>
      <c r="ESU16" s="712"/>
      <c r="ESV16" s="712"/>
      <c r="ESW16" s="712"/>
      <c r="ESX16" s="712"/>
      <c r="ESY16" s="712"/>
      <c r="ESZ16" s="712"/>
      <c r="ETA16" s="712"/>
      <c r="ETB16" s="712"/>
      <c r="ETC16" s="712"/>
      <c r="ETD16" s="712"/>
      <c r="ETE16" s="712"/>
      <c r="ETF16" s="712"/>
      <c r="ETG16" s="712"/>
      <c r="ETH16" s="712"/>
      <c r="ETI16" s="712"/>
      <c r="ETJ16" s="712"/>
      <c r="ETK16" s="712"/>
      <c r="ETL16" s="712"/>
      <c r="ETM16" s="712"/>
      <c r="ETN16" s="712"/>
      <c r="ETO16" s="712"/>
      <c r="ETP16" s="712"/>
      <c r="ETQ16" s="712"/>
      <c r="ETR16" s="712"/>
      <c r="ETS16" s="712"/>
      <c r="ETT16" s="712"/>
      <c r="ETU16" s="712"/>
      <c r="ETV16" s="712"/>
      <c r="ETW16" s="712"/>
      <c r="ETX16" s="712"/>
      <c r="ETY16" s="712"/>
      <c r="ETZ16" s="712"/>
      <c r="EUA16" s="712"/>
      <c r="EUB16" s="712"/>
      <c r="EUC16" s="712"/>
      <c r="EUD16" s="712"/>
      <c r="EUE16" s="712"/>
      <c r="EUF16" s="712"/>
      <c r="EUG16" s="712"/>
      <c r="EUH16" s="712"/>
      <c r="EUI16" s="712"/>
      <c r="EUJ16" s="712"/>
      <c r="EUK16" s="712"/>
      <c r="EUL16" s="712"/>
      <c r="EUM16" s="712"/>
      <c r="EUN16" s="712"/>
      <c r="EUO16" s="712"/>
      <c r="EUP16" s="712"/>
      <c r="EUQ16" s="712"/>
      <c r="EUR16" s="712"/>
      <c r="EUS16" s="712"/>
      <c r="EUT16" s="712"/>
      <c r="EUU16" s="712"/>
      <c r="EUV16" s="712"/>
      <c r="EUW16" s="712"/>
      <c r="EUX16" s="712"/>
      <c r="EUY16" s="712"/>
      <c r="EUZ16" s="712"/>
      <c r="EVA16" s="712"/>
      <c r="EVB16" s="712"/>
      <c r="EVC16" s="712"/>
      <c r="EVD16" s="712"/>
      <c r="EVE16" s="712"/>
      <c r="EVF16" s="712"/>
      <c r="EVG16" s="712"/>
      <c r="EVH16" s="712"/>
      <c r="EVI16" s="712"/>
      <c r="EVJ16" s="712"/>
      <c r="EVK16" s="712"/>
      <c r="EVL16" s="712"/>
      <c r="EVM16" s="712"/>
      <c r="EVN16" s="712"/>
      <c r="EVO16" s="712"/>
      <c r="EVP16" s="712"/>
      <c r="EVQ16" s="712"/>
      <c r="EVR16" s="712"/>
      <c r="EVS16" s="712"/>
      <c r="EVT16" s="712"/>
      <c r="EVU16" s="712"/>
      <c r="EVV16" s="712"/>
      <c r="EVW16" s="712"/>
      <c r="EVX16" s="712"/>
      <c r="EVY16" s="712"/>
      <c r="EVZ16" s="712"/>
      <c r="EWA16" s="712"/>
      <c r="EWB16" s="712"/>
      <c r="EWC16" s="712"/>
      <c r="EWD16" s="712"/>
      <c r="EWE16" s="712"/>
      <c r="EWF16" s="712"/>
      <c r="EWG16" s="712"/>
      <c r="EWH16" s="712"/>
      <c r="EWI16" s="712"/>
      <c r="EWJ16" s="712"/>
      <c r="EWK16" s="712"/>
      <c r="EWL16" s="712"/>
      <c r="EWM16" s="712"/>
      <c r="EWN16" s="712"/>
      <c r="EWO16" s="712"/>
      <c r="EWP16" s="712"/>
      <c r="EWQ16" s="712"/>
      <c r="EWR16" s="712"/>
      <c r="EWS16" s="712"/>
      <c r="EWT16" s="712"/>
      <c r="EWU16" s="712"/>
      <c r="EWV16" s="712"/>
      <c r="EWW16" s="712"/>
      <c r="EWX16" s="712"/>
      <c r="EWY16" s="712"/>
      <c r="EWZ16" s="712"/>
      <c r="EXA16" s="712"/>
      <c r="EXB16" s="712"/>
      <c r="EXC16" s="712"/>
      <c r="EXD16" s="712"/>
      <c r="EXE16" s="712"/>
      <c r="EXF16" s="712"/>
      <c r="EXG16" s="712"/>
      <c r="EXH16" s="712"/>
      <c r="EXI16" s="712"/>
      <c r="EXJ16" s="712"/>
      <c r="EXK16" s="712"/>
      <c r="EXL16" s="712"/>
      <c r="EXM16" s="712"/>
      <c r="EXN16" s="712"/>
      <c r="EXO16" s="712"/>
      <c r="EXP16" s="712"/>
      <c r="EXQ16" s="712"/>
      <c r="EXR16" s="712"/>
      <c r="EXS16" s="712"/>
      <c r="EXT16" s="712"/>
      <c r="EXU16" s="712"/>
      <c r="EXV16" s="712"/>
      <c r="EXW16" s="712"/>
      <c r="EXX16" s="712"/>
      <c r="EXY16" s="712"/>
      <c r="EXZ16" s="712"/>
      <c r="EYA16" s="712"/>
      <c r="EYB16" s="712"/>
      <c r="EYC16" s="712"/>
      <c r="EYD16" s="712"/>
      <c r="EYE16" s="712"/>
      <c r="EYF16" s="712"/>
      <c r="EYG16" s="712"/>
      <c r="EYH16" s="712"/>
      <c r="EYI16" s="712"/>
      <c r="EYJ16" s="712"/>
      <c r="EYK16" s="712"/>
      <c r="EYL16" s="712"/>
      <c r="EYM16" s="712"/>
      <c r="EYN16" s="712"/>
      <c r="EYO16" s="712"/>
      <c r="EYP16" s="712"/>
      <c r="EYQ16" s="712"/>
      <c r="EYR16" s="712"/>
      <c r="EYS16" s="712"/>
      <c r="EYT16" s="712"/>
      <c r="EYU16" s="712"/>
      <c r="EYV16" s="712"/>
      <c r="EYW16" s="712"/>
      <c r="EYX16" s="712"/>
      <c r="EYY16" s="712"/>
      <c r="EYZ16" s="712"/>
      <c r="EZA16" s="712"/>
      <c r="EZB16" s="712"/>
      <c r="EZC16" s="712"/>
      <c r="EZD16" s="712"/>
      <c r="EZE16" s="712"/>
      <c r="EZF16" s="712"/>
      <c r="EZG16" s="712"/>
      <c r="EZH16" s="712"/>
      <c r="EZI16" s="712"/>
      <c r="EZJ16" s="712"/>
      <c r="EZK16" s="712"/>
      <c r="EZL16" s="712"/>
      <c r="EZM16" s="712"/>
      <c r="EZN16" s="712"/>
      <c r="EZO16" s="712"/>
      <c r="EZP16" s="712"/>
      <c r="EZQ16" s="712"/>
      <c r="EZR16" s="712"/>
      <c r="EZS16" s="712"/>
      <c r="EZT16" s="712"/>
      <c r="EZU16" s="712"/>
      <c r="EZV16" s="712"/>
      <c r="EZW16" s="712"/>
      <c r="EZX16" s="712"/>
      <c r="EZY16" s="712"/>
      <c r="EZZ16" s="712"/>
      <c r="FAA16" s="712"/>
      <c r="FAB16" s="712"/>
      <c r="FAC16" s="712"/>
      <c r="FAD16" s="712"/>
      <c r="FAE16" s="712"/>
      <c r="FAF16" s="712"/>
      <c r="FAG16" s="712"/>
      <c r="FAH16" s="712"/>
      <c r="FAI16" s="712"/>
      <c r="FAJ16" s="712"/>
      <c r="FAK16" s="712"/>
      <c r="FAL16" s="712"/>
      <c r="FAM16" s="712"/>
      <c r="FAN16" s="712"/>
      <c r="FAO16" s="712"/>
      <c r="FAP16" s="712"/>
      <c r="FAQ16" s="712"/>
      <c r="FAR16" s="712"/>
      <c r="FAS16" s="712"/>
      <c r="FAT16" s="712"/>
      <c r="FAU16" s="712"/>
      <c r="FAV16" s="712"/>
      <c r="FAW16" s="712"/>
      <c r="FAX16" s="712"/>
      <c r="FAY16" s="712"/>
      <c r="FAZ16" s="712"/>
      <c r="FBA16" s="712"/>
      <c r="FBB16" s="712"/>
      <c r="FBC16" s="712"/>
      <c r="FBD16" s="712"/>
      <c r="FBE16" s="712"/>
      <c r="FBF16" s="712"/>
      <c r="FBG16" s="712"/>
      <c r="FBH16" s="712"/>
      <c r="FBI16" s="712"/>
      <c r="FBJ16" s="712"/>
      <c r="FBK16" s="712"/>
      <c r="FBL16" s="712"/>
      <c r="FBM16" s="712"/>
      <c r="FBN16" s="712"/>
      <c r="FBO16" s="712"/>
      <c r="FBP16" s="712"/>
      <c r="FBQ16" s="712"/>
      <c r="FBR16" s="712"/>
      <c r="FBS16" s="712"/>
      <c r="FBT16" s="712"/>
      <c r="FBU16" s="712"/>
      <c r="FBV16" s="712"/>
      <c r="FBW16" s="712"/>
      <c r="FBX16" s="712"/>
      <c r="FBY16" s="712"/>
      <c r="FBZ16" s="712"/>
      <c r="FCA16" s="712"/>
      <c r="FCB16" s="712"/>
      <c r="FCC16" s="712"/>
      <c r="FCD16" s="712"/>
      <c r="FCE16" s="712"/>
      <c r="FCF16" s="712"/>
      <c r="FCG16" s="712"/>
      <c r="FCH16" s="712"/>
      <c r="FCI16" s="712"/>
      <c r="FCJ16" s="712"/>
      <c r="FCK16" s="712"/>
      <c r="FCL16" s="712"/>
      <c r="FCM16" s="712"/>
      <c r="FCN16" s="712"/>
      <c r="FCO16" s="712"/>
      <c r="FCP16" s="712"/>
      <c r="FCQ16" s="712"/>
      <c r="FCR16" s="712"/>
      <c r="FCS16" s="712"/>
      <c r="FCT16" s="712"/>
      <c r="FCU16" s="712"/>
      <c r="FCV16" s="712"/>
      <c r="FCW16" s="712"/>
      <c r="FCX16" s="712"/>
      <c r="FCY16" s="712"/>
      <c r="FCZ16" s="712"/>
      <c r="FDA16" s="712"/>
      <c r="FDB16" s="712"/>
      <c r="FDC16" s="712"/>
      <c r="FDD16" s="712"/>
      <c r="FDE16" s="712"/>
      <c r="FDF16" s="712"/>
      <c r="FDG16" s="712"/>
      <c r="FDH16" s="712"/>
      <c r="FDI16" s="712"/>
      <c r="FDJ16" s="712"/>
      <c r="FDK16" s="712"/>
      <c r="FDL16" s="712"/>
      <c r="FDM16" s="712"/>
      <c r="FDN16" s="712"/>
      <c r="FDO16" s="712"/>
      <c r="FDP16" s="712"/>
      <c r="FDQ16" s="712"/>
      <c r="FDR16" s="712"/>
      <c r="FDS16" s="712"/>
      <c r="FDT16" s="712"/>
      <c r="FDU16" s="712"/>
      <c r="FDV16" s="712"/>
      <c r="FDW16" s="712"/>
      <c r="FDX16" s="712"/>
      <c r="FDY16" s="712"/>
      <c r="FDZ16" s="712"/>
      <c r="FEA16" s="712"/>
      <c r="FEB16" s="712"/>
      <c r="FEC16" s="712"/>
      <c r="FED16" s="712"/>
      <c r="FEE16" s="712"/>
      <c r="FEF16" s="712"/>
      <c r="FEG16" s="712"/>
      <c r="FEH16" s="712"/>
      <c r="FEI16" s="712"/>
      <c r="FEJ16" s="712"/>
      <c r="FEK16" s="712"/>
      <c r="FEL16" s="712"/>
      <c r="FEM16" s="712"/>
      <c r="FEN16" s="712"/>
      <c r="FEO16" s="712"/>
      <c r="FEP16" s="712"/>
      <c r="FEQ16" s="712"/>
      <c r="FER16" s="712"/>
      <c r="FES16" s="712"/>
      <c r="FET16" s="712"/>
      <c r="FEU16" s="712"/>
      <c r="FEV16" s="712"/>
      <c r="FEW16" s="712"/>
      <c r="FEX16" s="712"/>
      <c r="FEY16" s="712"/>
      <c r="FEZ16" s="712"/>
      <c r="FFA16" s="712"/>
      <c r="FFB16" s="712"/>
      <c r="FFC16" s="712"/>
      <c r="FFD16" s="712"/>
      <c r="FFE16" s="712"/>
      <c r="FFF16" s="712"/>
      <c r="FFG16" s="712"/>
      <c r="FFH16" s="712"/>
      <c r="FFI16" s="712"/>
      <c r="FFJ16" s="712"/>
      <c r="FFK16" s="712"/>
      <c r="FFL16" s="712"/>
      <c r="FFM16" s="712"/>
      <c r="FFN16" s="712"/>
      <c r="FFO16" s="712"/>
      <c r="FFP16" s="712"/>
      <c r="FFQ16" s="712"/>
      <c r="FFR16" s="712"/>
      <c r="FFS16" s="712"/>
      <c r="FFT16" s="712"/>
      <c r="FFU16" s="712"/>
      <c r="FFV16" s="712"/>
      <c r="FFW16" s="712"/>
      <c r="FFX16" s="712"/>
      <c r="FFY16" s="712"/>
      <c r="FFZ16" s="712"/>
      <c r="FGA16" s="712"/>
      <c r="FGB16" s="712"/>
      <c r="FGC16" s="712"/>
      <c r="FGD16" s="712"/>
      <c r="FGE16" s="712"/>
      <c r="FGF16" s="712"/>
      <c r="FGG16" s="712"/>
      <c r="FGH16" s="712"/>
      <c r="FGI16" s="712"/>
      <c r="FGJ16" s="712"/>
      <c r="FGK16" s="712"/>
      <c r="FGL16" s="712"/>
      <c r="FGM16" s="712"/>
      <c r="FGN16" s="712"/>
      <c r="FGO16" s="712"/>
      <c r="FGP16" s="712"/>
      <c r="FGQ16" s="712"/>
      <c r="FGR16" s="712"/>
      <c r="FGS16" s="712"/>
      <c r="FGT16" s="712"/>
      <c r="FGU16" s="712"/>
      <c r="FGV16" s="712"/>
      <c r="FGW16" s="712"/>
      <c r="FGX16" s="712"/>
      <c r="FGY16" s="712"/>
      <c r="FGZ16" s="712"/>
      <c r="FHA16" s="712"/>
      <c r="FHB16" s="712"/>
      <c r="FHC16" s="712"/>
      <c r="FHD16" s="712"/>
      <c r="FHE16" s="712"/>
      <c r="FHF16" s="712"/>
      <c r="FHG16" s="712"/>
      <c r="FHH16" s="712"/>
      <c r="FHI16" s="712"/>
      <c r="FHJ16" s="712"/>
      <c r="FHK16" s="712"/>
      <c r="FHL16" s="712"/>
      <c r="FHM16" s="712"/>
      <c r="FHN16" s="712"/>
      <c r="FHO16" s="712"/>
      <c r="FHP16" s="712"/>
      <c r="FHQ16" s="712"/>
      <c r="FHR16" s="712"/>
      <c r="FHS16" s="712"/>
      <c r="FHT16" s="712"/>
      <c r="FHU16" s="712"/>
      <c r="FHV16" s="712"/>
      <c r="FHW16" s="712"/>
      <c r="FHX16" s="712"/>
      <c r="FHY16" s="712"/>
      <c r="FHZ16" s="712"/>
      <c r="FIA16" s="712"/>
      <c r="FIB16" s="712"/>
      <c r="FIC16" s="712"/>
      <c r="FID16" s="712"/>
      <c r="FIE16" s="712"/>
      <c r="FIF16" s="712"/>
      <c r="FIG16" s="712"/>
      <c r="FIH16" s="712"/>
      <c r="FII16" s="712"/>
      <c r="FIJ16" s="712"/>
      <c r="FIK16" s="712"/>
      <c r="FIL16" s="712"/>
      <c r="FIM16" s="712"/>
      <c r="FIN16" s="712"/>
      <c r="FIO16" s="712"/>
      <c r="FIP16" s="712"/>
      <c r="FIQ16" s="712"/>
      <c r="FIR16" s="712"/>
      <c r="FIS16" s="712"/>
      <c r="FIT16" s="712"/>
      <c r="FIU16" s="712"/>
      <c r="FIV16" s="712"/>
      <c r="FIW16" s="712"/>
      <c r="FIX16" s="712"/>
      <c r="FIY16" s="712"/>
      <c r="FIZ16" s="712"/>
      <c r="FJA16" s="712"/>
      <c r="FJB16" s="712"/>
      <c r="FJC16" s="712"/>
      <c r="FJD16" s="712"/>
      <c r="FJE16" s="712"/>
      <c r="FJF16" s="712"/>
      <c r="FJG16" s="712"/>
      <c r="FJH16" s="712"/>
      <c r="FJI16" s="712"/>
      <c r="FJJ16" s="712"/>
      <c r="FJK16" s="712"/>
      <c r="FJL16" s="712"/>
      <c r="FJM16" s="712"/>
      <c r="FJN16" s="712"/>
      <c r="FJO16" s="712"/>
      <c r="FJP16" s="712"/>
      <c r="FJQ16" s="712"/>
      <c r="FJR16" s="712"/>
      <c r="FJS16" s="712"/>
      <c r="FJT16" s="712"/>
      <c r="FJU16" s="712"/>
      <c r="FJV16" s="712"/>
      <c r="FJW16" s="712"/>
      <c r="FJX16" s="712"/>
      <c r="FJY16" s="712"/>
      <c r="FJZ16" s="712"/>
      <c r="FKA16" s="712"/>
      <c r="FKB16" s="712"/>
      <c r="FKC16" s="712"/>
      <c r="FKD16" s="712"/>
      <c r="FKE16" s="712"/>
      <c r="FKF16" s="712"/>
      <c r="FKG16" s="712"/>
      <c r="FKH16" s="712"/>
      <c r="FKI16" s="712"/>
      <c r="FKJ16" s="712"/>
      <c r="FKK16" s="712"/>
      <c r="FKL16" s="712"/>
      <c r="FKM16" s="712"/>
      <c r="FKN16" s="712"/>
      <c r="FKO16" s="712"/>
      <c r="FKP16" s="712"/>
      <c r="FKQ16" s="712"/>
      <c r="FKR16" s="712"/>
      <c r="FKS16" s="712"/>
      <c r="FKT16" s="712"/>
      <c r="FKU16" s="712"/>
      <c r="FKV16" s="712"/>
      <c r="FKW16" s="712"/>
      <c r="FKX16" s="712"/>
      <c r="FKY16" s="712"/>
      <c r="FKZ16" s="712"/>
      <c r="FLA16" s="712"/>
      <c r="FLB16" s="712"/>
      <c r="FLC16" s="712"/>
      <c r="FLD16" s="712"/>
      <c r="FLE16" s="712"/>
      <c r="FLF16" s="712"/>
      <c r="FLG16" s="712"/>
      <c r="FLH16" s="712"/>
      <c r="FLI16" s="712"/>
      <c r="FLJ16" s="712"/>
      <c r="FLK16" s="712"/>
      <c r="FLL16" s="712"/>
      <c r="FLM16" s="712"/>
      <c r="FLN16" s="712"/>
      <c r="FLO16" s="712"/>
      <c r="FLP16" s="712"/>
      <c r="FLQ16" s="712"/>
      <c r="FLR16" s="712"/>
      <c r="FLS16" s="712"/>
      <c r="FLT16" s="712"/>
      <c r="FLU16" s="712"/>
      <c r="FLV16" s="712"/>
      <c r="FLW16" s="712"/>
      <c r="FLX16" s="712"/>
      <c r="FLY16" s="712"/>
      <c r="FLZ16" s="712"/>
      <c r="FMA16" s="712"/>
      <c r="FMB16" s="712"/>
      <c r="FMC16" s="712"/>
      <c r="FMD16" s="712"/>
      <c r="FME16" s="712"/>
      <c r="FMF16" s="712"/>
      <c r="FMG16" s="712"/>
      <c r="FMH16" s="712"/>
      <c r="FMI16" s="712"/>
      <c r="FMJ16" s="712"/>
      <c r="FMK16" s="712"/>
      <c r="FML16" s="712"/>
      <c r="FMM16" s="712"/>
      <c r="FMN16" s="712"/>
      <c r="FMO16" s="712"/>
      <c r="FMP16" s="712"/>
      <c r="FMQ16" s="712"/>
      <c r="FMR16" s="712"/>
      <c r="FMS16" s="712"/>
      <c r="FMT16" s="712"/>
      <c r="FMU16" s="712"/>
      <c r="FMV16" s="712"/>
      <c r="FMW16" s="712"/>
      <c r="FMX16" s="712"/>
      <c r="FMY16" s="712"/>
      <c r="FMZ16" s="712"/>
      <c r="FNA16" s="712"/>
      <c r="FNB16" s="712"/>
      <c r="FNC16" s="712"/>
      <c r="FND16" s="712"/>
      <c r="FNE16" s="712"/>
      <c r="FNF16" s="712"/>
      <c r="FNG16" s="712"/>
      <c r="FNH16" s="712"/>
      <c r="FNI16" s="712"/>
      <c r="FNJ16" s="712"/>
      <c r="FNK16" s="712"/>
      <c r="FNL16" s="712"/>
      <c r="FNM16" s="712"/>
      <c r="FNN16" s="712"/>
      <c r="FNO16" s="712"/>
      <c r="FNP16" s="712"/>
      <c r="FNQ16" s="712"/>
      <c r="FNR16" s="712"/>
      <c r="FNS16" s="712"/>
      <c r="FNT16" s="712"/>
      <c r="FNU16" s="712"/>
      <c r="FNV16" s="712"/>
      <c r="FNW16" s="712"/>
      <c r="FNX16" s="712"/>
      <c r="FNY16" s="712"/>
      <c r="FNZ16" s="712"/>
      <c r="FOA16" s="712"/>
      <c r="FOB16" s="712"/>
      <c r="FOC16" s="712"/>
      <c r="FOD16" s="712"/>
      <c r="FOE16" s="712"/>
      <c r="FOF16" s="712"/>
      <c r="FOG16" s="712"/>
      <c r="FOH16" s="712"/>
      <c r="FOI16" s="712"/>
      <c r="FOJ16" s="712"/>
      <c r="FOK16" s="712"/>
      <c r="FOL16" s="712"/>
      <c r="FOM16" s="712"/>
      <c r="FON16" s="712"/>
      <c r="FOO16" s="712"/>
      <c r="FOP16" s="712"/>
      <c r="FOQ16" s="712"/>
      <c r="FOR16" s="712"/>
      <c r="FOS16" s="712"/>
      <c r="FOT16" s="712"/>
      <c r="FOU16" s="712"/>
      <c r="FOV16" s="712"/>
      <c r="FOW16" s="712"/>
      <c r="FOX16" s="712"/>
      <c r="FOY16" s="712"/>
      <c r="FOZ16" s="712"/>
      <c r="FPA16" s="712"/>
      <c r="FPB16" s="712"/>
      <c r="FPC16" s="712"/>
      <c r="FPD16" s="712"/>
      <c r="FPE16" s="712"/>
      <c r="FPF16" s="712"/>
      <c r="FPG16" s="712"/>
      <c r="FPH16" s="712"/>
      <c r="FPI16" s="712"/>
      <c r="FPJ16" s="712"/>
      <c r="FPK16" s="712"/>
      <c r="FPL16" s="712"/>
      <c r="FPM16" s="712"/>
      <c r="FPN16" s="712"/>
      <c r="FPO16" s="712"/>
      <c r="FPP16" s="712"/>
      <c r="FPQ16" s="712"/>
      <c r="FPR16" s="712"/>
      <c r="FPS16" s="712"/>
      <c r="FPT16" s="712"/>
      <c r="FPU16" s="712"/>
      <c r="FPV16" s="712"/>
      <c r="FPW16" s="712"/>
      <c r="FPX16" s="712"/>
      <c r="FPY16" s="712"/>
      <c r="FPZ16" s="712"/>
      <c r="FQA16" s="712"/>
      <c r="FQB16" s="712"/>
      <c r="FQC16" s="712"/>
      <c r="FQD16" s="712"/>
      <c r="FQE16" s="712"/>
      <c r="FQF16" s="712"/>
      <c r="FQG16" s="712"/>
      <c r="FQH16" s="712"/>
      <c r="FQI16" s="712"/>
      <c r="FQJ16" s="712"/>
      <c r="FQK16" s="712"/>
      <c r="FQL16" s="712"/>
      <c r="FQM16" s="712"/>
      <c r="FQN16" s="712"/>
      <c r="FQO16" s="712"/>
      <c r="FQP16" s="712"/>
      <c r="FQQ16" s="712"/>
      <c r="FQR16" s="712"/>
      <c r="FQS16" s="712"/>
      <c r="FQT16" s="712"/>
      <c r="FQU16" s="712"/>
      <c r="FQV16" s="712"/>
      <c r="FQW16" s="712"/>
      <c r="FQX16" s="712"/>
      <c r="FQY16" s="712"/>
      <c r="FQZ16" s="712"/>
      <c r="FRA16" s="712"/>
      <c r="FRB16" s="712"/>
      <c r="FRC16" s="712"/>
      <c r="FRD16" s="712"/>
      <c r="FRE16" s="712"/>
      <c r="FRF16" s="712"/>
      <c r="FRG16" s="712"/>
      <c r="FRH16" s="712"/>
      <c r="FRI16" s="712"/>
      <c r="FRJ16" s="712"/>
      <c r="FRK16" s="712"/>
      <c r="FRL16" s="712"/>
      <c r="FRM16" s="712"/>
      <c r="FRN16" s="712"/>
      <c r="FRO16" s="712"/>
      <c r="FRP16" s="712"/>
      <c r="FRQ16" s="712"/>
      <c r="FRR16" s="712"/>
      <c r="FRS16" s="712"/>
      <c r="FRT16" s="712"/>
      <c r="FRU16" s="712"/>
      <c r="FRV16" s="712"/>
      <c r="FRW16" s="712"/>
      <c r="FRX16" s="712"/>
      <c r="FRY16" s="712"/>
      <c r="FRZ16" s="712"/>
      <c r="FSA16" s="712"/>
      <c r="FSB16" s="712"/>
      <c r="FSC16" s="712"/>
      <c r="FSD16" s="712"/>
      <c r="FSE16" s="712"/>
      <c r="FSF16" s="712"/>
      <c r="FSG16" s="712"/>
      <c r="FSH16" s="712"/>
      <c r="FSI16" s="712"/>
      <c r="FSJ16" s="712"/>
      <c r="FSK16" s="712"/>
      <c r="FSL16" s="712"/>
      <c r="FSM16" s="712"/>
      <c r="FSN16" s="712"/>
      <c r="FSO16" s="712"/>
      <c r="FSP16" s="712"/>
      <c r="FSQ16" s="712"/>
      <c r="FSR16" s="712"/>
      <c r="FSS16" s="712"/>
      <c r="FST16" s="712"/>
      <c r="FSU16" s="712"/>
      <c r="FSV16" s="712"/>
      <c r="FSW16" s="712"/>
      <c r="FSX16" s="712"/>
      <c r="FSY16" s="712"/>
      <c r="FSZ16" s="712"/>
      <c r="FTA16" s="712"/>
      <c r="FTB16" s="712"/>
      <c r="FTC16" s="712"/>
      <c r="FTD16" s="712"/>
      <c r="FTE16" s="712"/>
      <c r="FTF16" s="712"/>
      <c r="FTG16" s="712"/>
      <c r="FTH16" s="712"/>
      <c r="FTI16" s="712"/>
      <c r="FTJ16" s="712"/>
      <c r="FTK16" s="712"/>
      <c r="FTL16" s="712"/>
      <c r="FTM16" s="712"/>
      <c r="FTN16" s="712"/>
      <c r="FTO16" s="712"/>
      <c r="FTP16" s="712"/>
      <c r="FTQ16" s="712"/>
      <c r="FTR16" s="712"/>
      <c r="FTS16" s="712"/>
      <c r="FTT16" s="712"/>
      <c r="FTU16" s="712"/>
      <c r="FTV16" s="712"/>
      <c r="FTW16" s="712"/>
      <c r="FTX16" s="712"/>
      <c r="FTY16" s="712"/>
      <c r="FTZ16" s="712"/>
      <c r="FUA16" s="712"/>
      <c r="FUB16" s="712"/>
      <c r="FUC16" s="712"/>
      <c r="FUD16" s="712"/>
      <c r="FUE16" s="712"/>
      <c r="FUF16" s="712"/>
      <c r="FUG16" s="712"/>
      <c r="FUH16" s="712"/>
      <c r="FUI16" s="712"/>
      <c r="FUJ16" s="712"/>
      <c r="FUK16" s="712"/>
      <c r="FUL16" s="712"/>
      <c r="FUM16" s="712"/>
      <c r="FUN16" s="712"/>
      <c r="FUO16" s="712"/>
      <c r="FUP16" s="712"/>
      <c r="FUQ16" s="712"/>
      <c r="FUR16" s="712"/>
      <c r="FUS16" s="712"/>
      <c r="FUT16" s="712"/>
      <c r="FUU16" s="712"/>
      <c r="FUV16" s="712"/>
      <c r="FUW16" s="712"/>
      <c r="FUX16" s="712"/>
      <c r="FUY16" s="712"/>
      <c r="FUZ16" s="712"/>
      <c r="FVA16" s="712"/>
      <c r="FVB16" s="712"/>
      <c r="FVC16" s="712"/>
      <c r="FVD16" s="712"/>
      <c r="FVE16" s="712"/>
      <c r="FVF16" s="712"/>
      <c r="FVG16" s="712"/>
      <c r="FVH16" s="712"/>
      <c r="FVI16" s="712"/>
      <c r="FVJ16" s="712"/>
      <c r="FVK16" s="712"/>
      <c r="FVL16" s="712"/>
      <c r="FVM16" s="712"/>
      <c r="FVN16" s="712"/>
      <c r="FVO16" s="712"/>
      <c r="FVP16" s="712"/>
      <c r="FVQ16" s="712"/>
      <c r="FVR16" s="712"/>
      <c r="FVS16" s="712"/>
      <c r="FVT16" s="712"/>
      <c r="FVU16" s="712"/>
      <c r="FVV16" s="712"/>
      <c r="FVW16" s="712"/>
      <c r="FVX16" s="712"/>
      <c r="FVY16" s="712"/>
      <c r="FVZ16" s="712"/>
      <c r="FWA16" s="712"/>
      <c r="FWB16" s="712"/>
      <c r="FWC16" s="712"/>
      <c r="FWD16" s="712"/>
      <c r="FWE16" s="712"/>
      <c r="FWF16" s="712"/>
      <c r="FWG16" s="712"/>
      <c r="FWH16" s="712"/>
      <c r="FWI16" s="712"/>
      <c r="FWJ16" s="712"/>
      <c r="FWK16" s="712"/>
      <c r="FWL16" s="712"/>
      <c r="FWM16" s="712"/>
      <c r="FWN16" s="712"/>
      <c r="FWO16" s="712"/>
      <c r="FWP16" s="712"/>
      <c r="FWQ16" s="712"/>
      <c r="FWR16" s="712"/>
      <c r="FWS16" s="712"/>
      <c r="FWT16" s="712"/>
      <c r="FWU16" s="712"/>
      <c r="FWV16" s="712"/>
      <c r="FWW16" s="712"/>
      <c r="FWX16" s="712"/>
      <c r="FWY16" s="712"/>
      <c r="FWZ16" s="712"/>
      <c r="FXA16" s="712"/>
      <c r="FXB16" s="712"/>
      <c r="FXC16" s="712"/>
      <c r="FXD16" s="712"/>
      <c r="FXE16" s="712"/>
      <c r="FXF16" s="712"/>
      <c r="FXG16" s="712"/>
      <c r="FXH16" s="712"/>
      <c r="FXI16" s="712"/>
      <c r="FXJ16" s="712"/>
      <c r="FXK16" s="712"/>
      <c r="FXL16" s="712"/>
      <c r="FXM16" s="712"/>
      <c r="FXN16" s="712"/>
      <c r="FXO16" s="712"/>
      <c r="FXP16" s="712"/>
      <c r="FXQ16" s="712"/>
      <c r="FXR16" s="712"/>
      <c r="FXS16" s="712"/>
      <c r="FXT16" s="712"/>
      <c r="FXU16" s="712"/>
      <c r="FXV16" s="712"/>
      <c r="FXW16" s="712"/>
      <c r="FXX16" s="712"/>
      <c r="FXY16" s="712"/>
      <c r="FXZ16" s="712"/>
      <c r="FYA16" s="712"/>
      <c r="FYB16" s="712"/>
      <c r="FYC16" s="712"/>
      <c r="FYD16" s="712"/>
      <c r="FYE16" s="712"/>
      <c r="FYF16" s="712"/>
      <c r="FYG16" s="712"/>
      <c r="FYH16" s="712"/>
      <c r="FYI16" s="712"/>
      <c r="FYJ16" s="712"/>
      <c r="FYK16" s="712"/>
      <c r="FYL16" s="712"/>
      <c r="FYM16" s="712"/>
      <c r="FYN16" s="712"/>
      <c r="FYO16" s="712"/>
      <c r="FYP16" s="712"/>
      <c r="FYQ16" s="712"/>
      <c r="FYR16" s="712"/>
      <c r="FYS16" s="712"/>
      <c r="FYT16" s="712"/>
      <c r="FYU16" s="712"/>
      <c r="FYV16" s="712"/>
      <c r="FYW16" s="712"/>
      <c r="FYX16" s="712"/>
      <c r="FYY16" s="712"/>
      <c r="FYZ16" s="712"/>
      <c r="FZA16" s="712"/>
      <c r="FZB16" s="712"/>
      <c r="FZC16" s="712"/>
      <c r="FZD16" s="712"/>
      <c r="FZE16" s="712"/>
      <c r="FZF16" s="712"/>
      <c r="FZG16" s="712"/>
      <c r="FZH16" s="712"/>
      <c r="FZI16" s="712"/>
      <c r="FZJ16" s="712"/>
      <c r="FZK16" s="712"/>
      <c r="FZL16" s="712"/>
      <c r="FZM16" s="712"/>
      <c r="FZN16" s="712"/>
      <c r="FZO16" s="712"/>
      <c r="FZP16" s="712"/>
      <c r="FZQ16" s="712"/>
      <c r="FZR16" s="712"/>
      <c r="FZS16" s="712"/>
      <c r="FZT16" s="712"/>
      <c r="FZU16" s="712"/>
      <c r="FZV16" s="712"/>
      <c r="FZW16" s="712"/>
      <c r="FZX16" s="712"/>
      <c r="FZY16" s="712"/>
      <c r="FZZ16" s="712"/>
      <c r="GAA16" s="712"/>
      <c r="GAB16" s="712"/>
      <c r="GAC16" s="712"/>
      <c r="GAD16" s="712"/>
      <c r="GAE16" s="712"/>
      <c r="GAF16" s="712"/>
      <c r="GAG16" s="712"/>
      <c r="GAH16" s="712"/>
      <c r="GAI16" s="712"/>
      <c r="GAJ16" s="712"/>
      <c r="GAK16" s="712"/>
      <c r="GAL16" s="712"/>
      <c r="GAM16" s="712"/>
      <c r="GAN16" s="712"/>
      <c r="GAO16" s="712"/>
      <c r="GAP16" s="712"/>
      <c r="GAQ16" s="712"/>
      <c r="GAR16" s="712"/>
      <c r="GAS16" s="712"/>
      <c r="GAT16" s="712"/>
      <c r="GAU16" s="712"/>
      <c r="GAV16" s="712"/>
      <c r="GAW16" s="712"/>
      <c r="GAX16" s="712"/>
      <c r="GAY16" s="712"/>
      <c r="GAZ16" s="712"/>
      <c r="GBA16" s="712"/>
      <c r="GBB16" s="712"/>
      <c r="GBC16" s="712"/>
      <c r="GBD16" s="712"/>
      <c r="GBE16" s="712"/>
      <c r="GBF16" s="712"/>
      <c r="GBG16" s="712"/>
      <c r="GBH16" s="712"/>
      <c r="GBI16" s="712"/>
      <c r="GBJ16" s="712"/>
      <c r="GBK16" s="712"/>
      <c r="GBL16" s="712"/>
      <c r="GBM16" s="712"/>
      <c r="GBN16" s="712"/>
      <c r="GBO16" s="712"/>
      <c r="GBP16" s="712"/>
      <c r="GBQ16" s="712"/>
      <c r="GBR16" s="712"/>
      <c r="GBS16" s="712"/>
      <c r="GBT16" s="712"/>
      <c r="GBU16" s="712"/>
      <c r="GBV16" s="712"/>
      <c r="GBW16" s="712"/>
      <c r="GBX16" s="712"/>
      <c r="GBY16" s="712"/>
      <c r="GBZ16" s="712"/>
      <c r="GCA16" s="712"/>
      <c r="GCB16" s="712"/>
      <c r="GCC16" s="712"/>
      <c r="GCD16" s="712"/>
      <c r="GCE16" s="712"/>
      <c r="GCF16" s="712"/>
      <c r="GCG16" s="712"/>
      <c r="GCH16" s="712"/>
      <c r="GCI16" s="712"/>
      <c r="GCJ16" s="712"/>
      <c r="GCK16" s="712"/>
      <c r="GCL16" s="712"/>
      <c r="GCM16" s="712"/>
      <c r="GCN16" s="712"/>
      <c r="GCO16" s="712"/>
      <c r="GCP16" s="712"/>
      <c r="GCQ16" s="712"/>
      <c r="GCR16" s="712"/>
      <c r="GCS16" s="712"/>
      <c r="GCT16" s="712"/>
      <c r="GCU16" s="712"/>
      <c r="GCV16" s="712"/>
      <c r="GCW16" s="712"/>
      <c r="GCX16" s="712"/>
      <c r="GCY16" s="712"/>
      <c r="GCZ16" s="712"/>
      <c r="GDA16" s="712"/>
      <c r="GDB16" s="712"/>
      <c r="GDC16" s="712"/>
      <c r="GDD16" s="712"/>
      <c r="GDE16" s="712"/>
      <c r="GDF16" s="712"/>
      <c r="GDG16" s="712"/>
      <c r="GDH16" s="712"/>
      <c r="GDI16" s="712"/>
      <c r="GDJ16" s="712"/>
      <c r="GDK16" s="712"/>
      <c r="GDL16" s="712"/>
      <c r="GDM16" s="712"/>
      <c r="GDN16" s="712"/>
      <c r="GDO16" s="712"/>
      <c r="GDP16" s="712"/>
      <c r="GDQ16" s="712"/>
      <c r="GDR16" s="712"/>
      <c r="GDS16" s="712"/>
      <c r="GDT16" s="712"/>
      <c r="GDU16" s="712"/>
      <c r="GDV16" s="712"/>
      <c r="GDW16" s="712"/>
      <c r="GDX16" s="712"/>
      <c r="GDY16" s="712"/>
      <c r="GDZ16" s="712"/>
      <c r="GEA16" s="712"/>
      <c r="GEB16" s="712"/>
      <c r="GEC16" s="712"/>
      <c r="GED16" s="712"/>
      <c r="GEE16" s="712"/>
      <c r="GEF16" s="712"/>
      <c r="GEG16" s="712"/>
      <c r="GEH16" s="712"/>
      <c r="GEI16" s="712"/>
      <c r="GEJ16" s="712"/>
      <c r="GEK16" s="712"/>
      <c r="GEL16" s="712"/>
      <c r="GEM16" s="712"/>
      <c r="GEN16" s="712"/>
      <c r="GEO16" s="712"/>
      <c r="GEP16" s="712"/>
      <c r="GEQ16" s="712"/>
      <c r="GER16" s="712"/>
      <c r="GES16" s="712"/>
      <c r="GET16" s="712"/>
      <c r="GEU16" s="712"/>
      <c r="GEV16" s="712"/>
      <c r="GEW16" s="712"/>
      <c r="GEX16" s="712"/>
      <c r="GEY16" s="712"/>
      <c r="GEZ16" s="712"/>
      <c r="GFA16" s="712"/>
      <c r="GFB16" s="712"/>
      <c r="GFC16" s="712"/>
      <c r="GFD16" s="712"/>
      <c r="GFE16" s="712"/>
      <c r="GFF16" s="712"/>
      <c r="GFG16" s="712"/>
      <c r="GFH16" s="712"/>
      <c r="GFI16" s="712"/>
      <c r="GFJ16" s="712"/>
      <c r="GFK16" s="712"/>
      <c r="GFL16" s="712"/>
      <c r="GFM16" s="712"/>
      <c r="GFN16" s="712"/>
      <c r="GFO16" s="712"/>
      <c r="GFP16" s="712"/>
      <c r="GFQ16" s="712"/>
      <c r="GFR16" s="712"/>
      <c r="GFS16" s="712"/>
      <c r="GFT16" s="712"/>
      <c r="GFU16" s="712"/>
      <c r="GFV16" s="712"/>
      <c r="GFW16" s="712"/>
      <c r="GFX16" s="712"/>
      <c r="GFY16" s="712"/>
      <c r="GFZ16" s="712"/>
      <c r="GGA16" s="712"/>
      <c r="GGB16" s="712"/>
      <c r="GGC16" s="712"/>
      <c r="GGD16" s="712"/>
      <c r="GGE16" s="712"/>
      <c r="GGF16" s="712"/>
      <c r="GGG16" s="712"/>
      <c r="GGH16" s="712"/>
      <c r="GGI16" s="712"/>
      <c r="GGJ16" s="712"/>
      <c r="GGK16" s="712"/>
      <c r="GGL16" s="712"/>
      <c r="GGM16" s="712"/>
      <c r="GGN16" s="712"/>
      <c r="GGO16" s="712"/>
      <c r="GGP16" s="712"/>
      <c r="GGQ16" s="712"/>
      <c r="GGR16" s="712"/>
      <c r="GGS16" s="712"/>
      <c r="GGT16" s="712"/>
      <c r="GGU16" s="712"/>
      <c r="GGV16" s="712"/>
      <c r="GGW16" s="712"/>
      <c r="GGX16" s="712"/>
      <c r="GGY16" s="712"/>
      <c r="GGZ16" s="712"/>
      <c r="GHA16" s="712"/>
      <c r="GHB16" s="712"/>
      <c r="GHC16" s="712"/>
      <c r="GHD16" s="712"/>
      <c r="GHE16" s="712"/>
      <c r="GHF16" s="712"/>
      <c r="GHG16" s="712"/>
      <c r="GHH16" s="712"/>
      <c r="GHI16" s="712"/>
      <c r="GHJ16" s="712"/>
      <c r="GHK16" s="712"/>
      <c r="GHL16" s="712"/>
      <c r="GHM16" s="712"/>
      <c r="GHN16" s="712"/>
      <c r="GHO16" s="712"/>
      <c r="GHP16" s="712"/>
      <c r="GHQ16" s="712"/>
      <c r="GHR16" s="712"/>
      <c r="GHS16" s="712"/>
      <c r="GHT16" s="712"/>
      <c r="GHU16" s="712"/>
      <c r="GHV16" s="712"/>
      <c r="GHW16" s="712"/>
      <c r="GHX16" s="712"/>
      <c r="GHY16" s="712"/>
      <c r="GHZ16" s="712"/>
      <c r="GIA16" s="712"/>
      <c r="GIB16" s="712"/>
      <c r="GIC16" s="712"/>
      <c r="GID16" s="712"/>
      <c r="GIE16" s="712"/>
      <c r="GIF16" s="712"/>
      <c r="GIG16" s="712"/>
      <c r="GIH16" s="712"/>
      <c r="GII16" s="712"/>
      <c r="GIJ16" s="712"/>
      <c r="GIK16" s="712"/>
      <c r="GIL16" s="712"/>
      <c r="GIM16" s="712"/>
      <c r="GIN16" s="712"/>
      <c r="GIO16" s="712"/>
      <c r="GIP16" s="712"/>
      <c r="GIQ16" s="712"/>
      <c r="GIR16" s="712"/>
      <c r="GIS16" s="712"/>
      <c r="GIT16" s="712"/>
      <c r="GIU16" s="712"/>
      <c r="GIV16" s="712"/>
      <c r="GIW16" s="712"/>
      <c r="GIX16" s="712"/>
      <c r="GIY16" s="712"/>
      <c r="GIZ16" s="712"/>
      <c r="GJA16" s="712"/>
      <c r="GJB16" s="712"/>
      <c r="GJC16" s="712"/>
      <c r="GJD16" s="712"/>
      <c r="GJE16" s="712"/>
      <c r="GJF16" s="712"/>
      <c r="GJG16" s="712"/>
      <c r="GJH16" s="712"/>
      <c r="GJI16" s="712"/>
      <c r="GJJ16" s="712"/>
      <c r="GJK16" s="712"/>
      <c r="GJL16" s="712"/>
      <c r="GJM16" s="712"/>
      <c r="GJN16" s="712"/>
      <c r="GJO16" s="712"/>
      <c r="GJP16" s="712"/>
      <c r="GJQ16" s="712"/>
      <c r="GJR16" s="712"/>
      <c r="GJS16" s="712"/>
      <c r="GJT16" s="712"/>
      <c r="GJU16" s="712"/>
      <c r="GJV16" s="712"/>
      <c r="GJW16" s="712"/>
      <c r="GJX16" s="712"/>
      <c r="GJY16" s="712"/>
      <c r="GJZ16" s="712"/>
      <c r="GKA16" s="712"/>
      <c r="GKB16" s="712"/>
      <c r="GKC16" s="712"/>
      <c r="GKD16" s="712"/>
      <c r="GKE16" s="712"/>
      <c r="GKF16" s="712"/>
      <c r="GKG16" s="712"/>
      <c r="GKH16" s="712"/>
      <c r="GKI16" s="712"/>
      <c r="GKJ16" s="712"/>
      <c r="GKK16" s="712"/>
      <c r="GKL16" s="712"/>
      <c r="GKM16" s="712"/>
      <c r="GKN16" s="712"/>
      <c r="GKO16" s="712"/>
      <c r="GKP16" s="712"/>
      <c r="GKQ16" s="712"/>
      <c r="GKR16" s="712"/>
      <c r="GKS16" s="712"/>
      <c r="GKT16" s="712"/>
      <c r="GKU16" s="712"/>
      <c r="GKV16" s="712"/>
      <c r="GKW16" s="712"/>
      <c r="GKX16" s="712"/>
      <c r="GKY16" s="712"/>
      <c r="GKZ16" s="712"/>
      <c r="GLA16" s="712"/>
      <c r="GLB16" s="712"/>
      <c r="GLC16" s="712"/>
      <c r="GLD16" s="712"/>
      <c r="GLE16" s="712"/>
      <c r="GLF16" s="712"/>
      <c r="GLG16" s="712"/>
      <c r="GLH16" s="712"/>
      <c r="GLI16" s="712"/>
      <c r="GLJ16" s="712"/>
      <c r="GLK16" s="712"/>
      <c r="GLL16" s="712"/>
      <c r="GLM16" s="712"/>
      <c r="GLN16" s="712"/>
      <c r="GLO16" s="712"/>
      <c r="GLP16" s="712"/>
      <c r="GLQ16" s="712"/>
      <c r="GLR16" s="712"/>
      <c r="GLS16" s="712"/>
      <c r="GLT16" s="712"/>
      <c r="GLU16" s="712"/>
      <c r="GLV16" s="712"/>
      <c r="GLW16" s="712"/>
      <c r="GLX16" s="712"/>
      <c r="GLY16" s="712"/>
      <c r="GLZ16" s="712"/>
      <c r="GMA16" s="712"/>
      <c r="GMB16" s="712"/>
      <c r="GMC16" s="712"/>
      <c r="GMD16" s="712"/>
      <c r="GME16" s="712"/>
      <c r="GMF16" s="712"/>
      <c r="GMG16" s="712"/>
      <c r="GMH16" s="712"/>
      <c r="GMI16" s="712"/>
      <c r="GMJ16" s="712"/>
      <c r="GMK16" s="712"/>
      <c r="GML16" s="712"/>
      <c r="GMM16" s="712"/>
      <c r="GMN16" s="712"/>
      <c r="GMO16" s="712"/>
      <c r="GMP16" s="712"/>
      <c r="GMQ16" s="712"/>
      <c r="GMR16" s="712"/>
      <c r="GMS16" s="712"/>
      <c r="GMT16" s="712"/>
      <c r="GMU16" s="712"/>
      <c r="GMV16" s="712"/>
      <c r="GMW16" s="712"/>
      <c r="GMX16" s="712"/>
      <c r="GMY16" s="712"/>
      <c r="GMZ16" s="712"/>
      <c r="GNA16" s="712"/>
      <c r="GNB16" s="712"/>
      <c r="GNC16" s="712"/>
      <c r="GND16" s="712"/>
      <c r="GNE16" s="712"/>
      <c r="GNF16" s="712"/>
      <c r="GNG16" s="712"/>
      <c r="GNH16" s="712"/>
      <c r="GNI16" s="712"/>
      <c r="GNJ16" s="712"/>
      <c r="GNK16" s="712"/>
      <c r="GNL16" s="712"/>
      <c r="GNM16" s="712"/>
      <c r="GNN16" s="712"/>
      <c r="GNO16" s="712"/>
      <c r="GNP16" s="712"/>
      <c r="GNQ16" s="712"/>
      <c r="GNR16" s="712"/>
      <c r="GNS16" s="712"/>
      <c r="GNT16" s="712"/>
      <c r="GNU16" s="712"/>
      <c r="GNV16" s="712"/>
      <c r="GNW16" s="712"/>
      <c r="GNX16" s="712"/>
      <c r="GNY16" s="712"/>
      <c r="GNZ16" s="712"/>
      <c r="GOA16" s="712"/>
      <c r="GOB16" s="712"/>
      <c r="GOC16" s="712"/>
      <c r="GOD16" s="712"/>
      <c r="GOE16" s="712"/>
      <c r="GOF16" s="712"/>
      <c r="GOG16" s="712"/>
      <c r="GOH16" s="712"/>
      <c r="GOI16" s="712"/>
      <c r="GOJ16" s="712"/>
      <c r="GOK16" s="712"/>
      <c r="GOL16" s="712"/>
      <c r="GOM16" s="712"/>
      <c r="GON16" s="712"/>
      <c r="GOO16" s="712"/>
      <c r="GOP16" s="712"/>
      <c r="GOQ16" s="712"/>
      <c r="GOR16" s="712"/>
      <c r="GOS16" s="712"/>
      <c r="GOT16" s="712"/>
      <c r="GOU16" s="712"/>
      <c r="GOV16" s="712"/>
      <c r="GOW16" s="712"/>
      <c r="GOX16" s="712"/>
      <c r="GOY16" s="712"/>
      <c r="GOZ16" s="712"/>
      <c r="GPA16" s="712"/>
      <c r="GPB16" s="712"/>
      <c r="GPC16" s="712"/>
      <c r="GPD16" s="712"/>
      <c r="GPE16" s="712"/>
      <c r="GPF16" s="712"/>
      <c r="GPG16" s="712"/>
      <c r="GPH16" s="712"/>
      <c r="GPI16" s="712"/>
      <c r="GPJ16" s="712"/>
      <c r="GPK16" s="712"/>
      <c r="GPL16" s="712"/>
      <c r="GPM16" s="712"/>
      <c r="GPN16" s="712"/>
      <c r="GPO16" s="712"/>
      <c r="GPP16" s="712"/>
      <c r="GPQ16" s="712"/>
      <c r="GPR16" s="712"/>
      <c r="GPS16" s="712"/>
      <c r="GPT16" s="712"/>
      <c r="GPU16" s="712"/>
      <c r="GPV16" s="712"/>
      <c r="GPW16" s="712"/>
      <c r="GPX16" s="712"/>
      <c r="GPY16" s="712"/>
      <c r="GPZ16" s="712"/>
      <c r="GQA16" s="712"/>
      <c r="GQB16" s="712"/>
      <c r="GQC16" s="712"/>
      <c r="GQD16" s="712"/>
      <c r="GQE16" s="712"/>
      <c r="GQF16" s="712"/>
      <c r="GQG16" s="712"/>
      <c r="GQH16" s="712"/>
      <c r="GQI16" s="712"/>
      <c r="GQJ16" s="712"/>
      <c r="GQK16" s="712"/>
      <c r="GQL16" s="712"/>
      <c r="GQM16" s="712"/>
      <c r="GQN16" s="712"/>
      <c r="GQO16" s="712"/>
      <c r="GQP16" s="712"/>
      <c r="GQQ16" s="712"/>
      <c r="GQR16" s="712"/>
      <c r="GQS16" s="712"/>
      <c r="GQT16" s="712"/>
      <c r="GQU16" s="712"/>
      <c r="GQV16" s="712"/>
      <c r="GQW16" s="712"/>
      <c r="GQX16" s="712"/>
      <c r="GQY16" s="712"/>
      <c r="GQZ16" s="712"/>
      <c r="GRA16" s="712"/>
      <c r="GRB16" s="712"/>
      <c r="GRC16" s="712"/>
      <c r="GRD16" s="712"/>
      <c r="GRE16" s="712"/>
      <c r="GRF16" s="712"/>
      <c r="GRG16" s="712"/>
      <c r="GRH16" s="712"/>
      <c r="GRI16" s="712"/>
      <c r="GRJ16" s="712"/>
      <c r="GRK16" s="712"/>
      <c r="GRL16" s="712"/>
      <c r="GRM16" s="712"/>
      <c r="GRN16" s="712"/>
      <c r="GRO16" s="712"/>
      <c r="GRP16" s="712"/>
      <c r="GRQ16" s="712"/>
      <c r="GRR16" s="712"/>
      <c r="GRS16" s="712"/>
      <c r="GRT16" s="712"/>
      <c r="GRU16" s="712"/>
      <c r="GRV16" s="712"/>
      <c r="GRW16" s="712"/>
      <c r="GRX16" s="712"/>
      <c r="GRY16" s="712"/>
      <c r="GRZ16" s="712"/>
      <c r="GSA16" s="712"/>
      <c r="GSB16" s="712"/>
      <c r="GSC16" s="712"/>
      <c r="GSD16" s="712"/>
      <c r="GSE16" s="712"/>
      <c r="GSF16" s="712"/>
      <c r="GSG16" s="712"/>
      <c r="GSH16" s="712"/>
      <c r="GSI16" s="712"/>
      <c r="GSJ16" s="712"/>
      <c r="GSK16" s="712"/>
      <c r="GSL16" s="712"/>
      <c r="GSM16" s="712"/>
      <c r="GSN16" s="712"/>
      <c r="GSO16" s="712"/>
      <c r="GSP16" s="712"/>
      <c r="GSQ16" s="712"/>
      <c r="GSR16" s="712"/>
      <c r="GSS16" s="712"/>
      <c r="GST16" s="712"/>
      <c r="GSU16" s="712"/>
      <c r="GSV16" s="712"/>
      <c r="GSW16" s="712"/>
      <c r="GSX16" s="712"/>
      <c r="GSY16" s="712"/>
      <c r="GSZ16" s="712"/>
      <c r="GTA16" s="712"/>
      <c r="GTB16" s="712"/>
      <c r="GTC16" s="712"/>
      <c r="GTD16" s="712"/>
      <c r="GTE16" s="712"/>
      <c r="GTF16" s="712"/>
      <c r="GTG16" s="712"/>
      <c r="GTH16" s="712"/>
      <c r="GTI16" s="712"/>
      <c r="GTJ16" s="712"/>
      <c r="GTK16" s="712"/>
      <c r="GTL16" s="712"/>
      <c r="GTM16" s="712"/>
      <c r="GTN16" s="712"/>
      <c r="GTO16" s="712"/>
      <c r="GTP16" s="712"/>
      <c r="GTQ16" s="712"/>
      <c r="GTR16" s="712"/>
      <c r="GTS16" s="712"/>
      <c r="GTT16" s="712"/>
      <c r="GTU16" s="712"/>
      <c r="GTV16" s="712"/>
      <c r="GTW16" s="712"/>
      <c r="GTX16" s="712"/>
      <c r="GTY16" s="712"/>
      <c r="GTZ16" s="712"/>
      <c r="GUA16" s="712"/>
      <c r="GUB16" s="712"/>
      <c r="GUC16" s="712"/>
      <c r="GUD16" s="712"/>
      <c r="GUE16" s="712"/>
      <c r="GUF16" s="712"/>
      <c r="GUG16" s="712"/>
      <c r="GUH16" s="712"/>
      <c r="GUI16" s="712"/>
      <c r="GUJ16" s="712"/>
      <c r="GUK16" s="712"/>
      <c r="GUL16" s="712"/>
      <c r="GUM16" s="712"/>
      <c r="GUN16" s="712"/>
      <c r="GUO16" s="712"/>
      <c r="GUP16" s="712"/>
      <c r="GUQ16" s="712"/>
      <c r="GUR16" s="712"/>
      <c r="GUS16" s="712"/>
      <c r="GUT16" s="712"/>
      <c r="GUU16" s="712"/>
      <c r="GUV16" s="712"/>
      <c r="GUW16" s="712"/>
      <c r="GUX16" s="712"/>
      <c r="GUY16" s="712"/>
      <c r="GUZ16" s="712"/>
      <c r="GVA16" s="712"/>
      <c r="GVB16" s="712"/>
      <c r="GVC16" s="712"/>
      <c r="GVD16" s="712"/>
      <c r="GVE16" s="712"/>
      <c r="GVF16" s="712"/>
      <c r="GVG16" s="712"/>
      <c r="GVH16" s="712"/>
      <c r="GVI16" s="712"/>
      <c r="GVJ16" s="712"/>
      <c r="GVK16" s="712"/>
      <c r="GVL16" s="712"/>
      <c r="GVM16" s="712"/>
      <c r="GVN16" s="712"/>
      <c r="GVO16" s="712"/>
      <c r="GVP16" s="712"/>
      <c r="GVQ16" s="712"/>
      <c r="GVR16" s="712"/>
      <c r="GVS16" s="712"/>
      <c r="GVT16" s="712"/>
      <c r="GVU16" s="712"/>
      <c r="GVV16" s="712"/>
      <c r="GVW16" s="712"/>
      <c r="GVX16" s="712"/>
      <c r="GVY16" s="712"/>
      <c r="GVZ16" s="712"/>
      <c r="GWA16" s="712"/>
      <c r="GWB16" s="712"/>
      <c r="GWC16" s="712"/>
      <c r="GWD16" s="712"/>
      <c r="GWE16" s="712"/>
      <c r="GWF16" s="712"/>
      <c r="GWG16" s="712"/>
      <c r="GWH16" s="712"/>
      <c r="GWI16" s="712"/>
      <c r="GWJ16" s="712"/>
      <c r="GWK16" s="712"/>
      <c r="GWL16" s="712"/>
      <c r="GWM16" s="712"/>
      <c r="GWN16" s="712"/>
      <c r="GWO16" s="712"/>
      <c r="GWP16" s="712"/>
      <c r="GWQ16" s="712"/>
      <c r="GWR16" s="712"/>
      <c r="GWS16" s="712"/>
      <c r="GWT16" s="712"/>
      <c r="GWU16" s="712"/>
      <c r="GWV16" s="712"/>
      <c r="GWW16" s="712"/>
      <c r="GWX16" s="712"/>
      <c r="GWY16" s="712"/>
      <c r="GWZ16" s="712"/>
      <c r="GXA16" s="712"/>
      <c r="GXB16" s="712"/>
      <c r="GXC16" s="712"/>
      <c r="GXD16" s="712"/>
      <c r="GXE16" s="712"/>
      <c r="GXF16" s="712"/>
      <c r="GXG16" s="712"/>
      <c r="GXH16" s="712"/>
      <c r="GXI16" s="712"/>
      <c r="GXJ16" s="712"/>
      <c r="GXK16" s="712"/>
      <c r="GXL16" s="712"/>
      <c r="GXM16" s="712"/>
      <c r="GXN16" s="712"/>
      <c r="GXO16" s="712"/>
      <c r="GXP16" s="712"/>
      <c r="GXQ16" s="712"/>
      <c r="GXR16" s="712"/>
      <c r="GXS16" s="712"/>
      <c r="GXT16" s="712"/>
      <c r="GXU16" s="712"/>
      <c r="GXV16" s="712"/>
      <c r="GXW16" s="712"/>
      <c r="GXX16" s="712"/>
      <c r="GXY16" s="712"/>
      <c r="GXZ16" s="712"/>
      <c r="GYA16" s="712"/>
      <c r="GYB16" s="712"/>
      <c r="GYC16" s="712"/>
      <c r="GYD16" s="712"/>
      <c r="GYE16" s="712"/>
      <c r="GYF16" s="712"/>
      <c r="GYG16" s="712"/>
      <c r="GYH16" s="712"/>
      <c r="GYI16" s="712"/>
      <c r="GYJ16" s="712"/>
      <c r="GYK16" s="712"/>
      <c r="GYL16" s="712"/>
      <c r="GYM16" s="712"/>
      <c r="GYN16" s="712"/>
      <c r="GYO16" s="712"/>
      <c r="GYP16" s="712"/>
      <c r="GYQ16" s="712"/>
      <c r="GYR16" s="712"/>
      <c r="GYS16" s="712"/>
      <c r="GYT16" s="712"/>
      <c r="GYU16" s="712"/>
      <c r="GYV16" s="712"/>
      <c r="GYW16" s="712"/>
      <c r="GYX16" s="712"/>
      <c r="GYY16" s="712"/>
      <c r="GYZ16" s="712"/>
      <c r="GZA16" s="712"/>
      <c r="GZB16" s="712"/>
      <c r="GZC16" s="712"/>
      <c r="GZD16" s="712"/>
      <c r="GZE16" s="712"/>
      <c r="GZF16" s="712"/>
      <c r="GZG16" s="712"/>
      <c r="GZH16" s="712"/>
      <c r="GZI16" s="712"/>
      <c r="GZJ16" s="712"/>
      <c r="GZK16" s="712"/>
      <c r="GZL16" s="712"/>
      <c r="GZM16" s="712"/>
      <c r="GZN16" s="712"/>
      <c r="GZO16" s="712"/>
      <c r="GZP16" s="712"/>
      <c r="GZQ16" s="712"/>
      <c r="GZR16" s="712"/>
      <c r="GZS16" s="712"/>
      <c r="GZT16" s="712"/>
      <c r="GZU16" s="712"/>
      <c r="GZV16" s="712"/>
      <c r="GZW16" s="712"/>
      <c r="GZX16" s="712"/>
      <c r="GZY16" s="712"/>
      <c r="GZZ16" s="712"/>
      <c r="HAA16" s="712"/>
      <c r="HAB16" s="712"/>
      <c r="HAC16" s="712"/>
      <c r="HAD16" s="712"/>
      <c r="HAE16" s="712"/>
      <c r="HAF16" s="712"/>
      <c r="HAG16" s="712"/>
      <c r="HAH16" s="712"/>
      <c r="HAI16" s="712"/>
      <c r="HAJ16" s="712"/>
      <c r="HAK16" s="712"/>
      <c r="HAL16" s="712"/>
      <c r="HAM16" s="712"/>
      <c r="HAN16" s="712"/>
      <c r="HAO16" s="712"/>
      <c r="HAP16" s="712"/>
      <c r="HAQ16" s="712"/>
      <c r="HAR16" s="712"/>
      <c r="HAS16" s="712"/>
      <c r="HAT16" s="712"/>
      <c r="HAU16" s="712"/>
      <c r="HAV16" s="712"/>
      <c r="HAW16" s="712"/>
      <c r="HAX16" s="712"/>
      <c r="HAY16" s="712"/>
      <c r="HAZ16" s="712"/>
      <c r="HBA16" s="712"/>
      <c r="HBB16" s="712"/>
      <c r="HBC16" s="712"/>
      <c r="HBD16" s="712"/>
      <c r="HBE16" s="712"/>
      <c r="HBF16" s="712"/>
      <c r="HBG16" s="712"/>
      <c r="HBH16" s="712"/>
      <c r="HBI16" s="712"/>
      <c r="HBJ16" s="712"/>
      <c r="HBK16" s="712"/>
      <c r="HBL16" s="712"/>
      <c r="HBM16" s="712"/>
      <c r="HBN16" s="712"/>
      <c r="HBO16" s="712"/>
      <c r="HBP16" s="712"/>
      <c r="HBQ16" s="712"/>
      <c r="HBR16" s="712"/>
      <c r="HBS16" s="712"/>
      <c r="HBT16" s="712"/>
      <c r="HBU16" s="712"/>
      <c r="HBV16" s="712"/>
      <c r="HBW16" s="712"/>
      <c r="HBX16" s="712"/>
      <c r="HBY16" s="712"/>
      <c r="HBZ16" s="712"/>
      <c r="HCA16" s="712"/>
      <c r="HCB16" s="712"/>
      <c r="HCC16" s="712"/>
      <c r="HCD16" s="712"/>
      <c r="HCE16" s="712"/>
      <c r="HCF16" s="712"/>
      <c r="HCG16" s="712"/>
      <c r="HCH16" s="712"/>
      <c r="HCI16" s="712"/>
      <c r="HCJ16" s="712"/>
      <c r="HCK16" s="712"/>
      <c r="HCL16" s="712"/>
      <c r="HCM16" s="712"/>
      <c r="HCN16" s="712"/>
      <c r="HCO16" s="712"/>
      <c r="HCP16" s="712"/>
      <c r="HCQ16" s="712"/>
      <c r="HCR16" s="712"/>
      <c r="HCS16" s="712"/>
      <c r="HCT16" s="712"/>
      <c r="HCU16" s="712"/>
      <c r="HCV16" s="712"/>
      <c r="HCW16" s="712"/>
      <c r="HCX16" s="712"/>
      <c r="HCY16" s="712"/>
      <c r="HCZ16" s="712"/>
      <c r="HDA16" s="712"/>
      <c r="HDB16" s="712"/>
      <c r="HDC16" s="712"/>
      <c r="HDD16" s="712"/>
      <c r="HDE16" s="712"/>
      <c r="HDF16" s="712"/>
      <c r="HDG16" s="712"/>
      <c r="HDH16" s="712"/>
      <c r="HDI16" s="712"/>
      <c r="HDJ16" s="712"/>
      <c r="HDK16" s="712"/>
      <c r="HDL16" s="712"/>
      <c r="HDM16" s="712"/>
      <c r="HDN16" s="712"/>
      <c r="HDO16" s="712"/>
      <c r="HDP16" s="712"/>
      <c r="HDQ16" s="712"/>
      <c r="HDR16" s="712"/>
      <c r="HDS16" s="712"/>
      <c r="HDT16" s="712"/>
      <c r="HDU16" s="712"/>
      <c r="HDV16" s="712"/>
      <c r="HDW16" s="712"/>
      <c r="HDX16" s="712"/>
      <c r="HDY16" s="712"/>
      <c r="HDZ16" s="712"/>
      <c r="HEA16" s="712"/>
      <c r="HEB16" s="712"/>
      <c r="HEC16" s="712"/>
      <c r="HED16" s="712"/>
      <c r="HEE16" s="712"/>
      <c r="HEF16" s="712"/>
      <c r="HEG16" s="712"/>
      <c r="HEH16" s="712"/>
      <c r="HEI16" s="712"/>
      <c r="HEJ16" s="712"/>
      <c r="HEK16" s="712"/>
      <c r="HEL16" s="712"/>
      <c r="HEM16" s="712"/>
      <c r="HEN16" s="712"/>
      <c r="HEO16" s="712"/>
      <c r="HEP16" s="712"/>
      <c r="HEQ16" s="712"/>
      <c r="HER16" s="712"/>
      <c r="HES16" s="712"/>
      <c r="HET16" s="712"/>
      <c r="HEU16" s="712"/>
      <c r="HEV16" s="712"/>
      <c r="HEW16" s="712"/>
      <c r="HEX16" s="712"/>
      <c r="HEY16" s="712"/>
      <c r="HEZ16" s="712"/>
      <c r="HFA16" s="712"/>
      <c r="HFB16" s="712"/>
      <c r="HFC16" s="712"/>
      <c r="HFD16" s="712"/>
      <c r="HFE16" s="712"/>
      <c r="HFF16" s="712"/>
      <c r="HFG16" s="712"/>
      <c r="HFH16" s="712"/>
      <c r="HFI16" s="712"/>
      <c r="HFJ16" s="712"/>
      <c r="HFK16" s="712"/>
      <c r="HFL16" s="712"/>
      <c r="HFM16" s="712"/>
      <c r="HFN16" s="712"/>
      <c r="HFO16" s="712"/>
      <c r="HFP16" s="712"/>
      <c r="HFQ16" s="712"/>
      <c r="HFR16" s="712"/>
      <c r="HFS16" s="712"/>
      <c r="HFT16" s="712"/>
      <c r="HFU16" s="712"/>
      <c r="HFV16" s="712"/>
      <c r="HFW16" s="712"/>
      <c r="HFX16" s="712"/>
      <c r="HFY16" s="712"/>
      <c r="HFZ16" s="712"/>
      <c r="HGA16" s="712"/>
      <c r="HGB16" s="712"/>
      <c r="HGC16" s="712"/>
      <c r="HGD16" s="712"/>
      <c r="HGE16" s="712"/>
      <c r="HGF16" s="712"/>
      <c r="HGG16" s="712"/>
      <c r="HGH16" s="712"/>
      <c r="HGI16" s="712"/>
      <c r="HGJ16" s="712"/>
      <c r="HGK16" s="712"/>
      <c r="HGL16" s="712"/>
      <c r="HGM16" s="712"/>
      <c r="HGN16" s="712"/>
      <c r="HGO16" s="712"/>
      <c r="HGP16" s="712"/>
      <c r="HGQ16" s="712"/>
      <c r="HGR16" s="712"/>
      <c r="HGS16" s="712"/>
      <c r="HGT16" s="712"/>
      <c r="HGU16" s="712"/>
      <c r="HGV16" s="712"/>
      <c r="HGW16" s="712"/>
      <c r="HGX16" s="712"/>
      <c r="HGY16" s="712"/>
      <c r="HGZ16" s="712"/>
      <c r="HHA16" s="712"/>
      <c r="HHB16" s="712"/>
      <c r="HHC16" s="712"/>
      <c r="HHD16" s="712"/>
      <c r="HHE16" s="712"/>
      <c r="HHF16" s="712"/>
      <c r="HHG16" s="712"/>
      <c r="HHH16" s="712"/>
      <c r="HHI16" s="712"/>
      <c r="HHJ16" s="712"/>
      <c r="HHK16" s="712"/>
      <c r="HHL16" s="712"/>
      <c r="HHM16" s="712"/>
      <c r="HHN16" s="712"/>
      <c r="HHO16" s="712"/>
      <c r="HHP16" s="712"/>
      <c r="HHQ16" s="712"/>
      <c r="HHR16" s="712"/>
      <c r="HHS16" s="712"/>
      <c r="HHT16" s="712"/>
      <c r="HHU16" s="712"/>
      <c r="HHV16" s="712"/>
      <c r="HHW16" s="712"/>
      <c r="HHX16" s="712"/>
      <c r="HHY16" s="712"/>
      <c r="HHZ16" s="712"/>
      <c r="HIA16" s="712"/>
      <c r="HIB16" s="712"/>
      <c r="HIC16" s="712"/>
      <c r="HID16" s="712"/>
      <c r="HIE16" s="712"/>
      <c r="HIF16" s="712"/>
      <c r="HIG16" s="712"/>
      <c r="HIH16" s="712"/>
      <c r="HII16" s="712"/>
      <c r="HIJ16" s="712"/>
      <c r="HIK16" s="712"/>
      <c r="HIL16" s="712"/>
      <c r="HIM16" s="712"/>
      <c r="HIN16" s="712"/>
      <c r="HIO16" s="712"/>
      <c r="HIP16" s="712"/>
      <c r="HIQ16" s="712"/>
      <c r="HIR16" s="712"/>
      <c r="HIS16" s="712"/>
      <c r="HIT16" s="712"/>
      <c r="HIU16" s="712"/>
      <c r="HIV16" s="712"/>
      <c r="HIW16" s="712"/>
      <c r="HIX16" s="712"/>
      <c r="HIY16" s="712"/>
      <c r="HIZ16" s="712"/>
      <c r="HJA16" s="712"/>
      <c r="HJB16" s="712"/>
      <c r="HJC16" s="712"/>
      <c r="HJD16" s="712"/>
      <c r="HJE16" s="712"/>
      <c r="HJF16" s="712"/>
      <c r="HJG16" s="712"/>
      <c r="HJH16" s="712"/>
      <c r="HJI16" s="712"/>
      <c r="HJJ16" s="712"/>
      <c r="HJK16" s="712"/>
      <c r="HJL16" s="712"/>
      <c r="HJM16" s="712"/>
      <c r="HJN16" s="712"/>
      <c r="HJO16" s="712"/>
      <c r="HJP16" s="712"/>
      <c r="HJQ16" s="712"/>
      <c r="HJR16" s="712"/>
      <c r="HJS16" s="712"/>
      <c r="HJT16" s="712"/>
      <c r="HJU16" s="712"/>
      <c r="HJV16" s="712"/>
      <c r="HJW16" s="712"/>
      <c r="HJX16" s="712"/>
      <c r="HJY16" s="712"/>
      <c r="HJZ16" s="712"/>
      <c r="HKA16" s="712"/>
      <c r="HKB16" s="712"/>
      <c r="HKC16" s="712"/>
      <c r="HKD16" s="712"/>
      <c r="HKE16" s="712"/>
      <c r="HKF16" s="712"/>
      <c r="HKG16" s="712"/>
      <c r="HKH16" s="712"/>
      <c r="HKI16" s="712"/>
      <c r="HKJ16" s="712"/>
      <c r="HKK16" s="712"/>
      <c r="HKL16" s="712"/>
      <c r="HKM16" s="712"/>
      <c r="HKN16" s="712"/>
      <c r="HKO16" s="712"/>
      <c r="HKP16" s="712"/>
      <c r="HKQ16" s="712"/>
      <c r="HKR16" s="712"/>
      <c r="HKS16" s="712"/>
      <c r="HKT16" s="712"/>
      <c r="HKU16" s="712"/>
      <c r="HKV16" s="712"/>
      <c r="HKW16" s="712"/>
      <c r="HKX16" s="712"/>
      <c r="HKY16" s="712"/>
      <c r="HKZ16" s="712"/>
      <c r="HLA16" s="712"/>
      <c r="HLB16" s="712"/>
      <c r="HLC16" s="712"/>
      <c r="HLD16" s="712"/>
      <c r="HLE16" s="712"/>
      <c r="HLF16" s="712"/>
      <c r="HLG16" s="712"/>
      <c r="HLH16" s="712"/>
      <c r="HLI16" s="712"/>
      <c r="HLJ16" s="712"/>
      <c r="HLK16" s="712"/>
      <c r="HLL16" s="712"/>
      <c r="HLM16" s="712"/>
      <c r="HLN16" s="712"/>
      <c r="HLO16" s="712"/>
      <c r="HLP16" s="712"/>
      <c r="HLQ16" s="712"/>
      <c r="HLR16" s="712"/>
      <c r="HLS16" s="712"/>
      <c r="HLT16" s="712"/>
      <c r="HLU16" s="712"/>
      <c r="HLV16" s="712"/>
      <c r="HLW16" s="712"/>
      <c r="HLX16" s="712"/>
      <c r="HLY16" s="712"/>
      <c r="HLZ16" s="712"/>
      <c r="HMA16" s="712"/>
      <c r="HMB16" s="712"/>
      <c r="HMC16" s="712"/>
      <c r="HMD16" s="712"/>
      <c r="HME16" s="712"/>
      <c r="HMF16" s="712"/>
      <c r="HMG16" s="712"/>
      <c r="HMH16" s="712"/>
      <c r="HMI16" s="712"/>
      <c r="HMJ16" s="712"/>
      <c r="HMK16" s="712"/>
      <c r="HML16" s="712"/>
      <c r="HMM16" s="712"/>
      <c r="HMN16" s="712"/>
      <c r="HMO16" s="712"/>
      <c r="HMP16" s="712"/>
      <c r="HMQ16" s="712"/>
      <c r="HMR16" s="712"/>
      <c r="HMS16" s="712"/>
      <c r="HMT16" s="712"/>
      <c r="HMU16" s="712"/>
      <c r="HMV16" s="712"/>
      <c r="HMW16" s="712"/>
      <c r="HMX16" s="712"/>
      <c r="HMY16" s="712"/>
      <c r="HMZ16" s="712"/>
      <c r="HNA16" s="712"/>
      <c r="HNB16" s="712"/>
      <c r="HNC16" s="712"/>
      <c r="HND16" s="712"/>
      <c r="HNE16" s="712"/>
      <c r="HNF16" s="712"/>
      <c r="HNG16" s="712"/>
      <c r="HNH16" s="712"/>
      <c r="HNI16" s="712"/>
      <c r="HNJ16" s="712"/>
      <c r="HNK16" s="712"/>
      <c r="HNL16" s="712"/>
      <c r="HNM16" s="712"/>
      <c r="HNN16" s="712"/>
      <c r="HNO16" s="712"/>
      <c r="HNP16" s="712"/>
      <c r="HNQ16" s="712"/>
      <c r="HNR16" s="712"/>
      <c r="HNS16" s="712"/>
      <c r="HNT16" s="712"/>
      <c r="HNU16" s="712"/>
      <c r="HNV16" s="712"/>
      <c r="HNW16" s="712"/>
      <c r="HNX16" s="712"/>
      <c r="HNY16" s="712"/>
      <c r="HNZ16" s="712"/>
      <c r="HOA16" s="712"/>
      <c r="HOB16" s="712"/>
      <c r="HOC16" s="712"/>
      <c r="HOD16" s="712"/>
      <c r="HOE16" s="712"/>
      <c r="HOF16" s="712"/>
      <c r="HOG16" s="712"/>
      <c r="HOH16" s="712"/>
      <c r="HOI16" s="712"/>
      <c r="HOJ16" s="712"/>
      <c r="HOK16" s="712"/>
      <c r="HOL16" s="712"/>
      <c r="HOM16" s="712"/>
      <c r="HON16" s="712"/>
      <c r="HOO16" s="712"/>
      <c r="HOP16" s="712"/>
      <c r="HOQ16" s="712"/>
      <c r="HOR16" s="712"/>
      <c r="HOS16" s="712"/>
      <c r="HOT16" s="712"/>
      <c r="HOU16" s="712"/>
      <c r="HOV16" s="712"/>
      <c r="HOW16" s="712"/>
      <c r="HOX16" s="712"/>
      <c r="HOY16" s="712"/>
      <c r="HOZ16" s="712"/>
      <c r="HPA16" s="712"/>
      <c r="HPB16" s="712"/>
      <c r="HPC16" s="712"/>
      <c r="HPD16" s="712"/>
      <c r="HPE16" s="712"/>
      <c r="HPF16" s="712"/>
      <c r="HPG16" s="712"/>
      <c r="HPH16" s="712"/>
      <c r="HPI16" s="712"/>
      <c r="HPJ16" s="712"/>
      <c r="HPK16" s="712"/>
      <c r="HPL16" s="712"/>
      <c r="HPM16" s="712"/>
      <c r="HPN16" s="712"/>
      <c r="HPO16" s="712"/>
      <c r="HPP16" s="712"/>
      <c r="HPQ16" s="712"/>
      <c r="HPR16" s="712"/>
      <c r="HPS16" s="712"/>
      <c r="HPT16" s="712"/>
      <c r="HPU16" s="712"/>
      <c r="HPV16" s="712"/>
      <c r="HPW16" s="712"/>
      <c r="HPX16" s="712"/>
      <c r="HPY16" s="712"/>
      <c r="HPZ16" s="712"/>
      <c r="HQA16" s="712"/>
      <c r="HQB16" s="712"/>
      <c r="HQC16" s="712"/>
      <c r="HQD16" s="712"/>
      <c r="HQE16" s="712"/>
      <c r="HQF16" s="712"/>
      <c r="HQG16" s="712"/>
      <c r="HQH16" s="712"/>
      <c r="HQI16" s="712"/>
      <c r="HQJ16" s="712"/>
      <c r="HQK16" s="712"/>
      <c r="HQL16" s="712"/>
      <c r="HQM16" s="712"/>
      <c r="HQN16" s="712"/>
      <c r="HQO16" s="712"/>
      <c r="HQP16" s="712"/>
      <c r="HQQ16" s="712"/>
      <c r="HQR16" s="712"/>
      <c r="HQS16" s="712"/>
      <c r="HQT16" s="712"/>
      <c r="HQU16" s="712"/>
      <c r="HQV16" s="712"/>
      <c r="HQW16" s="712"/>
      <c r="HQX16" s="712"/>
      <c r="HQY16" s="712"/>
      <c r="HQZ16" s="712"/>
      <c r="HRA16" s="712"/>
      <c r="HRB16" s="712"/>
      <c r="HRC16" s="712"/>
      <c r="HRD16" s="712"/>
      <c r="HRE16" s="712"/>
      <c r="HRF16" s="712"/>
      <c r="HRG16" s="712"/>
      <c r="HRH16" s="712"/>
      <c r="HRI16" s="712"/>
      <c r="HRJ16" s="712"/>
      <c r="HRK16" s="712"/>
      <c r="HRL16" s="712"/>
      <c r="HRM16" s="712"/>
      <c r="HRN16" s="712"/>
      <c r="HRO16" s="712"/>
      <c r="HRP16" s="712"/>
      <c r="HRQ16" s="712"/>
      <c r="HRR16" s="712"/>
      <c r="HRS16" s="712"/>
      <c r="HRT16" s="712"/>
      <c r="HRU16" s="712"/>
      <c r="HRV16" s="712"/>
      <c r="HRW16" s="712"/>
      <c r="HRX16" s="712"/>
      <c r="HRY16" s="712"/>
      <c r="HRZ16" s="712"/>
      <c r="HSA16" s="712"/>
      <c r="HSB16" s="712"/>
      <c r="HSC16" s="712"/>
      <c r="HSD16" s="712"/>
      <c r="HSE16" s="712"/>
      <c r="HSF16" s="712"/>
      <c r="HSG16" s="712"/>
      <c r="HSH16" s="712"/>
      <c r="HSI16" s="712"/>
      <c r="HSJ16" s="712"/>
      <c r="HSK16" s="712"/>
      <c r="HSL16" s="712"/>
      <c r="HSM16" s="712"/>
      <c r="HSN16" s="712"/>
      <c r="HSO16" s="712"/>
      <c r="HSP16" s="712"/>
      <c r="HSQ16" s="712"/>
      <c r="HSR16" s="712"/>
      <c r="HSS16" s="712"/>
      <c r="HST16" s="712"/>
      <c r="HSU16" s="712"/>
      <c r="HSV16" s="712"/>
      <c r="HSW16" s="712"/>
      <c r="HSX16" s="712"/>
      <c r="HSY16" s="712"/>
      <c r="HSZ16" s="712"/>
      <c r="HTA16" s="712"/>
      <c r="HTB16" s="712"/>
      <c r="HTC16" s="712"/>
      <c r="HTD16" s="712"/>
      <c r="HTE16" s="712"/>
      <c r="HTF16" s="712"/>
      <c r="HTG16" s="712"/>
      <c r="HTH16" s="712"/>
      <c r="HTI16" s="712"/>
      <c r="HTJ16" s="712"/>
      <c r="HTK16" s="712"/>
      <c r="HTL16" s="712"/>
      <c r="HTM16" s="712"/>
      <c r="HTN16" s="712"/>
      <c r="HTO16" s="712"/>
      <c r="HTP16" s="712"/>
      <c r="HTQ16" s="712"/>
      <c r="HTR16" s="712"/>
      <c r="HTS16" s="712"/>
      <c r="HTT16" s="712"/>
      <c r="HTU16" s="712"/>
      <c r="HTV16" s="712"/>
      <c r="HTW16" s="712"/>
      <c r="HTX16" s="712"/>
      <c r="HTY16" s="712"/>
      <c r="HTZ16" s="712"/>
      <c r="HUA16" s="712"/>
      <c r="HUB16" s="712"/>
      <c r="HUC16" s="712"/>
      <c r="HUD16" s="712"/>
      <c r="HUE16" s="712"/>
      <c r="HUF16" s="712"/>
      <c r="HUG16" s="712"/>
      <c r="HUH16" s="712"/>
      <c r="HUI16" s="712"/>
      <c r="HUJ16" s="712"/>
      <c r="HUK16" s="712"/>
      <c r="HUL16" s="712"/>
      <c r="HUM16" s="712"/>
      <c r="HUN16" s="712"/>
      <c r="HUO16" s="712"/>
      <c r="HUP16" s="712"/>
      <c r="HUQ16" s="712"/>
      <c r="HUR16" s="712"/>
      <c r="HUS16" s="712"/>
      <c r="HUT16" s="712"/>
      <c r="HUU16" s="712"/>
      <c r="HUV16" s="712"/>
      <c r="HUW16" s="712"/>
      <c r="HUX16" s="712"/>
      <c r="HUY16" s="712"/>
      <c r="HUZ16" s="712"/>
      <c r="HVA16" s="712"/>
      <c r="HVB16" s="712"/>
      <c r="HVC16" s="712"/>
      <c r="HVD16" s="712"/>
      <c r="HVE16" s="712"/>
      <c r="HVF16" s="712"/>
      <c r="HVG16" s="712"/>
      <c r="HVH16" s="712"/>
      <c r="HVI16" s="712"/>
      <c r="HVJ16" s="712"/>
      <c r="HVK16" s="712"/>
      <c r="HVL16" s="712"/>
      <c r="HVM16" s="712"/>
      <c r="HVN16" s="712"/>
      <c r="HVO16" s="712"/>
      <c r="HVP16" s="712"/>
      <c r="HVQ16" s="712"/>
      <c r="HVR16" s="712"/>
      <c r="HVS16" s="712"/>
      <c r="HVT16" s="712"/>
      <c r="HVU16" s="712"/>
      <c r="HVV16" s="712"/>
      <c r="HVW16" s="712"/>
      <c r="HVX16" s="712"/>
      <c r="HVY16" s="712"/>
      <c r="HVZ16" s="712"/>
      <c r="HWA16" s="712"/>
      <c r="HWB16" s="712"/>
      <c r="HWC16" s="712"/>
      <c r="HWD16" s="712"/>
      <c r="HWE16" s="712"/>
      <c r="HWF16" s="712"/>
      <c r="HWG16" s="712"/>
      <c r="HWH16" s="712"/>
      <c r="HWI16" s="712"/>
      <c r="HWJ16" s="712"/>
      <c r="HWK16" s="712"/>
      <c r="HWL16" s="712"/>
      <c r="HWM16" s="712"/>
      <c r="HWN16" s="712"/>
      <c r="HWO16" s="712"/>
      <c r="HWP16" s="712"/>
      <c r="HWQ16" s="712"/>
      <c r="HWR16" s="712"/>
      <c r="HWS16" s="712"/>
      <c r="HWT16" s="712"/>
      <c r="HWU16" s="712"/>
      <c r="HWV16" s="712"/>
      <c r="HWW16" s="712"/>
      <c r="HWX16" s="712"/>
      <c r="HWY16" s="712"/>
      <c r="HWZ16" s="712"/>
      <c r="HXA16" s="712"/>
      <c r="HXB16" s="712"/>
      <c r="HXC16" s="712"/>
      <c r="HXD16" s="712"/>
      <c r="HXE16" s="712"/>
      <c r="HXF16" s="712"/>
      <c r="HXG16" s="712"/>
      <c r="HXH16" s="712"/>
      <c r="HXI16" s="712"/>
      <c r="HXJ16" s="712"/>
      <c r="HXK16" s="712"/>
      <c r="HXL16" s="712"/>
      <c r="HXM16" s="712"/>
      <c r="HXN16" s="712"/>
      <c r="HXO16" s="712"/>
      <c r="HXP16" s="712"/>
      <c r="HXQ16" s="712"/>
      <c r="HXR16" s="712"/>
      <c r="HXS16" s="712"/>
      <c r="HXT16" s="712"/>
      <c r="HXU16" s="712"/>
      <c r="HXV16" s="712"/>
      <c r="HXW16" s="712"/>
      <c r="HXX16" s="712"/>
      <c r="HXY16" s="712"/>
      <c r="HXZ16" s="712"/>
      <c r="HYA16" s="712"/>
      <c r="HYB16" s="712"/>
      <c r="HYC16" s="712"/>
      <c r="HYD16" s="712"/>
      <c r="HYE16" s="712"/>
      <c r="HYF16" s="712"/>
      <c r="HYG16" s="712"/>
      <c r="HYH16" s="712"/>
      <c r="HYI16" s="712"/>
      <c r="HYJ16" s="712"/>
      <c r="HYK16" s="712"/>
      <c r="HYL16" s="712"/>
      <c r="HYM16" s="712"/>
      <c r="HYN16" s="712"/>
      <c r="HYO16" s="712"/>
      <c r="HYP16" s="712"/>
      <c r="HYQ16" s="712"/>
      <c r="HYR16" s="712"/>
      <c r="HYS16" s="712"/>
      <c r="HYT16" s="712"/>
      <c r="HYU16" s="712"/>
      <c r="HYV16" s="712"/>
      <c r="HYW16" s="712"/>
      <c r="HYX16" s="712"/>
      <c r="HYY16" s="712"/>
      <c r="HYZ16" s="712"/>
      <c r="HZA16" s="712"/>
      <c r="HZB16" s="712"/>
      <c r="HZC16" s="712"/>
      <c r="HZD16" s="712"/>
      <c r="HZE16" s="712"/>
      <c r="HZF16" s="712"/>
      <c r="HZG16" s="712"/>
      <c r="HZH16" s="712"/>
      <c r="HZI16" s="712"/>
      <c r="HZJ16" s="712"/>
      <c r="HZK16" s="712"/>
      <c r="HZL16" s="712"/>
      <c r="HZM16" s="712"/>
      <c r="HZN16" s="712"/>
      <c r="HZO16" s="712"/>
      <c r="HZP16" s="712"/>
      <c r="HZQ16" s="712"/>
      <c r="HZR16" s="712"/>
      <c r="HZS16" s="712"/>
      <c r="HZT16" s="712"/>
      <c r="HZU16" s="712"/>
      <c r="HZV16" s="712"/>
      <c r="HZW16" s="712"/>
      <c r="HZX16" s="712"/>
      <c r="HZY16" s="712"/>
      <c r="HZZ16" s="712"/>
      <c r="IAA16" s="712"/>
      <c r="IAB16" s="712"/>
      <c r="IAC16" s="712"/>
      <c r="IAD16" s="712"/>
      <c r="IAE16" s="712"/>
      <c r="IAF16" s="712"/>
      <c r="IAG16" s="712"/>
      <c r="IAH16" s="712"/>
      <c r="IAI16" s="712"/>
      <c r="IAJ16" s="712"/>
      <c r="IAK16" s="712"/>
      <c r="IAL16" s="712"/>
      <c r="IAM16" s="712"/>
      <c r="IAN16" s="712"/>
      <c r="IAO16" s="712"/>
      <c r="IAP16" s="712"/>
      <c r="IAQ16" s="712"/>
      <c r="IAR16" s="712"/>
      <c r="IAS16" s="712"/>
      <c r="IAT16" s="712"/>
      <c r="IAU16" s="712"/>
      <c r="IAV16" s="712"/>
      <c r="IAW16" s="712"/>
      <c r="IAX16" s="712"/>
      <c r="IAY16" s="712"/>
      <c r="IAZ16" s="712"/>
      <c r="IBA16" s="712"/>
      <c r="IBB16" s="712"/>
      <c r="IBC16" s="712"/>
      <c r="IBD16" s="712"/>
      <c r="IBE16" s="712"/>
      <c r="IBF16" s="712"/>
      <c r="IBG16" s="712"/>
      <c r="IBH16" s="712"/>
      <c r="IBI16" s="712"/>
      <c r="IBJ16" s="712"/>
      <c r="IBK16" s="712"/>
      <c r="IBL16" s="712"/>
      <c r="IBM16" s="712"/>
      <c r="IBN16" s="712"/>
      <c r="IBO16" s="712"/>
      <c r="IBP16" s="712"/>
      <c r="IBQ16" s="712"/>
      <c r="IBR16" s="712"/>
      <c r="IBS16" s="712"/>
      <c r="IBT16" s="712"/>
      <c r="IBU16" s="712"/>
      <c r="IBV16" s="712"/>
      <c r="IBW16" s="712"/>
      <c r="IBX16" s="712"/>
      <c r="IBY16" s="712"/>
      <c r="IBZ16" s="712"/>
      <c r="ICA16" s="712"/>
      <c r="ICB16" s="712"/>
      <c r="ICC16" s="712"/>
      <c r="ICD16" s="712"/>
      <c r="ICE16" s="712"/>
      <c r="ICF16" s="712"/>
      <c r="ICG16" s="712"/>
      <c r="ICH16" s="712"/>
      <c r="ICI16" s="712"/>
      <c r="ICJ16" s="712"/>
      <c r="ICK16" s="712"/>
      <c r="ICL16" s="712"/>
      <c r="ICM16" s="712"/>
      <c r="ICN16" s="712"/>
      <c r="ICO16" s="712"/>
      <c r="ICP16" s="712"/>
      <c r="ICQ16" s="712"/>
      <c r="ICR16" s="712"/>
      <c r="ICS16" s="712"/>
      <c r="ICT16" s="712"/>
      <c r="ICU16" s="712"/>
      <c r="ICV16" s="712"/>
      <c r="ICW16" s="712"/>
      <c r="ICX16" s="712"/>
      <c r="ICY16" s="712"/>
      <c r="ICZ16" s="712"/>
      <c r="IDA16" s="712"/>
      <c r="IDB16" s="712"/>
      <c r="IDC16" s="712"/>
      <c r="IDD16" s="712"/>
      <c r="IDE16" s="712"/>
      <c r="IDF16" s="712"/>
      <c r="IDG16" s="712"/>
      <c r="IDH16" s="712"/>
      <c r="IDI16" s="712"/>
      <c r="IDJ16" s="712"/>
      <c r="IDK16" s="712"/>
      <c r="IDL16" s="712"/>
      <c r="IDM16" s="712"/>
      <c r="IDN16" s="712"/>
      <c r="IDO16" s="712"/>
      <c r="IDP16" s="712"/>
      <c r="IDQ16" s="712"/>
      <c r="IDR16" s="712"/>
      <c r="IDS16" s="712"/>
      <c r="IDT16" s="712"/>
      <c r="IDU16" s="712"/>
      <c r="IDV16" s="712"/>
      <c r="IDW16" s="712"/>
      <c r="IDX16" s="712"/>
      <c r="IDY16" s="712"/>
      <c r="IDZ16" s="712"/>
      <c r="IEA16" s="712"/>
      <c r="IEB16" s="712"/>
      <c r="IEC16" s="712"/>
      <c r="IED16" s="712"/>
      <c r="IEE16" s="712"/>
      <c r="IEF16" s="712"/>
      <c r="IEG16" s="712"/>
      <c r="IEH16" s="712"/>
      <c r="IEI16" s="712"/>
      <c r="IEJ16" s="712"/>
      <c r="IEK16" s="712"/>
      <c r="IEL16" s="712"/>
      <c r="IEM16" s="712"/>
      <c r="IEN16" s="712"/>
      <c r="IEO16" s="712"/>
      <c r="IEP16" s="712"/>
      <c r="IEQ16" s="712"/>
      <c r="IER16" s="712"/>
      <c r="IES16" s="712"/>
      <c r="IET16" s="712"/>
      <c r="IEU16" s="712"/>
      <c r="IEV16" s="712"/>
      <c r="IEW16" s="712"/>
      <c r="IEX16" s="712"/>
      <c r="IEY16" s="712"/>
      <c r="IEZ16" s="712"/>
      <c r="IFA16" s="712"/>
      <c r="IFB16" s="712"/>
      <c r="IFC16" s="712"/>
      <c r="IFD16" s="712"/>
      <c r="IFE16" s="712"/>
      <c r="IFF16" s="712"/>
      <c r="IFG16" s="712"/>
      <c r="IFH16" s="712"/>
      <c r="IFI16" s="712"/>
      <c r="IFJ16" s="712"/>
      <c r="IFK16" s="712"/>
      <c r="IFL16" s="712"/>
      <c r="IFM16" s="712"/>
      <c r="IFN16" s="712"/>
      <c r="IFO16" s="712"/>
      <c r="IFP16" s="712"/>
      <c r="IFQ16" s="712"/>
      <c r="IFR16" s="712"/>
      <c r="IFS16" s="712"/>
      <c r="IFT16" s="712"/>
      <c r="IFU16" s="712"/>
      <c r="IFV16" s="712"/>
      <c r="IFW16" s="712"/>
      <c r="IFX16" s="712"/>
      <c r="IFY16" s="712"/>
      <c r="IFZ16" s="712"/>
      <c r="IGA16" s="712"/>
      <c r="IGB16" s="712"/>
      <c r="IGC16" s="712"/>
      <c r="IGD16" s="712"/>
      <c r="IGE16" s="712"/>
      <c r="IGF16" s="712"/>
      <c r="IGG16" s="712"/>
      <c r="IGH16" s="712"/>
      <c r="IGI16" s="712"/>
      <c r="IGJ16" s="712"/>
      <c r="IGK16" s="712"/>
      <c r="IGL16" s="712"/>
      <c r="IGM16" s="712"/>
      <c r="IGN16" s="712"/>
      <c r="IGO16" s="712"/>
      <c r="IGP16" s="712"/>
      <c r="IGQ16" s="712"/>
      <c r="IGR16" s="712"/>
      <c r="IGS16" s="712"/>
      <c r="IGT16" s="712"/>
      <c r="IGU16" s="712"/>
      <c r="IGV16" s="712"/>
      <c r="IGW16" s="712"/>
      <c r="IGX16" s="712"/>
      <c r="IGY16" s="712"/>
      <c r="IGZ16" s="712"/>
      <c r="IHA16" s="712"/>
      <c r="IHB16" s="712"/>
      <c r="IHC16" s="712"/>
      <c r="IHD16" s="712"/>
      <c r="IHE16" s="712"/>
      <c r="IHF16" s="712"/>
      <c r="IHG16" s="712"/>
      <c r="IHH16" s="712"/>
      <c r="IHI16" s="712"/>
      <c r="IHJ16" s="712"/>
      <c r="IHK16" s="712"/>
      <c r="IHL16" s="712"/>
      <c r="IHM16" s="712"/>
      <c r="IHN16" s="712"/>
      <c r="IHO16" s="712"/>
      <c r="IHP16" s="712"/>
      <c r="IHQ16" s="712"/>
      <c r="IHR16" s="712"/>
      <c r="IHS16" s="712"/>
      <c r="IHT16" s="712"/>
      <c r="IHU16" s="712"/>
      <c r="IHV16" s="712"/>
      <c r="IHW16" s="712"/>
      <c r="IHX16" s="712"/>
      <c r="IHY16" s="712"/>
      <c r="IHZ16" s="712"/>
      <c r="IIA16" s="712"/>
      <c r="IIB16" s="712"/>
      <c r="IIC16" s="712"/>
      <c r="IID16" s="712"/>
      <c r="IIE16" s="712"/>
      <c r="IIF16" s="712"/>
      <c r="IIG16" s="712"/>
      <c r="IIH16" s="712"/>
      <c r="III16" s="712"/>
      <c r="IIJ16" s="712"/>
      <c r="IIK16" s="712"/>
      <c r="IIL16" s="712"/>
      <c r="IIM16" s="712"/>
      <c r="IIN16" s="712"/>
      <c r="IIO16" s="712"/>
      <c r="IIP16" s="712"/>
      <c r="IIQ16" s="712"/>
      <c r="IIR16" s="712"/>
      <c r="IIS16" s="712"/>
      <c r="IIT16" s="712"/>
      <c r="IIU16" s="712"/>
      <c r="IIV16" s="712"/>
      <c r="IIW16" s="712"/>
      <c r="IIX16" s="712"/>
      <c r="IIY16" s="712"/>
      <c r="IIZ16" s="712"/>
      <c r="IJA16" s="712"/>
      <c r="IJB16" s="712"/>
      <c r="IJC16" s="712"/>
      <c r="IJD16" s="712"/>
      <c r="IJE16" s="712"/>
      <c r="IJF16" s="712"/>
      <c r="IJG16" s="712"/>
      <c r="IJH16" s="712"/>
      <c r="IJI16" s="712"/>
      <c r="IJJ16" s="712"/>
      <c r="IJK16" s="712"/>
      <c r="IJL16" s="712"/>
      <c r="IJM16" s="712"/>
      <c r="IJN16" s="712"/>
      <c r="IJO16" s="712"/>
      <c r="IJP16" s="712"/>
      <c r="IJQ16" s="712"/>
      <c r="IJR16" s="712"/>
      <c r="IJS16" s="712"/>
      <c r="IJT16" s="712"/>
      <c r="IJU16" s="712"/>
      <c r="IJV16" s="712"/>
      <c r="IJW16" s="712"/>
      <c r="IJX16" s="712"/>
      <c r="IJY16" s="712"/>
      <c r="IJZ16" s="712"/>
      <c r="IKA16" s="712"/>
      <c r="IKB16" s="712"/>
      <c r="IKC16" s="712"/>
      <c r="IKD16" s="712"/>
      <c r="IKE16" s="712"/>
      <c r="IKF16" s="712"/>
      <c r="IKG16" s="712"/>
      <c r="IKH16" s="712"/>
      <c r="IKI16" s="712"/>
      <c r="IKJ16" s="712"/>
      <c r="IKK16" s="712"/>
      <c r="IKL16" s="712"/>
      <c r="IKM16" s="712"/>
      <c r="IKN16" s="712"/>
      <c r="IKO16" s="712"/>
      <c r="IKP16" s="712"/>
      <c r="IKQ16" s="712"/>
      <c r="IKR16" s="712"/>
      <c r="IKS16" s="712"/>
      <c r="IKT16" s="712"/>
      <c r="IKU16" s="712"/>
      <c r="IKV16" s="712"/>
      <c r="IKW16" s="712"/>
      <c r="IKX16" s="712"/>
      <c r="IKY16" s="712"/>
      <c r="IKZ16" s="712"/>
      <c r="ILA16" s="712"/>
      <c r="ILB16" s="712"/>
      <c r="ILC16" s="712"/>
      <c r="ILD16" s="712"/>
      <c r="ILE16" s="712"/>
      <c r="ILF16" s="712"/>
      <c r="ILG16" s="712"/>
      <c r="ILH16" s="712"/>
      <c r="ILI16" s="712"/>
      <c r="ILJ16" s="712"/>
      <c r="ILK16" s="712"/>
      <c r="ILL16" s="712"/>
      <c r="ILM16" s="712"/>
      <c r="ILN16" s="712"/>
      <c r="ILO16" s="712"/>
      <c r="ILP16" s="712"/>
      <c r="ILQ16" s="712"/>
      <c r="ILR16" s="712"/>
      <c r="ILS16" s="712"/>
      <c r="ILT16" s="712"/>
      <c r="ILU16" s="712"/>
      <c r="ILV16" s="712"/>
      <c r="ILW16" s="712"/>
      <c r="ILX16" s="712"/>
      <c r="ILY16" s="712"/>
      <c r="ILZ16" s="712"/>
      <c r="IMA16" s="712"/>
      <c r="IMB16" s="712"/>
      <c r="IMC16" s="712"/>
      <c r="IMD16" s="712"/>
      <c r="IME16" s="712"/>
      <c r="IMF16" s="712"/>
      <c r="IMG16" s="712"/>
      <c r="IMH16" s="712"/>
      <c r="IMI16" s="712"/>
      <c r="IMJ16" s="712"/>
      <c r="IMK16" s="712"/>
      <c r="IML16" s="712"/>
      <c r="IMM16" s="712"/>
      <c r="IMN16" s="712"/>
      <c r="IMO16" s="712"/>
      <c r="IMP16" s="712"/>
      <c r="IMQ16" s="712"/>
      <c r="IMR16" s="712"/>
      <c r="IMS16" s="712"/>
      <c r="IMT16" s="712"/>
      <c r="IMU16" s="712"/>
      <c r="IMV16" s="712"/>
      <c r="IMW16" s="712"/>
      <c r="IMX16" s="712"/>
      <c r="IMY16" s="712"/>
      <c r="IMZ16" s="712"/>
      <c r="INA16" s="712"/>
      <c r="INB16" s="712"/>
      <c r="INC16" s="712"/>
      <c r="IND16" s="712"/>
      <c r="INE16" s="712"/>
      <c r="INF16" s="712"/>
      <c r="ING16" s="712"/>
      <c r="INH16" s="712"/>
      <c r="INI16" s="712"/>
      <c r="INJ16" s="712"/>
      <c r="INK16" s="712"/>
      <c r="INL16" s="712"/>
      <c r="INM16" s="712"/>
      <c r="INN16" s="712"/>
      <c r="INO16" s="712"/>
      <c r="INP16" s="712"/>
      <c r="INQ16" s="712"/>
      <c r="INR16" s="712"/>
      <c r="INS16" s="712"/>
      <c r="INT16" s="712"/>
      <c r="INU16" s="712"/>
      <c r="INV16" s="712"/>
      <c r="INW16" s="712"/>
      <c r="INX16" s="712"/>
      <c r="INY16" s="712"/>
      <c r="INZ16" s="712"/>
      <c r="IOA16" s="712"/>
      <c r="IOB16" s="712"/>
      <c r="IOC16" s="712"/>
      <c r="IOD16" s="712"/>
      <c r="IOE16" s="712"/>
      <c r="IOF16" s="712"/>
      <c r="IOG16" s="712"/>
      <c r="IOH16" s="712"/>
      <c r="IOI16" s="712"/>
      <c r="IOJ16" s="712"/>
      <c r="IOK16" s="712"/>
      <c r="IOL16" s="712"/>
      <c r="IOM16" s="712"/>
      <c r="ION16" s="712"/>
      <c r="IOO16" s="712"/>
      <c r="IOP16" s="712"/>
      <c r="IOQ16" s="712"/>
      <c r="IOR16" s="712"/>
      <c r="IOS16" s="712"/>
      <c r="IOT16" s="712"/>
      <c r="IOU16" s="712"/>
      <c r="IOV16" s="712"/>
      <c r="IOW16" s="712"/>
      <c r="IOX16" s="712"/>
      <c r="IOY16" s="712"/>
      <c r="IOZ16" s="712"/>
      <c r="IPA16" s="712"/>
      <c r="IPB16" s="712"/>
      <c r="IPC16" s="712"/>
      <c r="IPD16" s="712"/>
      <c r="IPE16" s="712"/>
      <c r="IPF16" s="712"/>
      <c r="IPG16" s="712"/>
      <c r="IPH16" s="712"/>
      <c r="IPI16" s="712"/>
      <c r="IPJ16" s="712"/>
      <c r="IPK16" s="712"/>
      <c r="IPL16" s="712"/>
      <c r="IPM16" s="712"/>
      <c r="IPN16" s="712"/>
      <c r="IPO16" s="712"/>
      <c r="IPP16" s="712"/>
      <c r="IPQ16" s="712"/>
      <c r="IPR16" s="712"/>
      <c r="IPS16" s="712"/>
      <c r="IPT16" s="712"/>
      <c r="IPU16" s="712"/>
      <c r="IPV16" s="712"/>
      <c r="IPW16" s="712"/>
      <c r="IPX16" s="712"/>
      <c r="IPY16" s="712"/>
      <c r="IPZ16" s="712"/>
      <c r="IQA16" s="712"/>
      <c r="IQB16" s="712"/>
      <c r="IQC16" s="712"/>
      <c r="IQD16" s="712"/>
      <c r="IQE16" s="712"/>
      <c r="IQF16" s="712"/>
      <c r="IQG16" s="712"/>
      <c r="IQH16" s="712"/>
      <c r="IQI16" s="712"/>
      <c r="IQJ16" s="712"/>
      <c r="IQK16" s="712"/>
      <c r="IQL16" s="712"/>
      <c r="IQM16" s="712"/>
      <c r="IQN16" s="712"/>
      <c r="IQO16" s="712"/>
      <c r="IQP16" s="712"/>
      <c r="IQQ16" s="712"/>
      <c r="IQR16" s="712"/>
      <c r="IQS16" s="712"/>
      <c r="IQT16" s="712"/>
      <c r="IQU16" s="712"/>
      <c r="IQV16" s="712"/>
      <c r="IQW16" s="712"/>
      <c r="IQX16" s="712"/>
      <c r="IQY16" s="712"/>
      <c r="IQZ16" s="712"/>
      <c r="IRA16" s="712"/>
      <c r="IRB16" s="712"/>
      <c r="IRC16" s="712"/>
      <c r="IRD16" s="712"/>
      <c r="IRE16" s="712"/>
      <c r="IRF16" s="712"/>
      <c r="IRG16" s="712"/>
      <c r="IRH16" s="712"/>
      <c r="IRI16" s="712"/>
      <c r="IRJ16" s="712"/>
      <c r="IRK16" s="712"/>
      <c r="IRL16" s="712"/>
      <c r="IRM16" s="712"/>
      <c r="IRN16" s="712"/>
      <c r="IRO16" s="712"/>
      <c r="IRP16" s="712"/>
      <c r="IRQ16" s="712"/>
      <c r="IRR16" s="712"/>
      <c r="IRS16" s="712"/>
      <c r="IRT16" s="712"/>
      <c r="IRU16" s="712"/>
      <c r="IRV16" s="712"/>
      <c r="IRW16" s="712"/>
      <c r="IRX16" s="712"/>
      <c r="IRY16" s="712"/>
      <c r="IRZ16" s="712"/>
      <c r="ISA16" s="712"/>
      <c r="ISB16" s="712"/>
      <c r="ISC16" s="712"/>
      <c r="ISD16" s="712"/>
      <c r="ISE16" s="712"/>
      <c r="ISF16" s="712"/>
      <c r="ISG16" s="712"/>
      <c r="ISH16" s="712"/>
      <c r="ISI16" s="712"/>
      <c r="ISJ16" s="712"/>
      <c r="ISK16" s="712"/>
      <c r="ISL16" s="712"/>
      <c r="ISM16" s="712"/>
      <c r="ISN16" s="712"/>
      <c r="ISO16" s="712"/>
      <c r="ISP16" s="712"/>
      <c r="ISQ16" s="712"/>
      <c r="ISR16" s="712"/>
      <c r="ISS16" s="712"/>
      <c r="IST16" s="712"/>
      <c r="ISU16" s="712"/>
      <c r="ISV16" s="712"/>
      <c r="ISW16" s="712"/>
      <c r="ISX16" s="712"/>
      <c r="ISY16" s="712"/>
      <c r="ISZ16" s="712"/>
      <c r="ITA16" s="712"/>
      <c r="ITB16" s="712"/>
      <c r="ITC16" s="712"/>
      <c r="ITD16" s="712"/>
      <c r="ITE16" s="712"/>
      <c r="ITF16" s="712"/>
      <c r="ITG16" s="712"/>
      <c r="ITH16" s="712"/>
      <c r="ITI16" s="712"/>
      <c r="ITJ16" s="712"/>
      <c r="ITK16" s="712"/>
      <c r="ITL16" s="712"/>
      <c r="ITM16" s="712"/>
      <c r="ITN16" s="712"/>
      <c r="ITO16" s="712"/>
      <c r="ITP16" s="712"/>
      <c r="ITQ16" s="712"/>
      <c r="ITR16" s="712"/>
      <c r="ITS16" s="712"/>
      <c r="ITT16" s="712"/>
      <c r="ITU16" s="712"/>
      <c r="ITV16" s="712"/>
      <c r="ITW16" s="712"/>
      <c r="ITX16" s="712"/>
      <c r="ITY16" s="712"/>
      <c r="ITZ16" s="712"/>
      <c r="IUA16" s="712"/>
      <c r="IUB16" s="712"/>
      <c r="IUC16" s="712"/>
      <c r="IUD16" s="712"/>
      <c r="IUE16" s="712"/>
      <c r="IUF16" s="712"/>
      <c r="IUG16" s="712"/>
      <c r="IUH16" s="712"/>
      <c r="IUI16" s="712"/>
      <c r="IUJ16" s="712"/>
      <c r="IUK16" s="712"/>
      <c r="IUL16" s="712"/>
      <c r="IUM16" s="712"/>
      <c r="IUN16" s="712"/>
      <c r="IUO16" s="712"/>
      <c r="IUP16" s="712"/>
      <c r="IUQ16" s="712"/>
      <c r="IUR16" s="712"/>
      <c r="IUS16" s="712"/>
      <c r="IUT16" s="712"/>
      <c r="IUU16" s="712"/>
      <c r="IUV16" s="712"/>
      <c r="IUW16" s="712"/>
      <c r="IUX16" s="712"/>
      <c r="IUY16" s="712"/>
      <c r="IUZ16" s="712"/>
      <c r="IVA16" s="712"/>
      <c r="IVB16" s="712"/>
      <c r="IVC16" s="712"/>
      <c r="IVD16" s="712"/>
      <c r="IVE16" s="712"/>
      <c r="IVF16" s="712"/>
      <c r="IVG16" s="712"/>
      <c r="IVH16" s="712"/>
      <c r="IVI16" s="712"/>
      <c r="IVJ16" s="712"/>
      <c r="IVK16" s="712"/>
      <c r="IVL16" s="712"/>
      <c r="IVM16" s="712"/>
      <c r="IVN16" s="712"/>
      <c r="IVO16" s="712"/>
      <c r="IVP16" s="712"/>
      <c r="IVQ16" s="712"/>
      <c r="IVR16" s="712"/>
      <c r="IVS16" s="712"/>
      <c r="IVT16" s="712"/>
      <c r="IVU16" s="712"/>
      <c r="IVV16" s="712"/>
      <c r="IVW16" s="712"/>
      <c r="IVX16" s="712"/>
      <c r="IVY16" s="712"/>
      <c r="IVZ16" s="712"/>
      <c r="IWA16" s="712"/>
      <c r="IWB16" s="712"/>
      <c r="IWC16" s="712"/>
      <c r="IWD16" s="712"/>
      <c r="IWE16" s="712"/>
      <c r="IWF16" s="712"/>
      <c r="IWG16" s="712"/>
      <c r="IWH16" s="712"/>
      <c r="IWI16" s="712"/>
      <c r="IWJ16" s="712"/>
      <c r="IWK16" s="712"/>
      <c r="IWL16" s="712"/>
      <c r="IWM16" s="712"/>
      <c r="IWN16" s="712"/>
      <c r="IWO16" s="712"/>
      <c r="IWP16" s="712"/>
      <c r="IWQ16" s="712"/>
      <c r="IWR16" s="712"/>
      <c r="IWS16" s="712"/>
      <c r="IWT16" s="712"/>
      <c r="IWU16" s="712"/>
      <c r="IWV16" s="712"/>
      <c r="IWW16" s="712"/>
      <c r="IWX16" s="712"/>
      <c r="IWY16" s="712"/>
      <c r="IWZ16" s="712"/>
      <c r="IXA16" s="712"/>
      <c r="IXB16" s="712"/>
      <c r="IXC16" s="712"/>
      <c r="IXD16" s="712"/>
      <c r="IXE16" s="712"/>
      <c r="IXF16" s="712"/>
      <c r="IXG16" s="712"/>
      <c r="IXH16" s="712"/>
      <c r="IXI16" s="712"/>
      <c r="IXJ16" s="712"/>
      <c r="IXK16" s="712"/>
      <c r="IXL16" s="712"/>
      <c r="IXM16" s="712"/>
      <c r="IXN16" s="712"/>
      <c r="IXO16" s="712"/>
      <c r="IXP16" s="712"/>
      <c r="IXQ16" s="712"/>
      <c r="IXR16" s="712"/>
      <c r="IXS16" s="712"/>
      <c r="IXT16" s="712"/>
      <c r="IXU16" s="712"/>
      <c r="IXV16" s="712"/>
      <c r="IXW16" s="712"/>
      <c r="IXX16" s="712"/>
      <c r="IXY16" s="712"/>
      <c r="IXZ16" s="712"/>
      <c r="IYA16" s="712"/>
      <c r="IYB16" s="712"/>
      <c r="IYC16" s="712"/>
      <c r="IYD16" s="712"/>
      <c r="IYE16" s="712"/>
      <c r="IYF16" s="712"/>
      <c r="IYG16" s="712"/>
      <c r="IYH16" s="712"/>
      <c r="IYI16" s="712"/>
      <c r="IYJ16" s="712"/>
      <c r="IYK16" s="712"/>
      <c r="IYL16" s="712"/>
      <c r="IYM16" s="712"/>
      <c r="IYN16" s="712"/>
      <c r="IYO16" s="712"/>
      <c r="IYP16" s="712"/>
      <c r="IYQ16" s="712"/>
      <c r="IYR16" s="712"/>
      <c r="IYS16" s="712"/>
      <c r="IYT16" s="712"/>
      <c r="IYU16" s="712"/>
      <c r="IYV16" s="712"/>
      <c r="IYW16" s="712"/>
      <c r="IYX16" s="712"/>
      <c r="IYY16" s="712"/>
      <c r="IYZ16" s="712"/>
      <c r="IZA16" s="712"/>
      <c r="IZB16" s="712"/>
      <c r="IZC16" s="712"/>
      <c r="IZD16" s="712"/>
      <c r="IZE16" s="712"/>
      <c r="IZF16" s="712"/>
      <c r="IZG16" s="712"/>
      <c r="IZH16" s="712"/>
      <c r="IZI16" s="712"/>
      <c r="IZJ16" s="712"/>
      <c r="IZK16" s="712"/>
      <c r="IZL16" s="712"/>
      <c r="IZM16" s="712"/>
      <c r="IZN16" s="712"/>
      <c r="IZO16" s="712"/>
      <c r="IZP16" s="712"/>
      <c r="IZQ16" s="712"/>
      <c r="IZR16" s="712"/>
      <c r="IZS16" s="712"/>
      <c r="IZT16" s="712"/>
      <c r="IZU16" s="712"/>
      <c r="IZV16" s="712"/>
      <c r="IZW16" s="712"/>
      <c r="IZX16" s="712"/>
      <c r="IZY16" s="712"/>
      <c r="IZZ16" s="712"/>
      <c r="JAA16" s="712"/>
      <c r="JAB16" s="712"/>
      <c r="JAC16" s="712"/>
      <c r="JAD16" s="712"/>
      <c r="JAE16" s="712"/>
      <c r="JAF16" s="712"/>
      <c r="JAG16" s="712"/>
      <c r="JAH16" s="712"/>
      <c r="JAI16" s="712"/>
      <c r="JAJ16" s="712"/>
      <c r="JAK16" s="712"/>
      <c r="JAL16" s="712"/>
      <c r="JAM16" s="712"/>
      <c r="JAN16" s="712"/>
      <c r="JAO16" s="712"/>
      <c r="JAP16" s="712"/>
      <c r="JAQ16" s="712"/>
      <c r="JAR16" s="712"/>
      <c r="JAS16" s="712"/>
      <c r="JAT16" s="712"/>
      <c r="JAU16" s="712"/>
      <c r="JAV16" s="712"/>
      <c r="JAW16" s="712"/>
      <c r="JAX16" s="712"/>
      <c r="JAY16" s="712"/>
      <c r="JAZ16" s="712"/>
      <c r="JBA16" s="712"/>
      <c r="JBB16" s="712"/>
      <c r="JBC16" s="712"/>
      <c r="JBD16" s="712"/>
      <c r="JBE16" s="712"/>
      <c r="JBF16" s="712"/>
      <c r="JBG16" s="712"/>
      <c r="JBH16" s="712"/>
      <c r="JBI16" s="712"/>
      <c r="JBJ16" s="712"/>
      <c r="JBK16" s="712"/>
      <c r="JBL16" s="712"/>
      <c r="JBM16" s="712"/>
      <c r="JBN16" s="712"/>
      <c r="JBO16" s="712"/>
      <c r="JBP16" s="712"/>
      <c r="JBQ16" s="712"/>
      <c r="JBR16" s="712"/>
      <c r="JBS16" s="712"/>
      <c r="JBT16" s="712"/>
      <c r="JBU16" s="712"/>
      <c r="JBV16" s="712"/>
      <c r="JBW16" s="712"/>
      <c r="JBX16" s="712"/>
      <c r="JBY16" s="712"/>
      <c r="JBZ16" s="712"/>
      <c r="JCA16" s="712"/>
      <c r="JCB16" s="712"/>
      <c r="JCC16" s="712"/>
      <c r="JCD16" s="712"/>
      <c r="JCE16" s="712"/>
      <c r="JCF16" s="712"/>
      <c r="JCG16" s="712"/>
      <c r="JCH16" s="712"/>
      <c r="JCI16" s="712"/>
      <c r="JCJ16" s="712"/>
      <c r="JCK16" s="712"/>
      <c r="JCL16" s="712"/>
      <c r="JCM16" s="712"/>
      <c r="JCN16" s="712"/>
      <c r="JCO16" s="712"/>
      <c r="JCP16" s="712"/>
      <c r="JCQ16" s="712"/>
      <c r="JCR16" s="712"/>
      <c r="JCS16" s="712"/>
      <c r="JCT16" s="712"/>
      <c r="JCU16" s="712"/>
      <c r="JCV16" s="712"/>
      <c r="JCW16" s="712"/>
      <c r="JCX16" s="712"/>
      <c r="JCY16" s="712"/>
      <c r="JCZ16" s="712"/>
      <c r="JDA16" s="712"/>
      <c r="JDB16" s="712"/>
      <c r="JDC16" s="712"/>
      <c r="JDD16" s="712"/>
      <c r="JDE16" s="712"/>
      <c r="JDF16" s="712"/>
      <c r="JDG16" s="712"/>
      <c r="JDH16" s="712"/>
      <c r="JDI16" s="712"/>
      <c r="JDJ16" s="712"/>
      <c r="JDK16" s="712"/>
      <c r="JDL16" s="712"/>
      <c r="JDM16" s="712"/>
      <c r="JDN16" s="712"/>
      <c r="JDO16" s="712"/>
      <c r="JDP16" s="712"/>
      <c r="JDQ16" s="712"/>
      <c r="JDR16" s="712"/>
      <c r="JDS16" s="712"/>
      <c r="JDT16" s="712"/>
      <c r="JDU16" s="712"/>
      <c r="JDV16" s="712"/>
      <c r="JDW16" s="712"/>
      <c r="JDX16" s="712"/>
      <c r="JDY16" s="712"/>
      <c r="JDZ16" s="712"/>
      <c r="JEA16" s="712"/>
      <c r="JEB16" s="712"/>
      <c r="JEC16" s="712"/>
      <c r="JED16" s="712"/>
      <c r="JEE16" s="712"/>
      <c r="JEF16" s="712"/>
      <c r="JEG16" s="712"/>
      <c r="JEH16" s="712"/>
      <c r="JEI16" s="712"/>
      <c r="JEJ16" s="712"/>
      <c r="JEK16" s="712"/>
      <c r="JEL16" s="712"/>
      <c r="JEM16" s="712"/>
      <c r="JEN16" s="712"/>
      <c r="JEO16" s="712"/>
      <c r="JEP16" s="712"/>
      <c r="JEQ16" s="712"/>
      <c r="JER16" s="712"/>
      <c r="JES16" s="712"/>
      <c r="JET16" s="712"/>
      <c r="JEU16" s="712"/>
      <c r="JEV16" s="712"/>
      <c r="JEW16" s="712"/>
      <c r="JEX16" s="712"/>
      <c r="JEY16" s="712"/>
      <c r="JEZ16" s="712"/>
      <c r="JFA16" s="712"/>
      <c r="JFB16" s="712"/>
      <c r="JFC16" s="712"/>
      <c r="JFD16" s="712"/>
      <c r="JFE16" s="712"/>
      <c r="JFF16" s="712"/>
      <c r="JFG16" s="712"/>
      <c r="JFH16" s="712"/>
      <c r="JFI16" s="712"/>
      <c r="JFJ16" s="712"/>
      <c r="JFK16" s="712"/>
      <c r="JFL16" s="712"/>
      <c r="JFM16" s="712"/>
      <c r="JFN16" s="712"/>
      <c r="JFO16" s="712"/>
      <c r="JFP16" s="712"/>
      <c r="JFQ16" s="712"/>
      <c r="JFR16" s="712"/>
      <c r="JFS16" s="712"/>
      <c r="JFT16" s="712"/>
      <c r="JFU16" s="712"/>
      <c r="JFV16" s="712"/>
      <c r="JFW16" s="712"/>
      <c r="JFX16" s="712"/>
      <c r="JFY16" s="712"/>
      <c r="JFZ16" s="712"/>
      <c r="JGA16" s="712"/>
      <c r="JGB16" s="712"/>
      <c r="JGC16" s="712"/>
      <c r="JGD16" s="712"/>
      <c r="JGE16" s="712"/>
      <c r="JGF16" s="712"/>
      <c r="JGG16" s="712"/>
      <c r="JGH16" s="712"/>
      <c r="JGI16" s="712"/>
      <c r="JGJ16" s="712"/>
      <c r="JGK16" s="712"/>
      <c r="JGL16" s="712"/>
      <c r="JGM16" s="712"/>
      <c r="JGN16" s="712"/>
      <c r="JGO16" s="712"/>
      <c r="JGP16" s="712"/>
      <c r="JGQ16" s="712"/>
      <c r="JGR16" s="712"/>
      <c r="JGS16" s="712"/>
      <c r="JGT16" s="712"/>
      <c r="JGU16" s="712"/>
      <c r="JGV16" s="712"/>
      <c r="JGW16" s="712"/>
      <c r="JGX16" s="712"/>
      <c r="JGY16" s="712"/>
      <c r="JGZ16" s="712"/>
      <c r="JHA16" s="712"/>
      <c r="JHB16" s="712"/>
      <c r="JHC16" s="712"/>
      <c r="JHD16" s="712"/>
      <c r="JHE16" s="712"/>
      <c r="JHF16" s="712"/>
      <c r="JHG16" s="712"/>
      <c r="JHH16" s="712"/>
      <c r="JHI16" s="712"/>
      <c r="JHJ16" s="712"/>
      <c r="JHK16" s="712"/>
      <c r="JHL16" s="712"/>
      <c r="JHM16" s="712"/>
      <c r="JHN16" s="712"/>
      <c r="JHO16" s="712"/>
      <c r="JHP16" s="712"/>
      <c r="JHQ16" s="712"/>
      <c r="JHR16" s="712"/>
      <c r="JHS16" s="712"/>
      <c r="JHT16" s="712"/>
      <c r="JHU16" s="712"/>
      <c r="JHV16" s="712"/>
      <c r="JHW16" s="712"/>
      <c r="JHX16" s="712"/>
      <c r="JHY16" s="712"/>
      <c r="JHZ16" s="712"/>
      <c r="JIA16" s="712"/>
      <c r="JIB16" s="712"/>
      <c r="JIC16" s="712"/>
      <c r="JID16" s="712"/>
      <c r="JIE16" s="712"/>
      <c r="JIF16" s="712"/>
      <c r="JIG16" s="712"/>
      <c r="JIH16" s="712"/>
      <c r="JII16" s="712"/>
      <c r="JIJ16" s="712"/>
      <c r="JIK16" s="712"/>
      <c r="JIL16" s="712"/>
      <c r="JIM16" s="712"/>
      <c r="JIN16" s="712"/>
      <c r="JIO16" s="712"/>
      <c r="JIP16" s="712"/>
      <c r="JIQ16" s="712"/>
      <c r="JIR16" s="712"/>
      <c r="JIS16" s="712"/>
      <c r="JIT16" s="712"/>
      <c r="JIU16" s="712"/>
      <c r="JIV16" s="712"/>
      <c r="JIW16" s="712"/>
      <c r="JIX16" s="712"/>
      <c r="JIY16" s="712"/>
      <c r="JIZ16" s="712"/>
      <c r="JJA16" s="712"/>
      <c r="JJB16" s="712"/>
      <c r="JJC16" s="712"/>
      <c r="JJD16" s="712"/>
      <c r="JJE16" s="712"/>
      <c r="JJF16" s="712"/>
      <c r="JJG16" s="712"/>
      <c r="JJH16" s="712"/>
      <c r="JJI16" s="712"/>
      <c r="JJJ16" s="712"/>
      <c r="JJK16" s="712"/>
      <c r="JJL16" s="712"/>
      <c r="JJM16" s="712"/>
      <c r="JJN16" s="712"/>
      <c r="JJO16" s="712"/>
      <c r="JJP16" s="712"/>
      <c r="JJQ16" s="712"/>
      <c r="JJR16" s="712"/>
      <c r="JJS16" s="712"/>
      <c r="JJT16" s="712"/>
      <c r="JJU16" s="712"/>
      <c r="JJV16" s="712"/>
      <c r="JJW16" s="712"/>
      <c r="JJX16" s="712"/>
      <c r="JJY16" s="712"/>
      <c r="JJZ16" s="712"/>
      <c r="JKA16" s="712"/>
      <c r="JKB16" s="712"/>
      <c r="JKC16" s="712"/>
      <c r="JKD16" s="712"/>
      <c r="JKE16" s="712"/>
      <c r="JKF16" s="712"/>
      <c r="JKG16" s="712"/>
      <c r="JKH16" s="712"/>
      <c r="JKI16" s="712"/>
      <c r="JKJ16" s="712"/>
      <c r="JKK16" s="712"/>
      <c r="JKL16" s="712"/>
      <c r="JKM16" s="712"/>
      <c r="JKN16" s="712"/>
      <c r="JKO16" s="712"/>
      <c r="JKP16" s="712"/>
      <c r="JKQ16" s="712"/>
      <c r="JKR16" s="712"/>
      <c r="JKS16" s="712"/>
      <c r="JKT16" s="712"/>
      <c r="JKU16" s="712"/>
      <c r="JKV16" s="712"/>
      <c r="JKW16" s="712"/>
      <c r="JKX16" s="712"/>
      <c r="JKY16" s="712"/>
      <c r="JKZ16" s="712"/>
      <c r="JLA16" s="712"/>
      <c r="JLB16" s="712"/>
      <c r="JLC16" s="712"/>
      <c r="JLD16" s="712"/>
      <c r="JLE16" s="712"/>
      <c r="JLF16" s="712"/>
      <c r="JLG16" s="712"/>
      <c r="JLH16" s="712"/>
      <c r="JLI16" s="712"/>
      <c r="JLJ16" s="712"/>
      <c r="JLK16" s="712"/>
      <c r="JLL16" s="712"/>
      <c r="JLM16" s="712"/>
      <c r="JLN16" s="712"/>
      <c r="JLO16" s="712"/>
      <c r="JLP16" s="712"/>
      <c r="JLQ16" s="712"/>
      <c r="JLR16" s="712"/>
      <c r="JLS16" s="712"/>
      <c r="JLT16" s="712"/>
      <c r="JLU16" s="712"/>
      <c r="JLV16" s="712"/>
      <c r="JLW16" s="712"/>
      <c r="JLX16" s="712"/>
      <c r="JLY16" s="712"/>
      <c r="JLZ16" s="712"/>
      <c r="JMA16" s="712"/>
      <c r="JMB16" s="712"/>
      <c r="JMC16" s="712"/>
      <c r="JMD16" s="712"/>
      <c r="JME16" s="712"/>
      <c r="JMF16" s="712"/>
      <c r="JMG16" s="712"/>
      <c r="JMH16" s="712"/>
      <c r="JMI16" s="712"/>
      <c r="JMJ16" s="712"/>
      <c r="JMK16" s="712"/>
      <c r="JML16" s="712"/>
      <c r="JMM16" s="712"/>
      <c r="JMN16" s="712"/>
      <c r="JMO16" s="712"/>
      <c r="JMP16" s="712"/>
      <c r="JMQ16" s="712"/>
      <c r="JMR16" s="712"/>
      <c r="JMS16" s="712"/>
      <c r="JMT16" s="712"/>
      <c r="JMU16" s="712"/>
      <c r="JMV16" s="712"/>
      <c r="JMW16" s="712"/>
      <c r="JMX16" s="712"/>
      <c r="JMY16" s="712"/>
      <c r="JMZ16" s="712"/>
      <c r="JNA16" s="712"/>
      <c r="JNB16" s="712"/>
      <c r="JNC16" s="712"/>
      <c r="JND16" s="712"/>
      <c r="JNE16" s="712"/>
      <c r="JNF16" s="712"/>
      <c r="JNG16" s="712"/>
      <c r="JNH16" s="712"/>
      <c r="JNI16" s="712"/>
      <c r="JNJ16" s="712"/>
      <c r="JNK16" s="712"/>
      <c r="JNL16" s="712"/>
      <c r="JNM16" s="712"/>
      <c r="JNN16" s="712"/>
      <c r="JNO16" s="712"/>
      <c r="JNP16" s="712"/>
      <c r="JNQ16" s="712"/>
      <c r="JNR16" s="712"/>
      <c r="JNS16" s="712"/>
      <c r="JNT16" s="712"/>
      <c r="JNU16" s="712"/>
      <c r="JNV16" s="712"/>
      <c r="JNW16" s="712"/>
      <c r="JNX16" s="712"/>
      <c r="JNY16" s="712"/>
      <c r="JNZ16" s="712"/>
      <c r="JOA16" s="712"/>
      <c r="JOB16" s="712"/>
      <c r="JOC16" s="712"/>
      <c r="JOD16" s="712"/>
      <c r="JOE16" s="712"/>
      <c r="JOF16" s="712"/>
      <c r="JOG16" s="712"/>
      <c r="JOH16" s="712"/>
      <c r="JOI16" s="712"/>
      <c r="JOJ16" s="712"/>
      <c r="JOK16" s="712"/>
      <c r="JOL16" s="712"/>
      <c r="JOM16" s="712"/>
      <c r="JON16" s="712"/>
      <c r="JOO16" s="712"/>
      <c r="JOP16" s="712"/>
      <c r="JOQ16" s="712"/>
      <c r="JOR16" s="712"/>
      <c r="JOS16" s="712"/>
      <c r="JOT16" s="712"/>
      <c r="JOU16" s="712"/>
      <c r="JOV16" s="712"/>
      <c r="JOW16" s="712"/>
      <c r="JOX16" s="712"/>
      <c r="JOY16" s="712"/>
      <c r="JOZ16" s="712"/>
      <c r="JPA16" s="712"/>
      <c r="JPB16" s="712"/>
      <c r="JPC16" s="712"/>
      <c r="JPD16" s="712"/>
      <c r="JPE16" s="712"/>
      <c r="JPF16" s="712"/>
      <c r="JPG16" s="712"/>
      <c r="JPH16" s="712"/>
      <c r="JPI16" s="712"/>
      <c r="JPJ16" s="712"/>
      <c r="JPK16" s="712"/>
      <c r="JPL16" s="712"/>
      <c r="JPM16" s="712"/>
      <c r="JPN16" s="712"/>
      <c r="JPO16" s="712"/>
      <c r="JPP16" s="712"/>
      <c r="JPQ16" s="712"/>
      <c r="JPR16" s="712"/>
      <c r="JPS16" s="712"/>
      <c r="JPT16" s="712"/>
      <c r="JPU16" s="712"/>
      <c r="JPV16" s="712"/>
      <c r="JPW16" s="712"/>
      <c r="JPX16" s="712"/>
      <c r="JPY16" s="712"/>
      <c r="JPZ16" s="712"/>
      <c r="JQA16" s="712"/>
      <c r="JQB16" s="712"/>
      <c r="JQC16" s="712"/>
      <c r="JQD16" s="712"/>
      <c r="JQE16" s="712"/>
      <c r="JQF16" s="712"/>
      <c r="JQG16" s="712"/>
      <c r="JQH16" s="712"/>
      <c r="JQI16" s="712"/>
      <c r="JQJ16" s="712"/>
      <c r="JQK16" s="712"/>
      <c r="JQL16" s="712"/>
      <c r="JQM16" s="712"/>
      <c r="JQN16" s="712"/>
      <c r="JQO16" s="712"/>
      <c r="JQP16" s="712"/>
      <c r="JQQ16" s="712"/>
      <c r="JQR16" s="712"/>
      <c r="JQS16" s="712"/>
      <c r="JQT16" s="712"/>
      <c r="JQU16" s="712"/>
      <c r="JQV16" s="712"/>
      <c r="JQW16" s="712"/>
      <c r="JQX16" s="712"/>
      <c r="JQY16" s="712"/>
      <c r="JQZ16" s="712"/>
      <c r="JRA16" s="712"/>
      <c r="JRB16" s="712"/>
      <c r="JRC16" s="712"/>
      <c r="JRD16" s="712"/>
      <c r="JRE16" s="712"/>
      <c r="JRF16" s="712"/>
      <c r="JRG16" s="712"/>
      <c r="JRH16" s="712"/>
      <c r="JRI16" s="712"/>
      <c r="JRJ16" s="712"/>
      <c r="JRK16" s="712"/>
      <c r="JRL16" s="712"/>
      <c r="JRM16" s="712"/>
      <c r="JRN16" s="712"/>
      <c r="JRO16" s="712"/>
      <c r="JRP16" s="712"/>
      <c r="JRQ16" s="712"/>
      <c r="JRR16" s="712"/>
      <c r="JRS16" s="712"/>
      <c r="JRT16" s="712"/>
      <c r="JRU16" s="712"/>
      <c r="JRV16" s="712"/>
      <c r="JRW16" s="712"/>
      <c r="JRX16" s="712"/>
      <c r="JRY16" s="712"/>
      <c r="JRZ16" s="712"/>
      <c r="JSA16" s="712"/>
      <c r="JSB16" s="712"/>
      <c r="JSC16" s="712"/>
      <c r="JSD16" s="712"/>
      <c r="JSE16" s="712"/>
      <c r="JSF16" s="712"/>
      <c r="JSG16" s="712"/>
      <c r="JSH16" s="712"/>
      <c r="JSI16" s="712"/>
      <c r="JSJ16" s="712"/>
      <c r="JSK16" s="712"/>
      <c r="JSL16" s="712"/>
      <c r="JSM16" s="712"/>
      <c r="JSN16" s="712"/>
      <c r="JSO16" s="712"/>
      <c r="JSP16" s="712"/>
      <c r="JSQ16" s="712"/>
      <c r="JSR16" s="712"/>
      <c r="JSS16" s="712"/>
      <c r="JST16" s="712"/>
      <c r="JSU16" s="712"/>
      <c r="JSV16" s="712"/>
      <c r="JSW16" s="712"/>
      <c r="JSX16" s="712"/>
      <c r="JSY16" s="712"/>
      <c r="JSZ16" s="712"/>
      <c r="JTA16" s="712"/>
      <c r="JTB16" s="712"/>
      <c r="JTC16" s="712"/>
      <c r="JTD16" s="712"/>
      <c r="JTE16" s="712"/>
      <c r="JTF16" s="712"/>
      <c r="JTG16" s="712"/>
      <c r="JTH16" s="712"/>
      <c r="JTI16" s="712"/>
      <c r="JTJ16" s="712"/>
      <c r="JTK16" s="712"/>
      <c r="JTL16" s="712"/>
      <c r="JTM16" s="712"/>
      <c r="JTN16" s="712"/>
      <c r="JTO16" s="712"/>
      <c r="JTP16" s="712"/>
      <c r="JTQ16" s="712"/>
      <c r="JTR16" s="712"/>
      <c r="JTS16" s="712"/>
      <c r="JTT16" s="712"/>
      <c r="JTU16" s="712"/>
      <c r="JTV16" s="712"/>
      <c r="JTW16" s="712"/>
      <c r="JTX16" s="712"/>
      <c r="JTY16" s="712"/>
      <c r="JTZ16" s="712"/>
      <c r="JUA16" s="712"/>
      <c r="JUB16" s="712"/>
      <c r="JUC16" s="712"/>
      <c r="JUD16" s="712"/>
      <c r="JUE16" s="712"/>
      <c r="JUF16" s="712"/>
      <c r="JUG16" s="712"/>
      <c r="JUH16" s="712"/>
      <c r="JUI16" s="712"/>
      <c r="JUJ16" s="712"/>
      <c r="JUK16" s="712"/>
      <c r="JUL16" s="712"/>
      <c r="JUM16" s="712"/>
      <c r="JUN16" s="712"/>
      <c r="JUO16" s="712"/>
      <c r="JUP16" s="712"/>
      <c r="JUQ16" s="712"/>
      <c r="JUR16" s="712"/>
      <c r="JUS16" s="712"/>
      <c r="JUT16" s="712"/>
      <c r="JUU16" s="712"/>
      <c r="JUV16" s="712"/>
      <c r="JUW16" s="712"/>
      <c r="JUX16" s="712"/>
      <c r="JUY16" s="712"/>
      <c r="JUZ16" s="712"/>
      <c r="JVA16" s="712"/>
      <c r="JVB16" s="712"/>
      <c r="JVC16" s="712"/>
      <c r="JVD16" s="712"/>
      <c r="JVE16" s="712"/>
      <c r="JVF16" s="712"/>
      <c r="JVG16" s="712"/>
      <c r="JVH16" s="712"/>
      <c r="JVI16" s="712"/>
      <c r="JVJ16" s="712"/>
      <c r="JVK16" s="712"/>
      <c r="JVL16" s="712"/>
      <c r="JVM16" s="712"/>
      <c r="JVN16" s="712"/>
      <c r="JVO16" s="712"/>
      <c r="JVP16" s="712"/>
      <c r="JVQ16" s="712"/>
      <c r="JVR16" s="712"/>
      <c r="JVS16" s="712"/>
      <c r="JVT16" s="712"/>
      <c r="JVU16" s="712"/>
      <c r="JVV16" s="712"/>
      <c r="JVW16" s="712"/>
      <c r="JVX16" s="712"/>
      <c r="JVY16" s="712"/>
      <c r="JVZ16" s="712"/>
      <c r="JWA16" s="712"/>
      <c r="JWB16" s="712"/>
      <c r="JWC16" s="712"/>
      <c r="JWD16" s="712"/>
      <c r="JWE16" s="712"/>
      <c r="JWF16" s="712"/>
      <c r="JWG16" s="712"/>
      <c r="JWH16" s="712"/>
      <c r="JWI16" s="712"/>
      <c r="JWJ16" s="712"/>
      <c r="JWK16" s="712"/>
      <c r="JWL16" s="712"/>
      <c r="JWM16" s="712"/>
      <c r="JWN16" s="712"/>
      <c r="JWO16" s="712"/>
      <c r="JWP16" s="712"/>
      <c r="JWQ16" s="712"/>
      <c r="JWR16" s="712"/>
      <c r="JWS16" s="712"/>
      <c r="JWT16" s="712"/>
      <c r="JWU16" s="712"/>
      <c r="JWV16" s="712"/>
      <c r="JWW16" s="712"/>
      <c r="JWX16" s="712"/>
      <c r="JWY16" s="712"/>
      <c r="JWZ16" s="712"/>
      <c r="JXA16" s="712"/>
      <c r="JXB16" s="712"/>
      <c r="JXC16" s="712"/>
      <c r="JXD16" s="712"/>
      <c r="JXE16" s="712"/>
      <c r="JXF16" s="712"/>
      <c r="JXG16" s="712"/>
      <c r="JXH16" s="712"/>
      <c r="JXI16" s="712"/>
      <c r="JXJ16" s="712"/>
      <c r="JXK16" s="712"/>
      <c r="JXL16" s="712"/>
      <c r="JXM16" s="712"/>
      <c r="JXN16" s="712"/>
      <c r="JXO16" s="712"/>
      <c r="JXP16" s="712"/>
      <c r="JXQ16" s="712"/>
      <c r="JXR16" s="712"/>
      <c r="JXS16" s="712"/>
      <c r="JXT16" s="712"/>
      <c r="JXU16" s="712"/>
      <c r="JXV16" s="712"/>
      <c r="JXW16" s="712"/>
      <c r="JXX16" s="712"/>
      <c r="JXY16" s="712"/>
      <c r="JXZ16" s="712"/>
      <c r="JYA16" s="712"/>
      <c r="JYB16" s="712"/>
      <c r="JYC16" s="712"/>
      <c r="JYD16" s="712"/>
      <c r="JYE16" s="712"/>
      <c r="JYF16" s="712"/>
      <c r="JYG16" s="712"/>
      <c r="JYH16" s="712"/>
      <c r="JYI16" s="712"/>
      <c r="JYJ16" s="712"/>
      <c r="JYK16" s="712"/>
      <c r="JYL16" s="712"/>
      <c r="JYM16" s="712"/>
      <c r="JYN16" s="712"/>
      <c r="JYO16" s="712"/>
      <c r="JYP16" s="712"/>
      <c r="JYQ16" s="712"/>
      <c r="JYR16" s="712"/>
      <c r="JYS16" s="712"/>
      <c r="JYT16" s="712"/>
      <c r="JYU16" s="712"/>
      <c r="JYV16" s="712"/>
      <c r="JYW16" s="712"/>
      <c r="JYX16" s="712"/>
      <c r="JYY16" s="712"/>
      <c r="JYZ16" s="712"/>
      <c r="JZA16" s="712"/>
      <c r="JZB16" s="712"/>
      <c r="JZC16" s="712"/>
      <c r="JZD16" s="712"/>
      <c r="JZE16" s="712"/>
      <c r="JZF16" s="712"/>
      <c r="JZG16" s="712"/>
      <c r="JZH16" s="712"/>
      <c r="JZI16" s="712"/>
      <c r="JZJ16" s="712"/>
      <c r="JZK16" s="712"/>
      <c r="JZL16" s="712"/>
      <c r="JZM16" s="712"/>
      <c r="JZN16" s="712"/>
      <c r="JZO16" s="712"/>
      <c r="JZP16" s="712"/>
      <c r="JZQ16" s="712"/>
      <c r="JZR16" s="712"/>
      <c r="JZS16" s="712"/>
      <c r="JZT16" s="712"/>
      <c r="JZU16" s="712"/>
      <c r="JZV16" s="712"/>
      <c r="JZW16" s="712"/>
      <c r="JZX16" s="712"/>
      <c r="JZY16" s="712"/>
      <c r="JZZ16" s="712"/>
      <c r="KAA16" s="712"/>
      <c r="KAB16" s="712"/>
      <c r="KAC16" s="712"/>
      <c r="KAD16" s="712"/>
      <c r="KAE16" s="712"/>
      <c r="KAF16" s="712"/>
      <c r="KAG16" s="712"/>
      <c r="KAH16" s="712"/>
      <c r="KAI16" s="712"/>
      <c r="KAJ16" s="712"/>
      <c r="KAK16" s="712"/>
      <c r="KAL16" s="712"/>
      <c r="KAM16" s="712"/>
      <c r="KAN16" s="712"/>
      <c r="KAO16" s="712"/>
      <c r="KAP16" s="712"/>
      <c r="KAQ16" s="712"/>
      <c r="KAR16" s="712"/>
      <c r="KAS16" s="712"/>
      <c r="KAT16" s="712"/>
      <c r="KAU16" s="712"/>
      <c r="KAV16" s="712"/>
      <c r="KAW16" s="712"/>
      <c r="KAX16" s="712"/>
      <c r="KAY16" s="712"/>
      <c r="KAZ16" s="712"/>
      <c r="KBA16" s="712"/>
      <c r="KBB16" s="712"/>
      <c r="KBC16" s="712"/>
      <c r="KBD16" s="712"/>
      <c r="KBE16" s="712"/>
      <c r="KBF16" s="712"/>
      <c r="KBG16" s="712"/>
      <c r="KBH16" s="712"/>
      <c r="KBI16" s="712"/>
      <c r="KBJ16" s="712"/>
      <c r="KBK16" s="712"/>
      <c r="KBL16" s="712"/>
      <c r="KBM16" s="712"/>
      <c r="KBN16" s="712"/>
      <c r="KBO16" s="712"/>
      <c r="KBP16" s="712"/>
      <c r="KBQ16" s="712"/>
      <c r="KBR16" s="712"/>
      <c r="KBS16" s="712"/>
      <c r="KBT16" s="712"/>
      <c r="KBU16" s="712"/>
      <c r="KBV16" s="712"/>
      <c r="KBW16" s="712"/>
      <c r="KBX16" s="712"/>
      <c r="KBY16" s="712"/>
      <c r="KBZ16" s="712"/>
      <c r="KCA16" s="712"/>
      <c r="KCB16" s="712"/>
      <c r="KCC16" s="712"/>
      <c r="KCD16" s="712"/>
      <c r="KCE16" s="712"/>
      <c r="KCF16" s="712"/>
      <c r="KCG16" s="712"/>
      <c r="KCH16" s="712"/>
      <c r="KCI16" s="712"/>
      <c r="KCJ16" s="712"/>
      <c r="KCK16" s="712"/>
      <c r="KCL16" s="712"/>
      <c r="KCM16" s="712"/>
      <c r="KCN16" s="712"/>
      <c r="KCO16" s="712"/>
      <c r="KCP16" s="712"/>
      <c r="KCQ16" s="712"/>
      <c r="KCR16" s="712"/>
      <c r="KCS16" s="712"/>
      <c r="KCT16" s="712"/>
      <c r="KCU16" s="712"/>
      <c r="KCV16" s="712"/>
      <c r="KCW16" s="712"/>
      <c r="KCX16" s="712"/>
      <c r="KCY16" s="712"/>
      <c r="KCZ16" s="712"/>
      <c r="KDA16" s="712"/>
      <c r="KDB16" s="712"/>
      <c r="KDC16" s="712"/>
      <c r="KDD16" s="712"/>
      <c r="KDE16" s="712"/>
      <c r="KDF16" s="712"/>
      <c r="KDG16" s="712"/>
      <c r="KDH16" s="712"/>
      <c r="KDI16" s="712"/>
      <c r="KDJ16" s="712"/>
      <c r="KDK16" s="712"/>
      <c r="KDL16" s="712"/>
      <c r="KDM16" s="712"/>
      <c r="KDN16" s="712"/>
      <c r="KDO16" s="712"/>
      <c r="KDP16" s="712"/>
      <c r="KDQ16" s="712"/>
      <c r="KDR16" s="712"/>
      <c r="KDS16" s="712"/>
      <c r="KDT16" s="712"/>
      <c r="KDU16" s="712"/>
      <c r="KDV16" s="712"/>
      <c r="KDW16" s="712"/>
      <c r="KDX16" s="712"/>
      <c r="KDY16" s="712"/>
      <c r="KDZ16" s="712"/>
      <c r="KEA16" s="712"/>
      <c r="KEB16" s="712"/>
      <c r="KEC16" s="712"/>
      <c r="KED16" s="712"/>
      <c r="KEE16" s="712"/>
      <c r="KEF16" s="712"/>
      <c r="KEG16" s="712"/>
      <c r="KEH16" s="712"/>
      <c r="KEI16" s="712"/>
      <c r="KEJ16" s="712"/>
      <c r="KEK16" s="712"/>
      <c r="KEL16" s="712"/>
      <c r="KEM16" s="712"/>
      <c r="KEN16" s="712"/>
      <c r="KEO16" s="712"/>
      <c r="KEP16" s="712"/>
      <c r="KEQ16" s="712"/>
      <c r="KER16" s="712"/>
      <c r="KES16" s="712"/>
      <c r="KET16" s="712"/>
      <c r="KEU16" s="712"/>
      <c r="KEV16" s="712"/>
      <c r="KEW16" s="712"/>
      <c r="KEX16" s="712"/>
      <c r="KEY16" s="712"/>
      <c r="KEZ16" s="712"/>
      <c r="KFA16" s="712"/>
      <c r="KFB16" s="712"/>
      <c r="KFC16" s="712"/>
      <c r="KFD16" s="712"/>
      <c r="KFE16" s="712"/>
      <c r="KFF16" s="712"/>
      <c r="KFG16" s="712"/>
      <c r="KFH16" s="712"/>
      <c r="KFI16" s="712"/>
      <c r="KFJ16" s="712"/>
      <c r="KFK16" s="712"/>
      <c r="KFL16" s="712"/>
      <c r="KFM16" s="712"/>
      <c r="KFN16" s="712"/>
      <c r="KFO16" s="712"/>
      <c r="KFP16" s="712"/>
      <c r="KFQ16" s="712"/>
      <c r="KFR16" s="712"/>
      <c r="KFS16" s="712"/>
      <c r="KFT16" s="712"/>
      <c r="KFU16" s="712"/>
      <c r="KFV16" s="712"/>
      <c r="KFW16" s="712"/>
      <c r="KFX16" s="712"/>
      <c r="KFY16" s="712"/>
      <c r="KFZ16" s="712"/>
      <c r="KGA16" s="712"/>
      <c r="KGB16" s="712"/>
      <c r="KGC16" s="712"/>
      <c r="KGD16" s="712"/>
      <c r="KGE16" s="712"/>
      <c r="KGF16" s="712"/>
      <c r="KGG16" s="712"/>
      <c r="KGH16" s="712"/>
      <c r="KGI16" s="712"/>
      <c r="KGJ16" s="712"/>
      <c r="KGK16" s="712"/>
      <c r="KGL16" s="712"/>
      <c r="KGM16" s="712"/>
      <c r="KGN16" s="712"/>
      <c r="KGO16" s="712"/>
      <c r="KGP16" s="712"/>
      <c r="KGQ16" s="712"/>
      <c r="KGR16" s="712"/>
      <c r="KGS16" s="712"/>
      <c r="KGT16" s="712"/>
      <c r="KGU16" s="712"/>
      <c r="KGV16" s="712"/>
      <c r="KGW16" s="712"/>
      <c r="KGX16" s="712"/>
      <c r="KGY16" s="712"/>
      <c r="KGZ16" s="712"/>
      <c r="KHA16" s="712"/>
      <c r="KHB16" s="712"/>
      <c r="KHC16" s="712"/>
      <c r="KHD16" s="712"/>
      <c r="KHE16" s="712"/>
      <c r="KHF16" s="712"/>
      <c r="KHG16" s="712"/>
      <c r="KHH16" s="712"/>
      <c r="KHI16" s="712"/>
      <c r="KHJ16" s="712"/>
      <c r="KHK16" s="712"/>
      <c r="KHL16" s="712"/>
      <c r="KHM16" s="712"/>
      <c r="KHN16" s="712"/>
      <c r="KHO16" s="712"/>
      <c r="KHP16" s="712"/>
      <c r="KHQ16" s="712"/>
      <c r="KHR16" s="712"/>
      <c r="KHS16" s="712"/>
      <c r="KHT16" s="712"/>
      <c r="KHU16" s="712"/>
      <c r="KHV16" s="712"/>
      <c r="KHW16" s="712"/>
      <c r="KHX16" s="712"/>
      <c r="KHY16" s="712"/>
      <c r="KHZ16" s="712"/>
      <c r="KIA16" s="712"/>
      <c r="KIB16" s="712"/>
      <c r="KIC16" s="712"/>
      <c r="KID16" s="712"/>
      <c r="KIE16" s="712"/>
      <c r="KIF16" s="712"/>
      <c r="KIG16" s="712"/>
      <c r="KIH16" s="712"/>
      <c r="KII16" s="712"/>
      <c r="KIJ16" s="712"/>
      <c r="KIK16" s="712"/>
      <c r="KIL16" s="712"/>
      <c r="KIM16" s="712"/>
      <c r="KIN16" s="712"/>
      <c r="KIO16" s="712"/>
      <c r="KIP16" s="712"/>
      <c r="KIQ16" s="712"/>
      <c r="KIR16" s="712"/>
      <c r="KIS16" s="712"/>
      <c r="KIT16" s="712"/>
      <c r="KIU16" s="712"/>
      <c r="KIV16" s="712"/>
      <c r="KIW16" s="712"/>
      <c r="KIX16" s="712"/>
      <c r="KIY16" s="712"/>
      <c r="KIZ16" s="712"/>
      <c r="KJA16" s="712"/>
      <c r="KJB16" s="712"/>
      <c r="KJC16" s="712"/>
      <c r="KJD16" s="712"/>
      <c r="KJE16" s="712"/>
      <c r="KJF16" s="712"/>
      <c r="KJG16" s="712"/>
      <c r="KJH16" s="712"/>
      <c r="KJI16" s="712"/>
      <c r="KJJ16" s="712"/>
      <c r="KJK16" s="712"/>
      <c r="KJL16" s="712"/>
      <c r="KJM16" s="712"/>
      <c r="KJN16" s="712"/>
      <c r="KJO16" s="712"/>
      <c r="KJP16" s="712"/>
      <c r="KJQ16" s="712"/>
      <c r="KJR16" s="712"/>
      <c r="KJS16" s="712"/>
      <c r="KJT16" s="712"/>
      <c r="KJU16" s="712"/>
      <c r="KJV16" s="712"/>
      <c r="KJW16" s="712"/>
      <c r="KJX16" s="712"/>
      <c r="KJY16" s="712"/>
      <c r="KJZ16" s="712"/>
      <c r="KKA16" s="712"/>
      <c r="KKB16" s="712"/>
      <c r="KKC16" s="712"/>
      <c r="KKD16" s="712"/>
      <c r="KKE16" s="712"/>
      <c r="KKF16" s="712"/>
      <c r="KKG16" s="712"/>
      <c r="KKH16" s="712"/>
      <c r="KKI16" s="712"/>
      <c r="KKJ16" s="712"/>
      <c r="KKK16" s="712"/>
      <c r="KKL16" s="712"/>
      <c r="KKM16" s="712"/>
      <c r="KKN16" s="712"/>
      <c r="KKO16" s="712"/>
      <c r="KKP16" s="712"/>
      <c r="KKQ16" s="712"/>
      <c r="KKR16" s="712"/>
      <c r="KKS16" s="712"/>
      <c r="KKT16" s="712"/>
      <c r="KKU16" s="712"/>
      <c r="KKV16" s="712"/>
      <c r="KKW16" s="712"/>
      <c r="KKX16" s="712"/>
      <c r="KKY16" s="712"/>
      <c r="KKZ16" s="712"/>
      <c r="KLA16" s="712"/>
      <c r="KLB16" s="712"/>
      <c r="KLC16" s="712"/>
      <c r="KLD16" s="712"/>
      <c r="KLE16" s="712"/>
      <c r="KLF16" s="712"/>
      <c r="KLG16" s="712"/>
      <c r="KLH16" s="712"/>
      <c r="KLI16" s="712"/>
      <c r="KLJ16" s="712"/>
      <c r="KLK16" s="712"/>
      <c r="KLL16" s="712"/>
      <c r="KLM16" s="712"/>
      <c r="KLN16" s="712"/>
      <c r="KLO16" s="712"/>
      <c r="KLP16" s="712"/>
      <c r="KLQ16" s="712"/>
      <c r="KLR16" s="712"/>
      <c r="KLS16" s="712"/>
      <c r="KLT16" s="712"/>
      <c r="KLU16" s="712"/>
      <c r="KLV16" s="712"/>
      <c r="KLW16" s="712"/>
      <c r="KLX16" s="712"/>
      <c r="KLY16" s="712"/>
      <c r="KLZ16" s="712"/>
      <c r="KMA16" s="712"/>
      <c r="KMB16" s="712"/>
      <c r="KMC16" s="712"/>
      <c r="KMD16" s="712"/>
      <c r="KME16" s="712"/>
      <c r="KMF16" s="712"/>
      <c r="KMG16" s="712"/>
      <c r="KMH16" s="712"/>
      <c r="KMI16" s="712"/>
      <c r="KMJ16" s="712"/>
      <c r="KMK16" s="712"/>
      <c r="KML16" s="712"/>
      <c r="KMM16" s="712"/>
      <c r="KMN16" s="712"/>
      <c r="KMO16" s="712"/>
      <c r="KMP16" s="712"/>
      <c r="KMQ16" s="712"/>
      <c r="KMR16" s="712"/>
      <c r="KMS16" s="712"/>
      <c r="KMT16" s="712"/>
      <c r="KMU16" s="712"/>
      <c r="KMV16" s="712"/>
      <c r="KMW16" s="712"/>
      <c r="KMX16" s="712"/>
      <c r="KMY16" s="712"/>
      <c r="KMZ16" s="712"/>
      <c r="KNA16" s="712"/>
      <c r="KNB16" s="712"/>
      <c r="KNC16" s="712"/>
      <c r="KND16" s="712"/>
      <c r="KNE16" s="712"/>
      <c r="KNF16" s="712"/>
      <c r="KNG16" s="712"/>
      <c r="KNH16" s="712"/>
      <c r="KNI16" s="712"/>
      <c r="KNJ16" s="712"/>
      <c r="KNK16" s="712"/>
      <c r="KNL16" s="712"/>
      <c r="KNM16" s="712"/>
      <c r="KNN16" s="712"/>
      <c r="KNO16" s="712"/>
      <c r="KNP16" s="712"/>
      <c r="KNQ16" s="712"/>
      <c r="KNR16" s="712"/>
      <c r="KNS16" s="712"/>
      <c r="KNT16" s="712"/>
      <c r="KNU16" s="712"/>
      <c r="KNV16" s="712"/>
      <c r="KNW16" s="712"/>
      <c r="KNX16" s="712"/>
      <c r="KNY16" s="712"/>
      <c r="KNZ16" s="712"/>
      <c r="KOA16" s="712"/>
      <c r="KOB16" s="712"/>
      <c r="KOC16" s="712"/>
      <c r="KOD16" s="712"/>
      <c r="KOE16" s="712"/>
      <c r="KOF16" s="712"/>
      <c r="KOG16" s="712"/>
      <c r="KOH16" s="712"/>
      <c r="KOI16" s="712"/>
      <c r="KOJ16" s="712"/>
      <c r="KOK16" s="712"/>
      <c r="KOL16" s="712"/>
      <c r="KOM16" s="712"/>
      <c r="KON16" s="712"/>
      <c r="KOO16" s="712"/>
      <c r="KOP16" s="712"/>
      <c r="KOQ16" s="712"/>
      <c r="KOR16" s="712"/>
      <c r="KOS16" s="712"/>
      <c r="KOT16" s="712"/>
      <c r="KOU16" s="712"/>
      <c r="KOV16" s="712"/>
      <c r="KOW16" s="712"/>
      <c r="KOX16" s="712"/>
      <c r="KOY16" s="712"/>
      <c r="KOZ16" s="712"/>
      <c r="KPA16" s="712"/>
      <c r="KPB16" s="712"/>
      <c r="KPC16" s="712"/>
      <c r="KPD16" s="712"/>
      <c r="KPE16" s="712"/>
      <c r="KPF16" s="712"/>
      <c r="KPG16" s="712"/>
      <c r="KPH16" s="712"/>
      <c r="KPI16" s="712"/>
      <c r="KPJ16" s="712"/>
      <c r="KPK16" s="712"/>
      <c r="KPL16" s="712"/>
      <c r="KPM16" s="712"/>
      <c r="KPN16" s="712"/>
      <c r="KPO16" s="712"/>
      <c r="KPP16" s="712"/>
      <c r="KPQ16" s="712"/>
      <c r="KPR16" s="712"/>
      <c r="KPS16" s="712"/>
      <c r="KPT16" s="712"/>
      <c r="KPU16" s="712"/>
      <c r="KPV16" s="712"/>
      <c r="KPW16" s="712"/>
      <c r="KPX16" s="712"/>
      <c r="KPY16" s="712"/>
      <c r="KPZ16" s="712"/>
      <c r="KQA16" s="712"/>
      <c r="KQB16" s="712"/>
      <c r="KQC16" s="712"/>
      <c r="KQD16" s="712"/>
      <c r="KQE16" s="712"/>
      <c r="KQF16" s="712"/>
      <c r="KQG16" s="712"/>
      <c r="KQH16" s="712"/>
      <c r="KQI16" s="712"/>
      <c r="KQJ16" s="712"/>
      <c r="KQK16" s="712"/>
      <c r="KQL16" s="712"/>
      <c r="KQM16" s="712"/>
      <c r="KQN16" s="712"/>
      <c r="KQO16" s="712"/>
      <c r="KQP16" s="712"/>
      <c r="KQQ16" s="712"/>
      <c r="KQR16" s="712"/>
      <c r="KQS16" s="712"/>
      <c r="KQT16" s="712"/>
      <c r="KQU16" s="712"/>
      <c r="KQV16" s="712"/>
      <c r="KQW16" s="712"/>
      <c r="KQX16" s="712"/>
      <c r="KQY16" s="712"/>
      <c r="KQZ16" s="712"/>
      <c r="KRA16" s="712"/>
      <c r="KRB16" s="712"/>
      <c r="KRC16" s="712"/>
      <c r="KRD16" s="712"/>
      <c r="KRE16" s="712"/>
      <c r="KRF16" s="712"/>
      <c r="KRG16" s="712"/>
      <c r="KRH16" s="712"/>
      <c r="KRI16" s="712"/>
      <c r="KRJ16" s="712"/>
      <c r="KRK16" s="712"/>
      <c r="KRL16" s="712"/>
      <c r="KRM16" s="712"/>
      <c r="KRN16" s="712"/>
      <c r="KRO16" s="712"/>
      <c r="KRP16" s="712"/>
      <c r="KRQ16" s="712"/>
      <c r="KRR16" s="712"/>
      <c r="KRS16" s="712"/>
      <c r="KRT16" s="712"/>
      <c r="KRU16" s="712"/>
      <c r="KRV16" s="712"/>
      <c r="KRW16" s="712"/>
      <c r="KRX16" s="712"/>
      <c r="KRY16" s="712"/>
      <c r="KRZ16" s="712"/>
      <c r="KSA16" s="712"/>
      <c r="KSB16" s="712"/>
      <c r="KSC16" s="712"/>
      <c r="KSD16" s="712"/>
      <c r="KSE16" s="712"/>
      <c r="KSF16" s="712"/>
      <c r="KSG16" s="712"/>
      <c r="KSH16" s="712"/>
      <c r="KSI16" s="712"/>
      <c r="KSJ16" s="712"/>
      <c r="KSK16" s="712"/>
      <c r="KSL16" s="712"/>
      <c r="KSM16" s="712"/>
      <c r="KSN16" s="712"/>
      <c r="KSO16" s="712"/>
      <c r="KSP16" s="712"/>
      <c r="KSQ16" s="712"/>
      <c r="KSR16" s="712"/>
      <c r="KSS16" s="712"/>
      <c r="KST16" s="712"/>
      <c r="KSU16" s="712"/>
      <c r="KSV16" s="712"/>
      <c r="KSW16" s="712"/>
      <c r="KSX16" s="712"/>
      <c r="KSY16" s="712"/>
      <c r="KSZ16" s="712"/>
      <c r="KTA16" s="712"/>
      <c r="KTB16" s="712"/>
      <c r="KTC16" s="712"/>
      <c r="KTD16" s="712"/>
      <c r="KTE16" s="712"/>
      <c r="KTF16" s="712"/>
      <c r="KTG16" s="712"/>
      <c r="KTH16" s="712"/>
      <c r="KTI16" s="712"/>
      <c r="KTJ16" s="712"/>
      <c r="KTK16" s="712"/>
      <c r="KTL16" s="712"/>
      <c r="KTM16" s="712"/>
      <c r="KTN16" s="712"/>
      <c r="KTO16" s="712"/>
      <c r="KTP16" s="712"/>
      <c r="KTQ16" s="712"/>
      <c r="KTR16" s="712"/>
      <c r="KTS16" s="712"/>
      <c r="KTT16" s="712"/>
      <c r="KTU16" s="712"/>
      <c r="KTV16" s="712"/>
      <c r="KTW16" s="712"/>
      <c r="KTX16" s="712"/>
      <c r="KTY16" s="712"/>
      <c r="KTZ16" s="712"/>
      <c r="KUA16" s="712"/>
      <c r="KUB16" s="712"/>
      <c r="KUC16" s="712"/>
      <c r="KUD16" s="712"/>
      <c r="KUE16" s="712"/>
      <c r="KUF16" s="712"/>
      <c r="KUG16" s="712"/>
      <c r="KUH16" s="712"/>
      <c r="KUI16" s="712"/>
      <c r="KUJ16" s="712"/>
      <c r="KUK16" s="712"/>
      <c r="KUL16" s="712"/>
      <c r="KUM16" s="712"/>
      <c r="KUN16" s="712"/>
      <c r="KUO16" s="712"/>
      <c r="KUP16" s="712"/>
      <c r="KUQ16" s="712"/>
      <c r="KUR16" s="712"/>
      <c r="KUS16" s="712"/>
      <c r="KUT16" s="712"/>
      <c r="KUU16" s="712"/>
      <c r="KUV16" s="712"/>
      <c r="KUW16" s="712"/>
      <c r="KUX16" s="712"/>
      <c r="KUY16" s="712"/>
      <c r="KUZ16" s="712"/>
      <c r="KVA16" s="712"/>
      <c r="KVB16" s="712"/>
      <c r="KVC16" s="712"/>
      <c r="KVD16" s="712"/>
      <c r="KVE16" s="712"/>
      <c r="KVF16" s="712"/>
      <c r="KVG16" s="712"/>
      <c r="KVH16" s="712"/>
      <c r="KVI16" s="712"/>
      <c r="KVJ16" s="712"/>
      <c r="KVK16" s="712"/>
      <c r="KVL16" s="712"/>
      <c r="KVM16" s="712"/>
      <c r="KVN16" s="712"/>
      <c r="KVO16" s="712"/>
      <c r="KVP16" s="712"/>
      <c r="KVQ16" s="712"/>
      <c r="KVR16" s="712"/>
      <c r="KVS16" s="712"/>
      <c r="KVT16" s="712"/>
      <c r="KVU16" s="712"/>
      <c r="KVV16" s="712"/>
      <c r="KVW16" s="712"/>
      <c r="KVX16" s="712"/>
      <c r="KVY16" s="712"/>
      <c r="KVZ16" s="712"/>
      <c r="KWA16" s="712"/>
      <c r="KWB16" s="712"/>
      <c r="KWC16" s="712"/>
      <c r="KWD16" s="712"/>
      <c r="KWE16" s="712"/>
      <c r="KWF16" s="712"/>
      <c r="KWG16" s="712"/>
      <c r="KWH16" s="712"/>
      <c r="KWI16" s="712"/>
      <c r="KWJ16" s="712"/>
      <c r="KWK16" s="712"/>
      <c r="KWL16" s="712"/>
      <c r="KWM16" s="712"/>
      <c r="KWN16" s="712"/>
      <c r="KWO16" s="712"/>
      <c r="KWP16" s="712"/>
      <c r="KWQ16" s="712"/>
      <c r="KWR16" s="712"/>
      <c r="KWS16" s="712"/>
      <c r="KWT16" s="712"/>
      <c r="KWU16" s="712"/>
      <c r="KWV16" s="712"/>
      <c r="KWW16" s="712"/>
      <c r="KWX16" s="712"/>
      <c r="KWY16" s="712"/>
      <c r="KWZ16" s="712"/>
      <c r="KXA16" s="712"/>
      <c r="KXB16" s="712"/>
      <c r="KXC16" s="712"/>
      <c r="KXD16" s="712"/>
      <c r="KXE16" s="712"/>
      <c r="KXF16" s="712"/>
      <c r="KXG16" s="712"/>
      <c r="KXH16" s="712"/>
      <c r="KXI16" s="712"/>
      <c r="KXJ16" s="712"/>
      <c r="KXK16" s="712"/>
      <c r="KXL16" s="712"/>
      <c r="KXM16" s="712"/>
      <c r="KXN16" s="712"/>
      <c r="KXO16" s="712"/>
      <c r="KXP16" s="712"/>
      <c r="KXQ16" s="712"/>
      <c r="KXR16" s="712"/>
      <c r="KXS16" s="712"/>
      <c r="KXT16" s="712"/>
      <c r="KXU16" s="712"/>
      <c r="KXV16" s="712"/>
      <c r="KXW16" s="712"/>
      <c r="KXX16" s="712"/>
      <c r="KXY16" s="712"/>
      <c r="KXZ16" s="712"/>
      <c r="KYA16" s="712"/>
      <c r="KYB16" s="712"/>
      <c r="KYC16" s="712"/>
      <c r="KYD16" s="712"/>
      <c r="KYE16" s="712"/>
      <c r="KYF16" s="712"/>
      <c r="KYG16" s="712"/>
      <c r="KYH16" s="712"/>
      <c r="KYI16" s="712"/>
      <c r="KYJ16" s="712"/>
      <c r="KYK16" s="712"/>
      <c r="KYL16" s="712"/>
      <c r="KYM16" s="712"/>
      <c r="KYN16" s="712"/>
      <c r="KYO16" s="712"/>
      <c r="KYP16" s="712"/>
      <c r="KYQ16" s="712"/>
      <c r="KYR16" s="712"/>
      <c r="KYS16" s="712"/>
      <c r="KYT16" s="712"/>
      <c r="KYU16" s="712"/>
      <c r="KYV16" s="712"/>
      <c r="KYW16" s="712"/>
      <c r="KYX16" s="712"/>
      <c r="KYY16" s="712"/>
      <c r="KYZ16" s="712"/>
      <c r="KZA16" s="712"/>
      <c r="KZB16" s="712"/>
      <c r="KZC16" s="712"/>
      <c r="KZD16" s="712"/>
      <c r="KZE16" s="712"/>
      <c r="KZF16" s="712"/>
      <c r="KZG16" s="712"/>
      <c r="KZH16" s="712"/>
      <c r="KZI16" s="712"/>
      <c r="KZJ16" s="712"/>
      <c r="KZK16" s="712"/>
      <c r="KZL16" s="712"/>
      <c r="KZM16" s="712"/>
      <c r="KZN16" s="712"/>
      <c r="KZO16" s="712"/>
      <c r="KZP16" s="712"/>
      <c r="KZQ16" s="712"/>
      <c r="KZR16" s="712"/>
      <c r="KZS16" s="712"/>
      <c r="KZT16" s="712"/>
      <c r="KZU16" s="712"/>
      <c r="KZV16" s="712"/>
      <c r="KZW16" s="712"/>
      <c r="KZX16" s="712"/>
      <c r="KZY16" s="712"/>
      <c r="KZZ16" s="712"/>
      <c r="LAA16" s="712"/>
      <c r="LAB16" s="712"/>
      <c r="LAC16" s="712"/>
      <c r="LAD16" s="712"/>
      <c r="LAE16" s="712"/>
      <c r="LAF16" s="712"/>
      <c r="LAG16" s="712"/>
      <c r="LAH16" s="712"/>
      <c r="LAI16" s="712"/>
      <c r="LAJ16" s="712"/>
      <c r="LAK16" s="712"/>
      <c r="LAL16" s="712"/>
      <c r="LAM16" s="712"/>
      <c r="LAN16" s="712"/>
      <c r="LAO16" s="712"/>
      <c r="LAP16" s="712"/>
      <c r="LAQ16" s="712"/>
      <c r="LAR16" s="712"/>
      <c r="LAS16" s="712"/>
      <c r="LAT16" s="712"/>
      <c r="LAU16" s="712"/>
      <c r="LAV16" s="712"/>
      <c r="LAW16" s="712"/>
      <c r="LAX16" s="712"/>
      <c r="LAY16" s="712"/>
      <c r="LAZ16" s="712"/>
      <c r="LBA16" s="712"/>
      <c r="LBB16" s="712"/>
      <c r="LBC16" s="712"/>
      <c r="LBD16" s="712"/>
      <c r="LBE16" s="712"/>
      <c r="LBF16" s="712"/>
      <c r="LBG16" s="712"/>
      <c r="LBH16" s="712"/>
      <c r="LBI16" s="712"/>
      <c r="LBJ16" s="712"/>
      <c r="LBK16" s="712"/>
      <c r="LBL16" s="712"/>
      <c r="LBM16" s="712"/>
      <c r="LBN16" s="712"/>
      <c r="LBO16" s="712"/>
      <c r="LBP16" s="712"/>
      <c r="LBQ16" s="712"/>
      <c r="LBR16" s="712"/>
      <c r="LBS16" s="712"/>
      <c r="LBT16" s="712"/>
      <c r="LBU16" s="712"/>
      <c r="LBV16" s="712"/>
      <c r="LBW16" s="712"/>
      <c r="LBX16" s="712"/>
      <c r="LBY16" s="712"/>
      <c r="LBZ16" s="712"/>
      <c r="LCA16" s="712"/>
      <c r="LCB16" s="712"/>
      <c r="LCC16" s="712"/>
      <c r="LCD16" s="712"/>
      <c r="LCE16" s="712"/>
      <c r="LCF16" s="712"/>
      <c r="LCG16" s="712"/>
      <c r="LCH16" s="712"/>
      <c r="LCI16" s="712"/>
      <c r="LCJ16" s="712"/>
      <c r="LCK16" s="712"/>
      <c r="LCL16" s="712"/>
      <c r="LCM16" s="712"/>
      <c r="LCN16" s="712"/>
      <c r="LCO16" s="712"/>
      <c r="LCP16" s="712"/>
      <c r="LCQ16" s="712"/>
      <c r="LCR16" s="712"/>
      <c r="LCS16" s="712"/>
      <c r="LCT16" s="712"/>
      <c r="LCU16" s="712"/>
      <c r="LCV16" s="712"/>
      <c r="LCW16" s="712"/>
      <c r="LCX16" s="712"/>
      <c r="LCY16" s="712"/>
      <c r="LCZ16" s="712"/>
      <c r="LDA16" s="712"/>
      <c r="LDB16" s="712"/>
      <c r="LDC16" s="712"/>
      <c r="LDD16" s="712"/>
      <c r="LDE16" s="712"/>
      <c r="LDF16" s="712"/>
      <c r="LDG16" s="712"/>
      <c r="LDH16" s="712"/>
      <c r="LDI16" s="712"/>
      <c r="LDJ16" s="712"/>
      <c r="LDK16" s="712"/>
      <c r="LDL16" s="712"/>
      <c r="LDM16" s="712"/>
      <c r="LDN16" s="712"/>
      <c r="LDO16" s="712"/>
      <c r="LDP16" s="712"/>
      <c r="LDQ16" s="712"/>
      <c r="LDR16" s="712"/>
      <c r="LDS16" s="712"/>
      <c r="LDT16" s="712"/>
      <c r="LDU16" s="712"/>
      <c r="LDV16" s="712"/>
      <c r="LDW16" s="712"/>
      <c r="LDX16" s="712"/>
      <c r="LDY16" s="712"/>
      <c r="LDZ16" s="712"/>
      <c r="LEA16" s="712"/>
      <c r="LEB16" s="712"/>
      <c r="LEC16" s="712"/>
      <c r="LED16" s="712"/>
      <c r="LEE16" s="712"/>
      <c r="LEF16" s="712"/>
      <c r="LEG16" s="712"/>
      <c r="LEH16" s="712"/>
      <c r="LEI16" s="712"/>
      <c r="LEJ16" s="712"/>
      <c r="LEK16" s="712"/>
      <c r="LEL16" s="712"/>
      <c r="LEM16" s="712"/>
      <c r="LEN16" s="712"/>
      <c r="LEO16" s="712"/>
      <c r="LEP16" s="712"/>
      <c r="LEQ16" s="712"/>
      <c r="LER16" s="712"/>
      <c r="LES16" s="712"/>
      <c r="LET16" s="712"/>
      <c r="LEU16" s="712"/>
      <c r="LEV16" s="712"/>
      <c r="LEW16" s="712"/>
      <c r="LEX16" s="712"/>
      <c r="LEY16" s="712"/>
      <c r="LEZ16" s="712"/>
      <c r="LFA16" s="712"/>
      <c r="LFB16" s="712"/>
      <c r="LFC16" s="712"/>
      <c r="LFD16" s="712"/>
      <c r="LFE16" s="712"/>
      <c r="LFF16" s="712"/>
      <c r="LFG16" s="712"/>
      <c r="LFH16" s="712"/>
      <c r="LFI16" s="712"/>
      <c r="LFJ16" s="712"/>
      <c r="LFK16" s="712"/>
      <c r="LFL16" s="712"/>
      <c r="LFM16" s="712"/>
      <c r="LFN16" s="712"/>
      <c r="LFO16" s="712"/>
      <c r="LFP16" s="712"/>
      <c r="LFQ16" s="712"/>
      <c r="LFR16" s="712"/>
      <c r="LFS16" s="712"/>
      <c r="LFT16" s="712"/>
      <c r="LFU16" s="712"/>
      <c r="LFV16" s="712"/>
      <c r="LFW16" s="712"/>
      <c r="LFX16" s="712"/>
      <c r="LFY16" s="712"/>
      <c r="LFZ16" s="712"/>
      <c r="LGA16" s="712"/>
      <c r="LGB16" s="712"/>
      <c r="LGC16" s="712"/>
      <c r="LGD16" s="712"/>
      <c r="LGE16" s="712"/>
      <c r="LGF16" s="712"/>
      <c r="LGG16" s="712"/>
      <c r="LGH16" s="712"/>
      <c r="LGI16" s="712"/>
      <c r="LGJ16" s="712"/>
      <c r="LGK16" s="712"/>
      <c r="LGL16" s="712"/>
      <c r="LGM16" s="712"/>
      <c r="LGN16" s="712"/>
      <c r="LGO16" s="712"/>
      <c r="LGP16" s="712"/>
      <c r="LGQ16" s="712"/>
      <c r="LGR16" s="712"/>
      <c r="LGS16" s="712"/>
      <c r="LGT16" s="712"/>
      <c r="LGU16" s="712"/>
      <c r="LGV16" s="712"/>
      <c r="LGW16" s="712"/>
      <c r="LGX16" s="712"/>
      <c r="LGY16" s="712"/>
      <c r="LGZ16" s="712"/>
      <c r="LHA16" s="712"/>
      <c r="LHB16" s="712"/>
      <c r="LHC16" s="712"/>
      <c r="LHD16" s="712"/>
      <c r="LHE16" s="712"/>
      <c r="LHF16" s="712"/>
      <c r="LHG16" s="712"/>
      <c r="LHH16" s="712"/>
      <c r="LHI16" s="712"/>
      <c r="LHJ16" s="712"/>
      <c r="LHK16" s="712"/>
      <c r="LHL16" s="712"/>
      <c r="LHM16" s="712"/>
      <c r="LHN16" s="712"/>
      <c r="LHO16" s="712"/>
      <c r="LHP16" s="712"/>
      <c r="LHQ16" s="712"/>
      <c r="LHR16" s="712"/>
      <c r="LHS16" s="712"/>
      <c r="LHT16" s="712"/>
      <c r="LHU16" s="712"/>
      <c r="LHV16" s="712"/>
      <c r="LHW16" s="712"/>
      <c r="LHX16" s="712"/>
      <c r="LHY16" s="712"/>
      <c r="LHZ16" s="712"/>
      <c r="LIA16" s="712"/>
      <c r="LIB16" s="712"/>
      <c r="LIC16" s="712"/>
      <c r="LID16" s="712"/>
      <c r="LIE16" s="712"/>
      <c r="LIF16" s="712"/>
      <c r="LIG16" s="712"/>
      <c r="LIH16" s="712"/>
      <c r="LII16" s="712"/>
      <c r="LIJ16" s="712"/>
      <c r="LIK16" s="712"/>
      <c r="LIL16" s="712"/>
      <c r="LIM16" s="712"/>
      <c r="LIN16" s="712"/>
      <c r="LIO16" s="712"/>
      <c r="LIP16" s="712"/>
      <c r="LIQ16" s="712"/>
      <c r="LIR16" s="712"/>
      <c r="LIS16" s="712"/>
      <c r="LIT16" s="712"/>
      <c r="LIU16" s="712"/>
      <c r="LIV16" s="712"/>
      <c r="LIW16" s="712"/>
      <c r="LIX16" s="712"/>
      <c r="LIY16" s="712"/>
      <c r="LIZ16" s="712"/>
      <c r="LJA16" s="712"/>
      <c r="LJB16" s="712"/>
      <c r="LJC16" s="712"/>
      <c r="LJD16" s="712"/>
      <c r="LJE16" s="712"/>
      <c r="LJF16" s="712"/>
      <c r="LJG16" s="712"/>
      <c r="LJH16" s="712"/>
      <c r="LJI16" s="712"/>
      <c r="LJJ16" s="712"/>
      <c r="LJK16" s="712"/>
      <c r="LJL16" s="712"/>
      <c r="LJM16" s="712"/>
      <c r="LJN16" s="712"/>
      <c r="LJO16" s="712"/>
      <c r="LJP16" s="712"/>
      <c r="LJQ16" s="712"/>
      <c r="LJR16" s="712"/>
      <c r="LJS16" s="712"/>
      <c r="LJT16" s="712"/>
      <c r="LJU16" s="712"/>
      <c r="LJV16" s="712"/>
      <c r="LJW16" s="712"/>
      <c r="LJX16" s="712"/>
      <c r="LJY16" s="712"/>
      <c r="LJZ16" s="712"/>
      <c r="LKA16" s="712"/>
      <c r="LKB16" s="712"/>
      <c r="LKC16" s="712"/>
      <c r="LKD16" s="712"/>
      <c r="LKE16" s="712"/>
      <c r="LKF16" s="712"/>
      <c r="LKG16" s="712"/>
      <c r="LKH16" s="712"/>
      <c r="LKI16" s="712"/>
      <c r="LKJ16" s="712"/>
      <c r="LKK16" s="712"/>
      <c r="LKL16" s="712"/>
      <c r="LKM16" s="712"/>
      <c r="LKN16" s="712"/>
      <c r="LKO16" s="712"/>
      <c r="LKP16" s="712"/>
      <c r="LKQ16" s="712"/>
      <c r="LKR16" s="712"/>
      <c r="LKS16" s="712"/>
      <c r="LKT16" s="712"/>
      <c r="LKU16" s="712"/>
      <c r="LKV16" s="712"/>
      <c r="LKW16" s="712"/>
      <c r="LKX16" s="712"/>
      <c r="LKY16" s="712"/>
      <c r="LKZ16" s="712"/>
      <c r="LLA16" s="712"/>
      <c r="LLB16" s="712"/>
      <c r="LLC16" s="712"/>
      <c r="LLD16" s="712"/>
      <c r="LLE16" s="712"/>
      <c r="LLF16" s="712"/>
      <c r="LLG16" s="712"/>
      <c r="LLH16" s="712"/>
      <c r="LLI16" s="712"/>
      <c r="LLJ16" s="712"/>
      <c r="LLK16" s="712"/>
      <c r="LLL16" s="712"/>
      <c r="LLM16" s="712"/>
      <c r="LLN16" s="712"/>
      <c r="LLO16" s="712"/>
      <c r="LLP16" s="712"/>
      <c r="LLQ16" s="712"/>
      <c r="LLR16" s="712"/>
      <c r="LLS16" s="712"/>
      <c r="LLT16" s="712"/>
      <c r="LLU16" s="712"/>
      <c r="LLV16" s="712"/>
      <c r="LLW16" s="712"/>
      <c r="LLX16" s="712"/>
      <c r="LLY16" s="712"/>
      <c r="LLZ16" s="712"/>
      <c r="LMA16" s="712"/>
      <c r="LMB16" s="712"/>
      <c r="LMC16" s="712"/>
      <c r="LMD16" s="712"/>
      <c r="LME16" s="712"/>
      <c r="LMF16" s="712"/>
      <c r="LMG16" s="712"/>
      <c r="LMH16" s="712"/>
      <c r="LMI16" s="712"/>
      <c r="LMJ16" s="712"/>
      <c r="LMK16" s="712"/>
      <c r="LML16" s="712"/>
      <c r="LMM16" s="712"/>
      <c r="LMN16" s="712"/>
      <c r="LMO16" s="712"/>
      <c r="LMP16" s="712"/>
      <c r="LMQ16" s="712"/>
      <c r="LMR16" s="712"/>
      <c r="LMS16" s="712"/>
      <c r="LMT16" s="712"/>
      <c r="LMU16" s="712"/>
      <c r="LMV16" s="712"/>
      <c r="LMW16" s="712"/>
      <c r="LMX16" s="712"/>
      <c r="LMY16" s="712"/>
      <c r="LMZ16" s="712"/>
      <c r="LNA16" s="712"/>
      <c r="LNB16" s="712"/>
      <c r="LNC16" s="712"/>
      <c r="LND16" s="712"/>
      <c r="LNE16" s="712"/>
      <c r="LNF16" s="712"/>
      <c r="LNG16" s="712"/>
      <c r="LNH16" s="712"/>
      <c r="LNI16" s="712"/>
      <c r="LNJ16" s="712"/>
      <c r="LNK16" s="712"/>
      <c r="LNL16" s="712"/>
      <c r="LNM16" s="712"/>
      <c r="LNN16" s="712"/>
      <c r="LNO16" s="712"/>
      <c r="LNP16" s="712"/>
      <c r="LNQ16" s="712"/>
      <c r="LNR16" s="712"/>
      <c r="LNS16" s="712"/>
      <c r="LNT16" s="712"/>
      <c r="LNU16" s="712"/>
      <c r="LNV16" s="712"/>
      <c r="LNW16" s="712"/>
      <c r="LNX16" s="712"/>
      <c r="LNY16" s="712"/>
      <c r="LNZ16" s="712"/>
      <c r="LOA16" s="712"/>
      <c r="LOB16" s="712"/>
      <c r="LOC16" s="712"/>
      <c r="LOD16" s="712"/>
      <c r="LOE16" s="712"/>
      <c r="LOF16" s="712"/>
      <c r="LOG16" s="712"/>
      <c r="LOH16" s="712"/>
      <c r="LOI16" s="712"/>
      <c r="LOJ16" s="712"/>
      <c r="LOK16" s="712"/>
      <c r="LOL16" s="712"/>
      <c r="LOM16" s="712"/>
      <c r="LON16" s="712"/>
      <c r="LOO16" s="712"/>
      <c r="LOP16" s="712"/>
      <c r="LOQ16" s="712"/>
      <c r="LOR16" s="712"/>
      <c r="LOS16" s="712"/>
      <c r="LOT16" s="712"/>
      <c r="LOU16" s="712"/>
      <c r="LOV16" s="712"/>
      <c r="LOW16" s="712"/>
      <c r="LOX16" s="712"/>
      <c r="LOY16" s="712"/>
      <c r="LOZ16" s="712"/>
      <c r="LPA16" s="712"/>
      <c r="LPB16" s="712"/>
      <c r="LPC16" s="712"/>
      <c r="LPD16" s="712"/>
      <c r="LPE16" s="712"/>
      <c r="LPF16" s="712"/>
      <c r="LPG16" s="712"/>
      <c r="LPH16" s="712"/>
      <c r="LPI16" s="712"/>
      <c r="LPJ16" s="712"/>
      <c r="LPK16" s="712"/>
      <c r="LPL16" s="712"/>
      <c r="LPM16" s="712"/>
      <c r="LPN16" s="712"/>
      <c r="LPO16" s="712"/>
      <c r="LPP16" s="712"/>
      <c r="LPQ16" s="712"/>
      <c r="LPR16" s="712"/>
      <c r="LPS16" s="712"/>
      <c r="LPT16" s="712"/>
      <c r="LPU16" s="712"/>
      <c r="LPV16" s="712"/>
      <c r="LPW16" s="712"/>
      <c r="LPX16" s="712"/>
      <c r="LPY16" s="712"/>
      <c r="LPZ16" s="712"/>
      <c r="LQA16" s="712"/>
      <c r="LQB16" s="712"/>
      <c r="LQC16" s="712"/>
      <c r="LQD16" s="712"/>
      <c r="LQE16" s="712"/>
      <c r="LQF16" s="712"/>
      <c r="LQG16" s="712"/>
      <c r="LQH16" s="712"/>
      <c r="LQI16" s="712"/>
      <c r="LQJ16" s="712"/>
      <c r="LQK16" s="712"/>
      <c r="LQL16" s="712"/>
      <c r="LQM16" s="712"/>
      <c r="LQN16" s="712"/>
      <c r="LQO16" s="712"/>
      <c r="LQP16" s="712"/>
      <c r="LQQ16" s="712"/>
      <c r="LQR16" s="712"/>
      <c r="LQS16" s="712"/>
      <c r="LQT16" s="712"/>
      <c r="LQU16" s="712"/>
      <c r="LQV16" s="712"/>
      <c r="LQW16" s="712"/>
      <c r="LQX16" s="712"/>
      <c r="LQY16" s="712"/>
      <c r="LQZ16" s="712"/>
      <c r="LRA16" s="712"/>
      <c r="LRB16" s="712"/>
      <c r="LRC16" s="712"/>
      <c r="LRD16" s="712"/>
      <c r="LRE16" s="712"/>
      <c r="LRF16" s="712"/>
      <c r="LRG16" s="712"/>
      <c r="LRH16" s="712"/>
      <c r="LRI16" s="712"/>
      <c r="LRJ16" s="712"/>
      <c r="LRK16" s="712"/>
      <c r="LRL16" s="712"/>
      <c r="LRM16" s="712"/>
      <c r="LRN16" s="712"/>
      <c r="LRO16" s="712"/>
      <c r="LRP16" s="712"/>
      <c r="LRQ16" s="712"/>
      <c r="LRR16" s="712"/>
      <c r="LRS16" s="712"/>
      <c r="LRT16" s="712"/>
      <c r="LRU16" s="712"/>
      <c r="LRV16" s="712"/>
      <c r="LRW16" s="712"/>
      <c r="LRX16" s="712"/>
      <c r="LRY16" s="712"/>
      <c r="LRZ16" s="712"/>
      <c r="LSA16" s="712"/>
      <c r="LSB16" s="712"/>
      <c r="LSC16" s="712"/>
      <c r="LSD16" s="712"/>
      <c r="LSE16" s="712"/>
      <c r="LSF16" s="712"/>
      <c r="LSG16" s="712"/>
      <c r="LSH16" s="712"/>
      <c r="LSI16" s="712"/>
      <c r="LSJ16" s="712"/>
      <c r="LSK16" s="712"/>
      <c r="LSL16" s="712"/>
      <c r="LSM16" s="712"/>
      <c r="LSN16" s="712"/>
      <c r="LSO16" s="712"/>
      <c r="LSP16" s="712"/>
      <c r="LSQ16" s="712"/>
      <c r="LSR16" s="712"/>
      <c r="LSS16" s="712"/>
      <c r="LST16" s="712"/>
      <c r="LSU16" s="712"/>
      <c r="LSV16" s="712"/>
      <c r="LSW16" s="712"/>
      <c r="LSX16" s="712"/>
      <c r="LSY16" s="712"/>
      <c r="LSZ16" s="712"/>
      <c r="LTA16" s="712"/>
      <c r="LTB16" s="712"/>
      <c r="LTC16" s="712"/>
      <c r="LTD16" s="712"/>
      <c r="LTE16" s="712"/>
      <c r="LTF16" s="712"/>
      <c r="LTG16" s="712"/>
      <c r="LTH16" s="712"/>
      <c r="LTI16" s="712"/>
      <c r="LTJ16" s="712"/>
      <c r="LTK16" s="712"/>
      <c r="LTL16" s="712"/>
      <c r="LTM16" s="712"/>
      <c r="LTN16" s="712"/>
      <c r="LTO16" s="712"/>
      <c r="LTP16" s="712"/>
      <c r="LTQ16" s="712"/>
      <c r="LTR16" s="712"/>
      <c r="LTS16" s="712"/>
      <c r="LTT16" s="712"/>
      <c r="LTU16" s="712"/>
      <c r="LTV16" s="712"/>
      <c r="LTW16" s="712"/>
      <c r="LTX16" s="712"/>
      <c r="LTY16" s="712"/>
      <c r="LTZ16" s="712"/>
      <c r="LUA16" s="712"/>
      <c r="LUB16" s="712"/>
      <c r="LUC16" s="712"/>
      <c r="LUD16" s="712"/>
      <c r="LUE16" s="712"/>
      <c r="LUF16" s="712"/>
      <c r="LUG16" s="712"/>
      <c r="LUH16" s="712"/>
      <c r="LUI16" s="712"/>
      <c r="LUJ16" s="712"/>
      <c r="LUK16" s="712"/>
      <c r="LUL16" s="712"/>
      <c r="LUM16" s="712"/>
      <c r="LUN16" s="712"/>
      <c r="LUO16" s="712"/>
      <c r="LUP16" s="712"/>
      <c r="LUQ16" s="712"/>
      <c r="LUR16" s="712"/>
      <c r="LUS16" s="712"/>
      <c r="LUT16" s="712"/>
      <c r="LUU16" s="712"/>
      <c r="LUV16" s="712"/>
      <c r="LUW16" s="712"/>
      <c r="LUX16" s="712"/>
      <c r="LUY16" s="712"/>
      <c r="LUZ16" s="712"/>
      <c r="LVA16" s="712"/>
      <c r="LVB16" s="712"/>
      <c r="LVC16" s="712"/>
      <c r="LVD16" s="712"/>
      <c r="LVE16" s="712"/>
      <c r="LVF16" s="712"/>
      <c r="LVG16" s="712"/>
      <c r="LVH16" s="712"/>
      <c r="LVI16" s="712"/>
      <c r="LVJ16" s="712"/>
      <c r="LVK16" s="712"/>
      <c r="LVL16" s="712"/>
      <c r="LVM16" s="712"/>
      <c r="LVN16" s="712"/>
      <c r="LVO16" s="712"/>
      <c r="LVP16" s="712"/>
      <c r="LVQ16" s="712"/>
      <c r="LVR16" s="712"/>
      <c r="LVS16" s="712"/>
      <c r="LVT16" s="712"/>
      <c r="LVU16" s="712"/>
      <c r="LVV16" s="712"/>
      <c r="LVW16" s="712"/>
      <c r="LVX16" s="712"/>
      <c r="LVY16" s="712"/>
      <c r="LVZ16" s="712"/>
      <c r="LWA16" s="712"/>
      <c r="LWB16" s="712"/>
      <c r="LWC16" s="712"/>
      <c r="LWD16" s="712"/>
      <c r="LWE16" s="712"/>
      <c r="LWF16" s="712"/>
      <c r="LWG16" s="712"/>
      <c r="LWH16" s="712"/>
      <c r="LWI16" s="712"/>
      <c r="LWJ16" s="712"/>
      <c r="LWK16" s="712"/>
      <c r="LWL16" s="712"/>
      <c r="LWM16" s="712"/>
      <c r="LWN16" s="712"/>
      <c r="LWO16" s="712"/>
      <c r="LWP16" s="712"/>
      <c r="LWQ16" s="712"/>
      <c r="LWR16" s="712"/>
      <c r="LWS16" s="712"/>
      <c r="LWT16" s="712"/>
      <c r="LWU16" s="712"/>
      <c r="LWV16" s="712"/>
      <c r="LWW16" s="712"/>
      <c r="LWX16" s="712"/>
      <c r="LWY16" s="712"/>
      <c r="LWZ16" s="712"/>
      <c r="LXA16" s="712"/>
      <c r="LXB16" s="712"/>
      <c r="LXC16" s="712"/>
      <c r="LXD16" s="712"/>
      <c r="LXE16" s="712"/>
      <c r="LXF16" s="712"/>
      <c r="LXG16" s="712"/>
      <c r="LXH16" s="712"/>
      <c r="LXI16" s="712"/>
      <c r="LXJ16" s="712"/>
      <c r="LXK16" s="712"/>
      <c r="LXL16" s="712"/>
      <c r="LXM16" s="712"/>
      <c r="LXN16" s="712"/>
      <c r="LXO16" s="712"/>
      <c r="LXP16" s="712"/>
      <c r="LXQ16" s="712"/>
      <c r="LXR16" s="712"/>
      <c r="LXS16" s="712"/>
      <c r="LXT16" s="712"/>
      <c r="LXU16" s="712"/>
      <c r="LXV16" s="712"/>
      <c r="LXW16" s="712"/>
      <c r="LXX16" s="712"/>
      <c r="LXY16" s="712"/>
      <c r="LXZ16" s="712"/>
      <c r="LYA16" s="712"/>
      <c r="LYB16" s="712"/>
      <c r="LYC16" s="712"/>
      <c r="LYD16" s="712"/>
      <c r="LYE16" s="712"/>
      <c r="LYF16" s="712"/>
      <c r="LYG16" s="712"/>
      <c r="LYH16" s="712"/>
      <c r="LYI16" s="712"/>
      <c r="LYJ16" s="712"/>
      <c r="LYK16" s="712"/>
      <c r="LYL16" s="712"/>
      <c r="LYM16" s="712"/>
      <c r="LYN16" s="712"/>
      <c r="LYO16" s="712"/>
      <c r="LYP16" s="712"/>
      <c r="LYQ16" s="712"/>
      <c r="LYR16" s="712"/>
      <c r="LYS16" s="712"/>
      <c r="LYT16" s="712"/>
      <c r="LYU16" s="712"/>
      <c r="LYV16" s="712"/>
      <c r="LYW16" s="712"/>
      <c r="LYX16" s="712"/>
      <c r="LYY16" s="712"/>
      <c r="LYZ16" s="712"/>
      <c r="LZA16" s="712"/>
      <c r="LZB16" s="712"/>
      <c r="LZC16" s="712"/>
      <c r="LZD16" s="712"/>
      <c r="LZE16" s="712"/>
      <c r="LZF16" s="712"/>
      <c r="LZG16" s="712"/>
      <c r="LZH16" s="712"/>
      <c r="LZI16" s="712"/>
      <c r="LZJ16" s="712"/>
      <c r="LZK16" s="712"/>
      <c r="LZL16" s="712"/>
      <c r="LZM16" s="712"/>
      <c r="LZN16" s="712"/>
      <c r="LZO16" s="712"/>
      <c r="LZP16" s="712"/>
      <c r="LZQ16" s="712"/>
      <c r="LZR16" s="712"/>
      <c r="LZS16" s="712"/>
      <c r="LZT16" s="712"/>
      <c r="LZU16" s="712"/>
      <c r="LZV16" s="712"/>
      <c r="LZW16" s="712"/>
      <c r="LZX16" s="712"/>
      <c r="LZY16" s="712"/>
      <c r="LZZ16" s="712"/>
      <c r="MAA16" s="712"/>
      <c r="MAB16" s="712"/>
      <c r="MAC16" s="712"/>
      <c r="MAD16" s="712"/>
      <c r="MAE16" s="712"/>
      <c r="MAF16" s="712"/>
      <c r="MAG16" s="712"/>
      <c r="MAH16" s="712"/>
      <c r="MAI16" s="712"/>
      <c r="MAJ16" s="712"/>
      <c r="MAK16" s="712"/>
      <c r="MAL16" s="712"/>
      <c r="MAM16" s="712"/>
      <c r="MAN16" s="712"/>
      <c r="MAO16" s="712"/>
      <c r="MAP16" s="712"/>
      <c r="MAQ16" s="712"/>
      <c r="MAR16" s="712"/>
      <c r="MAS16" s="712"/>
      <c r="MAT16" s="712"/>
      <c r="MAU16" s="712"/>
      <c r="MAV16" s="712"/>
      <c r="MAW16" s="712"/>
      <c r="MAX16" s="712"/>
      <c r="MAY16" s="712"/>
      <c r="MAZ16" s="712"/>
      <c r="MBA16" s="712"/>
      <c r="MBB16" s="712"/>
      <c r="MBC16" s="712"/>
      <c r="MBD16" s="712"/>
      <c r="MBE16" s="712"/>
      <c r="MBF16" s="712"/>
      <c r="MBG16" s="712"/>
      <c r="MBH16" s="712"/>
      <c r="MBI16" s="712"/>
      <c r="MBJ16" s="712"/>
      <c r="MBK16" s="712"/>
      <c r="MBL16" s="712"/>
      <c r="MBM16" s="712"/>
      <c r="MBN16" s="712"/>
      <c r="MBO16" s="712"/>
      <c r="MBP16" s="712"/>
      <c r="MBQ16" s="712"/>
      <c r="MBR16" s="712"/>
      <c r="MBS16" s="712"/>
      <c r="MBT16" s="712"/>
      <c r="MBU16" s="712"/>
      <c r="MBV16" s="712"/>
      <c r="MBW16" s="712"/>
      <c r="MBX16" s="712"/>
      <c r="MBY16" s="712"/>
      <c r="MBZ16" s="712"/>
      <c r="MCA16" s="712"/>
      <c r="MCB16" s="712"/>
      <c r="MCC16" s="712"/>
      <c r="MCD16" s="712"/>
      <c r="MCE16" s="712"/>
      <c r="MCF16" s="712"/>
      <c r="MCG16" s="712"/>
      <c r="MCH16" s="712"/>
      <c r="MCI16" s="712"/>
      <c r="MCJ16" s="712"/>
      <c r="MCK16" s="712"/>
      <c r="MCL16" s="712"/>
      <c r="MCM16" s="712"/>
      <c r="MCN16" s="712"/>
      <c r="MCO16" s="712"/>
      <c r="MCP16" s="712"/>
      <c r="MCQ16" s="712"/>
      <c r="MCR16" s="712"/>
      <c r="MCS16" s="712"/>
      <c r="MCT16" s="712"/>
      <c r="MCU16" s="712"/>
      <c r="MCV16" s="712"/>
      <c r="MCW16" s="712"/>
      <c r="MCX16" s="712"/>
      <c r="MCY16" s="712"/>
      <c r="MCZ16" s="712"/>
      <c r="MDA16" s="712"/>
      <c r="MDB16" s="712"/>
      <c r="MDC16" s="712"/>
      <c r="MDD16" s="712"/>
      <c r="MDE16" s="712"/>
      <c r="MDF16" s="712"/>
      <c r="MDG16" s="712"/>
      <c r="MDH16" s="712"/>
      <c r="MDI16" s="712"/>
      <c r="MDJ16" s="712"/>
      <c r="MDK16" s="712"/>
      <c r="MDL16" s="712"/>
      <c r="MDM16" s="712"/>
      <c r="MDN16" s="712"/>
      <c r="MDO16" s="712"/>
      <c r="MDP16" s="712"/>
      <c r="MDQ16" s="712"/>
      <c r="MDR16" s="712"/>
      <c r="MDS16" s="712"/>
      <c r="MDT16" s="712"/>
      <c r="MDU16" s="712"/>
      <c r="MDV16" s="712"/>
      <c r="MDW16" s="712"/>
      <c r="MDX16" s="712"/>
      <c r="MDY16" s="712"/>
      <c r="MDZ16" s="712"/>
      <c r="MEA16" s="712"/>
      <c r="MEB16" s="712"/>
      <c r="MEC16" s="712"/>
      <c r="MED16" s="712"/>
      <c r="MEE16" s="712"/>
      <c r="MEF16" s="712"/>
      <c r="MEG16" s="712"/>
      <c r="MEH16" s="712"/>
      <c r="MEI16" s="712"/>
      <c r="MEJ16" s="712"/>
      <c r="MEK16" s="712"/>
      <c r="MEL16" s="712"/>
      <c r="MEM16" s="712"/>
      <c r="MEN16" s="712"/>
      <c r="MEO16" s="712"/>
      <c r="MEP16" s="712"/>
      <c r="MEQ16" s="712"/>
      <c r="MER16" s="712"/>
      <c r="MES16" s="712"/>
      <c r="MET16" s="712"/>
      <c r="MEU16" s="712"/>
      <c r="MEV16" s="712"/>
      <c r="MEW16" s="712"/>
      <c r="MEX16" s="712"/>
      <c r="MEY16" s="712"/>
      <c r="MEZ16" s="712"/>
      <c r="MFA16" s="712"/>
      <c r="MFB16" s="712"/>
      <c r="MFC16" s="712"/>
      <c r="MFD16" s="712"/>
      <c r="MFE16" s="712"/>
      <c r="MFF16" s="712"/>
      <c r="MFG16" s="712"/>
      <c r="MFH16" s="712"/>
      <c r="MFI16" s="712"/>
      <c r="MFJ16" s="712"/>
      <c r="MFK16" s="712"/>
      <c r="MFL16" s="712"/>
      <c r="MFM16" s="712"/>
      <c r="MFN16" s="712"/>
      <c r="MFO16" s="712"/>
      <c r="MFP16" s="712"/>
      <c r="MFQ16" s="712"/>
      <c r="MFR16" s="712"/>
      <c r="MFS16" s="712"/>
      <c r="MFT16" s="712"/>
      <c r="MFU16" s="712"/>
      <c r="MFV16" s="712"/>
      <c r="MFW16" s="712"/>
      <c r="MFX16" s="712"/>
      <c r="MFY16" s="712"/>
      <c r="MFZ16" s="712"/>
      <c r="MGA16" s="712"/>
      <c r="MGB16" s="712"/>
      <c r="MGC16" s="712"/>
      <c r="MGD16" s="712"/>
      <c r="MGE16" s="712"/>
      <c r="MGF16" s="712"/>
      <c r="MGG16" s="712"/>
      <c r="MGH16" s="712"/>
      <c r="MGI16" s="712"/>
      <c r="MGJ16" s="712"/>
      <c r="MGK16" s="712"/>
      <c r="MGL16" s="712"/>
      <c r="MGM16" s="712"/>
      <c r="MGN16" s="712"/>
      <c r="MGO16" s="712"/>
      <c r="MGP16" s="712"/>
      <c r="MGQ16" s="712"/>
      <c r="MGR16" s="712"/>
      <c r="MGS16" s="712"/>
      <c r="MGT16" s="712"/>
      <c r="MGU16" s="712"/>
      <c r="MGV16" s="712"/>
      <c r="MGW16" s="712"/>
      <c r="MGX16" s="712"/>
      <c r="MGY16" s="712"/>
      <c r="MGZ16" s="712"/>
      <c r="MHA16" s="712"/>
      <c r="MHB16" s="712"/>
      <c r="MHC16" s="712"/>
      <c r="MHD16" s="712"/>
      <c r="MHE16" s="712"/>
      <c r="MHF16" s="712"/>
      <c r="MHG16" s="712"/>
      <c r="MHH16" s="712"/>
      <c r="MHI16" s="712"/>
      <c r="MHJ16" s="712"/>
      <c r="MHK16" s="712"/>
      <c r="MHL16" s="712"/>
      <c r="MHM16" s="712"/>
      <c r="MHN16" s="712"/>
      <c r="MHO16" s="712"/>
      <c r="MHP16" s="712"/>
      <c r="MHQ16" s="712"/>
      <c r="MHR16" s="712"/>
      <c r="MHS16" s="712"/>
      <c r="MHT16" s="712"/>
      <c r="MHU16" s="712"/>
      <c r="MHV16" s="712"/>
      <c r="MHW16" s="712"/>
      <c r="MHX16" s="712"/>
      <c r="MHY16" s="712"/>
      <c r="MHZ16" s="712"/>
      <c r="MIA16" s="712"/>
      <c r="MIB16" s="712"/>
      <c r="MIC16" s="712"/>
      <c r="MID16" s="712"/>
      <c r="MIE16" s="712"/>
      <c r="MIF16" s="712"/>
      <c r="MIG16" s="712"/>
      <c r="MIH16" s="712"/>
      <c r="MII16" s="712"/>
      <c r="MIJ16" s="712"/>
      <c r="MIK16" s="712"/>
      <c r="MIL16" s="712"/>
      <c r="MIM16" s="712"/>
      <c r="MIN16" s="712"/>
      <c r="MIO16" s="712"/>
      <c r="MIP16" s="712"/>
      <c r="MIQ16" s="712"/>
      <c r="MIR16" s="712"/>
      <c r="MIS16" s="712"/>
      <c r="MIT16" s="712"/>
      <c r="MIU16" s="712"/>
      <c r="MIV16" s="712"/>
      <c r="MIW16" s="712"/>
      <c r="MIX16" s="712"/>
      <c r="MIY16" s="712"/>
      <c r="MIZ16" s="712"/>
      <c r="MJA16" s="712"/>
      <c r="MJB16" s="712"/>
      <c r="MJC16" s="712"/>
      <c r="MJD16" s="712"/>
      <c r="MJE16" s="712"/>
      <c r="MJF16" s="712"/>
      <c r="MJG16" s="712"/>
      <c r="MJH16" s="712"/>
      <c r="MJI16" s="712"/>
      <c r="MJJ16" s="712"/>
      <c r="MJK16" s="712"/>
      <c r="MJL16" s="712"/>
      <c r="MJM16" s="712"/>
      <c r="MJN16" s="712"/>
      <c r="MJO16" s="712"/>
      <c r="MJP16" s="712"/>
      <c r="MJQ16" s="712"/>
      <c r="MJR16" s="712"/>
      <c r="MJS16" s="712"/>
      <c r="MJT16" s="712"/>
      <c r="MJU16" s="712"/>
      <c r="MJV16" s="712"/>
      <c r="MJW16" s="712"/>
      <c r="MJX16" s="712"/>
      <c r="MJY16" s="712"/>
      <c r="MJZ16" s="712"/>
      <c r="MKA16" s="712"/>
      <c r="MKB16" s="712"/>
      <c r="MKC16" s="712"/>
      <c r="MKD16" s="712"/>
      <c r="MKE16" s="712"/>
      <c r="MKF16" s="712"/>
      <c r="MKG16" s="712"/>
      <c r="MKH16" s="712"/>
      <c r="MKI16" s="712"/>
      <c r="MKJ16" s="712"/>
      <c r="MKK16" s="712"/>
      <c r="MKL16" s="712"/>
      <c r="MKM16" s="712"/>
      <c r="MKN16" s="712"/>
      <c r="MKO16" s="712"/>
      <c r="MKP16" s="712"/>
      <c r="MKQ16" s="712"/>
      <c r="MKR16" s="712"/>
      <c r="MKS16" s="712"/>
      <c r="MKT16" s="712"/>
      <c r="MKU16" s="712"/>
      <c r="MKV16" s="712"/>
      <c r="MKW16" s="712"/>
      <c r="MKX16" s="712"/>
      <c r="MKY16" s="712"/>
      <c r="MKZ16" s="712"/>
      <c r="MLA16" s="712"/>
      <c r="MLB16" s="712"/>
      <c r="MLC16" s="712"/>
      <c r="MLD16" s="712"/>
      <c r="MLE16" s="712"/>
      <c r="MLF16" s="712"/>
      <c r="MLG16" s="712"/>
      <c r="MLH16" s="712"/>
      <c r="MLI16" s="712"/>
      <c r="MLJ16" s="712"/>
      <c r="MLK16" s="712"/>
      <c r="MLL16" s="712"/>
      <c r="MLM16" s="712"/>
      <c r="MLN16" s="712"/>
      <c r="MLO16" s="712"/>
      <c r="MLP16" s="712"/>
      <c r="MLQ16" s="712"/>
      <c r="MLR16" s="712"/>
      <c r="MLS16" s="712"/>
      <c r="MLT16" s="712"/>
      <c r="MLU16" s="712"/>
      <c r="MLV16" s="712"/>
      <c r="MLW16" s="712"/>
      <c r="MLX16" s="712"/>
      <c r="MLY16" s="712"/>
      <c r="MLZ16" s="712"/>
      <c r="MMA16" s="712"/>
      <c r="MMB16" s="712"/>
      <c r="MMC16" s="712"/>
      <c r="MMD16" s="712"/>
      <c r="MME16" s="712"/>
      <c r="MMF16" s="712"/>
      <c r="MMG16" s="712"/>
      <c r="MMH16" s="712"/>
      <c r="MMI16" s="712"/>
      <c r="MMJ16" s="712"/>
      <c r="MMK16" s="712"/>
      <c r="MML16" s="712"/>
      <c r="MMM16" s="712"/>
      <c r="MMN16" s="712"/>
      <c r="MMO16" s="712"/>
      <c r="MMP16" s="712"/>
      <c r="MMQ16" s="712"/>
      <c r="MMR16" s="712"/>
      <c r="MMS16" s="712"/>
      <c r="MMT16" s="712"/>
      <c r="MMU16" s="712"/>
      <c r="MMV16" s="712"/>
      <c r="MMW16" s="712"/>
      <c r="MMX16" s="712"/>
      <c r="MMY16" s="712"/>
      <c r="MMZ16" s="712"/>
      <c r="MNA16" s="712"/>
      <c r="MNB16" s="712"/>
      <c r="MNC16" s="712"/>
      <c r="MND16" s="712"/>
      <c r="MNE16" s="712"/>
      <c r="MNF16" s="712"/>
      <c r="MNG16" s="712"/>
      <c r="MNH16" s="712"/>
      <c r="MNI16" s="712"/>
      <c r="MNJ16" s="712"/>
      <c r="MNK16" s="712"/>
      <c r="MNL16" s="712"/>
      <c r="MNM16" s="712"/>
      <c r="MNN16" s="712"/>
      <c r="MNO16" s="712"/>
      <c r="MNP16" s="712"/>
      <c r="MNQ16" s="712"/>
      <c r="MNR16" s="712"/>
      <c r="MNS16" s="712"/>
      <c r="MNT16" s="712"/>
      <c r="MNU16" s="712"/>
      <c r="MNV16" s="712"/>
      <c r="MNW16" s="712"/>
      <c r="MNX16" s="712"/>
      <c r="MNY16" s="712"/>
      <c r="MNZ16" s="712"/>
      <c r="MOA16" s="712"/>
      <c r="MOB16" s="712"/>
      <c r="MOC16" s="712"/>
      <c r="MOD16" s="712"/>
      <c r="MOE16" s="712"/>
      <c r="MOF16" s="712"/>
      <c r="MOG16" s="712"/>
      <c r="MOH16" s="712"/>
      <c r="MOI16" s="712"/>
      <c r="MOJ16" s="712"/>
      <c r="MOK16" s="712"/>
      <c r="MOL16" s="712"/>
      <c r="MOM16" s="712"/>
      <c r="MON16" s="712"/>
      <c r="MOO16" s="712"/>
      <c r="MOP16" s="712"/>
      <c r="MOQ16" s="712"/>
      <c r="MOR16" s="712"/>
      <c r="MOS16" s="712"/>
      <c r="MOT16" s="712"/>
      <c r="MOU16" s="712"/>
      <c r="MOV16" s="712"/>
      <c r="MOW16" s="712"/>
      <c r="MOX16" s="712"/>
      <c r="MOY16" s="712"/>
      <c r="MOZ16" s="712"/>
      <c r="MPA16" s="712"/>
      <c r="MPB16" s="712"/>
      <c r="MPC16" s="712"/>
      <c r="MPD16" s="712"/>
      <c r="MPE16" s="712"/>
      <c r="MPF16" s="712"/>
      <c r="MPG16" s="712"/>
      <c r="MPH16" s="712"/>
      <c r="MPI16" s="712"/>
      <c r="MPJ16" s="712"/>
      <c r="MPK16" s="712"/>
      <c r="MPL16" s="712"/>
      <c r="MPM16" s="712"/>
      <c r="MPN16" s="712"/>
      <c r="MPO16" s="712"/>
      <c r="MPP16" s="712"/>
      <c r="MPQ16" s="712"/>
      <c r="MPR16" s="712"/>
      <c r="MPS16" s="712"/>
      <c r="MPT16" s="712"/>
      <c r="MPU16" s="712"/>
      <c r="MPV16" s="712"/>
      <c r="MPW16" s="712"/>
      <c r="MPX16" s="712"/>
      <c r="MPY16" s="712"/>
      <c r="MPZ16" s="712"/>
      <c r="MQA16" s="712"/>
      <c r="MQB16" s="712"/>
      <c r="MQC16" s="712"/>
      <c r="MQD16" s="712"/>
      <c r="MQE16" s="712"/>
      <c r="MQF16" s="712"/>
      <c r="MQG16" s="712"/>
      <c r="MQH16" s="712"/>
      <c r="MQI16" s="712"/>
      <c r="MQJ16" s="712"/>
      <c r="MQK16" s="712"/>
      <c r="MQL16" s="712"/>
      <c r="MQM16" s="712"/>
      <c r="MQN16" s="712"/>
      <c r="MQO16" s="712"/>
      <c r="MQP16" s="712"/>
      <c r="MQQ16" s="712"/>
      <c r="MQR16" s="712"/>
      <c r="MQS16" s="712"/>
      <c r="MQT16" s="712"/>
      <c r="MQU16" s="712"/>
      <c r="MQV16" s="712"/>
      <c r="MQW16" s="712"/>
      <c r="MQX16" s="712"/>
      <c r="MQY16" s="712"/>
      <c r="MQZ16" s="712"/>
      <c r="MRA16" s="712"/>
      <c r="MRB16" s="712"/>
      <c r="MRC16" s="712"/>
      <c r="MRD16" s="712"/>
      <c r="MRE16" s="712"/>
      <c r="MRF16" s="712"/>
      <c r="MRG16" s="712"/>
      <c r="MRH16" s="712"/>
      <c r="MRI16" s="712"/>
      <c r="MRJ16" s="712"/>
      <c r="MRK16" s="712"/>
      <c r="MRL16" s="712"/>
      <c r="MRM16" s="712"/>
      <c r="MRN16" s="712"/>
      <c r="MRO16" s="712"/>
      <c r="MRP16" s="712"/>
      <c r="MRQ16" s="712"/>
      <c r="MRR16" s="712"/>
      <c r="MRS16" s="712"/>
      <c r="MRT16" s="712"/>
      <c r="MRU16" s="712"/>
      <c r="MRV16" s="712"/>
      <c r="MRW16" s="712"/>
      <c r="MRX16" s="712"/>
      <c r="MRY16" s="712"/>
      <c r="MRZ16" s="712"/>
      <c r="MSA16" s="712"/>
      <c r="MSB16" s="712"/>
      <c r="MSC16" s="712"/>
      <c r="MSD16" s="712"/>
      <c r="MSE16" s="712"/>
      <c r="MSF16" s="712"/>
      <c r="MSG16" s="712"/>
      <c r="MSH16" s="712"/>
      <c r="MSI16" s="712"/>
      <c r="MSJ16" s="712"/>
      <c r="MSK16" s="712"/>
      <c r="MSL16" s="712"/>
      <c r="MSM16" s="712"/>
      <c r="MSN16" s="712"/>
      <c r="MSO16" s="712"/>
      <c r="MSP16" s="712"/>
      <c r="MSQ16" s="712"/>
      <c r="MSR16" s="712"/>
      <c r="MSS16" s="712"/>
      <c r="MST16" s="712"/>
      <c r="MSU16" s="712"/>
      <c r="MSV16" s="712"/>
      <c r="MSW16" s="712"/>
      <c r="MSX16" s="712"/>
      <c r="MSY16" s="712"/>
      <c r="MSZ16" s="712"/>
      <c r="MTA16" s="712"/>
      <c r="MTB16" s="712"/>
      <c r="MTC16" s="712"/>
      <c r="MTD16" s="712"/>
      <c r="MTE16" s="712"/>
      <c r="MTF16" s="712"/>
      <c r="MTG16" s="712"/>
      <c r="MTH16" s="712"/>
      <c r="MTI16" s="712"/>
      <c r="MTJ16" s="712"/>
      <c r="MTK16" s="712"/>
      <c r="MTL16" s="712"/>
      <c r="MTM16" s="712"/>
      <c r="MTN16" s="712"/>
      <c r="MTO16" s="712"/>
      <c r="MTP16" s="712"/>
      <c r="MTQ16" s="712"/>
      <c r="MTR16" s="712"/>
      <c r="MTS16" s="712"/>
      <c r="MTT16" s="712"/>
      <c r="MTU16" s="712"/>
      <c r="MTV16" s="712"/>
      <c r="MTW16" s="712"/>
      <c r="MTX16" s="712"/>
      <c r="MTY16" s="712"/>
      <c r="MTZ16" s="712"/>
      <c r="MUA16" s="712"/>
      <c r="MUB16" s="712"/>
      <c r="MUC16" s="712"/>
      <c r="MUD16" s="712"/>
      <c r="MUE16" s="712"/>
      <c r="MUF16" s="712"/>
      <c r="MUG16" s="712"/>
      <c r="MUH16" s="712"/>
      <c r="MUI16" s="712"/>
      <c r="MUJ16" s="712"/>
      <c r="MUK16" s="712"/>
      <c r="MUL16" s="712"/>
      <c r="MUM16" s="712"/>
      <c r="MUN16" s="712"/>
      <c r="MUO16" s="712"/>
      <c r="MUP16" s="712"/>
      <c r="MUQ16" s="712"/>
      <c r="MUR16" s="712"/>
      <c r="MUS16" s="712"/>
      <c r="MUT16" s="712"/>
      <c r="MUU16" s="712"/>
      <c r="MUV16" s="712"/>
      <c r="MUW16" s="712"/>
      <c r="MUX16" s="712"/>
      <c r="MUY16" s="712"/>
      <c r="MUZ16" s="712"/>
      <c r="MVA16" s="712"/>
      <c r="MVB16" s="712"/>
      <c r="MVC16" s="712"/>
      <c r="MVD16" s="712"/>
      <c r="MVE16" s="712"/>
      <c r="MVF16" s="712"/>
      <c r="MVG16" s="712"/>
      <c r="MVH16" s="712"/>
      <c r="MVI16" s="712"/>
      <c r="MVJ16" s="712"/>
      <c r="MVK16" s="712"/>
      <c r="MVL16" s="712"/>
      <c r="MVM16" s="712"/>
      <c r="MVN16" s="712"/>
      <c r="MVO16" s="712"/>
      <c r="MVP16" s="712"/>
      <c r="MVQ16" s="712"/>
      <c r="MVR16" s="712"/>
      <c r="MVS16" s="712"/>
      <c r="MVT16" s="712"/>
      <c r="MVU16" s="712"/>
      <c r="MVV16" s="712"/>
      <c r="MVW16" s="712"/>
      <c r="MVX16" s="712"/>
      <c r="MVY16" s="712"/>
      <c r="MVZ16" s="712"/>
      <c r="MWA16" s="712"/>
      <c r="MWB16" s="712"/>
      <c r="MWC16" s="712"/>
      <c r="MWD16" s="712"/>
      <c r="MWE16" s="712"/>
      <c r="MWF16" s="712"/>
      <c r="MWG16" s="712"/>
      <c r="MWH16" s="712"/>
      <c r="MWI16" s="712"/>
      <c r="MWJ16" s="712"/>
      <c r="MWK16" s="712"/>
      <c r="MWL16" s="712"/>
      <c r="MWM16" s="712"/>
      <c r="MWN16" s="712"/>
      <c r="MWO16" s="712"/>
      <c r="MWP16" s="712"/>
      <c r="MWQ16" s="712"/>
      <c r="MWR16" s="712"/>
      <c r="MWS16" s="712"/>
      <c r="MWT16" s="712"/>
      <c r="MWU16" s="712"/>
      <c r="MWV16" s="712"/>
      <c r="MWW16" s="712"/>
      <c r="MWX16" s="712"/>
      <c r="MWY16" s="712"/>
      <c r="MWZ16" s="712"/>
      <c r="MXA16" s="712"/>
      <c r="MXB16" s="712"/>
      <c r="MXC16" s="712"/>
      <c r="MXD16" s="712"/>
      <c r="MXE16" s="712"/>
      <c r="MXF16" s="712"/>
      <c r="MXG16" s="712"/>
      <c r="MXH16" s="712"/>
      <c r="MXI16" s="712"/>
      <c r="MXJ16" s="712"/>
      <c r="MXK16" s="712"/>
      <c r="MXL16" s="712"/>
      <c r="MXM16" s="712"/>
      <c r="MXN16" s="712"/>
      <c r="MXO16" s="712"/>
      <c r="MXP16" s="712"/>
      <c r="MXQ16" s="712"/>
      <c r="MXR16" s="712"/>
      <c r="MXS16" s="712"/>
      <c r="MXT16" s="712"/>
      <c r="MXU16" s="712"/>
      <c r="MXV16" s="712"/>
      <c r="MXW16" s="712"/>
      <c r="MXX16" s="712"/>
      <c r="MXY16" s="712"/>
      <c r="MXZ16" s="712"/>
      <c r="MYA16" s="712"/>
      <c r="MYB16" s="712"/>
      <c r="MYC16" s="712"/>
      <c r="MYD16" s="712"/>
      <c r="MYE16" s="712"/>
      <c r="MYF16" s="712"/>
      <c r="MYG16" s="712"/>
      <c r="MYH16" s="712"/>
      <c r="MYI16" s="712"/>
      <c r="MYJ16" s="712"/>
      <c r="MYK16" s="712"/>
      <c r="MYL16" s="712"/>
      <c r="MYM16" s="712"/>
      <c r="MYN16" s="712"/>
      <c r="MYO16" s="712"/>
      <c r="MYP16" s="712"/>
      <c r="MYQ16" s="712"/>
      <c r="MYR16" s="712"/>
      <c r="MYS16" s="712"/>
      <c r="MYT16" s="712"/>
      <c r="MYU16" s="712"/>
      <c r="MYV16" s="712"/>
      <c r="MYW16" s="712"/>
      <c r="MYX16" s="712"/>
      <c r="MYY16" s="712"/>
      <c r="MYZ16" s="712"/>
      <c r="MZA16" s="712"/>
      <c r="MZB16" s="712"/>
      <c r="MZC16" s="712"/>
      <c r="MZD16" s="712"/>
      <c r="MZE16" s="712"/>
      <c r="MZF16" s="712"/>
      <c r="MZG16" s="712"/>
      <c r="MZH16" s="712"/>
      <c r="MZI16" s="712"/>
      <c r="MZJ16" s="712"/>
      <c r="MZK16" s="712"/>
      <c r="MZL16" s="712"/>
      <c r="MZM16" s="712"/>
      <c r="MZN16" s="712"/>
      <c r="MZO16" s="712"/>
      <c r="MZP16" s="712"/>
      <c r="MZQ16" s="712"/>
      <c r="MZR16" s="712"/>
      <c r="MZS16" s="712"/>
      <c r="MZT16" s="712"/>
      <c r="MZU16" s="712"/>
      <c r="MZV16" s="712"/>
      <c r="MZW16" s="712"/>
      <c r="MZX16" s="712"/>
      <c r="MZY16" s="712"/>
      <c r="MZZ16" s="712"/>
      <c r="NAA16" s="712"/>
      <c r="NAB16" s="712"/>
      <c r="NAC16" s="712"/>
      <c r="NAD16" s="712"/>
      <c r="NAE16" s="712"/>
      <c r="NAF16" s="712"/>
      <c r="NAG16" s="712"/>
      <c r="NAH16" s="712"/>
      <c r="NAI16" s="712"/>
      <c r="NAJ16" s="712"/>
      <c r="NAK16" s="712"/>
      <c r="NAL16" s="712"/>
      <c r="NAM16" s="712"/>
      <c r="NAN16" s="712"/>
      <c r="NAO16" s="712"/>
      <c r="NAP16" s="712"/>
      <c r="NAQ16" s="712"/>
      <c r="NAR16" s="712"/>
      <c r="NAS16" s="712"/>
      <c r="NAT16" s="712"/>
      <c r="NAU16" s="712"/>
      <c r="NAV16" s="712"/>
      <c r="NAW16" s="712"/>
      <c r="NAX16" s="712"/>
      <c r="NAY16" s="712"/>
      <c r="NAZ16" s="712"/>
      <c r="NBA16" s="712"/>
      <c r="NBB16" s="712"/>
      <c r="NBC16" s="712"/>
      <c r="NBD16" s="712"/>
      <c r="NBE16" s="712"/>
      <c r="NBF16" s="712"/>
      <c r="NBG16" s="712"/>
      <c r="NBH16" s="712"/>
      <c r="NBI16" s="712"/>
      <c r="NBJ16" s="712"/>
      <c r="NBK16" s="712"/>
      <c r="NBL16" s="712"/>
      <c r="NBM16" s="712"/>
      <c r="NBN16" s="712"/>
      <c r="NBO16" s="712"/>
      <c r="NBP16" s="712"/>
      <c r="NBQ16" s="712"/>
      <c r="NBR16" s="712"/>
      <c r="NBS16" s="712"/>
      <c r="NBT16" s="712"/>
      <c r="NBU16" s="712"/>
      <c r="NBV16" s="712"/>
      <c r="NBW16" s="712"/>
      <c r="NBX16" s="712"/>
      <c r="NBY16" s="712"/>
      <c r="NBZ16" s="712"/>
      <c r="NCA16" s="712"/>
      <c r="NCB16" s="712"/>
      <c r="NCC16" s="712"/>
      <c r="NCD16" s="712"/>
      <c r="NCE16" s="712"/>
      <c r="NCF16" s="712"/>
      <c r="NCG16" s="712"/>
      <c r="NCH16" s="712"/>
      <c r="NCI16" s="712"/>
      <c r="NCJ16" s="712"/>
      <c r="NCK16" s="712"/>
      <c r="NCL16" s="712"/>
      <c r="NCM16" s="712"/>
      <c r="NCN16" s="712"/>
      <c r="NCO16" s="712"/>
      <c r="NCP16" s="712"/>
      <c r="NCQ16" s="712"/>
      <c r="NCR16" s="712"/>
      <c r="NCS16" s="712"/>
      <c r="NCT16" s="712"/>
      <c r="NCU16" s="712"/>
      <c r="NCV16" s="712"/>
      <c r="NCW16" s="712"/>
      <c r="NCX16" s="712"/>
      <c r="NCY16" s="712"/>
      <c r="NCZ16" s="712"/>
      <c r="NDA16" s="712"/>
      <c r="NDB16" s="712"/>
      <c r="NDC16" s="712"/>
      <c r="NDD16" s="712"/>
      <c r="NDE16" s="712"/>
      <c r="NDF16" s="712"/>
      <c r="NDG16" s="712"/>
      <c r="NDH16" s="712"/>
      <c r="NDI16" s="712"/>
      <c r="NDJ16" s="712"/>
      <c r="NDK16" s="712"/>
      <c r="NDL16" s="712"/>
      <c r="NDM16" s="712"/>
      <c r="NDN16" s="712"/>
      <c r="NDO16" s="712"/>
      <c r="NDP16" s="712"/>
      <c r="NDQ16" s="712"/>
      <c r="NDR16" s="712"/>
      <c r="NDS16" s="712"/>
      <c r="NDT16" s="712"/>
      <c r="NDU16" s="712"/>
      <c r="NDV16" s="712"/>
      <c r="NDW16" s="712"/>
      <c r="NDX16" s="712"/>
      <c r="NDY16" s="712"/>
      <c r="NDZ16" s="712"/>
      <c r="NEA16" s="712"/>
      <c r="NEB16" s="712"/>
      <c r="NEC16" s="712"/>
      <c r="NED16" s="712"/>
      <c r="NEE16" s="712"/>
      <c r="NEF16" s="712"/>
      <c r="NEG16" s="712"/>
      <c r="NEH16" s="712"/>
      <c r="NEI16" s="712"/>
      <c r="NEJ16" s="712"/>
      <c r="NEK16" s="712"/>
      <c r="NEL16" s="712"/>
      <c r="NEM16" s="712"/>
      <c r="NEN16" s="712"/>
      <c r="NEO16" s="712"/>
      <c r="NEP16" s="712"/>
      <c r="NEQ16" s="712"/>
      <c r="NER16" s="712"/>
      <c r="NES16" s="712"/>
      <c r="NET16" s="712"/>
      <c r="NEU16" s="712"/>
      <c r="NEV16" s="712"/>
      <c r="NEW16" s="712"/>
      <c r="NEX16" s="712"/>
      <c r="NEY16" s="712"/>
      <c r="NEZ16" s="712"/>
      <c r="NFA16" s="712"/>
      <c r="NFB16" s="712"/>
      <c r="NFC16" s="712"/>
      <c r="NFD16" s="712"/>
      <c r="NFE16" s="712"/>
      <c r="NFF16" s="712"/>
      <c r="NFG16" s="712"/>
      <c r="NFH16" s="712"/>
      <c r="NFI16" s="712"/>
      <c r="NFJ16" s="712"/>
      <c r="NFK16" s="712"/>
      <c r="NFL16" s="712"/>
      <c r="NFM16" s="712"/>
      <c r="NFN16" s="712"/>
      <c r="NFO16" s="712"/>
      <c r="NFP16" s="712"/>
      <c r="NFQ16" s="712"/>
      <c r="NFR16" s="712"/>
      <c r="NFS16" s="712"/>
      <c r="NFT16" s="712"/>
      <c r="NFU16" s="712"/>
      <c r="NFV16" s="712"/>
      <c r="NFW16" s="712"/>
      <c r="NFX16" s="712"/>
      <c r="NFY16" s="712"/>
      <c r="NFZ16" s="712"/>
      <c r="NGA16" s="712"/>
      <c r="NGB16" s="712"/>
      <c r="NGC16" s="712"/>
      <c r="NGD16" s="712"/>
      <c r="NGE16" s="712"/>
      <c r="NGF16" s="712"/>
      <c r="NGG16" s="712"/>
      <c r="NGH16" s="712"/>
      <c r="NGI16" s="712"/>
      <c r="NGJ16" s="712"/>
      <c r="NGK16" s="712"/>
      <c r="NGL16" s="712"/>
      <c r="NGM16" s="712"/>
      <c r="NGN16" s="712"/>
      <c r="NGO16" s="712"/>
      <c r="NGP16" s="712"/>
      <c r="NGQ16" s="712"/>
      <c r="NGR16" s="712"/>
      <c r="NGS16" s="712"/>
      <c r="NGT16" s="712"/>
      <c r="NGU16" s="712"/>
      <c r="NGV16" s="712"/>
      <c r="NGW16" s="712"/>
      <c r="NGX16" s="712"/>
      <c r="NGY16" s="712"/>
      <c r="NGZ16" s="712"/>
      <c r="NHA16" s="712"/>
      <c r="NHB16" s="712"/>
      <c r="NHC16" s="712"/>
      <c r="NHD16" s="712"/>
      <c r="NHE16" s="712"/>
      <c r="NHF16" s="712"/>
      <c r="NHG16" s="712"/>
      <c r="NHH16" s="712"/>
      <c r="NHI16" s="712"/>
      <c r="NHJ16" s="712"/>
      <c r="NHK16" s="712"/>
      <c r="NHL16" s="712"/>
      <c r="NHM16" s="712"/>
      <c r="NHN16" s="712"/>
      <c r="NHO16" s="712"/>
      <c r="NHP16" s="712"/>
      <c r="NHQ16" s="712"/>
      <c r="NHR16" s="712"/>
      <c r="NHS16" s="712"/>
      <c r="NHT16" s="712"/>
      <c r="NHU16" s="712"/>
      <c r="NHV16" s="712"/>
      <c r="NHW16" s="712"/>
      <c r="NHX16" s="712"/>
      <c r="NHY16" s="712"/>
      <c r="NHZ16" s="712"/>
      <c r="NIA16" s="712"/>
      <c r="NIB16" s="712"/>
      <c r="NIC16" s="712"/>
      <c r="NID16" s="712"/>
      <c r="NIE16" s="712"/>
      <c r="NIF16" s="712"/>
      <c r="NIG16" s="712"/>
      <c r="NIH16" s="712"/>
      <c r="NII16" s="712"/>
      <c r="NIJ16" s="712"/>
      <c r="NIK16" s="712"/>
      <c r="NIL16" s="712"/>
      <c r="NIM16" s="712"/>
      <c r="NIN16" s="712"/>
      <c r="NIO16" s="712"/>
      <c r="NIP16" s="712"/>
      <c r="NIQ16" s="712"/>
      <c r="NIR16" s="712"/>
      <c r="NIS16" s="712"/>
      <c r="NIT16" s="712"/>
      <c r="NIU16" s="712"/>
      <c r="NIV16" s="712"/>
      <c r="NIW16" s="712"/>
      <c r="NIX16" s="712"/>
      <c r="NIY16" s="712"/>
      <c r="NIZ16" s="712"/>
      <c r="NJA16" s="712"/>
      <c r="NJB16" s="712"/>
      <c r="NJC16" s="712"/>
      <c r="NJD16" s="712"/>
      <c r="NJE16" s="712"/>
      <c r="NJF16" s="712"/>
      <c r="NJG16" s="712"/>
      <c r="NJH16" s="712"/>
      <c r="NJI16" s="712"/>
      <c r="NJJ16" s="712"/>
      <c r="NJK16" s="712"/>
      <c r="NJL16" s="712"/>
      <c r="NJM16" s="712"/>
      <c r="NJN16" s="712"/>
      <c r="NJO16" s="712"/>
      <c r="NJP16" s="712"/>
      <c r="NJQ16" s="712"/>
      <c r="NJR16" s="712"/>
      <c r="NJS16" s="712"/>
      <c r="NJT16" s="712"/>
      <c r="NJU16" s="712"/>
      <c r="NJV16" s="712"/>
      <c r="NJW16" s="712"/>
      <c r="NJX16" s="712"/>
      <c r="NJY16" s="712"/>
      <c r="NJZ16" s="712"/>
      <c r="NKA16" s="712"/>
      <c r="NKB16" s="712"/>
      <c r="NKC16" s="712"/>
      <c r="NKD16" s="712"/>
      <c r="NKE16" s="712"/>
      <c r="NKF16" s="712"/>
      <c r="NKG16" s="712"/>
      <c r="NKH16" s="712"/>
      <c r="NKI16" s="712"/>
      <c r="NKJ16" s="712"/>
      <c r="NKK16" s="712"/>
      <c r="NKL16" s="712"/>
      <c r="NKM16" s="712"/>
      <c r="NKN16" s="712"/>
      <c r="NKO16" s="712"/>
      <c r="NKP16" s="712"/>
      <c r="NKQ16" s="712"/>
      <c r="NKR16" s="712"/>
      <c r="NKS16" s="712"/>
      <c r="NKT16" s="712"/>
      <c r="NKU16" s="712"/>
      <c r="NKV16" s="712"/>
      <c r="NKW16" s="712"/>
      <c r="NKX16" s="712"/>
      <c r="NKY16" s="712"/>
      <c r="NKZ16" s="712"/>
      <c r="NLA16" s="712"/>
      <c r="NLB16" s="712"/>
      <c r="NLC16" s="712"/>
      <c r="NLD16" s="712"/>
      <c r="NLE16" s="712"/>
      <c r="NLF16" s="712"/>
      <c r="NLG16" s="712"/>
      <c r="NLH16" s="712"/>
      <c r="NLI16" s="712"/>
      <c r="NLJ16" s="712"/>
      <c r="NLK16" s="712"/>
      <c r="NLL16" s="712"/>
      <c r="NLM16" s="712"/>
      <c r="NLN16" s="712"/>
      <c r="NLO16" s="712"/>
      <c r="NLP16" s="712"/>
      <c r="NLQ16" s="712"/>
      <c r="NLR16" s="712"/>
      <c r="NLS16" s="712"/>
      <c r="NLT16" s="712"/>
      <c r="NLU16" s="712"/>
      <c r="NLV16" s="712"/>
      <c r="NLW16" s="712"/>
      <c r="NLX16" s="712"/>
      <c r="NLY16" s="712"/>
      <c r="NLZ16" s="712"/>
      <c r="NMA16" s="712"/>
      <c r="NMB16" s="712"/>
      <c r="NMC16" s="712"/>
      <c r="NMD16" s="712"/>
      <c r="NME16" s="712"/>
      <c r="NMF16" s="712"/>
      <c r="NMG16" s="712"/>
      <c r="NMH16" s="712"/>
      <c r="NMI16" s="712"/>
      <c r="NMJ16" s="712"/>
      <c r="NMK16" s="712"/>
      <c r="NML16" s="712"/>
      <c r="NMM16" s="712"/>
      <c r="NMN16" s="712"/>
      <c r="NMO16" s="712"/>
      <c r="NMP16" s="712"/>
      <c r="NMQ16" s="712"/>
      <c r="NMR16" s="712"/>
      <c r="NMS16" s="712"/>
      <c r="NMT16" s="712"/>
      <c r="NMU16" s="712"/>
      <c r="NMV16" s="712"/>
      <c r="NMW16" s="712"/>
      <c r="NMX16" s="712"/>
      <c r="NMY16" s="712"/>
      <c r="NMZ16" s="712"/>
      <c r="NNA16" s="712"/>
      <c r="NNB16" s="712"/>
      <c r="NNC16" s="712"/>
      <c r="NND16" s="712"/>
      <c r="NNE16" s="712"/>
      <c r="NNF16" s="712"/>
      <c r="NNG16" s="712"/>
      <c r="NNH16" s="712"/>
      <c r="NNI16" s="712"/>
      <c r="NNJ16" s="712"/>
      <c r="NNK16" s="712"/>
      <c r="NNL16" s="712"/>
      <c r="NNM16" s="712"/>
      <c r="NNN16" s="712"/>
      <c r="NNO16" s="712"/>
      <c r="NNP16" s="712"/>
      <c r="NNQ16" s="712"/>
      <c r="NNR16" s="712"/>
      <c r="NNS16" s="712"/>
      <c r="NNT16" s="712"/>
      <c r="NNU16" s="712"/>
      <c r="NNV16" s="712"/>
      <c r="NNW16" s="712"/>
      <c r="NNX16" s="712"/>
      <c r="NNY16" s="712"/>
      <c r="NNZ16" s="712"/>
      <c r="NOA16" s="712"/>
      <c r="NOB16" s="712"/>
      <c r="NOC16" s="712"/>
      <c r="NOD16" s="712"/>
      <c r="NOE16" s="712"/>
      <c r="NOF16" s="712"/>
      <c r="NOG16" s="712"/>
      <c r="NOH16" s="712"/>
      <c r="NOI16" s="712"/>
      <c r="NOJ16" s="712"/>
      <c r="NOK16" s="712"/>
      <c r="NOL16" s="712"/>
      <c r="NOM16" s="712"/>
      <c r="NON16" s="712"/>
      <c r="NOO16" s="712"/>
      <c r="NOP16" s="712"/>
      <c r="NOQ16" s="712"/>
      <c r="NOR16" s="712"/>
      <c r="NOS16" s="712"/>
      <c r="NOT16" s="712"/>
      <c r="NOU16" s="712"/>
      <c r="NOV16" s="712"/>
      <c r="NOW16" s="712"/>
      <c r="NOX16" s="712"/>
      <c r="NOY16" s="712"/>
      <c r="NOZ16" s="712"/>
      <c r="NPA16" s="712"/>
      <c r="NPB16" s="712"/>
      <c r="NPC16" s="712"/>
      <c r="NPD16" s="712"/>
      <c r="NPE16" s="712"/>
      <c r="NPF16" s="712"/>
      <c r="NPG16" s="712"/>
      <c r="NPH16" s="712"/>
      <c r="NPI16" s="712"/>
      <c r="NPJ16" s="712"/>
      <c r="NPK16" s="712"/>
      <c r="NPL16" s="712"/>
      <c r="NPM16" s="712"/>
      <c r="NPN16" s="712"/>
      <c r="NPO16" s="712"/>
      <c r="NPP16" s="712"/>
      <c r="NPQ16" s="712"/>
      <c r="NPR16" s="712"/>
      <c r="NPS16" s="712"/>
      <c r="NPT16" s="712"/>
      <c r="NPU16" s="712"/>
      <c r="NPV16" s="712"/>
      <c r="NPW16" s="712"/>
      <c r="NPX16" s="712"/>
      <c r="NPY16" s="712"/>
      <c r="NPZ16" s="712"/>
      <c r="NQA16" s="712"/>
      <c r="NQB16" s="712"/>
      <c r="NQC16" s="712"/>
      <c r="NQD16" s="712"/>
      <c r="NQE16" s="712"/>
      <c r="NQF16" s="712"/>
      <c r="NQG16" s="712"/>
      <c r="NQH16" s="712"/>
      <c r="NQI16" s="712"/>
      <c r="NQJ16" s="712"/>
      <c r="NQK16" s="712"/>
      <c r="NQL16" s="712"/>
      <c r="NQM16" s="712"/>
      <c r="NQN16" s="712"/>
      <c r="NQO16" s="712"/>
      <c r="NQP16" s="712"/>
      <c r="NQQ16" s="712"/>
      <c r="NQR16" s="712"/>
      <c r="NQS16" s="712"/>
      <c r="NQT16" s="712"/>
      <c r="NQU16" s="712"/>
      <c r="NQV16" s="712"/>
      <c r="NQW16" s="712"/>
      <c r="NQX16" s="712"/>
      <c r="NQY16" s="712"/>
      <c r="NQZ16" s="712"/>
      <c r="NRA16" s="712"/>
      <c r="NRB16" s="712"/>
      <c r="NRC16" s="712"/>
      <c r="NRD16" s="712"/>
      <c r="NRE16" s="712"/>
      <c r="NRF16" s="712"/>
      <c r="NRG16" s="712"/>
      <c r="NRH16" s="712"/>
      <c r="NRI16" s="712"/>
      <c r="NRJ16" s="712"/>
      <c r="NRK16" s="712"/>
      <c r="NRL16" s="712"/>
      <c r="NRM16" s="712"/>
      <c r="NRN16" s="712"/>
      <c r="NRO16" s="712"/>
      <c r="NRP16" s="712"/>
      <c r="NRQ16" s="712"/>
      <c r="NRR16" s="712"/>
      <c r="NRS16" s="712"/>
      <c r="NRT16" s="712"/>
      <c r="NRU16" s="712"/>
      <c r="NRV16" s="712"/>
      <c r="NRW16" s="712"/>
      <c r="NRX16" s="712"/>
      <c r="NRY16" s="712"/>
      <c r="NRZ16" s="712"/>
      <c r="NSA16" s="712"/>
      <c r="NSB16" s="712"/>
      <c r="NSC16" s="712"/>
      <c r="NSD16" s="712"/>
      <c r="NSE16" s="712"/>
      <c r="NSF16" s="712"/>
      <c r="NSG16" s="712"/>
      <c r="NSH16" s="712"/>
      <c r="NSI16" s="712"/>
      <c r="NSJ16" s="712"/>
      <c r="NSK16" s="712"/>
      <c r="NSL16" s="712"/>
      <c r="NSM16" s="712"/>
      <c r="NSN16" s="712"/>
      <c r="NSO16" s="712"/>
      <c r="NSP16" s="712"/>
      <c r="NSQ16" s="712"/>
      <c r="NSR16" s="712"/>
      <c r="NSS16" s="712"/>
      <c r="NST16" s="712"/>
      <c r="NSU16" s="712"/>
      <c r="NSV16" s="712"/>
      <c r="NSW16" s="712"/>
      <c r="NSX16" s="712"/>
      <c r="NSY16" s="712"/>
      <c r="NSZ16" s="712"/>
      <c r="NTA16" s="712"/>
      <c r="NTB16" s="712"/>
      <c r="NTC16" s="712"/>
      <c r="NTD16" s="712"/>
      <c r="NTE16" s="712"/>
      <c r="NTF16" s="712"/>
      <c r="NTG16" s="712"/>
      <c r="NTH16" s="712"/>
      <c r="NTI16" s="712"/>
      <c r="NTJ16" s="712"/>
      <c r="NTK16" s="712"/>
      <c r="NTL16" s="712"/>
      <c r="NTM16" s="712"/>
      <c r="NTN16" s="712"/>
      <c r="NTO16" s="712"/>
      <c r="NTP16" s="712"/>
      <c r="NTQ16" s="712"/>
      <c r="NTR16" s="712"/>
      <c r="NTS16" s="712"/>
      <c r="NTT16" s="712"/>
      <c r="NTU16" s="712"/>
      <c r="NTV16" s="712"/>
      <c r="NTW16" s="712"/>
      <c r="NTX16" s="712"/>
      <c r="NTY16" s="712"/>
      <c r="NTZ16" s="712"/>
      <c r="NUA16" s="712"/>
      <c r="NUB16" s="712"/>
      <c r="NUC16" s="712"/>
      <c r="NUD16" s="712"/>
      <c r="NUE16" s="712"/>
      <c r="NUF16" s="712"/>
      <c r="NUG16" s="712"/>
      <c r="NUH16" s="712"/>
      <c r="NUI16" s="712"/>
      <c r="NUJ16" s="712"/>
      <c r="NUK16" s="712"/>
      <c r="NUL16" s="712"/>
      <c r="NUM16" s="712"/>
      <c r="NUN16" s="712"/>
      <c r="NUO16" s="712"/>
      <c r="NUP16" s="712"/>
      <c r="NUQ16" s="712"/>
      <c r="NUR16" s="712"/>
      <c r="NUS16" s="712"/>
      <c r="NUT16" s="712"/>
      <c r="NUU16" s="712"/>
      <c r="NUV16" s="712"/>
      <c r="NUW16" s="712"/>
      <c r="NUX16" s="712"/>
      <c r="NUY16" s="712"/>
      <c r="NUZ16" s="712"/>
      <c r="NVA16" s="712"/>
      <c r="NVB16" s="712"/>
      <c r="NVC16" s="712"/>
      <c r="NVD16" s="712"/>
      <c r="NVE16" s="712"/>
      <c r="NVF16" s="712"/>
      <c r="NVG16" s="712"/>
      <c r="NVH16" s="712"/>
      <c r="NVI16" s="712"/>
      <c r="NVJ16" s="712"/>
      <c r="NVK16" s="712"/>
      <c r="NVL16" s="712"/>
      <c r="NVM16" s="712"/>
      <c r="NVN16" s="712"/>
      <c r="NVO16" s="712"/>
      <c r="NVP16" s="712"/>
      <c r="NVQ16" s="712"/>
      <c r="NVR16" s="712"/>
      <c r="NVS16" s="712"/>
      <c r="NVT16" s="712"/>
      <c r="NVU16" s="712"/>
      <c r="NVV16" s="712"/>
      <c r="NVW16" s="712"/>
      <c r="NVX16" s="712"/>
      <c r="NVY16" s="712"/>
      <c r="NVZ16" s="712"/>
      <c r="NWA16" s="712"/>
      <c r="NWB16" s="712"/>
      <c r="NWC16" s="712"/>
      <c r="NWD16" s="712"/>
      <c r="NWE16" s="712"/>
      <c r="NWF16" s="712"/>
      <c r="NWG16" s="712"/>
      <c r="NWH16" s="712"/>
      <c r="NWI16" s="712"/>
      <c r="NWJ16" s="712"/>
      <c r="NWK16" s="712"/>
      <c r="NWL16" s="712"/>
      <c r="NWM16" s="712"/>
      <c r="NWN16" s="712"/>
      <c r="NWO16" s="712"/>
      <c r="NWP16" s="712"/>
      <c r="NWQ16" s="712"/>
      <c r="NWR16" s="712"/>
      <c r="NWS16" s="712"/>
      <c r="NWT16" s="712"/>
      <c r="NWU16" s="712"/>
      <c r="NWV16" s="712"/>
      <c r="NWW16" s="712"/>
      <c r="NWX16" s="712"/>
      <c r="NWY16" s="712"/>
      <c r="NWZ16" s="712"/>
      <c r="NXA16" s="712"/>
      <c r="NXB16" s="712"/>
      <c r="NXC16" s="712"/>
      <c r="NXD16" s="712"/>
      <c r="NXE16" s="712"/>
      <c r="NXF16" s="712"/>
      <c r="NXG16" s="712"/>
      <c r="NXH16" s="712"/>
      <c r="NXI16" s="712"/>
      <c r="NXJ16" s="712"/>
      <c r="NXK16" s="712"/>
      <c r="NXL16" s="712"/>
      <c r="NXM16" s="712"/>
      <c r="NXN16" s="712"/>
      <c r="NXO16" s="712"/>
      <c r="NXP16" s="712"/>
      <c r="NXQ16" s="712"/>
      <c r="NXR16" s="712"/>
      <c r="NXS16" s="712"/>
      <c r="NXT16" s="712"/>
      <c r="NXU16" s="712"/>
      <c r="NXV16" s="712"/>
      <c r="NXW16" s="712"/>
      <c r="NXX16" s="712"/>
      <c r="NXY16" s="712"/>
      <c r="NXZ16" s="712"/>
      <c r="NYA16" s="712"/>
      <c r="NYB16" s="712"/>
      <c r="NYC16" s="712"/>
      <c r="NYD16" s="712"/>
      <c r="NYE16" s="712"/>
      <c r="NYF16" s="712"/>
      <c r="NYG16" s="712"/>
      <c r="NYH16" s="712"/>
      <c r="NYI16" s="712"/>
      <c r="NYJ16" s="712"/>
      <c r="NYK16" s="712"/>
      <c r="NYL16" s="712"/>
      <c r="NYM16" s="712"/>
      <c r="NYN16" s="712"/>
      <c r="NYO16" s="712"/>
      <c r="NYP16" s="712"/>
      <c r="NYQ16" s="712"/>
      <c r="NYR16" s="712"/>
      <c r="NYS16" s="712"/>
      <c r="NYT16" s="712"/>
      <c r="NYU16" s="712"/>
      <c r="NYV16" s="712"/>
      <c r="NYW16" s="712"/>
      <c r="NYX16" s="712"/>
      <c r="NYY16" s="712"/>
      <c r="NYZ16" s="712"/>
      <c r="NZA16" s="712"/>
      <c r="NZB16" s="712"/>
      <c r="NZC16" s="712"/>
      <c r="NZD16" s="712"/>
      <c r="NZE16" s="712"/>
      <c r="NZF16" s="712"/>
      <c r="NZG16" s="712"/>
      <c r="NZH16" s="712"/>
      <c r="NZI16" s="712"/>
      <c r="NZJ16" s="712"/>
      <c r="NZK16" s="712"/>
      <c r="NZL16" s="712"/>
      <c r="NZM16" s="712"/>
      <c r="NZN16" s="712"/>
      <c r="NZO16" s="712"/>
      <c r="NZP16" s="712"/>
      <c r="NZQ16" s="712"/>
      <c r="NZR16" s="712"/>
      <c r="NZS16" s="712"/>
      <c r="NZT16" s="712"/>
      <c r="NZU16" s="712"/>
      <c r="NZV16" s="712"/>
      <c r="NZW16" s="712"/>
      <c r="NZX16" s="712"/>
      <c r="NZY16" s="712"/>
      <c r="NZZ16" s="712"/>
      <c r="OAA16" s="712"/>
      <c r="OAB16" s="712"/>
      <c r="OAC16" s="712"/>
      <c r="OAD16" s="712"/>
      <c r="OAE16" s="712"/>
      <c r="OAF16" s="712"/>
      <c r="OAG16" s="712"/>
      <c r="OAH16" s="712"/>
      <c r="OAI16" s="712"/>
      <c r="OAJ16" s="712"/>
      <c r="OAK16" s="712"/>
      <c r="OAL16" s="712"/>
      <c r="OAM16" s="712"/>
      <c r="OAN16" s="712"/>
      <c r="OAO16" s="712"/>
      <c r="OAP16" s="712"/>
      <c r="OAQ16" s="712"/>
      <c r="OAR16" s="712"/>
      <c r="OAS16" s="712"/>
      <c r="OAT16" s="712"/>
      <c r="OAU16" s="712"/>
      <c r="OAV16" s="712"/>
      <c r="OAW16" s="712"/>
      <c r="OAX16" s="712"/>
      <c r="OAY16" s="712"/>
      <c r="OAZ16" s="712"/>
      <c r="OBA16" s="712"/>
      <c r="OBB16" s="712"/>
      <c r="OBC16" s="712"/>
      <c r="OBD16" s="712"/>
      <c r="OBE16" s="712"/>
      <c r="OBF16" s="712"/>
      <c r="OBG16" s="712"/>
      <c r="OBH16" s="712"/>
      <c r="OBI16" s="712"/>
      <c r="OBJ16" s="712"/>
      <c r="OBK16" s="712"/>
      <c r="OBL16" s="712"/>
      <c r="OBM16" s="712"/>
      <c r="OBN16" s="712"/>
      <c r="OBO16" s="712"/>
      <c r="OBP16" s="712"/>
      <c r="OBQ16" s="712"/>
      <c r="OBR16" s="712"/>
      <c r="OBS16" s="712"/>
      <c r="OBT16" s="712"/>
      <c r="OBU16" s="712"/>
      <c r="OBV16" s="712"/>
      <c r="OBW16" s="712"/>
      <c r="OBX16" s="712"/>
      <c r="OBY16" s="712"/>
      <c r="OBZ16" s="712"/>
      <c r="OCA16" s="712"/>
      <c r="OCB16" s="712"/>
      <c r="OCC16" s="712"/>
      <c r="OCD16" s="712"/>
      <c r="OCE16" s="712"/>
      <c r="OCF16" s="712"/>
      <c r="OCG16" s="712"/>
      <c r="OCH16" s="712"/>
      <c r="OCI16" s="712"/>
      <c r="OCJ16" s="712"/>
      <c r="OCK16" s="712"/>
      <c r="OCL16" s="712"/>
      <c r="OCM16" s="712"/>
      <c r="OCN16" s="712"/>
      <c r="OCO16" s="712"/>
      <c r="OCP16" s="712"/>
      <c r="OCQ16" s="712"/>
      <c r="OCR16" s="712"/>
      <c r="OCS16" s="712"/>
      <c r="OCT16" s="712"/>
      <c r="OCU16" s="712"/>
      <c r="OCV16" s="712"/>
      <c r="OCW16" s="712"/>
      <c r="OCX16" s="712"/>
      <c r="OCY16" s="712"/>
      <c r="OCZ16" s="712"/>
      <c r="ODA16" s="712"/>
      <c r="ODB16" s="712"/>
      <c r="ODC16" s="712"/>
      <c r="ODD16" s="712"/>
      <c r="ODE16" s="712"/>
      <c r="ODF16" s="712"/>
      <c r="ODG16" s="712"/>
      <c r="ODH16" s="712"/>
      <c r="ODI16" s="712"/>
      <c r="ODJ16" s="712"/>
      <c r="ODK16" s="712"/>
      <c r="ODL16" s="712"/>
      <c r="ODM16" s="712"/>
      <c r="ODN16" s="712"/>
      <c r="ODO16" s="712"/>
      <c r="ODP16" s="712"/>
      <c r="ODQ16" s="712"/>
      <c r="ODR16" s="712"/>
      <c r="ODS16" s="712"/>
      <c r="ODT16" s="712"/>
      <c r="ODU16" s="712"/>
      <c r="ODV16" s="712"/>
      <c r="ODW16" s="712"/>
      <c r="ODX16" s="712"/>
      <c r="ODY16" s="712"/>
      <c r="ODZ16" s="712"/>
      <c r="OEA16" s="712"/>
      <c r="OEB16" s="712"/>
      <c r="OEC16" s="712"/>
      <c r="OED16" s="712"/>
      <c r="OEE16" s="712"/>
      <c r="OEF16" s="712"/>
      <c r="OEG16" s="712"/>
      <c r="OEH16" s="712"/>
      <c r="OEI16" s="712"/>
      <c r="OEJ16" s="712"/>
      <c r="OEK16" s="712"/>
      <c r="OEL16" s="712"/>
      <c r="OEM16" s="712"/>
      <c r="OEN16" s="712"/>
      <c r="OEO16" s="712"/>
      <c r="OEP16" s="712"/>
      <c r="OEQ16" s="712"/>
      <c r="OER16" s="712"/>
      <c r="OES16" s="712"/>
      <c r="OET16" s="712"/>
      <c r="OEU16" s="712"/>
      <c r="OEV16" s="712"/>
      <c r="OEW16" s="712"/>
      <c r="OEX16" s="712"/>
      <c r="OEY16" s="712"/>
      <c r="OEZ16" s="712"/>
      <c r="OFA16" s="712"/>
      <c r="OFB16" s="712"/>
      <c r="OFC16" s="712"/>
      <c r="OFD16" s="712"/>
      <c r="OFE16" s="712"/>
      <c r="OFF16" s="712"/>
      <c r="OFG16" s="712"/>
      <c r="OFH16" s="712"/>
      <c r="OFI16" s="712"/>
      <c r="OFJ16" s="712"/>
      <c r="OFK16" s="712"/>
      <c r="OFL16" s="712"/>
      <c r="OFM16" s="712"/>
      <c r="OFN16" s="712"/>
      <c r="OFO16" s="712"/>
      <c r="OFP16" s="712"/>
      <c r="OFQ16" s="712"/>
      <c r="OFR16" s="712"/>
      <c r="OFS16" s="712"/>
      <c r="OFT16" s="712"/>
      <c r="OFU16" s="712"/>
      <c r="OFV16" s="712"/>
      <c r="OFW16" s="712"/>
      <c r="OFX16" s="712"/>
      <c r="OFY16" s="712"/>
      <c r="OFZ16" s="712"/>
      <c r="OGA16" s="712"/>
      <c r="OGB16" s="712"/>
      <c r="OGC16" s="712"/>
      <c r="OGD16" s="712"/>
      <c r="OGE16" s="712"/>
      <c r="OGF16" s="712"/>
      <c r="OGG16" s="712"/>
      <c r="OGH16" s="712"/>
      <c r="OGI16" s="712"/>
      <c r="OGJ16" s="712"/>
      <c r="OGK16" s="712"/>
      <c r="OGL16" s="712"/>
      <c r="OGM16" s="712"/>
      <c r="OGN16" s="712"/>
      <c r="OGO16" s="712"/>
      <c r="OGP16" s="712"/>
      <c r="OGQ16" s="712"/>
      <c r="OGR16" s="712"/>
      <c r="OGS16" s="712"/>
      <c r="OGT16" s="712"/>
      <c r="OGU16" s="712"/>
      <c r="OGV16" s="712"/>
      <c r="OGW16" s="712"/>
      <c r="OGX16" s="712"/>
      <c r="OGY16" s="712"/>
      <c r="OGZ16" s="712"/>
      <c r="OHA16" s="712"/>
      <c r="OHB16" s="712"/>
      <c r="OHC16" s="712"/>
      <c r="OHD16" s="712"/>
      <c r="OHE16" s="712"/>
      <c r="OHF16" s="712"/>
      <c r="OHG16" s="712"/>
      <c r="OHH16" s="712"/>
      <c r="OHI16" s="712"/>
      <c r="OHJ16" s="712"/>
      <c r="OHK16" s="712"/>
      <c r="OHL16" s="712"/>
      <c r="OHM16" s="712"/>
      <c r="OHN16" s="712"/>
      <c r="OHO16" s="712"/>
      <c r="OHP16" s="712"/>
      <c r="OHQ16" s="712"/>
      <c r="OHR16" s="712"/>
      <c r="OHS16" s="712"/>
      <c r="OHT16" s="712"/>
      <c r="OHU16" s="712"/>
      <c r="OHV16" s="712"/>
      <c r="OHW16" s="712"/>
      <c r="OHX16" s="712"/>
      <c r="OHY16" s="712"/>
      <c r="OHZ16" s="712"/>
      <c r="OIA16" s="712"/>
      <c r="OIB16" s="712"/>
      <c r="OIC16" s="712"/>
      <c r="OID16" s="712"/>
      <c r="OIE16" s="712"/>
      <c r="OIF16" s="712"/>
      <c r="OIG16" s="712"/>
      <c r="OIH16" s="712"/>
      <c r="OII16" s="712"/>
      <c r="OIJ16" s="712"/>
      <c r="OIK16" s="712"/>
      <c r="OIL16" s="712"/>
      <c r="OIM16" s="712"/>
      <c r="OIN16" s="712"/>
      <c r="OIO16" s="712"/>
      <c r="OIP16" s="712"/>
      <c r="OIQ16" s="712"/>
      <c r="OIR16" s="712"/>
      <c r="OIS16" s="712"/>
      <c r="OIT16" s="712"/>
      <c r="OIU16" s="712"/>
      <c r="OIV16" s="712"/>
      <c r="OIW16" s="712"/>
      <c r="OIX16" s="712"/>
      <c r="OIY16" s="712"/>
      <c r="OIZ16" s="712"/>
      <c r="OJA16" s="712"/>
      <c r="OJB16" s="712"/>
      <c r="OJC16" s="712"/>
      <c r="OJD16" s="712"/>
      <c r="OJE16" s="712"/>
      <c r="OJF16" s="712"/>
      <c r="OJG16" s="712"/>
      <c r="OJH16" s="712"/>
      <c r="OJI16" s="712"/>
      <c r="OJJ16" s="712"/>
      <c r="OJK16" s="712"/>
      <c r="OJL16" s="712"/>
      <c r="OJM16" s="712"/>
      <c r="OJN16" s="712"/>
      <c r="OJO16" s="712"/>
      <c r="OJP16" s="712"/>
      <c r="OJQ16" s="712"/>
      <c r="OJR16" s="712"/>
      <c r="OJS16" s="712"/>
      <c r="OJT16" s="712"/>
      <c r="OJU16" s="712"/>
      <c r="OJV16" s="712"/>
      <c r="OJW16" s="712"/>
      <c r="OJX16" s="712"/>
      <c r="OJY16" s="712"/>
      <c r="OJZ16" s="712"/>
      <c r="OKA16" s="712"/>
      <c r="OKB16" s="712"/>
      <c r="OKC16" s="712"/>
      <c r="OKD16" s="712"/>
      <c r="OKE16" s="712"/>
      <c r="OKF16" s="712"/>
      <c r="OKG16" s="712"/>
      <c r="OKH16" s="712"/>
      <c r="OKI16" s="712"/>
      <c r="OKJ16" s="712"/>
      <c r="OKK16" s="712"/>
      <c r="OKL16" s="712"/>
      <c r="OKM16" s="712"/>
      <c r="OKN16" s="712"/>
      <c r="OKO16" s="712"/>
      <c r="OKP16" s="712"/>
      <c r="OKQ16" s="712"/>
      <c r="OKR16" s="712"/>
      <c r="OKS16" s="712"/>
      <c r="OKT16" s="712"/>
      <c r="OKU16" s="712"/>
      <c r="OKV16" s="712"/>
      <c r="OKW16" s="712"/>
      <c r="OKX16" s="712"/>
      <c r="OKY16" s="712"/>
      <c r="OKZ16" s="712"/>
      <c r="OLA16" s="712"/>
      <c r="OLB16" s="712"/>
      <c r="OLC16" s="712"/>
      <c r="OLD16" s="712"/>
      <c r="OLE16" s="712"/>
      <c r="OLF16" s="712"/>
      <c r="OLG16" s="712"/>
      <c r="OLH16" s="712"/>
      <c r="OLI16" s="712"/>
      <c r="OLJ16" s="712"/>
      <c r="OLK16" s="712"/>
      <c r="OLL16" s="712"/>
      <c r="OLM16" s="712"/>
      <c r="OLN16" s="712"/>
      <c r="OLO16" s="712"/>
      <c r="OLP16" s="712"/>
      <c r="OLQ16" s="712"/>
      <c r="OLR16" s="712"/>
      <c r="OLS16" s="712"/>
      <c r="OLT16" s="712"/>
      <c r="OLU16" s="712"/>
      <c r="OLV16" s="712"/>
      <c r="OLW16" s="712"/>
      <c r="OLX16" s="712"/>
      <c r="OLY16" s="712"/>
      <c r="OLZ16" s="712"/>
      <c r="OMA16" s="712"/>
      <c r="OMB16" s="712"/>
      <c r="OMC16" s="712"/>
      <c r="OMD16" s="712"/>
      <c r="OME16" s="712"/>
      <c r="OMF16" s="712"/>
      <c r="OMG16" s="712"/>
      <c r="OMH16" s="712"/>
      <c r="OMI16" s="712"/>
      <c r="OMJ16" s="712"/>
      <c r="OMK16" s="712"/>
      <c r="OML16" s="712"/>
      <c r="OMM16" s="712"/>
      <c r="OMN16" s="712"/>
      <c r="OMO16" s="712"/>
      <c r="OMP16" s="712"/>
      <c r="OMQ16" s="712"/>
      <c r="OMR16" s="712"/>
      <c r="OMS16" s="712"/>
      <c r="OMT16" s="712"/>
      <c r="OMU16" s="712"/>
      <c r="OMV16" s="712"/>
      <c r="OMW16" s="712"/>
      <c r="OMX16" s="712"/>
      <c r="OMY16" s="712"/>
      <c r="OMZ16" s="712"/>
      <c r="ONA16" s="712"/>
      <c r="ONB16" s="712"/>
      <c r="ONC16" s="712"/>
      <c r="OND16" s="712"/>
      <c r="ONE16" s="712"/>
      <c r="ONF16" s="712"/>
      <c r="ONG16" s="712"/>
      <c r="ONH16" s="712"/>
      <c r="ONI16" s="712"/>
      <c r="ONJ16" s="712"/>
      <c r="ONK16" s="712"/>
      <c r="ONL16" s="712"/>
      <c r="ONM16" s="712"/>
      <c r="ONN16" s="712"/>
      <c r="ONO16" s="712"/>
      <c r="ONP16" s="712"/>
      <c r="ONQ16" s="712"/>
      <c r="ONR16" s="712"/>
      <c r="ONS16" s="712"/>
      <c r="ONT16" s="712"/>
      <c r="ONU16" s="712"/>
      <c r="ONV16" s="712"/>
      <c r="ONW16" s="712"/>
      <c r="ONX16" s="712"/>
      <c r="ONY16" s="712"/>
      <c r="ONZ16" s="712"/>
      <c r="OOA16" s="712"/>
      <c r="OOB16" s="712"/>
      <c r="OOC16" s="712"/>
      <c r="OOD16" s="712"/>
      <c r="OOE16" s="712"/>
      <c r="OOF16" s="712"/>
      <c r="OOG16" s="712"/>
      <c r="OOH16" s="712"/>
      <c r="OOI16" s="712"/>
      <c r="OOJ16" s="712"/>
      <c r="OOK16" s="712"/>
      <c r="OOL16" s="712"/>
      <c r="OOM16" s="712"/>
      <c r="OON16" s="712"/>
      <c r="OOO16" s="712"/>
      <c r="OOP16" s="712"/>
      <c r="OOQ16" s="712"/>
      <c r="OOR16" s="712"/>
      <c r="OOS16" s="712"/>
      <c r="OOT16" s="712"/>
      <c r="OOU16" s="712"/>
      <c r="OOV16" s="712"/>
      <c r="OOW16" s="712"/>
      <c r="OOX16" s="712"/>
      <c r="OOY16" s="712"/>
      <c r="OOZ16" s="712"/>
      <c r="OPA16" s="712"/>
      <c r="OPB16" s="712"/>
      <c r="OPC16" s="712"/>
      <c r="OPD16" s="712"/>
      <c r="OPE16" s="712"/>
      <c r="OPF16" s="712"/>
      <c r="OPG16" s="712"/>
      <c r="OPH16" s="712"/>
      <c r="OPI16" s="712"/>
      <c r="OPJ16" s="712"/>
      <c r="OPK16" s="712"/>
      <c r="OPL16" s="712"/>
      <c r="OPM16" s="712"/>
      <c r="OPN16" s="712"/>
      <c r="OPO16" s="712"/>
      <c r="OPP16" s="712"/>
      <c r="OPQ16" s="712"/>
      <c r="OPR16" s="712"/>
      <c r="OPS16" s="712"/>
      <c r="OPT16" s="712"/>
      <c r="OPU16" s="712"/>
      <c r="OPV16" s="712"/>
      <c r="OPW16" s="712"/>
      <c r="OPX16" s="712"/>
      <c r="OPY16" s="712"/>
      <c r="OPZ16" s="712"/>
      <c r="OQA16" s="712"/>
      <c r="OQB16" s="712"/>
      <c r="OQC16" s="712"/>
      <c r="OQD16" s="712"/>
      <c r="OQE16" s="712"/>
      <c r="OQF16" s="712"/>
      <c r="OQG16" s="712"/>
      <c r="OQH16" s="712"/>
      <c r="OQI16" s="712"/>
      <c r="OQJ16" s="712"/>
      <c r="OQK16" s="712"/>
      <c r="OQL16" s="712"/>
      <c r="OQM16" s="712"/>
      <c r="OQN16" s="712"/>
      <c r="OQO16" s="712"/>
      <c r="OQP16" s="712"/>
      <c r="OQQ16" s="712"/>
      <c r="OQR16" s="712"/>
      <c r="OQS16" s="712"/>
      <c r="OQT16" s="712"/>
      <c r="OQU16" s="712"/>
      <c r="OQV16" s="712"/>
      <c r="OQW16" s="712"/>
      <c r="OQX16" s="712"/>
      <c r="OQY16" s="712"/>
      <c r="OQZ16" s="712"/>
      <c r="ORA16" s="712"/>
      <c r="ORB16" s="712"/>
      <c r="ORC16" s="712"/>
      <c r="ORD16" s="712"/>
      <c r="ORE16" s="712"/>
      <c r="ORF16" s="712"/>
      <c r="ORG16" s="712"/>
      <c r="ORH16" s="712"/>
      <c r="ORI16" s="712"/>
      <c r="ORJ16" s="712"/>
      <c r="ORK16" s="712"/>
      <c r="ORL16" s="712"/>
      <c r="ORM16" s="712"/>
      <c r="ORN16" s="712"/>
      <c r="ORO16" s="712"/>
      <c r="ORP16" s="712"/>
      <c r="ORQ16" s="712"/>
      <c r="ORR16" s="712"/>
      <c r="ORS16" s="712"/>
      <c r="ORT16" s="712"/>
      <c r="ORU16" s="712"/>
      <c r="ORV16" s="712"/>
      <c r="ORW16" s="712"/>
      <c r="ORX16" s="712"/>
      <c r="ORY16" s="712"/>
      <c r="ORZ16" s="712"/>
      <c r="OSA16" s="712"/>
      <c r="OSB16" s="712"/>
      <c r="OSC16" s="712"/>
      <c r="OSD16" s="712"/>
      <c r="OSE16" s="712"/>
      <c r="OSF16" s="712"/>
      <c r="OSG16" s="712"/>
      <c r="OSH16" s="712"/>
      <c r="OSI16" s="712"/>
      <c r="OSJ16" s="712"/>
      <c r="OSK16" s="712"/>
      <c r="OSL16" s="712"/>
      <c r="OSM16" s="712"/>
      <c r="OSN16" s="712"/>
      <c r="OSO16" s="712"/>
      <c r="OSP16" s="712"/>
      <c r="OSQ16" s="712"/>
      <c r="OSR16" s="712"/>
      <c r="OSS16" s="712"/>
      <c r="OST16" s="712"/>
      <c r="OSU16" s="712"/>
      <c r="OSV16" s="712"/>
      <c r="OSW16" s="712"/>
      <c r="OSX16" s="712"/>
      <c r="OSY16" s="712"/>
      <c r="OSZ16" s="712"/>
      <c r="OTA16" s="712"/>
      <c r="OTB16" s="712"/>
      <c r="OTC16" s="712"/>
      <c r="OTD16" s="712"/>
      <c r="OTE16" s="712"/>
      <c r="OTF16" s="712"/>
      <c r="OTG16" s="712"/>
      <c r="OTH16" s="712"/>
      <c r="OTI16" s="712"/>
      <c r="OTJ16" s="712"/>
      <c r="OTK16" s="712"/>
      <c r="OTL16" s="712"/>
      <c r="OTM16" s="712"/>
      <c r="OTN16" s="712"/>
      <c r="OTO16" s="712"/>
      <c r="OTP16" s="712"/>
      <c r="OTQ16" s="712"/>
      <c r="OTR16" s="712"/>
      <c r="OTS16" s="712"/>
      <c r="OTT16" s="712"/>
      <c r="OTU16" s="712"/>
      <c r="OTV16" s="712"/>
      <c r="OTW16" s="712"/>
      <c r="OTX16" s="712"/>
      <c r="OTY16" s="712"/>
      <c r="OTZ16" s="712"/>
      <c r="OUA16" s="712"/>
      <c r="OUB16" s="712"/>
      <c r="OUC16" s="712"/>
      <c r="OUD16" s="712"/>
      <c r="OUE16" s="712"/>
      <c r="OUF16" s="712"/>
      <c r="OUG16" s="712"/>
      <c r="OUH16" s="712"/>
      <c r="OUI16" s="712"/>
      <c r="OUJ16" s="712"/>
      <c r="OUK16" s="712"/>
      <c r="OUL16" s="712"/>
      <c r="OUM16" s="712"/>
      <c r="OUN16" s="712"/>
      <c r="OUO16" s="712"/>
      <c r="OUP16" s="712"/>
      <c r="OUQ16" s="712"/>
      <c r="OUR16" s="712"/>
      <c r="OUS16" s="712"/>
      <c r="OUT16" s="712"/>
      <c r="OUU16" s="712"/>
      <c r="OUV16" s="712"/>
      <c r="OUW16" s="712"/>
      <c r="OUX16" s="712"/>
      <c r="OUY16" s="712"/>
      <c r="OUZ16" s="712"/>
      <c r="OVA16" s="712"/>
      <c r="OVB16" s="712"/>
      <c r="OVC16" s="712"/>
      <c r="OVD16" s="712"/>
      <c r="OVE16" s="712"/>
      <c r="OVF16" s="712"/>
      <c r="OVG16" s="712"/>
      <c r="OVH16" s="712"/>
      <c r="OVI16" s="712"/>
      <c r="OVJ16" s="712"/>
      <c r="OVK16" s="712"/>
      <c r="OVL16" s="712"/>
      <c r="OVM16" s="712"/>
      <c r="OVN16" s="712"/>
      <c r="OVO16" s="712"/>
      <c r="OVP16" s="712"/>
      <c r="OVQ16" s="712"/>
      <c r="OVR16" s="712"/>
      <c r="OVS16" s="712"/>
      <c r="OVT16" s="712"/>
      <c r="OVU16" s="712"/>
      <c r="OVV16" s="712"/>
      <c r="OVW16" s="712"/>
      <c r="OVX16" s="712"/>
      <c r="OVY16" s="712"/>
      <c r="OVZ16" s="712"/>
      <c r="OWA16" s="712"/>
      <c r="OWB16" s="712"/>
      <c r="OWC16" s="712"/>
      <c r="OWD16" s="712"/>
      <c r="OWE16" s="712"/>
      <c r="OWF16" s="712"/>
      <c r="OWG16" s="712"/>
      <c r="OWH16" s="712"/>
      <c r="OWI16" s="712"/>
      <c r="OWJ16" s="712"/>
      <c r="OWK16" s="712"/>
      <c r="OWL16" s="712"/>
      <c r="OWM16" s="712"/>
      <c r="OWN16" s="712"/>
      <c r="OWO16" s="712"/>
      <c r="OWP16" s="712"/>
      <c r="OWQ16" s="712"/>
      <c r="OWR16" s="712"/>
      <c r="OWS16" s="712"/>
      <c r="OWT16" s="712"/>
      <c r="OWU16" s="712"/>
      <c r="OWV16" s="712"/>
      <c r="OWW16" s="712"/>
      <c r="OWX16" s="712"/>
      <c r="OWY16" s="712"/>
      <c r="OWZ16" s="712"/>
      <c r="OXA16" s="712"/>
      <c r="OXB16" s="712"/>
      <c r="OXC16" s="712"/>
      <c r="OXD16" s="712"/>
      <c r="OXE16" s="712"/>
      <c r="OXF16" s="712"/>
      <c r="OXG16" s="712"/>
      <c r="OXH16" s="712"/>
      <c r="OXI16" s="712"/>
      <c r="OXJ16" s="712"/>
      <c r="OXK16" s="712"/>
      <c r="OXL16" s="712"/>
      <c r="OXM16" s="712"/>
      <c r="OXN16" s="712"/>
      <c r="OXO16" s="712"/>
      <c r="OXP16" s="712"/>
      <c r="OXQ16" s="712"/>
      <c r="OXR16" s="712"/>
      <c r="OXS16" s="712"/>
      <c r="OXT16" s="712"/>
      <c r="OXU16" s="712"/>
      <c r="OXV16" s="712"/>
      <c r="OXW16" s="712"/>
      <c r="OXX16" s="712"/>
      <c r="OXY16" s="712"/>
      <c r="OXZ16" s="712"/>
      <c r="OYA16" s="712"/>
      <c r="OYB16" s="712"/>
      <c r="OYC16" s="712"/>
      <c r="OYD16" s="712"/>
      <c r="OYE16" s="712"/>
      <c r="OYF16" s="712"/>
      <c r="OYG16" s="712"/>
      <c r="OYH16" s="712"/>
      <c r="OYI16" s="712"/>
      <c r="OYJ16" s="712"/>
      <c r="OYK16" s="712"/>
      <c r="OYL16" s="712"/>
      <c r="OYM16" s="712"/>
      <c r="OYN16" s="712"/>
      <c r="OYO16" s="712"/>
      <c r="OYP16" s="712"/>
      <c r="OYQ16" s="712"/>
      <c r="OYR16" s="712"/>
      <c r="OYS16" s="712"/>
      <c r="OYT16" s="712"/>
      <c r="OYU16" s="712"/>
      <c r="OYV16" s="712"/>
      <c r="OYW16" s="712"/>
      <c r="OYX16" s="712"/>
      <c r="OYY16" s="712"/>
      <c r="OYZ16" s="712"/>
      <c r="OZA16" s="712"/>
      <c r="OZB16" s="712"/>
      <c r="OZC16" s="712"/>
      <c r="OZD16" s="712"/>
      <c r="OZE16" s="712"/>
      <c r="OZF16" s="712"/>
      <c r="OZG16" s="712"/>
      <c r="OZH16" s="712"/>
      <c r="OZI16" s="712"/>
      <c r="OZJ16" s="712"/>
      <c r="OZK16" s="712"/>
      <c r="OZL16" s="712"/>
      <c r="OZM16" s="712"/>
      <c r="OZN16" s="712"/>
      <c r="OZO16" s="712"/>
      <c r="OZP16" s="712"/>
      <c r="OZQ16" s="712"/>
      <c r="OZR16" s="712"/>
      <c r="OZS16" s="712"/>
      <c r="OZT16" s="712"/>
      <c r="OZU16" s="712"/>
      <c r="OZV16" s="712"/>
      <c r="OZW16" s="712"/>
      <c r="OZX16" s="712"/>
      <c r="OZY16" s="712"/>
      <c r="OZZ16" s="712"/>
      <c r="PAA16" s="712"/>
      <c r="PAB16" s="712"/>
      <c r="PAC16" s="712"/>
      <c r="PAD16" s="712"/>
      <c r="PAE16" s="712"/>
      <c r="PAF16" s="712"/>
      <c r="PAG16" s="712"/>
      <c r="PAH16" s="712"/>
      <c r="PAI16" s="712"/>
      <c r="PAJ16" s="712"/>
      <c r="PAK16" s="712"/>
      <c r="PAL16" s="712"/>
      <c r="PAM16" s="712"/>
      <c r="PAN16" s="712"/>
      <c r="PAO16" s="712"/>
      <c r="PAP16" s="712"/>
      <c r="PAQ16" s="712"/>
      <c r="PAR16" s="712"/>
      <c r="PAS16" s="712"/>
      <c r="PAT16" s="712"/>
      <c r="PAU16" s="712"/>
      <c r="PAV16" s="712"/>
      <c r="PAW16" s="712"/>
      <c r="PAX16" s="712"/>
      <c r="PAY16" s="712"/>
      <c r="PAZ16" s="712"/>
      <c r="PBA16" s="712"/>
      <c r="PBB16" s="712"/>
      <c r="PBC16" s="712"/>
      <c r="PBD16" s="712"/>
      <c r="PBE16" s="712"/>
      <c r="PBF16" s="712"/>
      <c r="PBG16" s="712"/>
      <c r="PBH16" s="712"/>
      <c r="PBI16" s="712"/>
      <c r="PBJ16" s="712"/>
      <c r="PBK16" s="712"/>
      <c r="PBL16" s="712"/>
      <c r="PBM16" s="712"/>
      <c r="PBN16" s="712"/>
      <c r="PBO16" s="712"/>
      <c r="PBP16" s="712"/>
      <c r="PBQ16" s="712"/>
      <c r="PBR16" s="712"/>
      <c r="PBS16" s="712"/>
      <c r="PBT16" s="712"/>
      <c r="PBU16" s="712"/>
      <c r="PBV16" s="712"/>
      <c r="PBW16" s="712"/>
      <c r="PBX16" s="712"/>
      <c r="PBY16" s="712"/>
      <c r="PBZ16" s="712"/>
      <c r="PCA16" s="712"/>
      <c r="PCB16" s="712"/>
      <c r="PCC16" s="712"/>
      <c r="PCD16" s="712"/>
      <c r="PCE16" s="712"/>
      <c r="PCF16" s="712"/>
      <c r="PCG16" s="712"/>
      <c r="PCH16" s="712"/>
      <c r="PCI16" s="712"/>
      <c r="PCJ16" s="712"/>
      <c r="PCK16" s="712"/>
      <c r="PCL16" s="712"/>
      <c r="PCM16" s="712"/>
      <c r="PCN16" s="712"/>
      <c r="PCO16" s="712"/>
      <c r="PCP16" s="712"/>
      <c r="PCQ16" s="712"/>
      <c r="PCR16" s="712"/>
      <c r="PCS16" s="712"/>
      <c r="PCT16" s="712"/>
      <c r="PCU16" s="712"/>
      <c r="PCV16" s="712"/>
      <c r="PCW16" s="712"/>
      <c r="PCX16" s="712"/>
      <c r="PCY16" s="712"/>
      <c r="PCZ16" s="712"/>
      <c r="PDA16" s="712"/>
      <c r="PDB16" s="712"/>
      <c r="PDC16" s="712"/>
      <c r="PDD16" s="712"/>
      <c r="PDE16" s="712"/>
      <c r="PDF16" s="712"/>
      <c r="PDG16" s="712"/>
      <c r="PDH16" s="712"/>
      <c r="PDI16" s="712"/>
      <c r="PDJ16" s="712"/>
      <c r="PDK16" s="712"/>
      <c r="PDL16" s="712"/>
      <c r="PDM16" s="712"/>
      <c r="PDN16" s="712"/>
      <c r="PDO16" s="712"/>
      <c r="PDP16" s="712"/>
      <c r="PDQ16" s="712"/>
      <c r="PDR16" s="712"/>
      <c r="PDS16" s="712"/>
      <c r="PDT16" s="712"/>
      <c r="PDU16" s="712"/>
      <c r="PDV16" s="712"/>
      <c r="PDW16" s="712"/>
      <c r="PDX16" s="712"/>
      <c r="PDY16" s="712"/>
      <c r="PDZ16" s="712"/>
      <c r="PEA16" s="712"/>
      <c r="PEB16" s="712"/>
      <c r="PEC16" s="712"/>
      <c r="PED16" s="712"/>
      <c r="PEE16" s="712"/>
      <c r="PEF16" s="712"/>
      <c r="PEG16" s="712"/>
      <c r="PEH16" s="712"/>
      <c r="PEI16" s="712"/>
      <c r="PEJ16" s="712"/>
      <c r="PEK16" s="712"/>
      <c r="PEL16" s="712"/>
      <c r="PEM16" s="712"/>
      <c r="PEN16" s="712"/>
      <c r="PEO16" s="712"/>
      <c r="PEP16" s="712"/>
      <c r="PEQ16" s="712"/>
      <c r="PER16" s="712"/>
      <c r="PES16" s="712"/>
      <c r="PET16" s="712"/>
      <c r="PEU16" s="712"/>
      <c r="PEV16" s="712"/>
      <c r="PEW16" s="712"/>
      <c r="PEX16" s="712"/>
      <c r="PEY16" s="712"/>
      <c r="PEZ16" s="712"/>
      <c r="PFA16" s="712"/>
      <c r="PFB16" s="712"/>
      <c r="PFC16" s="712"/>
      <c r="PFD16" s="712"/>
      <c r="PFE16" s="712"/>
      <c r="PFF16" s="712"/>
      <c r="PFG16" s="712"/>
      <c r="PFH16" s="712"/>
      <c r="PFI16" s="712"/>
      <c r="PFJ16" s="712"/>
      <c r="PFK16" s="712"/>
      <c r="PFL16" s="712"/>
      <c r="PFM16" s="712"/>
      <c r="PFN16" s="712"/>
      <c r="PFO16" s="712"/>
      <c r="PFP16" s="712"/>
      <c r="PFQ16" s="712"/>
      <c r="PFR16" s="712"/>
      <c r="PFS16" s="712"/>
      <c r="PFT16" s="712"/>
      <c r="PFU16" s="712"/>
      <c r="PFV16" s="712"/>
      <c r="PFW16" s="712"/>
      <c r="PFX16" s="712"/>
      <c r="PFY16" s="712"/>
      <c r="PFZ16" s="712"/>
      <c r="PGA16" s="712"/>
      <c r="PGB16" s="712"/>
      <c r="PGC16" s="712"/>
      <c r="PGD16" s="712"/>
      <c r="PGE16" s="712"/>
      <c r="PGF16" s="712"/>
      <c r="PGG16" s="712"/>
      <c r="PGH16" s="712"/>
      <c r="PGI16" s="712"/>
      <c r="PGJ16" s="712"/>
      <c r="PGK16" s="712"/>
      <c r="PGL16" s="712"/>
      <c r="PGM16" s="712"/>
      <c r="PGN16" s="712"/>
      <c r="PGO16" s="712"/>
      <c r="PGP16" s="712"/>
      <c r="PGQ16" s="712"/>
      <c r="PGR16" s="712"/>
      <c r="PGS16" s="712"/>
      <c r="PGT16" s="712"/>
      <c r="PGU16" s="712"/>
      <c r="PGV16" s="712"/>
      <c r="PGW16" s="712"/>
      <c r="PGX16" s="712"/>
      <c r="PGY16" s="712"/>
      <c r="PGZ16" s="712"/>
      <c r="PHA16" s="712"/>
      <c r="PHB16" s="712"/>
      <c r="PHC16" s="712"/>
      <c r="PHD16" s="712"/>
      <c r="PHE16" s="712"/>
      <c r="PHF16" s="712"/>
      <c r="PHG16" s="712"/>
      <c r="PHH16" s="712"/>
      <c r="PHI16" s="712"/>
      <c r="PHJ16" s="712"/>
      <c r="PHK16" s="712"/>
      <c r="PHL16" s="712"/>
      <c r="PHM16" s="712"/>
      <c r="PHN16" s="712"/>
      <c r="PHO16" s="712"/>
      <c r="PHP16" s="712"/>
      <c r="PHQ16" s="712"/>
      <c r="PHR16" s="712"/>
      <c r="PHS16" s="712"/>
      <c r="PHT16" s="712"/>
      <c r="PHU16" s="712"/>
      <c r="PHV16" s="712"/>
      <c r="PHW16" s="712"/>
      <c r="PHX16" s="712"/>
      <c r="PHY16" s="712"/>
      <c r="PHZ16" s="712"/>
      <c r="PIA16" s="712"/>
      <c r="PIB16" s="712"/>
      <c r="PIC16" s="712"/>
      <c r="PID16" s="712"/>
      <c r="PIE16" s="712"/>
      <c r="PIF16" s="712"/>
      <c r="PIG16" s="712"/>
      <c r="PIH16" s="712"/>
      <c r="PII16" s="712"/>
      <c r="PIJ16" s="712"/>
      <c r="PIK16" s="712"/>
      <c r="PIL16" s="712"/>
      <c r="PIM16" s="712"/>
      <c r="PIN16" s="712"/>
      <c r="PIO16" s="712"/>
      <c r="PIP16" s="712"/>
      <c r="PIQ16" s="712"/>
      <c r="PIR16" s="712"/>
      <c r="PIS16" s="712"/>
      <c r="PIT16" s="712"/>
      <c r="PIU16" s="712"/>
      <c r="PIV16" s="712"/>
      <c r="PIW16" s="712"/>
      <c r="PIX16" s="712"/>
      <c r="PIY16" s="712"/>
      <c r="PIZ16" s="712"/>
      <c r="PJA16" s="712"/>
      <c r="PJB16" s="712"/>
      <c r="PJC16" s="712"/>
      <c r="PJD16" s="712"/>
      <c r="PJE16" s="712"/>
      <c r="PJF16" s="712"/>
      <c r="PJG16" s="712"/>
      <c r="PJH16" s="712"/>
      <c r="PJI16" s="712"/>
      <c r="PJJ16" s="712"/>
      <c r="PJK16" s="712"/>
      <c r="PJL16" s="712"/>
      <c r="PJM16" s="712"/>
      <c r="PJN16" s="712"/>
      <c r="PJO16" s="712"/>
      <c r="PJP16" s="712"/>
      <c r="PJQ16" s="712"/>
      <c r="PJR16" s="712"/>
      <c r="PJS16" s="712"/>
      <c r="PJT16" s="712"/>
      <c r="PJU16" s="712"/>
      <c r="PJV16" s="712"/>
      <c r="PJW16" s="712"/>
      <c r="PJX16" s="712"/>
      <c r="PJY16" s="712"/>
      <c r="PJZ16" s="712"/>
      <c r="PKA16" s="712"/>
      <c r="PKB16" s="712"/>
      <c r="PKC16" s="712"/>
      <c r="PKD16" s="712"/>
      <c r="PKE16" s="712"/>
      <c r="PKF16" s="712"/>
      <c r="PKG16" s="712"/>
      <c r="PKH16" s="712"/>
      <c r="PKI16" s="712"/>
      <c r="PKJ16" s="712"/>
      <c r="PKK16" s="712"/>
      <c r="PKL16" s="712"/>
      <c r="PKM16" s="712"/>
      <c r="PKN16" s="712"/>
      <c r="PKO16" s="712"/>
      <c r="PKP16" s="712"/>
      <c r="PKQ16" s="712"/>
      <c r="PKR16" s="712"/>
      <c r="PKS16" s="712"/>
      <c r="PKT16" s="712"/>
      <c r="PKU16" s="712"/>
      <c r="PKV16" s="712"/>
      <c r="PKW16" s="712"/>
      <c r="PKX16" s="712"/>
      <c r="PKY16" s="712"/>
      <c r="PKZ16" s="712"/>
      <c r="PLA16" s="712"/>
      <c r="PLB16" s="712"/>
      <c r="PLC16" s="712"/>
      <c r="PLD16" s="712"/>
      <c r="PLE16" s="712"/>
      <c r="PLF16" s="712"/>
      <c r="PLG16" s="712"/>
      <c r="PLH16" s="712"/>
      <c r="PLI16" s="712"/>
      <c r="PLJ16" s="712"/>
      <c r="PLK16" s="712"/>
      <c r="PLL16" s="712"/>
      <c r="PLM16" s="712"/>
      <c r="PLN16" s="712"/>
      <c r="PLO16" s="712"/>
      <c r="PLP16" s="712"/>
      <c r="PLQ16" s="712"/>
      <c r="PLR16" s="712"/>
      <c r="PLS16" s="712"/>
      <c r="PLT16" s="712"/>
      <c r="PLU16" s="712"/>
      <c r="PLV16" s="712"/>
      <c r="PLW16" s="712"/>
      <c r="PLX16" s="712"/>
      <c r="PLY16" s="712"/>
      <c r="PLZ16" s="712"/>
      <c r="PMA16" s="712"/>
      <c r="PMB16" s="712"/>
      <c r="PMC16" s="712"/>
      <c r="PMD16" s="712"/>
      <c r="PME16" s="712"/>
      <c r="PMF16" s="712"/>
      <c r="PMG16" s="712"/>
      <c r="PMH16" s="712"/>
      <c r="PMI16" s="712"/>
      <c r="PMJ16" s="712"/>
      <c r="PMK16" s="712"/>
      <c r="PML16" s="712"/>
      <c r="PMM16" s="712"/>
      <c r="PMN16" s="712"/>
      <c r="PMO16" s="712"/>
      <c r="PMP16" s="712"/>
      <c r="PMQ16" s="712"/>
      <c r="PMR16" s="712"/>
      <c r="PMS16" s="712"/>
      <c r="PMT16" s="712"/>
      <c r="PMU16" s="712"/>
      <c r="PMV16" s="712"/>
      <c r="PMW16" s="712"/>
      <c r="PMX16" s="712"/>
      <c r="PMY16" s="712"/>
      <c r="PMZ16" s="712"/>
      <c r="PNA16" s="712"/>
      <c r="PNB16" s="712"/>
      <c r="PNC16" s="712"/>
      <c r="PND16" s="712"/>
      <c r="PNE16" s="712"/>
      <c r="PNF16" s="712"/>
      <c r="PNG16" s="712"/>
      <c r="PNH16" s="712"/>
      <c r="PNI16" s="712"/>
      <c r="PNJ16" s="712"/>
      <c r="PNK16" s="712"/>
      <c r="PNL16" s="712"/>
      <c r="PNM16" s="712"/>
      <c r="PNN16" s="712"/>
      <c r="PNO16" s="712"/>
      <c r="PNP16" s="712"/>
      <c r="PNQ16" s="712"/>
      <c r="PNR16" s="712"/>
      <c r="PNS16" s="712"/>
      <c r="PNT16" s="712"/>
      <c r="PNU16" s="712"/>
      <c r="PNV16" s="712"/>
      <c r="PNW16" s="712"/>
      <c r="PNX16" s="712"/>
      <c r="PNY16" s="712"/>
      <c r="PNZ16" s="712"/>
      <c r="POA16" s="712"/>
      <c r="POB16" s="712"/>
      <c r="POC16" s="712"/>
      <c r="POD16" s="712"/>
      <c r="POE16" s="712"/>
      <c r="POF16" s="712"/>
      <c r="POG16" s="712"/>
      <c r="POH16" s="712"/>
      <c r="POI16" s="712"/>
      <c r="POJ16" s="712"/>
      <c r="POK16" s="712"/>
      <c r="POL16" s="712"/>
      <c r="POM16" s="712"/>
      <c r="PON16" s="712"/>
      <c r="POO16" s="712"/>
      <c r="POP16" s="712"/>
      <c r="POQ16" s="712"/>
      <c r="POR16" s="712"/>
      <c r="POS16" s="712"/>
      <c r="POT16" s="712"/>
      <c r="POU16" s="712"/>
      <c r="POV16" s="712"/>
      <c r="POW16" s="712"/>
      <c r="POX16" s="712"/>
      <c r="POY16" s="712"/>
      <c r="POZ16" s="712"/>
      <c r="PPA16" s="712"/>
      <c r="PPB16" s="712"/>
      <c r="PPC16" s="712"/>
      <c r="PPD16" s="712"/>
      <c r="PPE16" s="712"/>
      <c r="PPF16" s="712"/>
      <c r="PPG16" s="712"/>
      <c r="PPH16" s="712"/>
      <c r="PPI16" s="712"/>
      <c r="PPJ16" s="712"/>
      <c r="PPK16" s="712"/>
      <c r="PPL16" s="712"/>
      <c r="PPM16" s="712"/>
      <c r="PPN16" s="712"/>
      <c r="PPO16" s="712"/>
      <c r="PPP16" s="712"/>
      <c r="PPQ16" s="712"/>
      <c r="PPR16" s="712"/>
      <c r="PPS16" s="712"/>
      <c r="PPT16" s="712"/>
      <c r="PPU16" s="712"/>
      <c r="PPV16" s="712"/>
      <c r="PPW16" s="712"/>
      <c r="PPX16" s="712"/>
      <c r="PPY16" s="712"/>
      <c r="PPZ16" s="712"/>
      <c r="PQA16" s="712"/>
      <c r="PQB16" s="712"/>
      <c r="PQC16" s="712"/>
      <c r="PQD16" s="712"/>
      <c r="PQE16" s="712"/>
      <c r="PQF16" s="712"/>
      <c r="PQG16" s="712"/>
      <c r="PQH16" s="712"/>
      <c r="PQI16" s="712"/>
      <c r="PQJ16" s="712"/>
      <c r="PQK16" s="712"/>
      <c r="PQL16" s="712"/>
      <c r="PQM16" s="712"/>
      <c r="PQN16" s="712"/>
      <c r="PQO16" s="712"/>
      <c r="PQP16" s="712"/>
      <c r="PQQ16" s="712"/>
      <c r="PQR16" s="712"/>
      <c r="PQS16" s="712"/>
      <c r="PQT16" s="712"/>
      <c r="PQU16" s="712"/>
      <c r="PQV16" s="712"/>
      <c r="PQW16" s="712"/>
      <c r="PQX16" s="712"/>
      <c r="PQY16" s="712"/>
      <c r="PQZ16" s="712"/>
      <c r="PRA16" s="712"/>
      <c r="PRB16" s="712"/>
      <c r="PRC16" s="712"/>
      <c r="PRD16" s="712"/>
      <c r="PRE16" s="712"/>
      <c r="PRF16" s="712"/>
      <c r="PRG16" s="712"/>
      <c r="PRH16" s="712"/>
      <c r="PRI16" s="712"/>
      <c r="PRJ16" s="712"/>
      <c r="PRK16" s="712"/>
      <c r="PRL16" s="712"/>
      <c r="PRM16" s="712"/>
      <c r="PRN16" s="712"/>
      <c r="PRO16" s="712"/>
      <c r="PRP16" s="712"/>
      <c r="PRQ16" s="712"/>
      <c r="PRR16" s="712"/>
      <c r="PRS16" s="712"/>
      <c r="PRT16" s="712"/>
      <c r="PRU16" s="712"/>
      <c r="PRV16" s="712"/>
      <c r="PRW16" s="712"/>
      <c r="PRX16" s="712"/>
      <c r="PRY16" s="712"/>
      <c r="PRZ16" s="712"/>
      <c r="PSA16" s="712"/>
      <c r="PSB16" s="712"/>
      <c r="PSC16" s="712"/>
      <c r="PSD16" s="712"/>
      <c r="PSE16" s="712"/>
      <c r="PSF16" s="712"/>
      <c r="PSG16" s="712"/>
      <c r="PSH16" s="712"/>
      <c r="PSI16" s="712"/>
      <c r="PSJ16" s="712"/>
      <c r="PSK16" s="712"/>
      <c r="PSL16" s="712"/>
      <c r="PSM16" s="712"/>
      <c r="PSN16" s="712"/>
      <c r="PSO16" s="712"/>
      <c r="PSP16" s="712"/>
      <c r="PSQ16" s="712"/>
      <c r="PSR16" s="712"/>
      <c r="PSS16" s="712"/>
      <c r="PST16" s="712"/>
      <c r="PSU16" s="712"/>
      <c r="PSV16" s="712"/>
      <c r="PSW16" s="712"/>
      <c r="PSX16" s="712"/>
      <c r="PSY16" s="712"/>
      <c r="PSZ16" s="712"/>
      <c r="PTA16" s="712"/>
      <c r="PTB16" s="712"/>
      <c r="PTC16" s="712"/>
      <c r="PTD16" s="712"/>
      <c r="PTE16" s="712"/>
      <c r="PTF16" s="712"/>
      <c r="PTG16" s="712"/>
      <c r="PTH16" s="712"/>
      <c r="PTI16" s="712"/>
      <c r="PTJ16" s="712"/>
      <c r="PTK16" s="712"/>
      <c r="PTL16" s="712"/>
      <c r="PTM16" s="712"/>
      <c r="PTN16" s="712"/>
      <c r="PTO16" s="712"/>
      <c r="PTP16" s="712"/>
      <c r="PTQ16" s="712"/>
      <c r="PTR16" s="712"/>
      <c r="PTS16" s="712"/>
      <c r="PTT16" s="712"/>
      <c r="PTU16" s="712"/>
      <c r="PTV16" s="712"/>
      <c r="PTW16" s="712"/>
      <c r="PTX16" s="712"/>
      <c r="PTY16" s="712"/>
      <c r="PTZ16" s="712"/>
      <c r="PUA16" s="712"/>
      <c r="PUB16" s="712"/>
      <c r="PUC16" s="712"/>
      <c r="PUD16" s="712"/>
      <c r="PUE16" s="712"/>
      <c r="PUF16" s="712"/>
      <c r="PUG16" s="712"/>
      <c r="PUH16" s="712"/>
      <c r="PUI16" s="712"/>
      <c r="PUJ16" s="712"/>
      <c r="PUK16" s="712"/>
      <c r="PUL16" s="712"/>
      <c r="PUM16" s="712"/>
      <c r="PUN16" s="712"/>
      <c r="PUO16" s="712"/>
      <c r="PUP16" s="712"/>
      <c r="PUQ16" s="712"/>
      <c r="PUR16" s="712"/>
      <c r="PUS16" s="712"/>
      <c r="PUT16" s="712"/>
      <c r="PUU16" s="712"/>
      <c r="PUV16" s="712"/>
      <c r="PUW16" s="712"/>
      <c r="PUX16" s="712"/>
      <c r="PUY16" s="712"/>
      <c r="PUZ16" s="712"/>
      <c r="PVA16" s="712"/>
      <c r="PVB16" s="712"/>
      <c r="PVC16" s="712"/>
      <c r="PVD16" s="712"/>
      <c r="PVE16" s="712"/>
      <c r="PVF16" s="712"/>
      <c r="PVG16" s="712"/>
      <c r="PVH16" s="712"/>
      <c r="PVI16" s="712"/>
      <c r="PVJ16" s="712"/>
      <c r="PVK16" s="712"/>
      <c r="PVL16" s="712"/>
      <c r="PVM16" s="712"/>
      <c r="PVN16" s="712"/>
      <c r="PVO16" s="712"/>
      <c r="PVP16" s="712"/>
      <c r="PVQ16" s="712"/>
      <c r="PVR16" s="712"/>
      <c r="PVS16" s="712"/>
      <c r="PVT16" s="712"/>
      <c r="PVU16" s="712"/>
      <c r="PVV16" s="712"/>
      <c r="PVW16" s="712"/>
      <c r="PVX16" s="712"/>
      <c r="PVY16" s="712"/>
      <c r="PVZ16" s="712"/>
      <c r="PWA16" s="712"/>
      <c r="PWB16" s="712"/>
      <c r="PWC16" s="712"/>
      <c r="PWD16" s="712"/>
      <c r="PWE16" s="712"/>
      <c r="PWF16" s="712"/>
      <c r="PWG16" s="712"/>
      <c r="PWH16" s="712"/>
      <c r="PWI16" s="712"/>
      <c r="PWJ16" s="712"/>
      <c r="PWK16" s="712"/>
      <c r="PWL16" s="712"/>
      <c r="PWM16" s="712"/>
      <c r="PWN16" s="712"/>
      <c r="PWO16" s="712"/>
      <c r="PWP16" s="712"/>
      <c r="PWQ16" s="712"/>
      <c r="PWR16" s="712"/>
      <c r="PWS16" s="712"/>
      <c r="PWT16" s="712"/>
      <c r="PWU16" s="712"/>
      <c r="PWV16" s="712"/>
      <c r="PWW16" s="712"/>
      <c r="PWX16" s="712"/>
      <c r="PWY16" s="712"/>
      <c r="PWZ16" s="712"/>
      <c r="PXA16" s="712"/>
      <c r="PXB16" s="712"/>
      <c r="PXC16" s="712"/>
      <c r="PXD16" s="712"/>
      <c r="PXE16" s="712"/>
      <c r="PXF16" s="712"/>
      <c r="PXG16" s="712"/>
      <c r="PXH16" s="712"/>
      <c r="PXI16" s="712"/>
      <c r="PXJ16" s="712"/>
      <c r="PXK16" s="712"/>
      <c r="PXL16" s="712"/>
      <c r="PXM16" s="712"/>
      <c r="PXN16" s="712"/>
      <c r="PXO16" s="712"/>
      <c r="PXP16" s="712"/>
      <c r="PXQ16" s="712"/>
      <c r="PXR16" s="712"/>
      <c r="PXS16" s="712"/>
      <c r="PXT16" s="712"/>
      <c r="PXU16" s="712"/>
      <c r="PXV16" s="712"/>
      <c r="PXW16" s="712"/>
      <c r="PXX16" s="712"/>
      <c r="PXY16" s="712"/>
      <c r="PXZ16" s="712"/>
      <c r="PYA16" s="712"/>
      <c r="PYB16" s="712"/>
      <c r="PYC16" s="712"/>
      <c r="PYD16" s="712"/>
      <c r="PYE16" s="712"/>
      <c r="PYF16" s="712"/>
      <c r="PYG16" s="712"/>
      <c r="PYH16" s="712"/>
      <c r="PYI16" s="712"/>
      <c r="PYJ16" s="712"/>
      <c r="PYK16" s="712"/>
      <c r="PYL16" s="712"/>
      <c r="PYM16" s="712"/>
      <c r="PYN16" s="712"/>
      <c r="PYO16" s="712"/>
      <c r="PYP16" s="712"/>
      <c r="PYQ16" s="712"/>
      <c r="PYR16" s="712"/>
      <c r="PYS16" s="712"/>
      <c r="PYT16" s="712"/>
      <c r="PYU16" s="712"/>
      <c r="PYV16" s="712"/>
      <c r="PYW16" s="712"/>
      <c r="PYX16" s="712"/>
      <c r="PYY16" s="712"/>
      <c r="PYZ16" s="712"/>
      <c r="PZA16" s="712"/>
      <c r="PZB16" s="712"/>
      <c r="PZC16" s="712"/>
      <c r="PZD16" s="712"/>
      <c r="PZE16" s="712"/>
      <c r="PZF16" s="712"/>
      <c r="PZG16" s="712"/>
      <c r="PZH16" s="712"/>
      <c r="PZI16" s="712"/>
      <c r="PZJ16" s="712"/>
      <c r="PZK16" s="712"/>
      <c r="PZL16" s="712"/>
      <c r="PZM16" s="712"/>
      <c r="PZN16" s="712"/>
      <c r="PZO16" s="712"/>
      <c r="PZP16" s="712"/>
      <c r="PZQ16" s="712"/>
      <c r="PZR16" s="712"/>
      <c r="PZS16" s="712"/>
      <c r="PZT16" s="712"/>
      <c r="PZU16" s="712"/>
      <c r="PZV16" s="712"/>
      <c r="PZW16" s="712"/>
      <c r="PZX16" s="712"/>
      <c r="PZY16" s="712"/>
      <c r="PZZ16" s="712"/>
      <c r="QAA16" s="712"/>
      <c r="QAB16" s="712"/>
      <c r="QAC16" s="712"/>
      <c r="QAD16" s="712"/>
      <c r="QAE16" s="712"/>
      <c r="QAF16" s="712"/>
      <c r="QAG16" s="712"/>
      <c r="QAH16" s="712"/>
      <c r="QAI16" s="712"/>
      <c r="QAJ16" s="712"/>
      <c r="QAK16" s="712"/>
      <c r="QAL16" s="712"/>
      <c r="QAM16" s="712"/>
      <c r="QAN16" s="712"/>
      <c r="QAO16" s="712"/>
      <c r="QAP16" s="712"/>
      <c r="QAQ16" s="712"/>
      <c r="QAR16" s="712"/>
      <c r="QAS16" s="712"/>
      <c r="QAT16" s="712"/>
      <c r="QAU16" s="712"/>
      <c r="QAV16" s="712"/>
      <c r="QAW16" s="712"/>
      <c r="QAX16" s="712"/>
      <c r="QAY16" s="712"/>
      <c r="QAZ16" s="712"/>
      <c r="QBA16" s="712"/>
      <c r="QBB16" s="712"/>
      <c r="QBC16" s="712"/>
      <c r="QBD16" s="712"/>
      <c r="QBE16" s="712"/>
      <c r="QBF16" s="712"/>
      <c r="QBG16" s="712"/>
      <c r="QBH16" s="712"/>
      <c r="QBI16" s="712"/>
      <c r="QBJ16" s="712"/>
      <c r="QBK16" s="712"/>
      <c r="QBL16" s="712"/>
      <c r="QBM16" s="712"/>
      <c r="QBN16" s="712"/>
      <c r="QBO16" s="712"/>
      <c r="QBP16" s="712"/>
      <c r="QBQ16" s="712"/>
      <c r="QBR16" s="712"/>
      <c r="QBS16" s="712"/>
      <c r="QBT16" s="712"/>
      <c r="QBU16" s="712"/>
      <c r="QBV16" s="712"/>
      <c r="QBW16" s="712"/>
      <c r="QBX16" s="712"/>
      <c r="QBY16" s="712"/>
      <c r="QBZ16" s="712"/>
      <c r="QCA16" s="712"/>
      <c r="QCB16" s="712"/>
      <c r="QCC16" s="712"/>
      <c r="QCD16" s="712"/>
      <c r="QCE16" s="712"/>
      <c r="QCF16" s="712"/>
      <c r="QCG16" s="712"/>
      <c r="QCH16" s="712"/>
      <c r="QCI16" s="712"/>
      <c r="QCJ16" s="712"/>
      <c r="QCK16" s="712"/>
      <c r="QCL16" s="712"/>
      <c r="QCM16" s="712"/>
      <c r="QCN16" s="712"/>
      <c r="QCO16" s="712"/>
      <c r="QCP16" s="712"/>
      <c r="QCQ16" s="712"/>
      <c r="QCR16" s="712"/>
      <c r="QCS16" s="712"/>
      <c r="QCT16" s="712"/>
      <c r="QCU16" s="712"/>
      <c r="QCV16" s="712"/>
      <c r="QCW16" s="712"/>
      <c r="QCX16" s="712"/>
      <c r="QCY16" s="712"/>
      <c r="QCZ16" s="712"/>
      <c r="QDA16" s="712"/>
      <c r="QDB16" s="712"/>
      <c r="QDC16" s="712"/>
      <c r="QDD16" s="712"/>
      <c r="QDE16" s="712"/>
      <c r="QDF16" s="712"/>
      <c r="QDG16" s="712"/>
      <c r="QDH16" s="712"/>
      <c r="QDI16" s="712"/>
      <c r="QDJ16" s="712"/>
      <c r="QDK16" s="712"/>
      <c r="QDL16" s="712"/>
      <c r="QDM16" s="712"/>
      <c r="QDN16" s="712"/>
      <c r="QDO16" s="712"/>
      <c r="QDP16" s="712"/>
      <c r="QDQ16" s="712"/>
      <c r="QDR16" s="712"/>
      <c r="QDS16" s="712"/>
      <c r="QDT16" s="712"/>
      <c r="QDU16" s="712"/>
      <c r="QDV16" s="712"/>
      <c r="QDW16" s="712"/>
      <c r="QDX16" s="712"/>
      <c r="QDY16" s="712"/>
      <c r="QDZ16" s="712"/>
      <c r="QEA16" s="712"/>
      <c r="QEB16" s="712"/>
      <c r="QEC16" s="712"/>
      <c r="QED16" s="712"/>
      <c r="QEE16" s="712"/>
      <c r="QEF16" s="712"/>
      <c r="QEG16" s="712"/>
      <c r="QEH16" s="712"/>
      <c r="QEI16" s="712"/>
      <c r="QEJ16" s="712"/>
      <c r="QEK16" s="712"/>
      <c r="QEL16" s="712"/>
      <c r="QEM16" s="712"/>
      <c r="QEN16" s="712"/>
      <c r="QEO16" s="712"/>
      <c r="QEP16" s="712"/>
      <c r="QEQ16" s="712"/>
      <c r="QER16" s="712"/>
      <c r="QES16" s="712"/>
      <c r="QET16" s="712"/>
      <c r="QEU16" s="712"/>
      <c r="QEV16" s="712"/>
      <c r="QEW16" s="712"/>
      <c r="QEX16" s="712"/>
      <c r="QEY16" s="712"/>
      <c r="QEZ16" s="712"/>
      <c r="QFA16" s="712"/>
      <c r="QFB16" s="712"/>
      <c r="QFC16" s="712"/>
      <c r="QFD16" s="712"/>
      <c r="QFE16" s="712"/>
      <c r="QFF16" s="712"/>
      <c r="QFG16" s="712"/>
      <c r="QFH16" s="712"/>
      <c r="QFI16" s="712"/>
      <c r="QFJ16" s="712"/>
      <c r="QFK16" s="712"/>
      <c r="QFL16" s="712"/>
      <c r="QFM16" s="712"/>
      <c r="QFN16" s="712"/>
      <c r="QFO16" s="712"/>
      <c r="QFP16" s="712"/>
      <c r="QFQ16" s="712"/>
      <c r="QFR16" s="712"/>
      <c r="QFS16" s="712"/>
      <c r="QFT16" s="712"/>
      <c r="QFU16" s="712"/>
      <c r="QFV16" s="712"/>
      <c r="QFW16" s="712"/>
      <c r="QFX16" s="712"/>
      <c r="QFY16" s="712"/>
      <c r="QFZ16" s="712"/>
      <c r="QGA16" s="712"/>
      <c r="QGB16" s="712"/>
      <c r="QGC16" s="712"/>
      <c r="QGD16" s="712"/>
      <c r="QGE16" s="712"/>
      <c r="QGF16" s="712"/>
      <c r="QGG16" s="712"/>
      <c r="QGH16" s="712"/>
      <c r="QGI16" s="712"/>
      <c r="QGJ16" s="712"/>
      <c r="QGK16" s="712"/>
      <c r="QGL16" s="712"/>
      <c r="QGM16" s="712"/>
      <c r="QGN16" s="712"/>
      <c r="QGO16" s="712"/>
      <c r="QGP16" s="712"/>
      <c r="QGQ16" s="712"/>
      <c r="QGR16" s="712"/>
      <c r="QGS16" s="712"/>
      <c r="QGT16" s="712"/>
      <c r="QGU16" s="712"/>
      <c r="QGV16" s="712"/>
      <c r="QGW16" s="712"/>
      <c r="QGX16" s="712"/>
      <c r="QGY16" s="712"/>
      <c r="QGZ16" s="712"/>
      <c r="QHA16" s="712"/>
      <c r="QHB16" s="712"/>
      <c r="QHC16" s="712"/>
      <c r="QHD16" s="712"/>
      <c r="QHE16" s="712"/>
      <c r="QHF16" s="712"/>
      <c r="QHG16" s="712"/>
      <c r="QHH16" s="712"/>
      <c r="QHI16" s="712"/>
      <c r="QHJ16" s="712"/>
      <c r="QHK16" s="712"/>
      <c r="QHL16" s="712"/>
      <c r="QHM16" s="712"/>
      <c r="QHN16" s="712"/>
      <c r="QHO16" s="712"/>
      <c r="QHP16" s="712"/>
      <c r="QHQ16" s="712"/>
      <c r="QHR16" s="712"/>
      <c r="QHS16" s="712"/>
      <c r="QHT16" s="712"/>
      <c r="QHU16" s="712"/>
      <c r="QHV16" s="712"/>
      <c r="QHW16" s="712"/>
      <c r="QHX16" s="712"/>
      <c r="QHY16" s="712"/>
      <c r="QHZ16" s="712"/>
      <c r="QIA16" s="712"/>
      <c r="QIB16" s="712"/>
      <c r="QIC16" s="712"/>
      <c r="QID16" s="712"/>
      <c r="QIE16" s="712"/>
      <c r="QIF16" s="712"/>
      <c r="QIG16" s="712"/>
      <c r="QIH16" s="712"/>
      <c r="QII16" s="712"/>
      <c r="QIJ16" s="712"/>
      <c r="QIK16" s="712"/>
      <c r="QIL16" s="712"/>
      <c r="QIM16" s="712"/>
      <c r="QIN16" s="712"/>
      <c r="QIO16" s="712"/>
      <c r="QIP16" s="712"/>
      <c r="QIQ16" s="712"/>
      <c r="QIR16" s="712"/>
      <c r="QIS16" s="712"/>
      <c r="QIT16" s="712"/>
      <c r="QIU16" s="712"/>
      <c r="QIV16" s="712"/>
      <c r="QIW16" s="712"/>
      <c r="QIX16" s="712"/>
      <c r="QIY16" s="712"/>
      <c r="QIZ16" s="712"/>
      <c r="QJA16" s="712"/>
      <c r="QJB16" s="712"/>
      <c r="QJC16" s="712"/>
      <c r="QJD16" s="712"/>
      <c r="QJE16" s="712"/>
      <c r="QJF16" s="712"/>
      <c r="QJG16" s="712"/>
      <c r="QJH16" s="712"/>
      <c r="QJI16" s="712"/>
      <c r="QJJ16" s="712"/>
      <c r="QJK16" s="712"/>
      <c r="QJL16" s="712"/>
      <c r="QJM16" s="712"/>
      <c r="QJN16" s="712"/>
      <c r="QJO16" s="712"/>
      <c r="QJP16" s="712"/>
      <c r="QJQ16" s="712"/>
      <c r="QJR16" s="712"/>
      <c r="QJS16" s="712"/>
      <c r="QJT16" s="712"/>
      <c r="QJU16" s="712"/>
      <c r="QJV16" s="712"/>
      <c r="QJW16" s="712"/>
      <c r="QJX16" s="712"/>
      <c r="QJY16" s="712"/>
      <c r="QJZ16" s="712"/>
      <c r="QKA16" s="712"/>
      <c r="QKB16" s="712"/>
      <c r="QKC16" s="712"/>
      <c r="QKD16" s="712"/>
      <c r="QKE16" s="712"/>
      <c r="QKF16" s="712"/>
      <c r="QKG16" s="712"/>
      <c r="QKH16" s="712"/>
      <c r="QKI16" s="712"/>
      <c r="QKJ16" s="712"/>
      <c r="QKK16" s="712"/>
      <c r="QKL16" s="712"/>
      <c r="QKM16" s="712"/>
      <c r="QKN16" s="712"/>
      <c r="QKO16" s="712"/>
      <c r="QKP16" s="712"/>
      <c r="QKQ16" s="712"/>
      <c r="QKR16" s="712"/>
      <c r="QKS16" s="712"/>
      <c r="QKT16" s="712"/>
      <c r="QKU16" s="712"/>
      <c r="QKV16" s="712"/>
      <c r="QKW16" s="712"/>
      <c r="QKX16" s="712"/>
      <c r="QKY16" s="712"/>
      <c r="QKZ16" s="712"/>
      <c r="QLA16" s="712"/>
      <c r="QLB16" s="712"/>
      <c r="QLC16" s="712"/>
      <c r="QLD16" s="712"/>
      <c r="QLE16" s="712"/>
      <c r="QLF16" s="712"/>
      <c r="QLG16" s="712"/>
      <c r="QLH16" s="712"/>
      <c r="QLI16" s="712"/>
      <c r="QLJ16" s="712"/>
      <c r="QLK16" s="712"/>
      <c r="QLL16" s="712"/>
      <c r="QLM16" s="712"/>
      <c r="QLN16" s="712"/>
      <c r="QLO16" s="712"/>
      <c r="QLP16" s="712"/>
      <c r="QLQ16" s="712"/>
      <c r="QLR16" s="712"/>
      <c r="QLS16" s="712"/>
      <c r="QLT16" s="712"/>
      <c r="QLU16" s="712"/>
      <c r="QLV16" s="712"/>
      <c r="QLW16" s="712"/>
      <c r="QLX16" s="712"/>
      <c r="QLY16" s="712"/>
      <c r="QLZ16" s="712"/>
      <c r="QMA16" s="712"/>
      <c r="QMB16" s="712"/>
      <c r="QMC16" s="712"/>
      <c r="QMD16" s="712"/>
      <c r="QME16" s="712"/>
      <c r="QMF16" s="712"/>
      <c r="QMG16" s="712"/>
      <c r="QMH16" s="712"/>
      <c r="QMI16" s="712"/>
      <c r="QMJ16" s="712"/>
      <c r="QMK16" s="712"/>
      <c r="QML16" s="712"/>
      <c r="QMM16" s="712"/>
      <c r="QMN16" s="712"/>
      <c r="QMO16" s="712"/>
      <c r="QMP16" s="712"/>
      <c r="QMQ16" s="712"/>
      <c r="QMR16" s="712"/>
      <c r="QMS16" s="712"/>
      <c r="QMT16" s="712"/>
      <c r="QMU16" s="712"/>
      <c r="QMV16" s="712"/>
      <c r="QMW16" s="712"/>
      <c r="QMX16" s="712"/>
      <c r="QMY16" s="712"/>
      <c r="QMZ16" s="712"/>
      <c r="QNA16" s="712"/>
      <c r="QNB16" s="712"/>
      <c r="QNC16" s="712"/>
      <c r="QND16" s="712"/>
      <c r="QNE16" s="712"/>
      <c r="QNF16" s="712"/>
      <c r="QNG16" s="712"/>
      <c r="QNH16" s="712"/>
      <c r="QNI16" s="712"/>
      <c r="QNJ16" s="712"/>
      <c r="QNK16" s="712"/>
      <c r="QNL16" s="712"/>
      <c r="QNM16" s="712"/>
      <c r="QNN16" s="712"/>
      <c r="QNO16" s="712"/>
      <c r="QNP16" s="712"/>
      <c r="QNQ16" s="712"/>
      <c r="QNR16" s="712"/>
      <c r="QNS16" s="712"/>
      <c r="QNT16" s="712"/>
      <c r="QNU16" s="712"/>
      <c r="QNV16" s="712"/>
      <c r="QNW16" s="712"/>
      <c r="QNX16" s="712"/>
      <c r="QNY16" s="712"/>
      <c r="QNZ16" s="712"/>
      <c r="QOA16" s="712"/>
      <c r="QOB16" s="712"/>
      <c r="QOC16" s="712"/>
      <c r="QOD16" s="712"/>
      <c r="QOE16" s="712"/>
      <c r="QOF16" s="712"/>
      <c r="QOG16" s="712"/>
      <c r="QOH16" s="712"/>
      <c r="QOI16" s="712"/>
      <c r="QOJ16" s="712"/>
      <c r="QOK16" s="712"/>
      <c r="QOL16" s="712"/>
      <c r="QOM16" s="712"/>
      <c r="QON16" s="712"/>
      <c r="QOO16" s="712"/>
      <c r="QOP16" s="712"/>
      <c r="QOQ16" s="712"/>
      <c r="QOR16" s="712"/>
      <c r="QOS16" s="712"/>
      <c r="QOT16" s="712"/>
      <c r="QOU16" s="712"/>
      <c r="QOV16" s="712"/>
      <c r="QOW16" s="712"/>
      <c r="QOX16" s="712"/>
      <c r="QOY16" s="712"/>
      <c r="QOZ16" s="712"/>
      <c r="QPA16" s="712"/>
      <c r="QPB16" s="712"/>
      <c r="QPC16" s="712"/>
      <c r="QPD16" s="712"/>
      <c r="QPE16" s="712"/>
      <c r="QPF16" s="712"/>
      <c r="QPG16" s="712"/>
      <c r="QPH16" s="712"/>
      <c r="QPI16" s="712"/>
      <c r="QPJ16" s="712"/>
      <c r="QPK16" s="712"/>
      <c r="QPL16" s="712"/>
      <c r="QPM16" s="712"/>
      <c r="QPN16" s="712"/>
      <c r="QPO16" s="712"/>
      <c r="QPP16" s="712"/>
      <c r="QPQ16" s="712"/>
      <c r="QPR16" s="712"/>
      <c r="QPS16" s="712"/>
      <c r="QPT16" s="712"/>
      <c r="QPU16" s="712"/>
      <c r="QPV16" s="712"/>
      <c r="QPW16" s="712"/>
      <c r="QPX16" s="712"/>
      <c r="QPY16" s="712"/>
      <c r="QPZ16" s="712"/>
      <c r="QQA16" s="712"/>
      <c r="QQB16" s="712"/>
      <c r="QQC16" s="712"/>
      <c r="QQD16" s="712"/>
      <c r="QQE16" s="712"/>
      <c r="QQF16" s="712"/>
      <c r="QQG16" s="712"/>
      <c r="QQH16" s="712"/>
      <c r="QQI16" s="712"/>
      <c r="QQJ16" s="712"/>
      <c r="QQK16" s="712"/>
      <c r="QQL16" s="712"/>
      <c r="QQM16" s="712"/>
      <c r="QQN16" s="712"/>
      <c r="QQO16" s="712"/>
      <c r="QQP16" s="712"/>
      <c r="QQQ16" s="712"/>
      <c r="QQR16" s="712"/>
      <c r="QQS16" s="712"/>
      <c r="QQT16" s="712"/>
      <c r="QQU16" s="712"/>
      <c r="QQV16" s="712"/>
      <c r="QQW16" s="712"/>
      <c r="QQX16" s="712"/>
      <c r="QQY16" s="712"/>
      <c r="QQZ16" s="712"/>
      <c r="QRA16" s="712"/>
      <c r="QRB16" s="712"/>
      <c r="QRC16" s="712"/>
      <c r="QRD16" s="712"/>
      <c r="QRE16" s="712"/>
      <c r="QRF16" s="712"/>
      <c r="QRG16" s="712"/>
      <c r="QRH16" s="712"/>
      <c r="QRI16" s="712"/>
      <c r="QRJ16" s="712"/>
      <c r="QRK16" s="712"/>
      <c r="QRL16" s="712"/>
      <c r="QRM16" s="712"/>
      <c r="QRN16" s="712"/>
      <c r="QRO16" s="712"/>
      <c r="QRP16" s="712"/>
      <c r="QRQ16" s="712"/>
      <c r="QRR16" s="712"/>
      <c r="QRS16" s="712"/>
      <c r="QRT16" s="712"/>
      <c r="QRU16" s="712"/>
      <c r="QRV16" s="712"/>
      <c r="QRW16" s="712"/>
      <c r="QRX16" s="712"/>
      <c r="QRY16" s="712"/>
      <c r="QRZ16" s="712"/>
      <c r="QSA16" s="712"/>
      <c r="QSB16" s="712"/>
      <c r="QSC16" s="712"/>
      <c r="QSD16" s="712"/>
      <c r="QSE16" s="712"/>
      <c r="QSF16" s="712"/>
      <c r="QSG16" s="712"/>
      <c r="QSH16" s="712"/>
      <c r="QSI16" s="712"/>
      <c r="QSJ16" s="712"/>
      <c r="QSK16" s="712"/>
      <c r="QSL16" s="712"/>
      <c r="QSM16" s="712"/>
      <c r="QSN16" s="712"/>
      <c r="QSO16" s="712"/>
      <c r="QSP16" s="712"/>
      <c r="QSQ16" s="712"/>
      <c r="QSR16" s="712"/>
      <c r="QSS16" s="712"/>
      <c r="QST16" s="712"/>
      <c r="QSU16" s="712"/>
      <c r="QSV16" s="712"/>
      <c r="QSW16" s="712"/>
      <c r="QSX16" s="712"/>
      <c r="QSY16" s="712"/>
      <c r="QSZ16" s="712"/>
      <c r="QTA16" s="712"/>
      <c r="QTB16" s="712"/>
      <c r="QTC16" s="712"/>
      <c r="QTD16" s="712"/>
      <c r="QTE16" s="712"/>
      <c r="QTF16" s="712"/>
      <c r="QTG16" s="712"/>
      <c r="QTH16" s="712"/>
      <c r="QTI16" s="712"/>
      <c r="QTJ16" s="712"/>
      <c r="QTK16" s="712"/>
      <c r="QTL16" s="712"/>
      <c r="QTM16" s="712"/>
      <c r="QTN16" s="712"/>
      <c r="QTO16" s="712"/>
      <c r="QTP16" s="712"/>
      <c r="QTQ16" s="712"/>
      <c r="QTR16" s="712"/>
      <c r="QTS16" s="712"/>
      <c r="QTT16" s="712"/>
      <c r="QTU16" s="712"/>
      <c r="QTV16" s="712"/>
      <c r="QTW16" s="712"/>
      <c r="QTX16" s="712"/>
      <c r="QTY16" s="712"/>
      <c r="QTZ16" s="712"/>
      <c r="QUA16" s="712"/>
      <c r="QUB16" s="712"/>
      <c r="QUC16" s="712"/>
      <c r="QUD16" s="712"/>
      <c r="QUE16" s="712"/>
      <c r="QUF16" s="712"/>
      <c r="QUG16" s="712"/>
      <c r="QUH16" s="712"/>
      <c r="QUI16" s="712"/>
      <c r="QUJ16" s="712"/>
      <c r="QUK16" s="712"/>
      <c r="QUL16" s="712"/>
      <c r="QUM16" s="712"/>
      <c r="QUN16" s="712"/>
      <c r="QUO16" s="712"/>
      <c r="QUP16" s="712"/>
      <c r="QUQ16" s="712"/>
      <c r="QUR16" s="712"/>
      <c r="QUS16" s="712"/>
      <c r="QUT16" s="712"/>
      <c r="QUU16" s="712"/>
      <c r="QUV16" s="712"/>
      <c r="QUW16" s="712"/>
      <c r="QUX16" s="712"/>
      <c r="QUY16" s="712"/>
      <c r="QUZ16" s="712"/>
      <c r="QVA16" s="712"/>
      <c r="QVB16" s="712"/>
      <c r="QVC16" s="712"/>
      <c r="QVD16" s="712"/>
      <c r="QVE16" s="712"/>
      <c r="QVF16" s="712"/>
      <c r="QVG16" s="712"/>
      <c r="QVH16" s="712"/>
      <c r="QVI16" s="712"/>
      <c r="QVJ16" s="712"/>
      <c r="QVK16" s="712"/>
      <c r="QVL16" s="712"/>
      <c r="QVM16" s="712"/>
      <c r="QVN16" s="712"/>
      <c r="QVO16" s="712"/>
      <c r="QVP16" s="712"/>
      <c r="QVQ16" s="712"/>
      <c r="QVR16" s="712"/>
      <c r="QVS16" s="712"/>
      <c r="QVT16" s="712"/>
      <c r="QVU16" s="712"/>
      <c r="QVV16" s="712"/>
      <c r="QVW16" s="712"/>
      <c r="QVX16" s="712"/>
      <c r="QVY16" s="712"/>
      <c r="QVZ16" s="712"/>
      <c r="QWA16" s="712"/>
      <c r="QWB16" s="712"/>
      <c r="QWC16" s="712"/>
      <c r="QWD16" s="712"/>
      <c r="QWE16" s="712"/>
      <c r="QWF16" s="712"/>
      <c r="QWG16" s="712"/>
      <c r="QWH16" s="712"/>
      <c r="QWI16" s="712"/>
      <c r="QWJ16" s="712"/>
      <c r="QWK16" s="712"/>
      <c r="QWL16" s="712"/>
      <c r="QWM16" s="712"/>
      <c r="QWN16" s="712"/>
      <c r="QWO16" s="712"/>
      <c r="QWP16" s="712"/>
      <c r="QWQ16" s="712"/>
      <c r="QWR16" s="712"/>
      <c r="QWS16" s="712"/>
      <c r="QWT16" s="712"/>
      <c r="QWU16" s="712"/>
      <c r="QWV16" s="712"/>
      <c r="QWW16" s="712"/>
      <c r="QWX16" s="712"/>
      <c r="QWY16" s="712"/>
      <c r="QWZ16" s="712"/>
      <c r="QXA16" s="712"/>
      <c r="QXB16" s="712"/>
      <c r="QXC16" s="712"/>
      <c r="QXD16" s="712"/>
      <c r="QXE16" s="712"/>
      <c r="QXF16" s="712"/>
      <c r="QXG16" s="712"/>
      <c r="QXH16" s="712"/>
      <c r="QXI16" s="712"/>
      <c r="QXJ16" s="712"/>
      <c r="QXK16" s="712"/>
      <c r="QXL16" s="712"/>
      <c r="QXM16" s="712"/>
      <c r="QXN16" s="712"/>
      <c r="QXO16" s="712"/>
      <c r="QXP16" s="712"/>
      <c r="QXQ16" s="712"/>
      <c r="QXR16" s="712"/>
      <c r="QXS16" s="712"/>
      <c r="QXT16" s="712"/>
      <c r="QXU16" s="712"/>
      <c r="QXV16" s="712"/>
      <c r="QXW16" s="712"/>
      <c r="QXX16" s="712"/>
      <c r="QXY16" s="712"/>
      <c r="QXZ16" s="712"/>
      <c r="QYA16" s="712"/>
      <c r="QYB16" s="712"/>
      <c r="QYC16" s="712"/>
      <c r="QYD16" s="712"/>
      <c r="QYE16" s="712"/>
      <c r="QYF16" s="712"/>
      <c r="QYG16" s="712"/>
      <c r="QYH16" s="712"/>
      <c r="QYI16" s="712"/>
      <c r="QYJ16" s="712"/>
      <c r="QYK16" s="712"/>
      <c r="QYL16" s="712"/>
      <c r="QYM16" s="712"/>
      <c r="QYN16" s="712"/>
      <c r="QYO16" s="712"/>
      <c r="QYP16" s="712"/>
      <c r="QYQ16" s="712"/>
      <c r="QYR16" s="712"/>
      <c r="QYS16" s="712"/>
      <c r="QYT16" s="712"/>
      <c r="QYU16" s="712"/>
      <c r="QYV16" s="712"/>
      <c r="QYW16" s="712"/>
      <c r="QYX16" s="712"/>
      <c r="QYY16" s="712"/>
      <c r="QYZ16" s="712"/>
      <c r="QZA16" s="712"/>
      <c r="QZB16" s="712"/>
      <c r="QZC16" s="712"/>
      <c r="QZD16" s="712"/>
      <c r="QZE16" s="712"/>
      <c r="QZF16" s="712"/>
      <c r="QZG16" s="712"/>
      <c r="QZH16" s="712"/>
      <c r="QZI16" s="712"/>
      <c r="QZJ16" s="712"/>
      <c r="QZK16" s="712"/>
      <c r="QZL16" s="712"/>
      <c r="QZM16" s="712"/>
      <c r="QZN16" s="712"/>
      <c r="QZO16" s="712"/>
      <c r="QZP16" s="712"/>
      <c r="QZQ16" s="712"/>
      <c r="QZR16" s="712"/>
      <c r="QZS16" s="712"/>
      <c r="QZT16" s="712"/>
      <c r="QZU16" s="712"/>
      <c r="QZV16" s="712"/>
      <c r="QZW16" s="712"/>
      <c r="QZX16" s="712"/>
      <c r="QZY16" s="712"/>
      <c r="QZZ16" s="712"/>
      <c r="RAA16" s="712"/>
      <c r="RAB16" s="712"/>
      <c r="RAC16" s="712"/>
      <c r="RAD16" s="712"/>
      <c r="RAE16" s="712"/>
      <c r="RAF16" s="712"/>
      <c r="RAG16" s="712"/>
      <c r="RAH16" s="712"/>
      <c r="RAI16" s="712"/>
      <c r="RAJ16" s="712"/>
      <c r="RAK16" s="712"/>
      <c r="RAL16" s="712"/>
      <c r="RAM16" s="712"/>
      <c r="RAN16" s="712"/>
      <c r="RAO16" s="712"/>
      <c r="RAP16" s="712"/>
      <c r="RAQ16" s="712"/>
      <c r="RAR16" s="712"/>
      <c r="RAS16" s="712"/>
      <c r="RAT16" s="712"/>
      <c r="RAU16" s="712"/>
      <c r="RAV16" s="712"/>
      <c r="RAW16" s="712"/>
      <c r="RAX16" s="712"/>
      <c r="RAY16" s="712"/>
      <c r="RAZ16" s="712"/>
      <c r="RBA16" s="712"/>
      <c r="RBB16" s="712"/>
      <c r="RBC16" s="712"/>
      <c r="RBD16" s="712"/>
      <c r="RBE16" s="712"/>
      <c r="RBF16" s="712"/>
      <c r="RBG16" s="712"/>
      <c r="RBH16" s="712"/>
      <c r="RBI16" s="712"/>
      <c r="RBJ16" s="712"/>
      <c r="RBK16" s="712"/>
      <c r="RBL16" s="712"/>
      <c r="RBM16" s="712"/>
      <c r="RBN16" s="712"/>
      <c r="RBO16" s="712"/>
      <c r="RBP16" s="712"/>
      <c r="RBQ16" s="712"/>
      <c r="RBR16" s="712"/>
      <c r="RBS16" s="712"/>
      <c r="RBT16" s="712"/>
      <c r="RBU16" s="712"/>
      <c r="RBV16" s="712"/>
      <c r="RBW16" s="712"/>
      <c r="RBX16" s="712"/>
      <c r="RBY16" s="712"/>
      <c r="RBZ16" s="712"/>
      <c r="RCA16" s="712"/>
      <c r="RCB16" s="712"/>
      <c r="RCC16" s="712"/>
      <c r="RCD16" s="712"/>
      <c r="RCE16" s="712"/>
      <c r="RCF16" s="712"/>
      <c r="RCG16" s="712"/>
      <c r="RCH16" s="712"/>
      <c r="RCI16" s="712"/>
      <c r="RCJ16" s="712"/>
      <c r="RCK16" s="712"/>
      <c r="RCL16" s="712"/>
      <c r="RCM16" s="712"/>
      <c r="RCN16" s="712"/>
      <c r="RCO16" s="712"/>
      <c r="RCP16" s="712"/>
      <c r="RCQ16" s="712"/>
      <c r="RCR16" s="712"/>
      <c r="RCS16" s="712"/>
      <c r="RCT16" s="712"/>
      <c r="RCU16" s="712"/>
      <c r="RCV16" s="712"/>
      <c r="RCW16" s="712"/>
      <c r="RCX16" s="712"/>
      <c r="RCY16" s="712"/>
      <c r="RCZ16" s="712"/>
      <c r="RDA16" s="712"/>
      <c r="RDB16" s="712"/>
      <c r="RDC16" s="712"/>
      <c r="RDD16" s="712"/>
      <c r="RDE16" s="712"/>
      <c r="RDF16" s="712"/>
      <c r="RDG16" s="712"/>
      <c r="RDH16" s="712"/>
      <c r="RDI16" s="712"/>
      <c r="RDJ16" s="712"/>
      <c r="RDK16" s="712"/>
      <c r="RDL16" s="712"/>
      <c r="RDM16" s="712"/>
      <c r="RDN16" s="712"/>
      <c r="RDO16" s="712"/>
      <c r="RDP16" s="712"/>
      <c r="RDQ16" s="712"/>
      <c r="RDR16" s="712"/>
      <c r="RDS16" s="712"/>
      <c r="RDT16" s="712"/>
      <c r="RDU16" s="712"/>
      <c r="RDV16" s="712"/>
      <c r="RDW16" s="712"/>
      <c r="RDX16" s="712"/>
      <c r="RDY16" s="712"/>
      <c r="RDZ16" s="712"/>
      <c r="REA16" s="712"/>
      <c r="REB16" s="712"/>
      <c r="REC16" s="712"/>
      <c r="RED16" s="712"/>
      <c r="REE16" s="712"/>
      <c r="REF16" s="712"/>
      <c r="REG16" s="712"/>
      <c r="REH16" s="712"/>
      <c r="REI16" s="712"/>
      <c r="REJ16" s="712"/>
      <c r="REK16" s="712"/>
      <c r="REL16" s="712"/>
      <c r="REM16" s="712"/>
      <c r="REN16" s="712"/>
      <c r="REO16" s="712"/>
      <c r="REP16" s="712"/>
      <c r="REQ16" s="712"/>
      <c r="RER16" s="712"/>
      <c r="RES16" s="712"/>
      <c r="RET16" s="712"/>
      <c r="REU16" s="712"/>
      <c r="REV16" s="712"/>
      <c r="REW16" s="712"/>
      <c r="REX16" s="712"/>
      <c r="REY16" s="712"/>
      <c r="REZ16" s="712"/>
      <c r="RFA16" s="712"/>
      <c r="RFB16" s="712"/>
      <c r="RFC16" s="712"/>
      <c r="RFD16" s="712"/>
      <c r="RFE16" s="712"/>
      <c r="RFF16" s="712"/>
      <c r="RFG16" s="712"/>
      <c r="RFH16" s="712"/>
      <c r="RFI16" s="712"/>
      <c r="RFJ16" s="712"/>
      <c r="RFK16" s="712"/>
      <c r="RFL16" s="712"/>
      <c r="RFM16" s="712"/>
      <c r="RFN16" s="712"/>
      <c r="RFO16" s="712"/>
      <c r="RFP16" s="712"/>
      <c r="RFQ16" s="712"/>
      <c r="RFR16" s="712"/>
      <c r="RFS16" s="712"/>
      <c r="RFT16" s="712"/>
      <c r="RFU16" s="712"/>
      <c r="RFV16" s="712"/>
      <c r="RFW16" s="712"/>
      <c r="RFX16" s="712"/>
      <c r="RFY16" s="712"/>
      <c r="RFZ16" s="712"/>
      <c r="RGA16" s="712"/>
      <c r="RGB16" s="712"/>
      <c r="RGC16" s="712"/>
      <c r="RGD16" s="712"/>
      <c r="RGE16" s="712"/>
      <c r="RGF16" s="712"/>
      <c r="RGG16" s="712"/>
      <c r="RGH16" s="712"/>
      <c r="RGI16" s="712"/>
      <c r="RGJ16" s="712"/>
      <c r="RGK16" s="712"/>
      <c r="RGL16" s="712"/>
      <c r="RGM16" s="712"/>
      <c r="RGN16" s="712"/>
      <c r="RGO16" s="712"/>
      <c r="RGP16" s="712"/>
      <c r="RGQ16" s="712"/>
      <c r="RGR16" s="712"/>
      <c r="RGS16" s="712"/>
      <c r="RGT16" s="712"/>
      <c r="RGU16" s="712"/>
      <c r="RGV16" s="712"/>
      <c r="RGW16" s="712"/>
      <c r="RGX16" s="712"/>
      <c r="RGY16" s="712"/>
      <c r="RGZ16" s="712"/>
      <c r="RHA16" s="712"/>
      <c r="RHB16" s="712"/>
      <c r="RHC16" s="712"/>
      <c r="RHD16" s="712"/>
      <c r="RHE16" s="712"/>
      <c r="RHF16" s="712"/>
      <c r="RHG16" s="712"/>
      <c r="RHH16" s="712"/>
      <c r="RHI16" s="712"/>
      <c r="RHJ16" s="712"/>
      <c r="RHK16" s="712"/>
      <c r="RHL16" s="712"/>
      <c r="RHM16" s="712"/>
      <c r="RHN16" s="712"/>
      <c r="RHO16" s="712"/>
      <c r="RHP16" s="712"/>
      <c r="RHQ16" s="712"/>
      <c r="RHR16" s="712"/>
      <c r="RHS16" s="712"/>
      <c r="RHT16" s="712"/>
      <c r="RHU16" s="712"/>
      <c r="RHV16" s="712"/>
      <c r="RHW16" s="712"/>
      <c r="RHX16" s="712"/>
      <c r="RHY16" s="712"/>
      <c r="RHZ16" s="712"/>
      <c r="RIA16" s="712"/>
      <c r="RIB16" s="712"/>
      <c r="RIC16" s="712"/>
      <c r="RID16" s="712"/>
      <c r="RIE16" s="712"/>
      <c r="RIF16" s="712"/>
      <c r="RIG16" s="712"/>
      <c r="RIH16" s="712"/>
      <c r="RII16" s="712"/>
      <c r="RIJ16" s="712"/>
      <c r="RIK16" s="712"/>
      <c r="RIL16" s="712"/>
      <c r="RIM16" s="712"/>
      <c r="RIN16" s="712"/>
      <c r="RIO16" s="712"/>
      <c r="RIP16" s="712"/>
      <c r="RIQ16" s="712"/>
      <c r="RIR16" s="712"/>
      <c r="RIS16" s="712"/>
      <c r="RIT16" s="712"/>
      <c r="RIU16" s="712"/>
      <c r="RIV16" s="712"/>
      <c r="RIW16" s="712"/>
      <c r="RIX16" s="712"/>
      <c r="RIY16" s="712"/>
      <c r="RIZ16" s="712"/>
      <c r="RJA16" s="712"/>
      <c r="RJB16" s="712"/>
      <c r="RJC16" s="712"/>
      <c r="RJD16" s="712"/>
      <c r="RJE16" s="712"/>
      <c r="RJF16" s="712"/>
      <c r="RJG16" s="712"/>
      <c r="RJH16" s="712"/>
      <c r="RJI16" s="712"/>
      <c r="RJJ16" s="712"/>
      <c r="RJK16" s="712"/>
      <c r="RJL16" s="712"/>
      <c r="RJM16" s="712"/>
      <c r="RJN16" s="712"/>
      <c r="RJO16" s="712"/>
      <c r="RJP16" s="712"/>
      <c r="RJQ16" s="712"/>
      <c r="RJR16" s="712"/>
      <c r="RJS16" s="712"/>
      <c r="RJT16" s="712"/>
      <c r="RJU16" s="712"/>
      <c r="RJV16" s="712"/>
      <c r="RJW16" s="712"/>
      <c r="RJX16" s="712"/>
      <c r="RJY16" s="712"/>
      <c r="RJZ16" s="712"/>
      <c r="RKA16" s="712"/>
      <c r="RKB16" s="712"/>
      <c r="RKC16" s="712"/>
      <c r="RKD16" s="712"/>
      <c r="RKE16" s="712"/>
      <c r="RKF16" s="712"/>
      <c r="RKG16" s="712"/>
      <c r="RKH16" s="712"/>
      <c r="RKI16" s="712"/>
      <c r="RKJ16" s="712"/>
      <c r="RKK16" s="712"/>
      <c r="RKL16" s="712"/>
      <c r="RKM16" s="712"/>
      <c r="RKN16" s="712"/>
      <c r="RKO16" s="712"/>
      <c r="RKP16" s="712"/>
      <c r="RKQ16" s="712"/>
      <c r="RKR16" s="712"/>
      <c r="RKS16" s="712"/>
      <c r="RKT16" s="712"/>
      <c r="RKU16" s="712"/>
      <c r="RKV16" s="712"/>
      <c r="RKW16" s="712"/>
      <c r="RKX16" s="712"/>
      <c r="RKY16" s="712"/>
      <c r="RKZ16" s="712"/>
      <c r="RLA16" s="712"/>
      <c r="RLB16" s="712"/>
      <c r="RLC16" s="712"/>
      <c r="RLD16" s="712"/>
      <c r="RLE16" s="712"/>
      <c r="RLF16" s="712"/>
      <c r="RLG16" s="712"/>
      <c r="RLH16" s="712"/>
      <c r="RLI16" s="712"/>
      <c r="RLJ16" s="712"/>
      <c r="RLK16" s="712"/>
      <c r="RLL16" s="712"/>
      <c r="RLM16" s="712"/>
      <c r="RLN16" s="712"/>
      <c r="RLO16" s="712"/>
      <c r="RLP16" s="712"/>
      <c r="RLQ16" s="712"/>
      <c r="RLR16" s="712"/>
      <c r="RLS16" s="712"/>
      <c r="RLT16" s="712"/>
      <c r="RLU16" s="712"/>
      <c r="RLV16" s="712"/>
      <c r="RLW16" s="712"/>
      <c r="RLX16" s="712"/>
      <c r="RLY16" s="712"/>
      <c r="RLZ16" s="712"/>
      <c r="RMA16" s="712"/>
      <c r="RMB16" s="712"/>
      <c r="RMC16" s="712"/>
      <c r="RMD16" s="712"/>
      <c r="RME16" s="712"/>
      <c r="RMF16" s="712"/>
      <c r="RMG16" s="712"/>
      <c r="RMH16" s="712"/>
      <c r="RMI16" s="712"/>
      <c r="RMJ16" s="712"/>
      <c r="RMK16" s="712"/>
      <c r="RML16" s="712"/>
      <c r="RMM16" s="712"/>
      <c r="RMN16" s="712"/>
      <c r="RMO16" s="712"/>
      <c r="RMP16" s="712"/>
      <c r="RMQ16" s="712"/>
      <c r="RMR16" s="712"/>
      <c r="RMS16" s="712"/>
      <c r="RMT16" s="712"/>
      <c r="RMU16" s="712"/>
      <c r="RMV16" s="712"/>
      <c r="RMW16" s="712"/>
      <c r="RMX16" s="712"/>
      <c r="RMY16" s="712"/>
      <c r="RMZ16" s="712"/>
      <c r="RNA16" s="712"/>
      <c r="RNB16" s="712"/>
      <c r="RNC16" s="712"/>
      <c r="RND16" s="712"/>
      <c r="RNE16" s="712"/>
      <c r="RNF16" s="712"/>
      <c r="RNG16" s="712"/>
      <c r="RNH16" s="712"/>
      <c r="RNI16" s="712"/>
      <c r="RNJ16" s="712"/>
      <c r="RNK16" s="712"/>
      <c r="RNL16" s="712"/>
      <c r="RNM16" s="712"/>
      <c r="RNN16" s="712"/>
      <c r="RNO16" s="712"/>
      <c r="RNP16" s="712"/>
      <c r="RNQ16" s="712"/>
      <c r="RNR16" s="712"/>
      <c r="RNS16" s="712"/>
      <c r="RNT16" s="712"/>
      <c r="RNU16" s="712"/>
      <c r="RNV16" s="712"/>
      <c r="RNW16" s="712"/>
      <c r="RNX16" s="712"/>
      <c r="RNY16" s="712"/>
      <c r="RNZ16" s="712"/>
      <c r="ROA16" s="712"/>
      <c r="ROB16" s="712"/>
      <c r="ROC16" s="712"/>
      <c r="ROD16" s="712"/>
      <c r="ROE16" s="712"/>
      <c r="ROF16" s="712"/>
      <c r="ROG16" s="712"/>
      <c r="ROH16" s="712"/>
      <c r="ROI16" s="712"/>
      <c r="ROJ16" s="712"/>
      <c r="ROK16" s="712"/>
      <c r="ROL16" s="712"/>
      <c r="ROM16" s="712"/>
      <c r="RON16" s="712"/>
      <c r="ROO16" s="712"/>
      <c r="ROP16" s="712"/>
      <c r="ROQ16" s="712"/>
      <c r="ROR16" s="712"/>
      <c r="ROS16" s="712"/>
      <c r="ROT16" s="712"/>
      <c r="ROU16" s="712"/>
      <c r="ROV16" s="712"/>
      <c r="ROW16" s="712"/>
      <c r="ROX16" s="712"/>
      <c r="ROY16" s="712"/>
      <c r="ROZ16" s="712"/>
      <c r="RPA16" s="712"/>
      <c r="RPB16" s="712"/>
      <c r="RPC16" s="712"/>
      <c r="RPD16" s="712"/>
      <c r="RPE16" s="712"/>
      <c r="RPF16" s="712"/>
      <c r="RPG16" s="712"/>
      <c r="RPH16" s="712"/>
      <c r="RPI16" s="712"/>
      <c r="RPJ16" s="712"/>
      <c r="RPK16" s="712"/>
      <c r="RPL16" s="712"/>
      <c r="RPM16" s="712"/>
      <c r="RPN16" s="712"/>
      <c r="RPO16" s="712"/>
      <c r="RPP16" s="712"/>
      <c r="RPQ16" s="712"/>
      <c r="RPR16" s="712"/>
      <c r="RPS16" s="712"/>
      <c r="RPT16" s="712"/>
      <c r="RPU16" s="712"/>
      <c r="RPV16" s="712"/>
      <c r="RPW16" s="712"/>
      <c r="RPX16" s="712"/>
      <c r="RPY16" s="712"/>
      <c r="RPZ16" s="712"/>
      <c r="RQA16" s="712"/>
      <c r="RQB16" s="712"/>
      <c r="RQC16" s="712"/>
      <c r="RQD16" s="712"/>
      <c r="RQE16" s="712"/>
      <c r="RQF16" s="712"/>
      <c r="RQG16" s="712"/>
      <c r="RQH16" s="712"/>
      <c r="RQI16" s="712"/>
      <c r="RQJ16" s="712"/>
      <c r="RQK16" s="712"/>
      <c r="RQL16" s="712"/>
      <c r="RQM16" s="712"/>
      <c r="RQN16" s="712"/>
      <c r="RQO16" s="712"/>
      <c r="RQP16" s="712"/>
      <c r="RQQ16" s="712"/>
      <c r="RQR16" s="712"/>
      <c r="RQS16" s="712"/>
      <c r="RQT16" s="712"/>
      <c r="RQU16" s="712"/>
      <c r="RQV16" s="712"/>
      <c r="RQW16" s="712"/>
      <c r="RQX16" s="712"/>
      <c r="RQY16" s="712"/>
      <c r="RQZ16" s="712"/>
      <c r="RRA16" s="712"/>
      <c r="RRB16" s="712"/>
      <c r="RRC16" s="712"/>
      <c r="RRD16" s="712"/>
      <c r="RRE16" s="712"/>
      <c r="RRF16" s="712"/>
      <c r="RRG16" s="712"/>
      <c r="RRH16" s="712"/>
      <c r="RRI16" s="712"/>
      <c r="RRJ16" s="712"/>
      <c r="RRK16" s="712"/>
      <c r="RRL16" s="712"/>
      <c r="RRM16" s="712"/>
      <c r="RRN16" s="712"/>
      <c r="RRO16" s="712"/>
      <c r="RRP16" s="712"/>
      <c r="RRQ16" s="712"/>
      <c r="RRR16" s="712"/>
      <c r="RRS16" s="712"/>
      <c r="RRT16" s="712"/>
      <c r="RRU16" s="712"/>
      <c r="RRV16" s="712"/>
      <c r="RRW16" s="712"/>
      <c r="RRX16" s="712"/>
      <c r="RRY16" s="712"/>
      <c r="RRZ16" s="712"/>
      <c r="RSA16" s="712"/>
      <c r="RSB16" s="712"/>
      <c r="RSC16" s="712"/>
      <c r="RSD16" s="712"/>
      <c r="RSE16" s="712"/>
      <c r="RSF16" s="712"/>
      <c r="RSG16" s="712"/>
      <c r="RSH16" s="712"/>
      <c r="RSI16" s="712"/>
      <c r="RSJ16" s="712"/>
      <c r="RSK16" s="712"/>
      <c r="RSL16" s="712"/>
      <c r="RSM16" s="712"/>
      <c r="RSN16" s="712"/>
      <c r="RSO16" s="712"/>
      <c r="RSP16" s="712"/>
      <c r="RSQ16" s="712"/>
      <c r="RSR16" s="712"/>
      <c r="RSS16" s="712"/>
      <c r="RST16" s="712"/>
      <c r="RSU16" s="712"/>
      <c r="RSV16" s="712"/>
      <c r="RSW16" s="712"/>
      <c r="RSX16" s="712"/>
      <c r="RSY16" s="712"/>
      <c r="RSZ16" s="712"/>
      <c r="RTA16" s="712"/>
      <c r="RTB16" s="712"/>
      <c r="RTC16" s="712"/>
      <c r="RTD16" s="712"/>
      <c r="RTE16" s="712"/>
      <c r="RTF16" s="712"/>
      <c r="RTG16" s="712"/>
      <c r="RTH16" s="712"/>
      <c r="RTI16" s="712"/>
      <c r="RTJ16" s="712"/>
      <c r="RTK16" s="712"/>
      <c r="RTL16" s="712"/>
      <c r="RTM16" s="712"/>
      <c r="RTN16" s="712"/>
      <c r="RTO16" s="712"/>
      <c r="RTP16" s="712"/>
      <c r="RTQ16" s="712"/>
      <c r="RTR16" s="712"/>
      <c r="RTS16" s="712"/>
      <c r="RTT16" s="712"/>
      <c r="RTU16" s="712"/>
      <c r="RTV16" s="712"/>
      <c r="RTW16" s="712"/>
      <c r="RTX16" s="712"/>
      <c r="RTY16" s="712"/>
      <c r="RTZ16" s="712"/>
      <c r="RUA16" s="712"/>
      <c r="RUB16" s="712"/>
      <c r="RUC16" s="712"/>
      <c r="RUD16" s="712"/>
      <c r="RUE16" s="712"/>
      <c r="RUF16" s="712"/>
      <c r="RUG16" s="712"/>
      <c r="RUH16" s="712"/>
      <c r="RUI16" s="712"/>
      <c r="RUJ16" s="712"/>
      <c r="RUK16" s="712"/>
      <c r="RUL16" s="712"/>
      <c r="RUM16" s="712"/>
      <c r="RUN16" s="712"/>
      <c r="RUO16" s="712"/>
      <c r="RUP16" s="712"/>
      <c r="RUQ16" s="712"/>
      <c r="RUR16" s="712"/>
      <c r="RUS16" s="712"/>
      <c r="RUT16" s="712"/>
      <c r="RUU16" s="712"/>
      <c r="RUV16" s="712"/>
      <c r="RUW16" s="712"/>
      <c r="RUX16" s="712"/>
      <c r="RUY16" s="712"/>
      <c r="RUZ16" s="712"/>
      <c r="RVA16" s="712"/>
      <c r="RVB16" s="712"/>
      <c r="RVC16" s="712"/>
      <c r="RVD16" s="712"/>
      <c r="RVE16" s="712"/>
      <c r="RVF16" s="712"/>
      <c r="RVG16" s="712"/>
      <c r="RVH16" s="712"/>
      <c r="RVI16" s="712"/>
      <c r="RVJ16" s="712"/>
      <c r="RVK16" s="712"/>
      <c r="RVL16" s="712"/>
      <c r="RVM16" s="712"/>
      <c r="RVN16" s="712"/>
      <c r="RVO16" s="712"/>
      <c r="RVP16" s="712"/>
      <c r="RVQ16" s="712"/>
      <c r="RVR16" s="712"/>
      <c r="RVS16" s="712"/>
      <c r="RVT16" s="712"/>
      <c r="RVU16" s="712"/>
      <c r="RVV16" s="712"/>
      <c r="RVW16" s="712"/>
      <c r="RVX16" s="712"/>
      <c r="RVY16" s="712"/>
      <c r="RVZ16" s="712"/>
      <c r="RWA16" s="712"/>
      <c r="RWB16" s="712"/>
      <c r="RWC16" s="712"/>
      <c r="RWD16" s="712"/>
      <c r="RWE16" s="712"/>
      <c r="RWF16" s="712"/>
      <c r="RWG16" s="712"/>
      <c r="RWH16" s="712"/>
      <c r="RWI16" s="712"/>
      <c r="RWJ16" s="712"/>
      <c r="RWK16" s="712"/>
      <c r="RWL16" s="712"/>
      <c r="RWM16" s="712"/>
      <c r="RWN16" s="712"/>
      <c r="RWO16" s="712"/>
      <c r="RWP16" s="712"/>
      <c r="RWQ16" s="712"/>
      <c r="RWR16" s="712"/>
      <c r="RWS16" s="712"/>
      <c r="RWT16" s="712"/>
      <c r="RWU16" s="712"/>
      <c r="RWV16" s="712"/>
      <c r="RWW16" s="712"/>
      <c r="RWX16" s="712"/>
      <c r="RWY16" s="712"/>
      <c r="RWZ16" s="712"/>
      <c r="RXA16" s="712"/>
      <c r="RXB16" s="712"/>
      <c r="RXC16" s="712"/>
      <c r="RXD16" s="712"/>
      <c r="RXE16" s="712"/>
      <c r="RXF16" s="712"/>
      <c r="RXG16" s="712"/>
      <c r="RXH16" s="712"/>
      <c r="RXI16" s="712"/>
      <c r="RXJ16" s="712"/>
      <c r="RXK16" s="712"/>
      <c r="RXL16" s="712"/>
      <c r="RXM16" s="712"/>
      <c r="RXN16" s="712"/>
      <c r="RXO16" s="712"/>
      <c r="RXP16" s="712"/>
      <c r="RXQ16" s="712"/>
      <c r="RXR16" s="712"/>
      <c r="RXS16" s="712"/>
      <c r="RXT16" s="712"/>
      <c r="RXU16" s="712"/>
      <c r="RXV16" s="712"/>
      <c r="RXW16" s="712"/>
      <c r="RXX16" s="712"/>
      <c r="RXY16" s="712"/>
      <c r="RXZ16" s="712"/>
      <c r="RYA16" s="712"/>
      <c r="RYB16" s="712"/>
      <c r="RYC16" s="712"/>
      <c r="RYD16" s="712"/>
      <c r="RYE16" s="712"/>
      <c r="RYF16" s="712"/>
      <c r="RYG16" s="712"/>
      <c r="RYH16" s="712"/>
      <c r="RYI16" s="712"/>
      <c r="RYJ16" s="712"/>
      <c r="RYK16" s="712"/>
      <c r="RYL16" s="712"/>
      <c r="RYM16" s="712"/>
      <c r="RYN16" s="712"/>
      <c r="RYO16" s="712"/>
      <c r="RYP16" s="712"/>
      <c r="RYQ16" s="712"/>
      <c r="RYR16" s="712"/>
      <c r="RYS16" s="712"/>
      <c r="RYT16" s="712"/>
      <c r="RYU16" s="712"/>
      <c r="RYV16" s="712"/>
      <c r="RYW16" s="712"/>
      <c r="RYX16" s="712"/>
      <c r="RYY16" s="712"/>
      <c r="RYZ16" s="712"/>
      <c r="RZA16" s="712"/>
      <c r="RZB16" s="712"/>
      <c r="RZC16" s="712"/>
      <c r="RZD16" s="712"/>
      <c r="RZE16" s="712"/>
      <c r="RZF16" s="712"/>
      <c r="RZG16" s="712"/>
      <c r="RZH16" s="712"/>
      <c r="RZI16" s="712"/>
      <c r="RZJ16" s="712"/>
      <c r="RZK16" s="712"/>
      <c r="RZL16" s="712"/>
      <c r="RZM16" s="712"/>
      <c r="RZN16" s="712"/>
      <c r="RZO16" s="712"/>
      <c r="RZP16" s="712"/>
      <c r="RZQ16" s="712"/>
      <c r="RZR16" s="712"/>
      <c r="RZS16" s="712"/>
      <c r="RZT16" s="712"/>
      <c r="RZU16" s="712"/>
      <c r="RZV16" s="712"/>
      <c r="RZW16" s="712"/>
      <c r="RZX16" s="712"/>
      <c r="RZY16" s="712"/>
      <c r="RZZ16" s="712"/>
      <c r="SAA16" s="712"/>
      <c r="SAB16" s="712"/>
      <c r="SAC16" s="712"/>
      <c r="SAD16" s="712"/>
      <c r="SAE16" s="712"/>
      <c r="SAF16" s="712"/>
      <c r="SAG16" s="712"/>
      <c r="SAH16" s="712"/>
      <c r="SAI16" s="712"/>
      <c r="SAJ16" s="712"/>
      <c r="SAK16" s="712"/>
      <c r="SAL16" s="712"/>
      <c r="SAM16" s="712"/>
      <c r="SAN16" s="712"/>
      <c r="SAO16" s="712"/>
      <c r="SAP16" s="712"/>
      <c r="SAQ16" s="712"/>
      <c r="SAR16" s="712"/>
      <c r="SAS16" s="712"/>
      <c r="SAT16" s="712"/>
      <c r="SAU16" s="712"/>
      <c r="SAV16" s="712"/>
      <c r="SAW16" s="712"/>
      <c r="SAX16" s="712"/>
      <c r="SAY16" s="712"/>
      <c r="SAZ16" s="712"/>
      <c r="SBA16" s="712"/>
      <c r="SBB16" s="712"/>
      <c r="SBC16" s="712"/>
      <c r="SBD16" s="712"/>
      <c r="SBE16" s="712"/>
      <c r="SBF16" s="712"/>
      <c r="SBG16" s="712"/>
      <c r="SBH16" s="712"/>
      <c r="SBI16" s="712"/>
      <c r="SBJ16" s="712"/>
      <c r="SBK16" s="712"/>
      <c r="SBL16" s="712"/>
      <c r="SBM16" s="712"/>
      <c r="SBN16" s="712"/>
      <c r="SBO16" s="712"/>
      <c r="SBP16" s="712"/>
      <c r="SBQ16" s="712"/>
      <c r="SBR16" s="712"/>
      <c r="SBS16" s="712"/>
      <c r="SBT16" s="712"/>
      <c r="SBU16" s="712"/>
      <c r="SBV16" s="712"/>
      <c r="SBW16" s="712"/>
      <c r="SBX16" s="712"/>
      <c r="SBY16" s="712"/>
      <c r="SBZ16" s="712"/>
      <c r="SCA16" s="712"/>
      <c r="SCB16" s="712"/>
      <c r="SCC16" s="712"/>
      <c r="SCD16" s="712"/>
      <c r="SCE16" s="712"/>
      <c r="SCF16" s="712"/>
      <c r="SCG16" s="712"/>
      <c r="SCH16" s="712"/>
      <c r="SCI16" s="712"/>
      <c r="SCJ16" s="712"/>
      <c r="SCK16" s="712"/>
      <c r="SCL16" s="712"/>
      <c r="SCM16" s="712"/>
      <c r="SCN16" s="712"/>
      <c r="SCO16" s="712"/>
      <c r="SCP16" s="712"/>
      <c r="SCQ16" s="712"/>
      <c r="SCR16" s="712"/>
      <c r="SCS16" s="712"/>
      <c r="SCT16" s="712"/>
      <c r="SCU16" s="712"/>
      <c r="SCV16" s="712"/>
      <c r="SCW16" s="712"/>
      <c r="SCX16" s="712"/>
      <c r="SCY16" s="712"/>
      <c r="SCZ16" s="712"/>
      <c r="SDA16" s="712"/>
      <c r="SDB16" s="712"/>
      <c r="SDC16" s="712"/>
      <c r="SDD16" s="712"/>
      <c r="SDE16" s="712"/>
      <c r="SDF16" s="712"/>
      <c r="SDG16" s="712"/>
      <c r="SDH16" s="712"/>
      <c r="SDI16" s="712"/>
      <c r="SDJ16" s="712"/>
      <c r="SDK16" s="712"/>
      <c r="SDL16" s="712"/>
      <c r="SDM16" s="712"/>
      <c r="SDN16" s="712"/>
      <c r="SDO16" s="712"/>
      <c r="SDP16" s="712"/>
      <c r="SDQ16" s="712"/>
      <c r="SDR16" s="712"/>
      <c r="SDS16" s="712"/>
      <c r="SDT16" s="712"/>
      <c r="SDU16" s="712"/>
      <c r="SDV16" s="712"/>
      <c r="SDW16" s="712"/>
      <c r="SDX16" s="712"/>
      <c r="SDY16" s="712"/>
      <c r="SDZ16" s="712"/>
      <c r="SEA16" s="712"/>
      <c r="SEB16" s="712"/>
      <c r="SEC16" s="712"/>
      <c r="SED16" s="712"/>
      <c r="SEE16" s="712"/>
      <c r="SEF16" s="712"/>
      <c r="SEG16" s="712"/>
      <c r="SEH16" s="712"/>
      <c r="SEI16" s="712"/>
      <c r="SEJ16" s="712"/>
      <c r="SEK16" s="712"/>
      <c r="SEL16" s="712"/>
      <c r="SEM16" s="712"/>
      <c r="SEN16" s="712"/>
      <c r="SEO16" s="712"/>
      <c r="SEP16" s="712"/>
      <c r="SEQ16" s="712"/>
      <c r="SER16" s="712"/>
      <c r="SES16" s="712"/>
      <c r="SET16" s="712"/>
      <c r="SEU16" s="712"/>
      <c r="SEV16" s="712"/>
      <c r="SEW16" s="712"/>
      <c r="SEX16" s="712"/>
      <c r="SEY16" s="712"/>
      <c r="SEZ16" s="712"/>
      <c r="SFA16" s="712"/>
      <c r="SFB16" s="712"/>
      <c r="SFC16" s="712"/>
      <c r="SFD16" s="712"/>
      <c r="SFE16" s="712"/>
      <c r="SFF16" s="712"/>
      <c r="SFG16" s="712"/>
      <c r="SFH16" s="712"/>
      <c r="SFI16" s="712"/>
      <c r="SFJ16" s="712"/>
      <c r="SFK16" s="712"/>
      <c r="SFL16" s="712"/>
      <c r="SFM16" s="712"/>
      <c r="SFN16" s="712"/>
      <c r="SFO16" s="712"/>
      <c r="SFP16" s="712"/>
      <c r="SFQ16" s="712"/>
      <c r="SFR16" s="712"/>
      <c r="SFS16" s="712"/>
      <c r="SFT16" s="712"/>
      <c r="SFU16" s="712"/>
      <c r="SFV16" s="712"/>
      <c r="SFW16" s="712"/>
      <c r="SFX16" s="712"/>
      <c r="SFY16" s="712"/>
      <c r="SFZ16" s="712"/>
      <c r="SGA16" s="712"/>
      <c r="SGB16" s="712"/>
      <c r="SGC16" s="712"/>
      <c r="SGD16" s="712"/>
      <c r="SGE16" s="712"/>
      <c r="SGF16" s="712"/>
      <c r="SGG16" s="712"/>
      <c r="SGH16" s="712"/>
      <c r="SGI16" s="712"/>
      <c r="SGJ16" s="712"/>
      <c r="SGK16" s="712"/>
      <c r="SGL16" s="712"/>
      <c r="SGM16" s="712"/>
      <c r="SGN16" s="712"/>
      <c r="SGO16" s="712"/>
      <c r="SGP16" s="712"/>
      <c r="SGQ16" s="712"/>
      <c r="SGR16" s="712"/>
      <c r="SGS16" s="712"/>
      <c r="SGT16" s="712"/>
      <c r="SGU16" s="712"/>
      <c r="SGV16" s="712"/>
      <c r="SGW16" s="712"/>
      <c r="SGX16" s="712"/>
      <c r="SGY16" s="712"/>
      <c r="SGZ16" s="712"/>
      <c r="SHA16" s="712"/>
      <c r="SHB16" s="712"/>
      <c r="SHC16" s="712"/>
      <c r="SHD16" s="712"/>
      <c r="SHE16" s="712"/>
      <c r="SHF16" s="712"/>
      <c r="SHG16" s="712"/>
      <c r="SHH16" s="712"/>
      <c r="SHI16" s="712"/>
      <c r="SHJ16" s="712"/>
      <c r="SHK16" s="712"/>
      <c r="SHL16" s="712"/>
      <c r="SHM16" s="712"/>
      <c r="SHN16" s="712"/>
      <c r="SHO16" s="712"/>
      <c r="SHP16" s="712"/>
      <c r="SHQ16" s="712"/>
      <c r="SHR16" s="712"/>
      <c r="SHS16" s="712"/>
      <c r="SHT16" s="712"/>
      <c r="SHU16" s="712"/>
      <c r="SHV16" s="712"/>
      <c r="SHW16" s="712"/>
      <c r="SHX16" s="712"/>
      <c r="SHY16" s="712"/>
      <c r="SHZ16" s="712"/>
      <c r="SIA16" s="712"/>
      <c r="SIB16" s="712"/>
      <c r="SIC16" s="712"/>
      <c r="SID16" s="712"/>
      <c r="SIE16" s="712"/>
      <c r="SIF16" s="712"/>
      <c r="SIG16" s="712"/>
      <c r="SIH16" s="712"/>
      <c r="SII16" s="712"/>
      <c r="SIJ16" s="712"/>
      <c r="SIK16" s="712"/>
      <c r="SIL16" s="712"/>
      <c r="SIM16" s="712"/>
      <c r="SIN16" s="712"/>
      <c r="SIO16" s="712"/>
      <c r="SIP16" s="712"/>
      <c r="SIQ16" s="712"/>
      <c r="SIR16" s="712"/>
      <c r="SIS16" s="712"/>
      <c r="SIT16" s="712"/>
      <c r="SIU16" s="712"/>
      <c r="SIV16" s="712"/>
      <c r="SIW16" s="712"/>
      <c r="SIX16" s="712"/>
      <c r="SIY16" s="712"/>
      <c r="SIZ16" s="712"/>
      <c r="SJA16" s="712"/>
      <c r="SJB16" s="712"/>
      <c r="SJC16" s="712"/>
      <c r="SJD16" s="712"/>
      <c r="SJE16" s="712"/>
      <c r="SJF16" s="712"/>
      <c r="SJG16" s="712"/>
      <c r="SJH16" s="712"/>
      <c r="SJI16" s="712"/>
      <c r="SJJ16" s="712"/>
      <c r="SJK16" s="712"/>
      <c r="SJL16" s="712"/>
      <c r="SJM16" s="712"/>
      <c r="SJN16" s="712"/>
      <c r="SJO16" s="712"/>
      <c r="SJP16" s="712"/>
      <c r="SJQ16" s="712"/>
      <c r="SJR16" s="712"/>
      <c r="SJS16" s="712"/>
      <c r="SJT16" s="712"/>
      <c r="SJU16" s="712"/>
      <c r="SJV16" s="712"/>
      <c r="SJW16" s="712"/>
      <c r="SJX16" s="712"/>
      <c r="SJY16" s="712"/>
      <c r="SJZ16" s="712"/>
      <c r="SKA16" s="712"/>
      <c r="SKB16" s="712"/>
      <c r="SKC16" s="712"/>
      <c r="SKD16" s="712"/>
      <c r="SKE16" s="712"/>
      <c r="SKF16" s="712"/>
      <c r="SKG16" s="712"/>
      <c r="SKH16" s="712"/>
      <c r="SKI16" s="712"/>
      <c r="SKJ16" s="712"/>
      <c r="SKK16" s="712"/>
      <c r="SKL16" s="712"/>
      <c r="SKM16" s="712"/>
      <c r="SKN16" s="712"/>
      <c r="SKO16" s="712"/>
      <c r="SKP16" s="712"/>
      <c r="SKQ16" s="712"/>
      <c r="SKR16" s="712"/>
      <c r="SKS16" s="712"/>
      <c r="SKT16" s="712"/>
      <c r="SKU16" s="712"/>
      <c r="SKV16" s="712"/>
      <c r="SKW16" s="712"/>
      <c r="SKX16" s="712"/>
      <c r="SKY16" s="712"/>
      <c r="SKZ16" s="712"/>
      <c r="SLA16" s="712"/>
      <c r="SLB16" s="712"/>
      <c r="SLC16" s="712"/>
      <c r="SLD16" s="712"/>
      <c r="SLE16" s="712"/>
      <c r="SLF16" s="712"/>
      <c r="SLG16" s="712"/>
      <c r="SLH16" s="712"/>
      <c r="SLI16" s="712"/>
      <c r="SLJ16" s="712"/>
      <c r="SLK16" s="712"/>
      <c r="SLL16" s="712"/>
      <c r="SLM16" s="712"/>
      <c r="SLN16" s="712"/>
      <c r="SLO16" s="712"/>
      <c r="SLP16" s="712"/>
      <c r="SLQ16" s="712"/>
      <c r="SLR16" s="712"/>
      <c r="SLS16" s="712"/>
      <c r="SLT16" s="712"/>
      <c r="SLU16" s="712"/>
      <c r="SLV16" s="712"/>
      <c r="SLW16" s="712"/>
      <c r="SLX16" s="712"/>
      <c r="SLY16" s="712"/>
      <c r="SLZ16" s="712"/>
      <c r="SMA16" s="712"/>
      <c r="SMB16" s="712"/>
      <c r="SMC16" s="712"/>
      <c r="SMD16" s="712"/>
      <c r="SME16" s="712"/>
      <c r="SMF16" s="712"/>
      <c r="SMG16" s="712"/>
      <c r="SMH16" s="712"/>
      <c r="SMI16" s="712"/>
      <c r="SMJ16" s="712"/>
      <c r="SMK16" s="712"/>
      <c r="SML16" s="712"/>
      <c r="SMM16" s="712"/>
      <c r="SMN16" s="712"/>
      <c r="SMO16" s="712"/>
      <c r="SMP16" s="712"/>
      <c r="SMQ16" s="712"/>
      <c r="SMR16" s="712"/>
      <c r="SMS16" s="712"/>
      <c r="SMT16" s="712"/>
      <c r="SMU16" s="712"/>
      <c r="SMV16" s="712"/>
      <c r="SMW16" s="712"/>
      <c r="SMX16" s="712"/>
      <c r="SMY16" s="712"/>
      <c r="SMZ16" s="712"/>
      <c r="SNA16" s="712"/>
      <c r="SNB16" s="712"/>
      <c r="SNC16" s="712"/>
      <c r="SND16" s="712"/>
      <c r="SNE16" s="712"/>
      <c r="SNF16" s="712"/>
      <c r="SNG16" s="712"/>
      <c r="SNH16" s="712"/>
      <c r="SNI16" s="712"/>
      <c r="SNJ16" s="712"/>
      <c r="SNK16" s="712"/>
      <c r="SNL16" s="712"/>
      <c r="SNM16" s="712"/>
      <c r="SNN16" s="712"/>
      <c r="SNO16" s="712"/>
      <c r="SNP16" s="712"/>
      <c r="SNQ16" s="712"/>
      <c r="SNR16" s="712"/>
      <c r="SNS16" s="712"/>
      <c r="SNT16" s="712"/>
      <c r="SNU16" s="712"/>
      <c r="SNV16" s="712"/>
      <c r="SNW16" s="712"/>
      <c r="SNX16" s="712"/>
      <c r="SNY16" s="712"/>
      <c r="SNZ16" s="712"/>
      <c r="SOA16" s="712"/>
      <c r="SOB16" s="712"/>
      <c r="SOC16" s="712"/>
      <c r="SOD16" s="712"/>
      <c r="SOE16" s="712"/>
      <c r="SOF16" s="712"/>
      <c r="SOG16" s="712"/>
      <c r="SOH16" s="712"/>
      <c r="SOI16" s="712"/>
      <c r="SOJ16" s="712"/>
      <c r="SOK16" s="712"/>
      <c r="SOL16" s="712"/>
      <c r="SOM16" s="712"/>
      <c r="SON16" s="712"/>
      <c r="SOO16" s="712"/>
      <c r="SOP16" s="712"/>
      <c r="SOQ16" s="712"/>
      <c r="SOR16" s="712"/>
      <c r="SOS16" s="712"/>
      <c r="SOT16" s="712"/>
      <c r="SOU16" s="712"/>
      <c r="SOV16" s="712"/>
      <c r="SOW16" s="712"/>
      <c r="SOX16" s="712"/>
      <c r="SOY16" s="712"/>
      <c r="SOZ16" s="712"/>
      <c r="SPA16" s="712"/>
      <c r="SPB16" s="712"/>
      <c r="SPC16" s="712"/>
      <c r="SPD16" s="712"/>
      <c r="SPE16" s="712"/>
      <c r="SPF16" s="712"/>
      <c r="SPG16" s="712"/>
      <c r="SPH16" s="712"/>
      <c r="SPI16" s="712"/>
      <c r="SPJ16" s="712"/>
      <c r="SPK16" s="712"/>
      <c r="SPL16" s="712"/>
      <c r="SPM16" s="712"/>
      <c r="SPN16" s="712"/>
      <c r="SPO16" s="712"/>
      <c r="SPP16" s="712"/>
      <c r="SPQ16" s="712"/>
      <c r="SPR16" s="712"/>
      <c r="SPS16" s="712"/>
      <c r="SPT16" s="712"/>
      <c r="SPU16" s="712"/>
      <c r="SPV16" s="712"/>
      <c r="SPW16" s="712"/>
      <c r="SPX16" s="712"/>
      <c r="SPY16" s="712"/>
      <c r="SPZ16" s="712"/>
      <c r="SQA16" s="712"/>
      <c r="SQB16" s="712"/>
      <c r="SQC16" s="712"/>
      <c r="SQD16" s="712"/>
      <c r="SQE16" s="712"/>
      <c r="SQF16" s="712"/>
      <c r="SQG16" s="712"/>
      <c r="SQH16" s="712"/>
      <c r="SQI16" s="712"/>
      <c r="SQJ16" s="712"/>
      <c r="SQK16" s="712"/>
      <c r="SQL16" s="712"/>
      <c r="SQM16" s="712"/>
      <c r="SQN16" s="712"/>
      <c r="SQO16" s="712"/>
      <c r="SQP16" s="712"/>
      <c r="SQQ16" s="712"/>
      <c r="SQR16" s="712"/>
      <c r="SQS16" s="712"/>
      <c r="SQT16" s="712"/>
      <c r="SQU16" s="712"/>
      <c r="SQV16" s="712"/>
      <c r="SQW16" s="712"/>
      <c r="SQX16" s="712"/>
      <c r="SQY16" s="712"/>
      <c r="SQZ16" s="712"/>
      <c r="SRA16" s="712"/>
      <c r="SRB16" s="712"/>
      <c r="SRC16" s="712"/>
      <c r="SRD16" s="712"/>
      <c r="SRE16" s="712"/>
      <c r="SRF16" s="712"/>
      <c r="SRG16" s="712"/>
      <c r="SRH16" s="712"/>
      <c r="SRI16" s="712"/>
      <c r="SRJ16" s="712"/>
      <c r="SRK16" s="712"/>
      <c r="SRL16" s="712"/>
      <c r="SRM16" s="712"/>
      <c r="SRN16" s="712"/>
      <c r="SRO16" s="712"/>
      <c r="SRP16" s="712"/>
      <c r="SRQ16" s="712"/>
      <c r="SRR16" s="712"/>
      <c r="SRS16" s="712"/>
      <c r="SRT16" s="712"/>
      <c r="SRU16" s="712"/>
      <c r="SRV16" s="712"/>
      <c r="SRW16" s="712"/>
      <c r="SRX16" s="712"/>
      <c r="SRY16" s="712"/>
      <c r="SRZ16" s="712"/>
      <c r="SSA16" s="712"/>
      <c r="SSB16" s="712"/>
      <c r="SSC16" s="712"/>
      <c r="SSD16" s="712"/>
      <c r="SSE16" s="712"/>
      <c r="SSF16" s="712"/>
      <c r="SSG16" s="712"/>
      <c r="SSH16" s="712"/>
      <c r="SSI16" s="712"/>
      <c r="SSJ16" s="712"/>
      <c r="SSK16" s="712"/>
      <c r="SSL16" s="712"/>
      <c r="SSM16" s="712"/>
      <c r="SSN16" s="712"/>
      <c r="SSO16" s="712"/>
      <c r="SSP16" s="712"/>
      <c r="SSQ16" s="712"/>
      <c r="SSR16" s="712"/>
      <c r="SSS16" s="712"/>
      <c r="SST16" s="712"/>
      <c r="SSU16" s="712"/>
      <c r="SSV16" s="712"/>
      <c r="SSW16" s="712"/>
      <c r="SSX16" s="712"/>
      <c r="SSY16" s="712"/>
      <c r="SSZ16" s="712"/>
      <c r="STA16" s="712"/>
      <c r="STB16" s="712"/>
      <c r="STC16" s="712"/>
      <c r="STD16" s="712"/>
      <c r="STE16" s="712"/>
      <c r="STF16" s="712"/>
      <c r="STG16" s="712"/>
      <c r="STH16" s="712"/>
      <c r="STI16" s="712"/>
      <c r="STJ16" s="712"/>
      <c r="STK16" s="712"/>
      <c r="STL16" s="712"/>
      <c r="STM16" s="712"/>
      <c r="STN16" s="712"/>
      <c r="STO16" s="712"/>
      <c r="STP16" s="712"/>
      <c r="STQ16" s="712"/>
      <c r="STR16" s="712"/>
      <c r="STS16" s="712"/>
      <c r="STT16" s="712"/>
      <c r="STU16" s="712"/>
      <c r="STV16" s="712"/>
      <c r="STW16" s="712"/>
      <c r="STX16" s="712"/>
      <c r="STY16" s="712"/>
      <c r="STZ16" s="712"/>
      <c r="SUA16" s="712"/>
      <c r="SUB16" s="712"/>
      <c r="SUC16" s="712"/>
      <c r="SUD16" s="712"/>
      <c r="SUE16" s="712"/>
      <c r="SUF16" s="712"/>
      <c r="SUG16" s="712"/>
      <c r="SUH16" s="712"/>
      <c r="SUI16" s="712"/>
      <c r="SUJ16" s="712"/>
      <c r="SUK16" s="712"/>
      <c r="SUL16" s="712"/>
      <c r="SUM16" s="712"/>
      <c r="SUN16" s="712"/>
      <c r="SUO16" s="712"/>
      <c r="SUP16" s="712"/>
      <c r="SUQ16" s="712"/>
      <c r="SUR16" s="712"/>
      <c r="SUS16" s="712"/>
      <c r="SUT16" s="712"/>
      <c r="SUU16" s="712"/>
      <c r="SUV16" s="712"/>
      <c r="SUW16" s="712"/>
      <c r="SUX16" s="712"/>
      <c r="SUY16" s="712"/>
      <c r="SUZ16" s="712"/>
      <c r="SVA16" s="712"/>
      <c r="SVB16" s="712"/>
      <c r="SVC16" s="712"/>
      <c r="SVD16" s="712"/>
      <c r="SVE16" s="712"/>
      <c r="SVF16" s="712"/>
      <c r="SVG16" s="712"/>
      <c r="SVH16" s="712"/>
      <c r="SVI16" s="712"/>
      <c r="SVJ16" s="712"/>
      <c r="SVK16" s="712"/>
      <c r="SVL16" s="712"/>
      <c r="SVM16" s="712"/>
      <c r="SVN16" s="712"/>
      <c r="SVO16" s="712"/>
      <c r="SVP16" s="712"/>
      <c r="SVQ16" s="712"/>
      <c r="SVR16" s="712"/>
      <c r="SVS16" s="712"/>
      <c r="SVT16" s="712"/>
      <c r="SVU16" s="712"/>
      <c r="SVV16" s="712"/>
      <c r="SVW16" s="712"/>
      <c r="SVX16" s="712"/>
      <c r="SVY16" s="712"/>
      <c r="SVZ16" s="712"/>
      <c r="SWA16" s="712"/>
      <c r="SWB16" s="712"/>
      <c r="SWC16" s="712"/>
      <c r="SWD16" s="712"/>
      <c r="SWE16" s="712"/>
      <c r="SWF16" s="712"/>
      <c r="SWG16" s="712"/>
      <c r="SWH16" s="712"/>
      <c r="SWI16" s="712"/>
      <c r="SWJ16" s="712"/>
      <c r="SWK16" s="712"/>
      <c r="SWL16" s="712"/>
      <c r="SWM16" s="712"/>
      <c r="SWN16" s="712"/>
      <c r="SWO16" s="712"/>
      <c r="SWP16" s="712"/>
      <c r="SWQ16" s="712"/>
      <c r="SWR16" s="712"/>
      <c r="SWS16" s="712"/>
      <c r="SWT16" s="712"/>
      <c r="SWU16" s="712"/>
      <c r="SWV16" s="712"/>
      <c r="SWW16" s="712"/>
      <c r="SWX16" s="712"/>
      <c r="SWY16" s="712"/>
      <c r="SWZ16" s="712"/>
      <c r="SXA16" s="712"/>
      <c r="SXB16" s="712"/>
      <c r="SXC16" s="712"/>
      <c r="SXD16" s="712"/>
      <c r="SXE16" s="712"/>
      <c r="SXF16" s="712"/>
      <c r="SXG16" s="712"/>
      <c r="SXH16" s="712"/>
      <c r="SXI16" s="712"/>
      <c r="SXJ16" s="712"/>
      <c r="SXK16" s="712"/>
      <c r="SXL16" s="712"/>
      <c r="SXM16" s="712"/>
      <c r="SXN16" s="712"/>
      <c r="SXO16" s="712"/>
      <c r="SXP16" s="712"/>
      <c r="SXQ16" s="712"/>
      <c r="SXR16" s="712"/>
      <c r="SXS16" s="712"/>
      <c r="SXT16" s="712"/>
      <c r="SXU16" s="712"/>
      <c r="SXV16" s="712"/>
      <c r="SXW16" s="712"/>
      <c r="SXX16" s="712"/>
      <c r="SXY16" s="712"/>
      <c r="SXZ16" s="712"/>
      <c r="SYA16" s="712"/>
      <c r="SYB16" s="712"/>
      <c r="SYC16" s="712"/>
      <c r="SYD16" s="712"/>
      <c r="SYE16" s="712"/>
      <c r="SYF16" s="712"/>
      <c r="SYG16" s="712"/>
      <c r="SYH16" s="712"/>
      <c r="SYI16" s="712"/>
      <c r="SYJ16" s="712"/>
      <c r="SYK16" s="712"/>
      <c r="SYL16" s="712"/>
      <c r="SYM16" s="712"/>
      <c r="SYN16" s="712"/>
      <c r="SYO16" s="712"/>
      <c r="SYP16" s="712"/>
      <c r="SYQ16" s="712"/>
      <c r="SYR16" s="712"/>
      <c r="SYS16" s="712"/>
      <c r="SYT16" s="712"/>
      <c r="SYU16" s="712"/>
      <c r="SYV16" s="712"/>
      <c r="SYW16" s="712"/>
      <c r="SYX16" s="712"/>
      <c r="SYY16" s="712"/>
      <c r="SYZ16" s="712"/>
      <c r="SZA16" s="712"/>
      <c r="SZB16" s="712"/>
      <c r="SZC16" s="712"/>
      <c r="SZD16" s="712"/>
      <c r="SZE16" s="712"/>
      <c r="SZF16" s="712"/>
      <c r="SZG16" s="712"/>
      <c r="SZH16" s="712"/>
      <c r="SZI16" s="712"/>
      <c r="SZJ16" s="712"/>
      <c r="SZK16" s="712"/>
      <c r="SZL16" s="712"/>
      <c r="SZM16" s="712"/>
      <c r="SZN16" s="712"/>
      <c r="SZO16" s="712"/>
      <c r="SZP16" s="712"/>
      <c r="SZQ16" s="712"/>
      <c r="SZR16" s="712"/>
      <c r="SZS16" s="712"/>
      <c r="SZT16" s="712"/>
      <c r="SZU16" s="712"/>
      <c r="SZV16" s="712"/>
      <c r="SZW16" s="712"/>
      <c r="SZX16" s="712"/>
      <c r="SZY16" s="712"/>
      <c r="SZZ16" s="712"/>
      <c r="TAA16" s="712"/>
      <c r="TAB16" s="712"/>
      <c r="TAC16" s="712"/>
      <c r="TAD16" s="712"/>
      <c r="TAE16" s="712"/>
      <c r="TAF16" s="712"/>
      <c r="TAG16" s="712"/>
      <c r="TAH16" s="712"/>
      <c r="TAI16" s="712"/>
      <c r="TAJ16" s="712"/>
      <c r="TAK16" s="712"/>
      <c r="TAL16" s="712"/>
      <c r="TAM16" s="712"/>
      <c r="TAN16" s="712"/>
      <c r="TAO16" s="712"/>
      <c r="TAP16" s="712"/>
      <c r="TAQ16" s="712"/>
      <c r="TAR16" s="712"/>
      <c r="TAS16" s="712"/>
      <c r="TAT16" s="712"/>
      <c r="TAU16" s="712"/>
      <c r="TAV16" s="712"/>
      <c r="TAW16" s="712"/>
      <c r="TAX16" s="712"/>
      <c r="TAY16" s="712"/>
      <c r="TAZ16" s="712"/>
      <c r="TBA16" s="712"/>
      <c r="TBB16" s="712"/>
      <c r="TBC16" s="712"/>
      <c r="TBD16" s="712"/>
      <c r="TBE16" s="712"/>
      <c r="TBF16" s="712"/>
      <c r="TBG16" s="712"/>
      <c r="TBH16" s="712"/>
      <c r="TBI16" s="712"/>
      <c r="TBJ16" s="712"/>
      <c r="TBK16" s="712"/>
      <c r="TBL16" s="712"/>
      <c r="TBM16" s="712"/>
      <c r="TBN16" s="712"/>
      <c r="TBO16" s="712"/>
      <c r="TBP16" s="712"/>
      <c r="TBQ16" s="712"/>
      <c r="TBR16" s="712"/>
      <c r="TBS16" s="712"/>
      <c r="TBT16" s="712"/>
      <c r="TBU16" s="712"/>
      <c r="TBV16" s="712"/>
      <c r="TBW16" s="712"/>
      <c r="TBX16" s="712"/>
      <c r="TBY16" s="712"/>
      <c r="TBZ16" s="712"/>
      <c r="TCA16" s="712"/>
      <c r="TCB16" s="712"/>
      <c r="TCC16" s="712"/>
      <c r="TCD16" s="712"/>
      <c r="TCE16" s="712"/>
      <c r="TCF16" s="712"/>
      <c r="TCG16" s="712"/>
      <c r="TCH16" s="712"/>
      <c r="TCI16" s="712"/>
      <c r="TCJ16" s="712"/>
      <c r="TCK16" s="712"/>
      <c r="TCL16" s="712"/>
      <c r="TCM16" s="712"/>
      <c r="TCN16" s="712"/>
      <c r="TCO16" s="712"/>
      <c r="TCP16" s="712"/>
      <c r="TCQ16" s="712"/>
      <c r="TCR16" s="712"/>
      <c r="TCS16" s="712"/>
      <c r="TCT16" s="712"/>
      <c r="TCU16" s="712"/>
      <c r="TCV16" s="712"/>
      <c r="TCW16" s="712"/>
      <c r="TCX16" s="712"/>
      <c r="TCY16" s="712"/>
      <c r="TCZ16" s="712"/>
      <c r="TDA16" s="712"/>
      <c r="TDB16" s="712"/>
      <c r="TDC16" s="712"/>
      <c r="TDD16" s="712"/>
      <c r="TDE16" s="712"/>
      <c r="TDF16" s="712"/>
      <c r="TDG16" s="712"/>
      <c r="TDH16" s="712"/>
      <c r="TDI16" s="712"/>
      <c r="TDJ16" s="712"/>
      <c r="TDK16" s="712"/>
      <c r="TDL16" s="712"/>
      <c r="TDM16" s="712"/>
      <c r="TDN16" s="712"/>
      <c r="TDO16" s="712"/>
      <c r="TDP16" s="712"/>
      <c r="TDQ16" s="712"/>
      <c r="TDR16" s="712"/>
      <c r="TDS16" s="712"/>
      <c r="TDT16" s="712"/>
      <c r="TDU16" s="712"/>
      <c r="TDV16" s="712"/>
      <c r="TDW16" s="712"/>
      <c r="TDX16" s="712"/>
      <c r="TDY16" s="712"/>
      <c r="TDZ16" s="712"/>
      <c r="TEA16" s="712"/>
      <c r="TEB16" s="712"/>
      <c r="TEC16" s="712"/>
      <c r="TED16" s="712"/>
      <c r="TEE16" s="712"/>
      <c r="TEF16" s="712"/>
      <c r="TEG16" s="712"/>
      <c r="TEH16" s="712"/>
      <c r="TEI16" s="712"/>
      <c r="TEJ16" s="712"/>
      <c r="TEK16" s="712"/>
      <c r="TEL16" s="712"/>
      <c r="TEM16" s="712"/>
      <c r="TEN16" s="712"/>
      <c r="TEO16" s="712"/>
      <c r="TEP16" s="712"/>
      <c r="TEQ16" s="712"/>
      <c r="TER16" s="712"/>
      <c r="TES16" s="712"/>
      <c r="TET16" s="712"/>
      <c r="TEU16" s="712"/>
      <c r="TEV16" s="712"/>
      <c r="TEW16" s="712"/>
      <c r="TEX16" s="712"/>
      <c r="TEY16" s="712"/>
      <c r="TEZ16" s="712"/>
      <c r="TFA16" s="712"/>
      <c r="TFB16" s="712"/>
      <c r="TFC16" s="712"/>
      <c r="TFD16" s="712"/>
      <c r="TFE16" s="712"/>
      <c r="TFF16" s="712"/>
      <c r="TFG16" s="712"/>
      <c r="TFH16" s="712"/>
      <c r="TFI16" s="712"/>
      <c r="TFJ16" s="712"/>
      <c r="TFK16" s="712"/>
      <c r="TFL16" s="712"/>
      <c r="TFM16" s="712"/>
      <c r="TFN16" s="712"/>
      <c r="TFO16" s="712"/>
      <c r="TFP16" s="712"/>
      <c r="TFQ16" s="712"/>
      <c r="TFR16" s="712"/>
      <c r="TFS16" s="712"/>
      <c r="TFT16" s="712"/>
      <c r="TFU16" s="712"/>
      <c r="TFV16" s="712"/>
      <c r="TFW16" s="712"/>
      <c r="TFX16" s="712"/>
      <c r="TFY16" s="712"/>
      <c r="TFZ16" s="712"/>
      <c r="TGA16" s="712"/>
      <c r="TGB16" s="712"/>
      <c r="TGC16" s="712"/>
      <c r="TGD16" s="712"/>
      <c r="TGE16" s="712"/>
      <c r="TGF16" s="712"/>
      <c r="TGG16" s="712"/>
      <c r="TGH16" s="712"/>
      <c r="TGI16" s="712"/>
      <c r="TGJ16" s="712"/>
      <c r="TGK16" s="712"/>
      <c r="TGL16" s="712"/>
      <c r="TGM16" s="712"/>
      <c r="TGN16" s="712"/>
      <c r="TGO16" s="712"/>
      <c r="TGP16" s="712"/>
      <c r="TGQ16" s="712"/>
      <c r="TGR16" s="712"/>
      <c r="TGS16" s="712"/>
      <c r="TGT16" s="712"/>
      <c r="TGU16" s="712"/>
      <c r="TGV16" s="712"/>
      <c r="TGW16" s="712"/>
      <c r="TGX16" s="712"/>
      <c r="TGY16" s="712"/>
      <c r="TGZ16" s="712"/>
      <c r="THA16" s="712"/>
      <c r="THB16" s="712"/>
      <c r="THC16" s="712"/>
      <c r="THD16" s="712"/>
      <c r="THE16" s="712"/>
      <c r="THF16" s="712"/>
      <c r="THG16" s="712"/>
      <c r="THH16" s="712"/>
      <c r="THI16" s="712"/>
      <c r="THJ16" s="712"/>
      <c r="THK16" s="712"/>
      <c r="THL16" s="712"/>
      <c r="THM16" s="712"/>
      <c r="THN16" s="712"/>
      <c r="THO16" s="712"/>
      <c r="THP16" s="712"/>
      <c r="THQ16" s="712"/>
      <c r="THR16" s="712"/>
      <c r="THS16" s="712"/>
      <c r="THT16" s="712"/>
      <c r="THU16" s="712"/>
      <c r="THV16" s="712"/>
      <c r="THW16" s="712"/>
      <c r="THX16" s="712"/>
      <c r="THY16" s="712"/>
      <c r="THZ16" s="712"/>
      <c r="TIA16" s="712"/>
      <c r="TIB16" s="712"/>
      <c r="TIC16" s="712"/>
      <c r="TID16" s="712"/>
      <c r="TIE16" s="712"/>
      <c r="TIF16" s="712"/>
      <c r="TIG16" s="712"/>
      <c r="TIH16" s="712"/>
      <c r="TII16" s="712"/>
      <c r="TIJ16" s="712"/>
      <c r="TIK16" s="712"/>
      <c r="TIL16" s="712"/>
      <c r="TIM16" s="712"/>
      <c r="TIN16" s="712"/>
      <c r="TIO16" s="712"/>
      <c r="TIP16" s="712"/>
      <c r="TIQ16" s="712"/>
      <c r="TIR16" s="712"/>
      <c r="TIS16" s="712"/>
      <c r="TIT16" s="712"/>
      <c r="TIU16" s="712"/>
      <c r="TIV16" s="712"/>
      <c r="TIW16" s="712"/>
      <c r="TIX16" s="712"/>
      <c r="TIY16" s="712"/>
      <c r="TIZ16" s="712"/>
      <c r="TJA16" s="712"/>
      <c r="TJB16" s="712"/>
      <c r="TJC16" s="712"/>
      <c r="TJD16" s="712"/>
      <c r="TJE16" s="712"/>
      <c r="TJF16" s="712"/>
      <c r="TJG16" s="712"/>
      <c r="TJH16" s="712"/>
      <c r="TJI16" s="712"/>
      <c r="TJJ16" s="712"/>
      <c r="TJK16" s="712"/>
      <c r="TJL16" s="712"/>
      <c r="TJM16" s="712"/>
      <c r="TJN16" s="712"/>
      <c r="TJO16" s="712"/>
      <c r="TJP16" s="712"/>
      <c r="TJQ16" s="712"/>
      <c r="TJR16" s="712"/>
      <c r="TJS16" s="712"/>
      <c r="TJT16" s="712"/>
      <c r="TJU16" s="712"/>
      <c r="TJV16" s="712"/>
      <c r="TJW16" s="712"/>
      <c r="TJX16" s="712"/>
      <c r="TJY16" s="712"/>
      <c r="TJZ16" s="712"/>
      <c r="TKA16" s="712"/>
      <c r="TKB16" s="712"/>
      <c r="TKC16" s="712"/>
      <c r="TKD16" s="712"/>
      <c r="TKE16" s="712"/>
      <c r="TKF16" s="712"/>
      <c r="TKG16" s="712"/>
      <c r="TKH16" s="712"/>
      <c r="TKI16" s="712"/>
      <c r="TKJ16" s="712"/>
      <c r="TKK16" s="712"/>
      <c r="TKL16" s="712"/>
      <c r="TKM16" s="712"/>
      <c r="TKN16" s="712"/>
      <c r="TKO16" s="712"/>
      <c r="TKP16" s="712"/>
      <c r="TKQ16" s="712"/>
      <c r="TKR16" s="712"/>
      <c r="TKS16" s="712"/>
      <c r="TKT16" s="712"/>
      <c r="TKU16" s="712"/>
      <c r="TKV16" s="712"/>
      <c r="TKW16" s="712"/>
      <c r="TKX16" s="712"/>
      <c r="TKY16" s="712"/>
      <c r="TKZ16" s="712"/>
      <c r="TLA16" s="712"/>
      <c r="TLB16" s="712"/>
      <c r="TLC16" s="712"/>
      <c r="TLD16" s="712"/>
      <c r="TLE16" s="712"/>
      <c r="TLF16" s="712"/>
      <c r="TLG16" s="712"/>
      <c r="TLH16" s="712"/>
      <c r="TLI16" s="712"/>
      <c r="TLJ16" s="712"/>
      <c r="TLK16" s="712"/>
      <c r="TLL16" s="712"/>
      <c r="TLM16" s="712"/>
      <c r="TLN16" s="712"/>
      <c r="TLO16" s="712"/>
      <c r="TLP16" s="712"/>
      <c r="TLQ16" s="712"/>
      <c r="TLR16" s="712"/>
      <c r="TLS16" s="712"/>
      <c r="TLT16" s="712"/>
      <c r="TLU16" s="712"/>
      <c r="TLV16" s="712"/>
      <c r="TLW16" s="712"/>
      <c r="TLX16" s="712"/>
      <c r="TLY16" s="712"/>
      <c r="TLZ16" s="712"/>
      <c r="TMA16" s="712"/>
      <c r="TMB16" s="712"/>
      <c r="TMC16" s="712"/>
      <c r="TMD16" s="712"/>
      <c r="TME16" s="712"/>
      <c r="TMF16" s="712"/>
      <c r="TMG16" s="712"/>
      <c r="TMH16" s="712"/>
      <c r="TMI16" s="712"/>
      <c r="TMJ16" s="712"/>
      <c r="TMK16" s="712"/>
      <c r="TML16" s="712"/>
      <c r="TMM16" s="712"/>
      <c r="TMN16" s="712"/>
      <c r="TMO16" s="712"/>
      <c r="TMP16" s="712"/>
      <c r="TMQ16" s="712"/>
      <c r="TMR16" s="712"/>
      <c r="TMS16" s="712"/>
      <c r="TMT16" s="712"/>
      <c r="TMU16" s="712"/>
      <c r="TMV16" s="712"/>
      <c r="TMW16" s="712"/>
      <c r="TMX16" s="712"/>
      <c r="TMY16" s="712"/>
      <c r="TMZ16" s="712"/>
      <c r="TNA16" s="712"/>
      <c r="TNB16" s="712"/>
      <c r="TNC16" s="712"/>
      <c r="TND16" s="712"/>
      <c r="TNE16" s="712"/>
      <c r="TNF16" s="712"/>
      <c r="TNG16" s="712"/>
      <c r="TNH16" s="712"/>
      <c r="TNI16" s="712"/>
      <c r="TNJ16" s="712"/>
      <c r="TNK16" s="712"/>
      <c r="TNL16" s="712"/>
      <c r="TNM16" s="712"/>
      <c r="TNN16" s="712"/>
      <c r="TNO16" s="712"/>
      <c r="TNP16" s="712"/>
      <c r="TNQ16" s="712"/>
      <c r="TNR16" s="712"/>
      <c r="TNS16" s="712"/>
      <c r="TNT16" s="712"/>
      <c r="TNU16" s="712"/>
      <c r="TNV16" s="712"/>
      <c r="TNW16" s="712"/>
      <c r="TNX16" s="712"/>
      <c r="TNY16" s="712"/>
      <c r="TNZ16" s="712"/>
      <c r="TOA16" s="712"/>
      <c r="TOB16" s="712"/>
      <c r="TOC16" s="712"/>
      <c r="TOD16" s="712"/>
      <c r="TOE16" s="712"/>
      <c r="TOF16" s="712"/>
      <c r="TOG16" s="712"/>
      <c r="TOH16" s="712"/>
      <c r="TOI16" s="712"/>
      <c r="TOJ16" s="712"/>
      <c r="TOK16" s="712"/>
      <c r="TOL16" s="712"/>
      <c r="TOM16" s="712"/>
      <c r="TON16" s="712"/>
      <c r="TOO16" s="712"/>
      <c r="TOP16" s="712"/>
      <c r="TOQ16" s="712"/>
      <c r="TOR16" s="712"/>
      <c r="TOS16" s="712"/>
      <c r="TOT16" s="712"/>
      <c r="TOU16" s="712"/>
      <c r="TOV16" s="712"/>
      <c r="TOW16" s="712"/>
      <c r="TOX16" s="712"/>
      <c r="TOY16" s="712"/>
      <c r="TOZ16" s="712"/>
      <c r="TPA16" s="712"/>
      <c r="TPB16" s="712"/>
      <c r="TPC16" s="712"/>
      <c r="TPD16" s="712"/>
      <c r="TPE16" s="712"/>
      <c r="TPF16" s="712"/>
      <c r="TPG16" s="712"/>
      <c r="TPH16" s="712"/>
      <c r="TPI16" s="712"/>
      <c r="TPJ16" s="712"/>
      <c r="TPK16" s="712"/>
      <c r="TPL16" s="712"/>
      <c r="TPM16" s="712"/>
      <c r="TPN16" s="712"/>
      <c r="TPO16" s="712"/>
      <c r="TPP16" s="712"/>
      <c r="TPQ16" s="712"/>
      <c r="TPR16" s="712"/>
      <c r="TPS16" s="712"/>
      <c r="TPT16" s="712"/>
      <c r="TPU16" s="712"/>
      <c r="TPV16" s="712"/>
      <c r="TPW16" s="712"/>
      <c r="TPX16" s="712"/>
      <c r="TPY16" s="712"/>
      <c r="TPZ16" s="712"/>
      <c r="TQA16" s="712"/>
      <c r="TQB16" s="712"/>
      <c r="TQC16" s="712"/>
      <c r="TQD16" s="712"/>
      <c r="TQE16" s="712"/>
      <c r="TQF16" s="712"/>
      <c r="TQG16" s="712"/>
      <c r="TQH16" s="712"/>
      <c r="TQI16" s="712"/>
      <c r="TQJ16" s="712"/>
      <c r="TQK16" s="712"/>
      <c r="TQL16" s="712"/>
      <c r="TQM16" s="712"/>
      <c r="TQN16" s="712"/>
      <c r="TQO16" s="712"/>
      <c r="TQP16" s="712"/>
      <c r="TQQ16" s="712"/>
      <c r="TQR16" s="712"/>
      <c r="TQS16" s="712"/>
      <c r="TQT16" s="712"/>
      <c r="TQU16" s="712"/>
      <c r="TQV16" s="712"/>
      <c r="TQW16" s="712"/>
      <c r="TQX16" s="712"/>
      <c r="TQY16" s="712"/>
      <c r="TQZ16" s="712"/>
      <c r="TRA16" s="712"/>
      <c r="TRB16" s="712"/>
      <c r="TRC16" s="712"/>
      <c r="TRD16" s="712"/>
      <c r="TRE16" s="712"/>
      <c r="TRF16" s="712"/>
      <c r="TRG16" s="712"/>
      <c r="TRH16" s="712"/>
      <c r="TRI16" s="712"/>
      <c r="TRJ16" s="712"/>
      <c r="TRK16" s="712"/>
      <c r="TRL16" s="712"/>
      <c r="TRM16" s="712"/>
      <c r="TRN16" s="712"/>
      <c r="TRO16" s="712"/>
      <c r="TRP16" s="712"/>
      <c r="TRQ16" s="712"/>
      <c r="TRR16" s="712"/>
      <c r="TRS16" s="712"/>
      <c r="TRT16" s="712"/>
      <c r="TRU16" s="712"/>
      <c r="TRV16" s="712"/>
      <c r="TRW16" s="712"/>
      <c r="TRX16" s="712"/>
      <c r="TRY16" s="712"/>
      <c r="TRZ16" s="712"/>
      <c r="TSA16" s="712"/>
      <c r="TSB16" s="712"/>
      <c r="TSC16" s="712"/>
      <c r="TSD16" s="712"/>
      <c r="TSE16" s="712"/>
      <c r="TSF16" s="712"/>
      <c r="TSG16" s="712"/>
      <c r="TSH16" s="712"/>
      <c r="TSI16" s="712"/>
      <c r="TSJ16" s="712"/>
      <c r="TSK16" s="712"/>
      <c r="TSL16" s="712"/>
      <c r="TSM16" s="712"/>
      <c r="TSN16" s="712"/>
      <c r="TSO16" s="712"/>
      <c r="TSP16" s="712"/>
      <c r="TSQ16" s="712"/>
      <c r="TSR16" s="712"/>
      <c r="TSS16" s="712"/>
      <c r="TST16" s="712"/>
      <c r="TSU16" s="712"/>
      <c r="TSV16" s="712"/>
      <c r="TSW16" s="712"/>
      <c r="TSX16" s="712"/>
      <c r="TSY16" s="712"/>
      <c r="TSZ16" s="712"/>
      <c r="TTA16" s="712"/>
      <c r="TTB16" s="712"/>
      <c r="TTC16" s="712"/>
      <c r="TTD16" s="712"/>
      <c r="TTE16" s="712"/>
      <c r="TTF16" s="712"/>
      <c r="TTG16" s="712"/>
      <c r="TTH16" s="712"/>
      <c r="TTI16" s="712"/>
      <c r="TTJ16" s="712"/>
      <c r="TTK16" s="712"/>
      <c r="TTL16" s="712"/>
      <c r="TTM16" s="712"/>
      <c r="TTN16" s="712"/>
      <c r="TTO16" s="712"/>
      <c r="TTP16" s="712"/>
      <c r="TTQ16" s="712"/>
      <c r="TTR16" s="712"/>
      <c r="TTS16" s="712"/>
      <c r="TTT16" s="712"/>
      <c r="TTU16" s="712"/>
      <c r="TTV16" s="712"/>
      <c r="TTW16" s="712"/>
      <c r="TTX16" s="712"/>
      <c r="TTY16" s="712"/>
      <c r="TTZ16" s="712"/>
      <c r="TUA16" s="712"/>
      <c r="TUB16" s="712"/>
      <c r="TUC16" s="712"/>
      <c r="TUD16" s="712"/>
      <c r="TUE16" s="712"/>
      <c r="TUF16" s="712"/>
      <c r="TUG16" s="712"/>
      <c r="TUH16" s="712"/>
      <c r="TUI16" s="712"/>
      <c r="TUJ16" s="712"/>
      <c r="TUK16" s="712"/>
      <c r="TUL16" s="712"/>
      <c r="TUM16" s="712"/>
      <c r="TUN16" s="712"/>
      <c r="TUO16" s="712"/>
      <c r="TUP16" s="712"/>
      <c r="TUQ16" s="712"/>
      <c r="TUR16" s="712"/>
      <c r="TUS16" s="712"/>
      <c r="TUT16" s="712"/>
      <c r="TUU16" s="712"/>
      <c r="TUV16" s="712"/>
      <c r="TUW16" s="712"/>
      <c r="TUX16" s="712"/>
      <c r="TUY16" s="712"/>
      <c r="TUZ16" s="712"/>
      <c r="TVA16" s="712"/>
      <c r="TVB16" s="712"/>
      <c r="TVC16" s="712"/>
      <c r="TVD16" s="712"/>
      <c r="TVE16" s="712"/>
      <c r="TVF16" s="712"/>
      <c r="TVG16" s="712"/>
      <c r="TVH16" s="712"/>
      <c r="TVI16" s="712"/>
      <c r="TVJ16" s="712"/>
      <c r="TVK16" s="712"/>
      <c r="TVL16" s="712"/>
      <c r="TVM16" s="712"/>
      <c r="TVN16" s="712"/>
      <c r="TVO16" s="712"/>
      <c r="TVP16" s="712"/>
      <c r="TVQ16" s="712"/>
      <c r="TVR16" s="712"/>
      <c r="TVS16" s="712"/>
      <c r="TVT16" s="712"/>
      <c r="TVU16" s="712"/>
      <c r="TVV16" s="712"/>
      <c r="TVW16" s="712"/>
      <c r="TVX16" s="712"/>
      <c r="TVY16" s="712"/>
      <c r="TVZ16" s="712"/>
      <c r="TWA16" s="712"/>
      <c r="TWB16" s="712"/>
      <c r="TWC16" s="712"/>
      <c r="TWD16" s="712"/>
      <c r="TWE16" s="712"/>
      <c r="TWF16" s="712"/>
      <c r="TWG16" s="712"/>
      <c r="TWH16" s="712"/>
      <c r="TWI16" s="712"/>
      <c r="TWJ16" s="712"/>
      <c r="TWK16" s="712"/>
      <c r="TWL16" s="712"/>
      <c r="TWM16" s="712"/>
      <c r="TWN16" s="712"/>
      <c r="TWO16" s="712"/>
      <c r="TWP16" s="712"/>
      <c r="TWQ16" s="712"/>
      <c r="TWR16" s="712"/>
      <c r="TWS16" s="712"/>
      <c r="TWT16" s="712"/>
      <c r="TWU16" s="712"/>
      <c r="TWV16" s="712"/>
      <c r="TWW16" s="712"/>
      <c r="TWX16" s="712"/>
      <c r="TWY16" s="712"/>
      <c r="TWZ16" s="712"/>
      <c r="TXA16" s="712"/>
      <c r="TXB16" s="712"/>
      <c r="TXC16" s="712"/>
      <c r="TXD16" s="712"/>
      <c r="TXE16" s="712"/>
      <c r="TXF16" s="712"/>
      <c r="TXG16" s="712"/>
      <c r="TXH16" s="712"/>
      <c r="TXI16" s="712"/>
      <c r="TXJ16" s="712"/>
      <c r="TXK16" s="712"/>
      <c r="TXL16" s="712"/>
      <c r="TXM16" s="712"/>
      <c r="TXN16" s="712"/>
      <c r="TXO16" s="712"/>
      <c r="TXP16" s="712"/>
      <c r="TXQ16" s="712"/>
      <c r="TXR16" s="712"/>
      <c r="TXS16" s="712"/>
      <c r="TXT16" s="712"/>
      <c r="TXU16" s="712"/>
      <c r="TXV16" s="712"/>
      <c r="TXW16" s="712"/>
      <c r="TXX16" s="712"/>
      <c r="TXY16" s="712"/>
      <c r="TXZ16" s="712"/>
      <c r="TYA16" s="712"/>
      <c r="TYB16" s="712"/>
      <c r="TYC16" s="712"/>
      <c r="TYD16" s="712"/>
      <c r="TYE16" s="712"/>
      <c r="TYF16" s="712"/>
      <c r="TYG16" s="712"/>
      <c r="TYH16" s="712"/>
      <c r="TYI16" s="712"/>
      <c r="TYJ16" s="712"/>
      <c r="TYK16" s="712"/>
      <c r="TYL16" s="712"/>
      <c r="TYM16" s="712"/>
      <c r="TYN16" s="712"/>
      <c r="TYO16" s="712"/>
      <c r="TYP16" s="712"/>
      <c r="TYQ16" s="712"/>
      <c r="TYR16" s="712"/>
      <c r="TYS16" s="712"/>
      <c r="TYT16" s="712"/>
      <c r="TYU16" s="712"/>
      <c r="TYV16" s="712"/>
      <c r="TYW16" s="712"/>
      <c r="TYX16" s="712"/>
      <c r="TYY16" s="712"/>
      <c r="TYZ16" s="712"/>
      <c r="TZA16" s="712"/>
      <c r="TZB16" s="712"/>
      <c r="TZC16" s="712"/>
      <c r="TZD16" s="712"/>
      <c r="TZE16" s="712"/>
      <c r="TZF16" s="712"/>
      <c r="TZG16" s="712"/>
      <c r="TZH16" s="712"/>
      <c r="TZI16" s="712"/>
      <c r="TZJ16" s="712"/>
      <c r="TZK16" s="712"/>
      <c r="TZL16" s="712"/>
      <c r="TZM16" s="712"/>
      <c r="TZN16" s="712"/>
      <c r="TZO16" s="712"/>
      <c r="TZP16" s="712"/>
      <c r="TZQ16" s="712"/>
      <c r="TZR16" s="712"/>
      <c r="TZS16" s="712"/>
      <c r="TZT16" s="712"/>
      <c r="TZU16" s="712"/>
      <c r="TZV16" s="712"/>
      <c r="TZW16" s="712"/>
      <c r="TZX16" s="712"/>
      <c r="TZY16" s="712"/>
      <c r="TZZ16" s="712"/>
      <c r="UAA16" s="712"/>
      <c r="UAB16" s="712"/>
      <c r="UAC16" s="712"/>
      <c r="UAD16" s="712"/>
      <c r="UAE16" s="712"/>
      <c r="UAF16" s="712"/>
      <c r="UAG16" s="712"/>
      <c r="UAH16" s="712"/>
      <c r="UAI16" s="712"/>
      <c r="UAJ16" s="712"/>
      <c r="UAK16" s="712"/>
      <c r="UAL16" s="712"/>
      <c r="UAM16" s="712"/>
      <c r="UAN16" s="712"/>
      <c r="UAO16" s="712"/>
      <c r="UAP16" s="712"/>
      <c r="UAQ16" s="712"/>
      <c r="UAR16" s="712"/>
      <c r="UAS16" s="712"/>
      <c r="UAT16" s="712"/>
      <c r="UAU16" s="712"/>
      <c r="UAV16" s="712"/>
      <c r="UAW16" s="712"/>
      <c r="UAX16" s="712"/>
      <c r="UAY16" s="712"/>
      <c r="UAZ16" s="712"/>
      <c r="UBA16" s="712"/>
      <c r="UBB16" s="712"/>
      <c r="UBC16" s="712"/>
      <c r="UBD16" s="712"/>
      <c r="UBE16" s="712"/>
      <c r="UBF16" s="712"/>
      <c r="UBG16" s="712"/>
      <c r="UBH16" s="712"/>
      <c r="UBI16" s="712"/>
      <c r="UBJ16" s="712"/>
      <c r="UBK16" s="712"/>
      <c r="UBL16" s="712"/>
      <c r="UBM16" s="712"/>
      <c r="UBN16" s="712"/>
      <c r="UBO16" s="712"/>
      <c r="UBP16" s="712"/>
      <c r="UBQ16" s="712"/>
      <c r="UBR16" s="712"/>
      <c r="UBS16" s="712"/>
      <c r="UBT16" s="712"/>
      <c r="UBU16" s="712"/>
      <c r="UBV16" s="712"/>
      <c r="UBW16" s="712"/>
      <c r="UBX16" s="712"/>
      <c r="UBY16" s="712"/>
      <c r="UBZ16" s="712"/>
      <c r="UCA16" s="712"/>
      <c r="UCB16" s="712"/>
      <c r="UCC16" s="712"/>
      <c r="UCD16" s="712"/>
      <c r="UCE16" s="712"/>
      <c r="UCF16" s="712"/>
      <c r="UCG16" s="712"/>
      <c r="UCH16" s="712"/>
      <c r="UCI16" s="712"/>
      <c r="UCJ16" s="712"/>
      <c r="UCK16" s="712"/>
      <c r="UCL16" s="712"/>
      <c r="UCM16" s="712"/>
      <c r="UCN16" s="712"/>
      <c r="UCO16" s="712"/>
      <c r="UCP16" s="712"/>
      <c r="UCQ16" s="712"/>
      <c r="UCR16" s="712"/>
      <c r="UCS16" s="712"/>
      <c r="UCT16" s="712"/>
      <c r="UCU16" s="712"/>
      <c r="UCV16" s="712"/>
      <c r="UCW16" s="712"/>
      <c r="UCX16" s="712"/>
      <c r="UCY16" s="712"/>
      <c r="UCZ16" s="712"/>
      <c r="UDA16" s="712"/>
      <c r="UDB16" s="712"/>
      <c r="UDC16" s="712"/>
      <c r="UDD16" s="712"/>
      <c r="UDE16" s="712"/>
      <c r="UDF16" s="712"/>
      <c r="UDG16" s="712"/>
      <c r="UDH16" s="712"/>
      <c r="UDI16" s="712"/>
      <c r="UDJ16" s="712"/>
      <c r="UDK16" s="712"/>
      <c r="UDL16" s="712"/>
      <c r="UDM16" s="712"/>
      <c r="UDN16" s="712"/>
      <c r="UDO16" s="712"/>
      <c r="UDP16" s="712"/>
      <c r="UDQ16" s="712"/>
      <c r="UDR16" s="712"/>
      <c r="UDS16" s="712"/>
      <c r="UDT16" s="712"/>
      <c r="UDU16" s="712"/>
      <c r="UDV16" s="712"/>
      <c r="UDW16" s="712"/>
      <c r="UDX16" s="712"/>
      <c r="UDY16" s="712"/>
      <c r="UDZ16" s="712"/>
      <c r="UEA16" s="712"/>
      <c r="UEB16" s="712"/>
      <c r="UEC16" s="712"/>
      <c r="UED16" s="712"/>
      <c r="UEE16" s="712"/>
      <c r="UEF16" s="712"/>
      <c r="UEG16" s="712"/>
      <c r="UEH16" s="712"/>
      <c r="UEI16" s="712"/>
      <c r="UEJ16" s="712"/>
      <c r="UEK16" s="712"/>
      <c r="UEL16" s="712"/>
      <c r="UEM16" s="712"/>
      <c r="UEN16" s="712"/>
      <c r="UEO16" s="712"/>
      <c r="UEP16" s="712"/>
      <c r="UEQ16" s="712"/>
      <c r="UER16" s="712"/>
      <c r="UES16" s="712"/>
      <c r="UET16" s="712"/>
      <c r="UEU16" s="712"/>
      <c r="UEV16" s="712"/>
      <c r="UEW16" s="712"/>
      <c r="UEX16" s="712"/>
      <c r="UEY16" s="712"/>
      <c r="UEZ16" s="712"/>
      <c r="UFA16" s="712"/>
      <c r="UFB16" s="712"/>
      <c r="UFC16" s="712"/>
      <c r="UFD16" s="712"/>
      <c r="UFE16" s="712"/>
      <c r="UFF16" s="712"/>
      <c r="UFG16" s="712"/>
      <c r="UFH16" s="712"/>
      <c r="UFI16" s="712"/>
      <c r="UFJ16" s="712"/>
      <c r="UFK16" s="712"/>
      <c r="UFL16" s="712"/>
      <c r="UFM16" s="712"/>
      <c r="UFN16" s="712"/>
      <c r="UFO16" s="712"/>
      <c r="UFP16" s="712"/>
      <c r="UFQ16" s="712"/>
      <c r="UFR16" s="712"/>
      <c r="UFS16" s="712"/>
      <c r="UFT16" s="712"/>
      <c r="UFU16" s="712"/>
      <c r="UFV16" s="712"/>
      <c r="UFW16" s="712"/>
      <c r="UFX16" s="712"/>
      <c r="UFY16" s="712"/>
      <c r="UFZ16" s="712"/>
      <c r="UGA16" s="712"/>
      <c r="UGB16" s="712"/>
      <c r="UGC16" s="712"/>
      <c r="UGD16" s="712"/>
      <c r="UGE16" s="712"/>
      <c r="UGF16" s="712"/>
      <c r="UGG16" s="712"/>
      <c r="UGH16" s="712"/>
      <c r="UGI16" s="712"/>
      <c r="UGJ16" s="712"/>
      <c r="UGK16" s="712"/>
      <c r="UGL16" s="712"/>
      <c r="UGM16" s="712"/>
      <c r="UGN16" s="712"/>
      <c r="UGO16" s="712"/>
      <c r="UGP16" s="712"/>
      <c r="UGQ16" s="712"/>
      <c r="UGR16" s="712"/>
      <c r="UGS16" s="712"/>
      <c r="UGT16" s="712"/>
      <c r="UGU16" s="712"/>
      <c r="UGV16" s="712"/>
      <c r="UGW16" s="712"/>
      <c r="UGX16" s="712"/>
      <c r="UGY16" s="712"/>
      <c r="UGZ16" s="712"/>
      <c r="UHA16" s="712"/>
      <c r="UHB16" s="712"/>
      <c r="UHC16" s="712"/>
      <c r="UHD16" s="712"/>
      <c r="UHE16" s="712"/>
      <c r="UHF16" s="712"/>
      <c r="UHG16" s="712"/>
      <c r="UHH16" s="712"/>
      <c r="UHI16" s="712"/>
      <c r="UHJ16" s="712"/>
      <c r="UHK16" s="712"/>
      <c r="UHL16" s="712"/>
      <c r="UHM16" s="712"/>
      <c r="UHN16" s="712"/>
      <c r="UHO16" s="712"/>
      <c r="UHP16" s="712"/>
      <c r="UHQ16" s="712"/>
      <c r="UHR16" s="712"/>
      <c r="UHS16" s="712"/>
      <c r="UHT16" s="712"/>
      <c r="UHU16" s="712"/>
      <c r="UHV16" s="712"/>
      <c r="UHW16" s="712"/>
      <c r="UHX16" s="712"/>
      <c r="UHY16" s="712"/>
      <c r="UHZ16" s="712"/>
      <c r="UIA16" s="712"/>
      <c r="UIB16" s="712"/>
      <c r="UIC16" s="712"/>
      <c r="UID16" s="712"/>
      <c r="UIE16" s="712"/>
      <c r="UIF16" s="712"/>
      <c r="UIG16" s="712"/>
      <c r="UIH16" s="712"/>
      <c r="UII16" s="712"/>
      <c r="UIJ16" s="712"/>
      <c r="UIK16" s="712"/>
      <c r="UIL16" s="712"/>
      <c r="UIM16" s="712"/>
      <c r="UIN16" s="712"/>
      <c r="UIO16" s="712"/>
      <c r="UIP16" s="712"/>
      <c r="UIQ16" s="712"/>
      <c r="UIR16" s="712"/>
      <c r="UIS16" s="712"/>
      <c r="UIT16" s="712"/>
      <c r="UIU16" s="712"/>
      <c r="UIV16" s="712"/>
      <c r="UIW16" s="712"/>
      <c r="UIX16" s="712"/>
      <c r="UIY16" s="712"/>
      <c r="UIZ16" s="712"/>
      <c r="UJA16" s="712"/>
      <c r="UJB16" s="712"/>
      <c r="UJC16" s="712"/>
      <c r="UJD16" s="712"/>
      <c r="UJE16" s="712"/>
      <c r="UJF16" s="712"/>
      <c r="UJG16" s="712"/>
      <c r="UJH16" s="712"/>
      <c r="UJI16" s="712"/>
      <c r="UJJ16" s="712"/>
      <c r="UJK16" s="712"/>
      <c r="UJL16" s="712"/>
      <c r="UJM16" s="712"/>
      <c r="UJN16" s="712"/>
      <c r="UJO16" s="712"/>
      <c r="UJP16" s="712"/>
      <c r="UJQ16" s="712"/>
      <c r="UJR16" s="712"/>
      <c r="UJS16" s="712"/>
      <c r="UJT16" s="712"/>
      <c r="UJU16" s="712"/>
      <c r="UJV16" s="712"/>
      <c r="UJW16" s="712"/>
      <c r="UJX16" s="712"/>
      <c r="UJY16" s="712"/>
      <c r="UJZ16" s="712"/>
      <c r="UKA16" s="712"/>
      <c r="UKB16" s="712"/>
      <c r="UKC16" s="712"/>
      <c r="UKD16" s="712"/>
      <c r="UKE16" s="712"/>
      <c r="UKF16" s="712"/>
      <c r="UKG16" s="712"/>
      <c r="UKH16" s="712"/>
      <c r="UKI16" s="712"/>
      <c r="UKJ16" s="712"/>
      <c r="UKK16" s="712"/>
      <c r="UKL16" s="712"/>
      <c r="UKM16" s="712"/>
      <c r="UKN16" s="712"/>
      <c r="UKO16" s="712"/>
      <c r="UKP16" s="712"/>
      <c r="UKQ16" s="712"/>
      <c r="UKR16" s="712"/>
      <c r="UKS16" s="712"/>
      <c r="UKT16" s="712"/>
      <c r="UKU16" s="712"/>
      <c r="UKV16" s="712"/>
      <c r="UKW16" s="712"/>
      <c r="UKX16" s="712"/>
      <c r="UKY16" s="712"/>
      <c r="UKZ16" s="712"/>
      <c r="ULA16" s="712"/>
      <c r="ULB16" s="712"/>
      <c r="ULC16" s="712"/>
      <c r="ULD16" s="712"/>
      <c r="ULE16" s="712"/>
      <c r="ULF16" s="712"/>
      <c r="ULG16" s="712"/>
      <c r="ULH16" s="712"/>
      <c r="ULI16" s="712"/>
      <c r="ULJ16" s="712"/>
      <c r="ULK16" s="712"/>
      <c r="ULL16" s="712"/>
      <c r="ULM16" s="712"/>
      <c r="ULN16" s="712"/>
      <c r="ULO16" s="712"/>
      <c r="ULP16" s="712"/>
      <c r="ULQ16" s="712"/>
      <c r="ULR16" s="712"/>
      <c r="ULS16" s="712"/>
      <c r="ULT16" s="712"/>
      <c r="ULU16" s="712"/>
      <c r="ULV16" s="712"/>
      <c r="ULW16" s="712"/>
      <c r="ULX16" s="712"/>
      <c r="ULY16" s="712"/>
      <c r="ULZ16" s="712"/>
      <c r="UMA16" s="712"/>
      <c r="UMB16" s="712"/>
      <c r="UMC16" s="712"/>
      <c r="UMD16" s="712"/>
      <c r="UME16" s="712"/>
      <c r="UMF16" s="712"/>
      <c r="UMG16" s="712"/>
      <c r="UMH16" s="712"/>
      <c r="UMI16" s="712"/>
      <c r="UMJ16" s="712"/>
      <c r="UMK16" s="712"/>
      <c r="UML16" s="712"/>
      <c r="UMM16" s="712"/>
      <c r="UMN16" s="712"/>
      <c r="UMO16" s="712"/>
      <c r="UMP16" s="712"/>
      <c r="UMQ16" s="712"/>
      <c r="UMR16" s="712"/>
      <c r="UMS16" s="712"/>
      <c r="UMT16" s="712"/>
      <c r="UMU16" s="712"/>
      <c r="UMV16" s="712"/>
      <c r="UMW16" s="712"/>
      <c r="UMX16" s="712"/>
      <c r="UMY16" s="712"/>
      <c r="UMZ16" s="712"/>
      <c r="UNA16" s="712"/>
      <c r="UNB16" s="712"/>
      <c r="UNC16" s="712"/>
      <c r="UND16" s="712"/>
      <c r="UNE16" s="712"/>
      <c r="UNF16" s="712"/>
      <c r="UNG16" s="712"/>
      <c r="UNH16" s="712"/>
      <c r="UNI16" s="712"/>
      <c r="UNJ16" s="712"/>
      <c r="UNK16" s="712"/>
      <c r="UNL16" s="712"/>
      <c r="UNM16" s="712"/>
      <c r="UNN16" s="712"/>
      <c r="UNO16" s="712"/>
      <c r="UNP16" s="712"/>
      <c r="UNQ16" s="712"/>
      <c r="UNR16" s="712"/>
      <c r="UNS16" s="712"/>
      <c r="UNT16" s="712"/>
      <c r="UNU16" s="712"/>
      <c r="UNV16" s="712"/>
      <c r="UNW16" s="712"/>
      <c r="UNX16" s="712"/>
      <c r="UNY16" s="712"/>
      <c r="UNZ16" s="712"/>
      <c r="UOA16" s="712"/>
      <c r="UOB16" s="712"/>
      <c r="UOC16" s="712"/>
      <c r="UOD16" s="712"/>
      <c r="UOE16" s="712"/>
      <c r="UOF16" s="712"/>
      <c r="UOG16" s="712"/>
      <c r="UOH16" s="712"/>
      <c r="UOI16" s="712"/>
      <c r="UOJ16" s="712"/>
      <c r="UOK16" s="712"/>
      <c r="UOL16" s="712"/>
      <c r="UOM16" s="712"/>
      <c r="UON16" s="712"/>
      <c r="UOO16" s="712"/>
      <c r="UOP16" s="712"/>
      <c r="UOQ16" s="712"/>
      <c r="UOR16" s="712"/>
      <c r="UOS16" s="712"/>
      <c r="UOT16" s="712"/>
      <c r="UOU16" s="712"/>
      <c r="UOV16" s="712"/>
      <c r="UOW16" s="712"/>
      <c r="UOX16" s="712"/>
      <c r="UOY16" s="712"/>
      <c r="UOZ16" s="712"/>
      <c r="UPA16" s="712"/>
      <c r="UPB16" s="712"/>
      <c r="UPC16" s="712"/>
      <c r="UPD16" s="712"/>
      <c r="UPE16" s="712"/>
      <c r="UPF16" s="712"/>
      <c r="UPG16" s="712"/>
      <c r="UPH16" s="712"/>
      <c r="UPI16" s="712"/>
      <c r="UPJ16" s="712"/>
      <c r="UPK16" s="712"/>
      <c r="UPL16" s="712"/>
      <c r="UPM16" s="712"/>
      <c r="UPN16" s="712"/>
      <c r="UPO16" s="712"/>
      <c r="UPP16" s="712"/>
      <c r="UPQ16" s="712"/>
      <c r="UPR16" s="712"/>
      <c r="UPS16" s="712"/>
      <c r="UPT16" s="712"/>
      <c r="UPU16" s="712"/>
      <c r="UPV16" s="712"/>
      <c r="UPW16" s="712"/>
      <c r="UPX16" s="712"/>
      <c r="UPY16" s="712"/>
      <c r="UPZ16" s="712"/>
      <c r="UQA16" s="712"/>
      <c r="UQB16" s="712"/>
      <c r="UQC16" s="712"/>
      <c r="UQD16" s="712"/>
      <c r="UQE16" s="712"/>
      <c r="UQF16" s="712"/>
      <c r="UQG16" s="712"/>
      <c r="UQH16" s="712"/>
      <c r="UQI16" s="712"/>
      <c r="UQJ16" s="712"/>
      <c r="UQK16" s="712"/>
      <c r="UQL16" s="712"/>
      <c r="UQM16" s="712"/>
      <c r="UQN16" s="712"/>
      <c r="UQO16" s="712"/>
      <c r="UQP16" s="712"/>
      <c r="UQQ16" s="712"/>
      <c r="UQR16" s="712"/>
      <c r="UQS16" s="712"/>
      <c r="UQT16" s="712"/>
      <c r="UQU16" s="712"/>
      <c r="UQV16" s="712"/>
      <c r="UQW16" s="712"/>
      <c r="UQX16" s="712"/>
      <c r="UQY16" s="712"/>
      <c r="UQZ16" s="712"/>
      <c r="URA16" s="712"/>
      <c r="URB16" s="712"/>
      <c r="URC16" s="712"/>
      <c r="URD16" s="712"/>
      <c r="URE16" s="712"/>
      <c r="URF16" s="712"/>
      <c r="URG16" s="712"/>
      <c r="URH16" s="712"/>
      <c r="URI16" s="712"/>
      <c r="URJ16" s="712"/>
      <c r="URK16" s="712"/>
      <c r="URL16" s="712"/>
      <c r="URM16" s="712"/>
      <c r="URN16" s="712"/>
      <c r="URO16" s="712"/>
      <c r="URP16" s="712"/>
      <c r="URQ16" s="712"/>
      <c r="URR16" s="712"/>
      <c r="URS16" s="712"/>
      <c r="URT16" s="712"/>
      <c r="URU16" s="712"/>
      <c r="URV16" s="712"/>
      <c r="URW16" s="712"/>
      <c r="URX16" s="712"/>
      <c r="URY16" s="712"/>
      <c r="URZ16" s="712"/>
      <c r="USA16" s="712"/>
      <c r="USB16" s="712"/>
      <c r="USC16" s="712"/>
      <c r="USD16" s="712"/>
      <c r="USE16" s="712"/>
      <c r="USF16" s="712"/>
      <c r="USG16" s="712"/>
      <c r="USH16" s="712"/>
      <c r="USI16" s="712"/>
      <c r="USJ16" s="712"/>
      <c r="USK16" s="712"/>
      <c r="USL16" s="712"/>
      <c r="USM16" s="712"/>
      <c r="USN16" s="712"/>
      <c r="USO16" s="712"/>
      <c r="USP16" s="712"/>
      <c r="USQ16" s="712"/>
      <c r="USR16" s="712"/>
      <c r="USS16" s="712"/>
      <c r="UST16" s="712"/>
      <c r="USU16" s="712"/>
      <c r="USV16" s="712"/>
      <c r="USW16" s="712"/>
      <c r="USX16" s="712"/>
      <c r="USY16" s="712"/>
      <c r="USZ16" s="712"/>
      <c r="UTA16" s="712"/>
      <c r="UTB16" s="712"/>
      <c r="UTC16" s="712"/>
      <c r="UTD16" s="712"/>
      <c r="UTE16" s="712"/>
      <c r="UTF16" s="712"/>
      <c r="UTG16" s="712"/>
      <c r="UTH16" s="712"/>
      <c r="UTI16" s="712"/>
      <c r="UTJ16" s="712"/>
      <c r="UTK16" s="712"/>
      <c r="UTL16" s="712"/>
      <c r="UTM16" s="712"/>
      <c r="UTN16" s="712"/>
      <c r="UTO16" s="712"/>
      <c r="UTP16" s="712"/>
      <c r="UTQ16" s="712"/>
      <c r="UTR16" s="712"/>
      <c r="UTS16" s="712"/>
      <c r="UTT16" s="712"/>
      <c r="UTU16" s="712"/>
      <c r="UTV16" s="712"/>
      <c r="UTW16" s="712"/>
      <c r="UTX16" s="712"/>
      <c r="UTY16" s="712"/>
      <c r="UTZ16" s="712"/>
      <c r="UUA16" s="712"/>
      <c r="UUB16" s="712"/>
      <c r="UUC16" s="712"/>
      <c r="UUD16" s="712"/>
      <c r="UUE16" s="712"/>
      <c r="UUF16" s="712"/>
      <c r="UUG16" s="712"/>
      <c r="UUH16" s="712"/>
      <c r="UUI16" s="712"/>
      <c r="UUJ16" s="712"/>
      <c r="UUK16" s="712"/>
      <c r="UUL16" s="712"/>
      <c r="UUM16" s="712"/>
      <c r="UUN16" s="712"/>
      <c r="UUO16" s="712"/>
      <c r="UUP16" s="712"/>
      <c r="UUQ16" s="712"/>
      <c r="UUR16" s="712"/>
      <c r="UUS16" s="712"/>
      <c r="UUT16" s="712"/>
      <c r="UUU16" s="712"/>
      <c r="UUV16" s="712"/>
      <c r="UUW16" s="712"/>
      <c r="UUX16" s="712"/>
      <c r="UUY16" s="712"/>
      <c r="UUZ16" s="712"/>
      <c r="UVA16" s="712"/>
      <c r="UVB16" s="712"/>
      <c r="UVC16" s="712"/>
      <c r="UVD16" s="712"/>
      <c r="UVE16" s="712"/>
      <c r="UVF16" s="712"/>
      <c r="UVG16" s="712"/>
      <c r="UVH16" s="712"/>
      <c r="UVI16" s="712"/>
      <c r="UVJ16" s="712"/>
      <c r="UVK16" s="712"/>
      <c r="UVL16" s="712"/>
      <c r="UVM16" s="712"/>
      <c r="UVN16" s="712"/>
      <c r="UVO16" s="712"/>
      <c r="UVP16" s="712"/>
      <c r="UVQ16" s="712"/>
      <c r="UVR16" s="712"/>
      <c r="UVS16" s="712"/>
      <c r="UVT16" s="712"/>
      <c r="UVU16" s="712"/>
      <c r="UVV16" s="712"/>
      <c r="UVW16" s="712"/>
      <c r="UVX16" s="712"/>
      <c r="UVY16" s="712"/>
      <c r="UVZ16" s="712"/>
      <c r="UWA16" s="712"/>
      <c r="UWB16" s="712"/>
      <c r="UWC16" s="712"/>
      <c r="UWD16" s="712"/>
      <c r="UWE16" s="712"/>
      <c r="UWF16" s="712"/>
      <c r="UWG16" s="712"/>
      <c r="UWH16" s="712"/>
      <c r="UWI16" s="712"/>
      <c r="UWJ16" s="712"/>
      <c r="UWK16" s="712"/>
      <c r="UWL16" s="712"/>
      <c r="UWM16" s="712"/>
      <c r="UWN16" s="712"/>
      <c r="UWO16" s="712"/>
      <c r="UWP16" s="712"/>
      <c r="UWQ16" s="712"/>
      <c r="UWR16" s="712"/>
      <c r="UWS16" s="712"/>
      <c r="UWT16" s="712"/>
      <c r="UWU16" s="712"/>
      <c r="UWV16" s="712"/>
      <c r="UWW16" s="712"/>
      <c r="UWX16" s="712"/>
      <c r="UWY16" s="712"/>
      <c r="UWZ16" s="712"/>
      <c r="UXA16" s="712"/>
      <c r="UXB16" s="712"/>
      <c r="UXC16" s="712"/>
      <c r="UXD16" s="712"/>
      <c r="UXE16" s="712"/>
      <c r="UXF16" s="712"/>
      <c r="UXG16" s="712"/>
      <c r="UXH16" s="712"/>
      <c r="UXI16" s="712"/>
      <c r="UXJ16" s="712"/>
      <c r="UXK16" s="712"/>
      <c r="UXL16" s="712"/>
      <c r="UXM16" s="712"/>
      <c r="UXN16" s="712"/>
      <c r="UXO16" s="712"/>
      <c r="UXP16" s="712"/>
      <c r="UXQ16" s="712"/>
      <c r="UXR16" s="712"/>
      <c r="UXS16" s="712"/>
      <c r="UXT16" s="712"/>
      <c r="UXU16" s="712"/>
      <c r="UXV16" s="712"/>
      <c r="UXW16" s="712"/>
      <c r="UXX16" s="712"/>
      <c r="UXY16" s="712"/>
      <c r="UXZ16" s="712"/>
      <c r="UYA16" s="712"/>
      <c r="UYB16" s="712"/>
      <c r="UYC16" s="712"/>
      <c r="UYD16" s="712"/>
      <c r="UYE16" s="712"/>
      <c r="UYF16" s="712"/>
      <c r="UYG16" s="712"/>
      <c r="UYH16" s="712"/>
      <c r="UYI16" s="712"/>
      <c r="UYJ16" s="712"/>
      <c r="UYK16" s="712"/>
      <c r="UYL16" s="712"/>
      <c r="UYM16" s="712"/>
      <c r="UYN16" s="712"/>
      <c r="UYO16" s="712"/>
      <c r="UYP16" s="712"/>
      <c r="UYQ16" s="712"/>
      <c r="UYR16" s="712"/>
      <c r="UYS16" s="712"/>
      <c r="UYT16" s="712"/>
      <c r="UYU16" s="712"/>
      <c r="UYV16" s="712"/>
      <c r="UYW16" s="712"/>
      <c r="UYX16" s="712"/>
      <c r="UYY16" s="712"/>
      <c r="UYZ16" s="712"/>
      <c r="UZA16" s="712"/>
      <c r="UZB16" s="712"/>
      <c r="UZC16" s="712"/>
      <c r="UZD16" s="712"/>
      <c r="UZE16" s="712"/>
      <c r="UZF16" s="712"/>
      <c r="UZG16" s="712"/>
      <c r="UZH16" s="712"/>
      <c r="UZI16" s="712"/>
      <c r="UZJ16" s="712"/>
      <c r="UZK16" s="712"/>
      <c r="UZL16" s="712"/>
      <c r="UZM16" s="712"/>
      <c r="UZN16" s="712"/>
      <c r="UZO16" s="712"/>
      <c r="UZP16" s="712"/>
      <c r="UZQ16" s="712"/>
      <c r="UZR16" s="712"/>
      <c r="UZS16" s="712"/>
      <c r="UZT16" s="712"/>
      <c r="UZU16" s="712"/>
      <c r="UZV16" s="712"/>
      <c r="UZW16" s="712"/>
      <c r="UZX16" s="712"/>
      <c r="UZY16" s="712"/>
      <c r="UZZ16" s="712"/>
      <c r="VAA16" s="712"/>
      <c r="VAB16" s="712"/>
      <c r="VAC16" s="712"/>
      <c r="VAD16" s="712"/>
      <c r="VAE16" s="712"/>
      <c r="VAF16" s="712"/>
      <c r="VAG16" s="712"/>
      <c r="VAH16" s="712"/>
      <c r="VAI16" s="712"/>
      <c r="VAJ16" s="712"/>
      <c r="VAK16" s="712"/>
      <c r="VAL16" s="712"/>
      <c r="VAM16" s="712"/>
      <c r="VAN16" s="712"/>
      <c r="VAO16" s="712"/>
      <c r="VAP16" s="712"/>
      <c r="VAQ16" s="712"/>
      <c r="VAR16" s="712"/>
      <c r="VAS16" s="712"/>
      <c r="VAT16" s="712"/>
      <c r="VAU16" s="712"/>
      <c r="VAV16" s="712"/>
      <c r="VAW16" s="712"/>
      <c r="VAX16" s="712"/>
      <c r="VAY16" s="712"/>
      <c r="VAZ16" s="712"/>
      <c r="VBA16" s="712"/>
      <c r="VBB16" s="712"/>
      <c r="VBC16" s="712"/>
      <c r="VBD16" s="712"/>
      <c r="VBE16" s="712"/>
      <c r="VBF16" s="712"/>
      <c r="VBG16" s="712"/>
      <c r="VBH16" s="712"/>
      <c r="VBI16" s="712"/>
      <c r="VBJ16" s="712"/>
      <c r="VBK16" s="712"/>
      <c r="VBL16" s="712"/>
      <c r="VBM16" s="712"/>
      <c r="VBN16" s="712"/>
      <c r="VBO16" s="712"/>
      <c r="VBP16" s="712"/>
      <c r="VBQ16" s="712"/>
      <c r="VBR16" s="712"/>
      <c r="VBS16" s="712"/>
      <c r="VBT16" s="712"/>
      <c r="VBU16" s="712"/>
      <c r="VBV16" s="712"/>
      <c r="VBW16" s="712"/>
      <c r="VBX16" s="712"/>
      <c r="VBY16" s="712"/>
      <c r="VBZ16" s="712"/>
      <c r="VCA16" s="712"/>
      <c r="VCB16" s="712"/>
      <c r="VCC16" s="712"/>
      <c r="VCD16" s="712"/>
      <c r="VCE16" s="712"/>
      <c r="VCF16" s="712"/>
      <c r="VCG16" s="712"/>
      <c r="VCH16" s="712"/>
      <c r="VCI16" s="712"/>
      <c r="VCJ16" s="712"/>
      <c r="VCK16" s="712"/>
      <c r="VCL16" s="712"/>
      <c r="VCM16" s="712"/>
      <c r="VCN16" s="712"/>
      <c r="VCO16" s="712"/>
      <c r="VCP16" s="712"/>
      <c r="VCQ16" s="712"/>
      <c r="VCR16" s="712"/>
      <c r="VCS16" s="712"/>
      <c r="VCT16" s="712"/>
      <c r="VCU16" s="712"/>
      <c r="VCV16" s="712"/>
      <c r="VCW16" s="712"/>
      <c r="VCX16" s="712"/>
      <c r="VCY16" s="712"/>
      <c r="VCZ16" s="712"/>
      <c r="VDA16" s="712"/>
      <c r="VDB16" s="712"/>
      <c r="VDC16" s="712"/>
      <c r="VDD16" s="712"/>
      <c r="VDE16" s="712"/>
      <c r="VDF16" s="712"/>
      <c r="VDG16" s="712"/>
      <c r="VDH16" s="712"/>
      <c r="VDI16" s="712"/>
      <c r="VDJ16" s="712"/>
      <c r="VDK16" s="712"/>
      <c r="VDL16" s="712"/>
      <c r="VDM16" s="712"/>
      <c r="VDN16" s="712"/>
      <c r="VDO16" s="712"/>
      <c r="VDP16" s="712"/>
      <c r="VDQ16" s="712"/>
      <c r="VDR16" s="712"/>
      <c r="VDS16" s="712"/>
      <c r="VDT16" s="712"/>
      <c r="VDU16" s="712"/>
      <c r="VDV16" s="712"/>
      <c r="VDW16" s="712"/>
      <c r="VDX16" s="712"/>
      <c r="VDY16" s="712"/>
      <c r="VDZ16" s="712"/>
      <c r="VEA16" s="712"/>
      <c r="VEB16" s="712"/>
      <c r="VEC16" s="712"/>
      <c r="VED16" s="712"/>
      <c r="VEE16" s="712"/>
      <c r="VEF16" s="712"/>
      <c r="VEG16" s="712"/>
      <c r="VEH16" s="712"/>
      <c r="VEI16" s="712"/>
      <c r="VEJ16" s="712"/>
      <c r="VEK16" s="712"/>
      <c r="VEL16" s="712"/>
      <c r="VEM16" s="712"/>
      <c r="VEN16" s="712"/>
      <c r="VEO16" s="712"/>
      <c r="VEP16" s="712"/>
      <c r="VEQ16" s="712"/>
      <c r="VER16" s="712"/>
      <c r="VES16" s="712"/>
      <c r="VET16" s="712"/>
      <c r="VEU16" s="712"/>
      <c r="VEV16" s="712"/>
      <c r="VEW16" s="712"/>
      <c r="VEX16" s="712"/>
      <c r="VEY16" s="712"/>
      <c r="VEZ16" s="712"/>
      <c r="VFA16" s="712"/>
      <c r="VFB16" s="712"/>
      <c r="VFC16" s="712"/>
      <c r="VFD16" s="712"/>
      <c r="VFE16" s="712"/>
      <c r="VFF16" s="712"/>
      <c r="VFG16" s="712"/>
      <c r="VFH16" s="712"/>
      <c r="VFI16" s="712"/>
      <c r="VFJ16" s="712"/>
      <c r="VFK16" s="712"/>
      <c r="VFL16" s="712"/>
      <c r="VFM16" s="712"/>
      <c r="VFN16" s="712"/>
      <c r="VFO16" s="712"/>
      <c r="VFP16" s="712"/>
      <c r="VFQ16" s="712"/>
      <c r="VFR16" s="712"/>
      <c r="VFS16" s="712"/>
      <c r="VFT16" s="712"/>
      <c r="VFU16" s="712"/>
      <c r="VFV16" s="712"/>
      <c r="VFW16" s="712"/>
      <c r="VFX16" s="712"/>
      <c r="VFY16" s="712"/>
      <c r="VFZ16" s="712"/>
      <c r="VGA16" s="712"/>
      <c r="VGB16" s="712"/>
      <c r="VGC16" s="712"/>
      <c r="VGD16" s="712"/>
      <c r="VGE16" s="712"/>
      <c r="VGF16" s="712"/>
      <c r="VGG16" s="712"/>
      <c r="VGH16" s="712"/>
      <c r="VGI16" s="712"/>
      <c r="VGJ16" s="712"/>
      <c r="VGK16" s="712"/>
      <c r="VGL16" s="712"/>
      <c r="VGM16" s="712"/>
      <c r="VGN16" s="712"/>
      <c r="VGO16" s="712"/>
      <c r="VGP16" s="712"/>
      <c r="VGQ16" s="712"/>
      <c r="VGR16" s="712"/>
      <c r="VGS16" s="712"/>
      <c r="VGT16" s="712"/>
      <c r="VGU16" s="712"/>
      <c r="VGV16" s="712"/>
      <c r="VGW16" s="712"/>
      <c r="VGX16" s="712"/>
      <c r="VGY16" s="712"/>
      <c r="VGZ16" s="712"/>
      <c r="VHA16" s="712"/>
      <c r="VHB16" s="712"/>
      <c r="VHC16" s="712"/>
      <c r="VHD16" s="712"/>
      <c r="VHE16" s="712"/>
      <c r="VHF16" s="712"/>
      <c r="VHG16" s="712"/>
      <c r="VHH16" s="712"/>
      <c r="VHI16" s="712"/>
      <c r="VHJ16" s="712"/>
      <c r="VHK16" s="712"/>
      <c r="VHL16" s="712"/>
      <c r="VHM16" s="712"/>
      <c r="VHN16" s="712"/>
      <c r="VHO16" s="712"/>
      <c r="VHP16" s="712"/>
      <c r="VHQ16" s="712"/>
      <c r="VHR16" s="712"/>
      <c r="VHS16" s="712"/>
      <c r="VHT16" s="712"/>
      <c r="VHU16" s="712"/>
      <c r="VHV16" s="712"/>
      <c r="VHW16" s="712"/>
      <c r="VHX16" s="712"/>
      <c r="VHY16" s="712"/>
      <c r="VHZ16" s="712"/>
      <c r="VIA16" s="712"/>
      <c r="VIB16" s="712"/>
      <c r="VIC16" s="712"/>
      <c r="VID16" s="712"/>
      <c r="VIE16" s="712"/>
      <c r="VIF16" s="712"/>
      <c r="VIG16" s="712"/>
      <c r="VIH16" s="712"/>
      <c r="VII16" s="712"/>
      <c r="VIJ16" s="712"/>
      <c r="VIK16" s="712"/>
      <c r="VIL16" s="712"/>
      <c r="VIM16" s="712"/>
      <c r="VIN16" s="712"/>
      <c r="VIO16" s="712"/>
      <c r="VIP16" s="712"/>
      <c r="VIQ16" s="712"/>
      <c r="VIR16" s="712"/>
      <c r="VIS16" s="712"/>
      <c r="VIT16" s="712"/>
      <c r="VIU16" s="712"/>
      <c r="VIV16" s="712"/>
      <c r="VIW16" s="712"/>
      <c r="VIX16" s="712"/>
      <c r="VIY16" s="712"/>
      <c r="VIZ16" s="712"/>
      <c r="VJA16" s="712"/>
      <c r="VJB16" s="712"/>
      <c r="VJC16" s="712"/>
      <c r="VJD16" s="712"/>
      <c r="VJE16" s="712"/>
      <c r="VJF16" s="712"/>
      <c r="VJG16" s="712"/>
      <c r="VJH16" s="712"/>
      <c r="VJI16" s="712"/>
      <c r="VJJ16" s="712"/>
      <c r="VJK16" s="712"/>
      <c r="VJL16" s="712"/>
      <c r="VJM16" s="712"/>
      <c r="VJN16" s="712"/>
      <c r="VJO16" s="712"/>
      <c r="VJP16" s="712"/>
      <c r="VJQ16" s="712"/>
      <c r="VJR16" s="712"/>
      <c r="VJS16" s="712"/>
      <c r="VJT16" s="712"/>
      <c r="VJU16" s="712"/>
      <c r="VJV16" s="712"/>
      <c r="VJW16" s="712"/>
      <c r="VJX16" s="712"/>
      <c r="VJY16" s="712"/>
      <c r="VJZ16" s="712"/>
      <c r="VKA16" s="712"/>
      <c r="VKB16" s="712"/>
      <c r="VKC16" s="712"/>
      <c r="VKD16" s="712"/>
      <c r="VKE16" s="712"/>
      <c r="VKF16" s="712"/>
      <c r="VKG16" s="712"/>
      <c r="VKH16" s="712"/>
      <c r="VKI16" s="712"/>
      <c r="VKJ16" s="712"/>
      <c r="VKK16" s="712"/>
      <c r="VKL16" s="712"/>
      <c r="VKM16" s="712"/>
      <c r="VKN16" s="712"/>
      <c r="VKO16" s="712"/>
      <c r="VKP16" s="712"/>
      <c r="VKQ16" s="712"/>
      <c r="VKR16" s="712"/>
      <c r="VKS16" s="712"/>
      <c r="VKT16" s="712"/>
      <c r="VKU16" s="712"/>
      <c r="VKV16" s="712"/>
      <c r="VKW16" s="712"/>
      <c r="VKX16" s="712"/>
      <c r="VKY16" s="712"/>
      <c r="VKZ16" s="712"/>
      <c r="VLA16" s="712"/>
      <c r="VLB16" s="712"/>
      <c r="VLC16" s="712"/>
      <c r="VLD16" s="712"/>
      <c r="VLE16" s="712"/>
      <c r="VLF16" s="712"/>
      <c r="VLG16" s="712"/>
      <c r="VLH16" s="712"/>
      <c r="VLI16" s="712"/>
      <c r="VLJ16" s="712"/>
      <c r="VLK16" s="712"/>
      <c r="VLL16" s="712"/>
      <c r="VLM16" s="712"/>
      <c r="VLN16" s="712"/>
      <c r="VLO16" s="712"/>
      <c r="VLP16" s="712"/>
      <c r="VLQ16" s="712"/>
      <c r="VLR16" s="712"/>
      <c r="VLS16" s="712"/>
      <c r="VLT16" s="712"/>
      <c r="VLU16" s="712"/>
      <c r="VLV16" s="712"/>
      <c r="VLW16" s="712"/>
      <c r="VLX16" s="712"/>
      <c r="VLY16" s="712"/>
      <c r="VLZ16" s="712"/>
      <c r="VMA16" s="712"/>
      <c r="VMB16" s="712"/>
      <c r="VMC16" s="712"/>
      <c r="VMD16" s="712"/>
      <c r="VME16" s="712"/>
      <c r="VMF16" s="712"/>
      <c r="VMG16" s="712"/>
      <c r="VMH16" s="712"/>
      <c r="VMI16" s="712"/>
      <c r="VMJ16" s="712"/>
      <c r="VMK16" s="712"/>
      <c r="VML16" s="712"/>
      <c r="VMM16" s="712"/>
      <c r="VMN16" s="712"/>
      <c r="VMO16" s="712"/>
      <c r="VMP16" s="712"/>
      <c r="VMQ16" s="712"/>
      <c r="VMR16" s="712"/>
      <c r="VMS16" s="712"/>
      <c r="VMT16" s="712"/>
      <c r="VMU16" s="712"/>
      <c r="VMV16" s="712"/>
      <c r="VMW16" s="712"/>
      <c r="VMX16" s="712"/>
      <c r="VMY16" s="712"/>
      <c r="VMZ16" s="712"/>
      <c r="VNA16" s="712"/>
      <c r="VNB16" s="712"/>
      <c r="VNC16" s="712"/>
      <c r="VND16" s="712"/>
      <c r="VNE16" s="712"/>
      <c r="VNF16" s="712"/>
      <c r="VNG16" s="712"/>
      <c r="VNH16" s="712"/>
      <c r="VNI16" s="712"/>
      <c r="VNJ16" s="712"/>
      <c r="VNK16" s="712"/>
      <c r="VNL16" s="712"/>
      <c r="VNM16" s="712"/>
      <c r="VNN16" s="712"/>
      <c r="VNO16" s="712"/>
      <c r="VNP16" s="712"/>
      <c r="VNQ16" s="712"/>
      <c r="VNR16" s="712"/>
      <c r="VNS16" s="712"/>
      <c r="VNT16" s="712"/>
      <c r="VNU16" s="712"/>
      <c r="VNV16" s="712"/>
      <c r="VNW16" s="712"/>
      <c r="VNX16" s="712"/>
      <c r="VNY16" s="712"/>
      <c r="VNZ16" s="712"/>
      <c r="VOA16" s="712"/>
      <c r="VOB16" s="712"/>
      <c r="VOC16" s="712"/>
      <c r="VOD16" s="712"/>
      <c r="VOE16" s="712"/>
      <c r="VOF16" s="712"/>
      <c r="VOG16" s="712"/>
      <c r="VOH16" s="712"/>
      <c r="VOI16" s="712"/>
      <c r="VOJ16" s="712"/>
      <c r="VOK16" s="712"/>
      <c r="VOL16" s="712"/>
      <c r="VOM16" s="712"/>
      <c r="VON16" s="712"/>
      <c r="VOO16" s="712"/>
      <c r="VOP16" s="712"/>
      <c r="VOQ16" s="712"/>
      <c r="VOR16" s="712"/>
      <c r="VOS16" s="712"/>
      <c r="VOT16" s="712"/>
      <c r="VOU16" s="712"/>
      <c r="VOV16" s="712"/>
      <c r="VOW16" s="712"/>
      <c r="VOX16" s="712"/>
      <c r="VOY16" s="712"/>
      <c r="VOZ16" s="712"/>
      <c r="VPA16" s="712"/>
      <c r="VPB16" s="712"/>
      <c r="VPC16" s="712"/>
      <c r="VPD16" s="712"/>
      <c r="VPE16" s="712"/>
      <c r="VPF16" s="712"/>
      <c r="VPG16" s="712"/>
      <c r="VPH16" s="712"/>
      <c r="VPI16" s="712"/>
      <c r="VPJ16" s="712"/>
      <c r="VPK16" s="712"/>
      <c r="VPL16" s="712"/>
      <c r="VPM16" s="712"/>
      <c r="VPN16" s="712"/>
      <c r="VPO16" s="712"/>
      <c r="VPP16" s="712"/>
      <c r="VPQ16" s="712"/>
      <c r="VPR16" s="712"/>
      <c r="VPS16" s="712"/>
      <c r="VPT16" s="712"/>
      <c r="VPU16" s="712"/>
      <c r="VPV16" s="712"/>
      <c r="VPW16" s="712"/>
      <c r="VPX16" s="712"/>
      <c r="VPY16" s="712"/>
      <c r="VPZ16" s="712"/>
      <c r="VQA16" s="712"/>
      <c r="VQB16" s="712"/>
      <c r="VQC16" s="712"/>
      <c r="VQD16" s="712"/>
      <c r="VQE16" s="712"/>
      <c r="VQF16" s="712"/>
      <c r="VQG16" s="712"/>
      <c r="VQH16" s="712"/>
      <c r="VQI16" s="712"/>
      <c r="VQJ16" s="712"/>
      <c r="VQK16" s="712"/>
      <c r="VQL16" s="712"/>
      <c r="VQM16" s="712"/>
      <c r="VQN16" s="712"/>
      <c r="VQO16" s="712"/>
      <c r="VQP16" s="712"/>
      <c r="VQQ16" s="712"/>
      <c r="VQR16" s="712"/>
      <c r="VQS16" s="712"/>
      <c r="VQT16" s="712"/>
      <c r="VQU16" s="712"/>
      <c r="VQV16" s="712"/>
      <c r="VQW16" s="712"/>
      <c r="VQX16" s="712"/>
      <c r="VQY16" s="712"/>
      <c r="VQZ16" s="712"/>
      <c r="VRA16" s="712"/>
      <c r="VRB16" s="712"/>
      <c r="VRC16" s="712"/>
      <c r="VRD16" s="712"/>
      <c r="VRE16" s="712"/>
      <c r="VRF16" s="712"/>
      <c r="VRG16" s="712"/>
      <c r="VRH16" s="712"/>
      <c r="VRI16" s="712"/>
      <c r="VRJ16" s="712"/>
      <c r="VRK16" s="712"/>
      <c r="VRL16" s="712"/>
      <c r="VRM16" s="712"/>
      <c r="VRN16" s="712"/>
      <c r="VRO16" s="712"/>
      <c r="VRP16" s="712"/>
      <c r="VRQ16" s="712"/>
      <c r="VRR16" s="712"/>
      <c r="VRS16" s="712"/>
      <c r="VRT16" s="712"/>
      <c r="VRU16" s="712"/>
      <c r="VRV16" s="712"/>
      <c r="VRW16" s="712"/>
      <c r="VRX16" s="712"/>
      <c r="VRY16" s="712"/>
      <c r="VRZ16" s="712"/>
      <c r="VSA16" s="712"/>
      <c r="VSB16" s="712"/>
      <c r="VSC16" s="712"/>
      <c r="VSD16" s="712"/>
      <c r="VSE16" s="712"/>
      <c r="VSF16" s="712"/>
      <c r="VSG16" s="712"/>
      <c r="VSH16" s="712"/>
      <c r="VSI16" s="712"/>
      <c r="VSJ16" s="712"/>
      <c r="VSK16" s="712"/>
      <c r="VSL16" s="712"/>
      <c r="VSM16" s="712"/>
      <c r="VSN16" s="712"/>
      <c r="VSO16" s="712"/>
      <c r="VSP16" s="712"/>
      <c r="VSQ16" s="712"/>
      <c r="VSR16" s="712"/>
      <c r="VSS16" s="712"/>
      <c r="VST16" s="712"/>
      <c r="VSU16" s="712"/>
      <c r="VSV16" s="712"/>
      <c r="VSW16" s="712"/>
      <c r="VSX16" s="712"/>
      <c r="VSY16" s="712"/>
      <c r="VSZ16" s="712"/>
      <c r="VTA16" s="712"/>
      <c r="VTB16" s="712"/>
      <c r="VTC16" s="712"/>
      <c r="VTD16" s="712"/>
      <c r="VTE16" s="712"/>
      <c r="VTF16" s="712"/>
      <c r="VTG16" s="712"/>
      <c r="VTH16" s="712"/>
      <c r="VTI16" s="712"/>
      <c r="VTJ16" s="712"/>
      <c r="VTK16" s="712"/>
      <c r="VTL16" s="712"/>
      <c r="VTM16" s="712"/>
      <c r="VTN16" s="712"/>
      <c r="VTO16" s="712"/>
      <c r="VTP16" s="712"/>
      <c r="VTQ16" s="712"/>
      <c r="VTR16" s="712"/>
      <c r="VTS16" s="712"/>
      <c r="VTT16" s="712"/>
      <c r="VTU16" s="712"/>
      <c r="VTV16" s="712"/>
      <c r="VTW16" s="712"/>
      <c r="VTX16" s="712"/>
      <c r="VTY16" s="712"/>
      <c r="VTZ16" s="712"/>
      <c r="VUA16" s="712"/>
      <c r="VUB16" s="712"/>
      <c r="VUC16" s="712"/>
      <c r="VUD16" s="712"/>
      <c r="VUE16" s="712"/>
      <c r="VUF16" s="712"/>
      <c r="VUG16" s="712"/>
      <c r="VUH16" s="712"/>
      <c r="VUI16" s="712"/>
      <c r="VUJ16" s="712"/>
      <c r="VUK16" s="712"/>
      <c r="VUL16" s="712"/>
      <c r="VUM16" s="712"/>
      <c r="VUN16" s="712"/>
      <c r="VUO16" s="712"/>
      <c r="VUP16" s="712"/>
      <c r="VUQ16" s="712"/>
      <c r="VUR16" s="712"/>
      <c r="VUS16" s="712"/>
      <c r="VUT16" s="712"/>
      <c r="VUU16" s="712"/>
      <c r="VUV16" s="712"/>
      <c r="VUW16" s="712"/>
      <c r="VUX16" s="712"/>
      <c r="VUY16" s="712"/>
      <c r="VUZ16" s="712"/>
      <c r="VVA16" s="712"/>
      <c r="VVB16" s="712"/>
      <c r="VVC16" s="712"/>
      <c r="VVD16" s="712"/>
      <c r="VVE16" s="712"/>
      <c r="VVF16" s="712"/>
      <c r="VVG16" s="712"/>
      <c r="VVH16" s="712"/>
      <c r="VVI16" s="712"/>
      <c r="VVJ16" s="712"/>
      <c r="VVK16" s="712"/>
      <c r="VVL16" s="712"/>
      <c r="VVM16" s="712"/>
      <c r="VVN16" s="712"/>
      <c r="VVO16" s="712"/>
      <c r="VVP16" s="712"/>
      <c r="VVQ16" s="712"/>
      <c r="VVR16" s="712"/>
      <c r="VVS16" s="712"/>
      <c r="VVT16" s="712"/>
      <c r="VVU16" s="712"/>
      <c r="VVV16" s="712"/>
      <c r="VVW16" s="712"/>
      <c r="VVX16" s="712"/>
      <c r="VVY16" s="712"/>
      <c r="VVZ16" s="712"/>
      <c r="VWA16" s="712"/>
      <c r="VWB16" s="712"/>
      <c r="VWC16" s="712"/>
      <c r="VWD16" s="712"/>
      <c r="VWE16" s="712"/>
      <c r="VWF16" s="712"/>
      <c r="VWG16" s="712"/>
      <c r="VWH16" s="712"/>
      <c r="VWI16" s="712"/>
      <c r="VWJ16" s="712"/>
      <c r="VWK16" s="712"/>
      <c r="VWL16" s="712"/>
      <c r="VWM16" s="712"/>
      <c r="VWN16" s="712"/>
      <c r="VWO16" s="712"/>
      <c r="VWP16" s="712"/>
      <c r="VWQ16" s="712"/>
      <c r="VWR16" s="712"/>
      <c r="VWS16" s="712"/>
      <c r="VWT16" s="712"/>
      <c r="VWU16" s="712"/>
      <c r="VWV16" s="712"/>
      <c r="VWW16" s="712"/>
      <c r="VWX16" s="712"/>
      <c r="VWY16" s="712"/>
      <c r="VWZ16" s="712"/>
      <c r="VXA16" s="712"/>
      <c r="VXB16" s="712"/>
      <c r="VXC16" s="712"/>
      <c r="VXD16" s="712"/>
      <c r="VXE16" s="712"/>
      <c r="VXF16" s="712"/>
      <c r="VXG16" s="712"/>
      <c r="VXH16" s="712"/>
      <c r="VXI16" s="712"/>
      <c r="VXJ16" s="712"/>
      <c r="VXK16" s="712"/>
      <c r="VXL16" s="712"/>
      <c r="VXM16" s="712"/>
      <c r="VXN16" s="712"/>
      <c r="VXO16" s="712"/>
      <c r="VXP16" s="712"/>
      <c r="VXQ16" s="712"/>
      <c r="VXR16" s="712"/>
      <c r="VXS16" s="712"/>
      <c r="VXT16" s="712"/>
      <c r="VXU16" s="712"/>
      <c r="VXV16" s="712"/>
      <c r="VXW16" s="712"/>
      <c r="VXX16" s="712"/>
      <c r="VXY16" s="712"/>
      <c r="VXZ16" s="712"/>
      <c r="VYA16" s="712"/>
      <c r="VYB16" s="712"/>
      <c r="VYC16" s="712"/>
      <c r="VYD16" s="712"/>
      <c r="VYE16" s="712"/>
      <c r="VYF16" s="712"/>
      <c r="VYG16" s="712"/>
      <c r="VYH16" s="712"/>
      <c r="VYI16" s="712"/>
      <c r="VYJ16" s="712"/>
      <c r="VYK16" s="712"/>
      <c r="VYL16" s="712"/>
      <c r="VYM16" s="712"/>
      <c r="VYN16" s="712"/>
      <c r="VYO16" s="712"/>
      <c r="VYP16" s="712"/>
      <c r="VYQ16" s="712"/>
      <c r="VYR16" s="712"/>
      <c r="VYS16" s="712"/>
      <c r="VYT16" s="712"/>
      <c r="VYU16" s="712"/>
      <c r="VYV16" s="712"/>
      <c r="VYW16" s="712"/>
      <c r="VYX16" s="712"/>
      <c r="VYY16" s="712"/>
      <c r="VYZ16" s="712"/>
      <c r="VZA16" s="712"/>
      <c r="VZB16" s="712"/>
      <c r="VZC16" s="712"/>
      <c r="VZD16" s="712"/>
      <c r="VZE16" s="712"/>
      <c r="VZF16" s="712"/>
      <c r="VZG16" s="712"/>
      <c r="VZH16" s="712"/>
      <c r="VZI16" s="712"/>
      <c r="VZJ16" s="712"/>
      <c r="VZK16" s="712"/>
      <c r="VZL16" s="712"/>
      <c r="VZM16" s="712"/>
      <c r="VZN16" s="712"/>
      <c r="VZO16" s="712"/>
      <c r="VZP16" s="712"/>
      <c r="VZQ16" s="712"/>
      <c r="VZR16" s="712"/>
      <c r="VZS16" s="712"/>
      <c r="VZT16" s="712"/>
      <c r="VZU16" s="712"/>
      <c r="VZV16" s="712"/>
      <c r="VZW16" s="712"/>
      <c r="VZX16" s="712"/>
      <c r="VZY16" s="712"/>
      <c r="VZZ16" s="712"/>
      <c r="WAA16" s="712"/>
      <c r="WAB16" s="712"/>
      <c r="WAC16" s="712"/>
      <c r="WAD16" s="712"/>
      <c r="WAE16" s="712"/>
      <c r="WAF16" s="712"/>
      <c r="WAG16" s="712"/>
      <c r="WAH16" s="712"/>
      <c r="WAI16" s="712"/>
      <c r="WAJ16" s="712"/>
      <c r="WAK16" s="712"/>
      <c r="WAL16" s="712"/>
      <c r="WAM16" s="712"/>
      <c r="WAN16" s="712"/>
      <c r="WAO16" s="712"/>
      <c r="WAP16" s="712"/>
      <c r="WAQ16" s="712"/>
      <c r="WAR16" s="712"/>
      <c r="WAS16" s="712"/>
      <c r="WAT16" s="712"/>
      <c r="WAU16" s="712"/>
      <c r="WAV16" s="712"/>
      <c r="WAW16" s="712"/>
      <c r="WAX16" s="712"/>
      <c r="WAY16" s="712"/>
      <c r="WAZ16" s="712"/>
      <c r="WBA16" s="712"/>
      <c r="WBB16" s="712"/>
      <c r="WBC16" s="712"/>
      <c r="WBD16" s="712"/>
      <c r="WBE16" s="712"/>
      <c r="WBF16" s="712"/>
      <c r="WBG16" s="712"/>
      <c r="WBH16" s="712"/>
      <c r="WBI16" s="712"/>
      <c r="WBJ16" s="712"/>
      <c r="WBK16" s="712"/>
      <c r="WBL16" s="712"/>
      <c r="WBM16" s="712"/>
      <c r="WBN16" s="712"/>
      <c r="WBO16" s="712"/>
      <c r="WBP16" s="712"/>
      <c r="WBQ16" s="712"/>
      <c r="WBR16" s="712"/>
      <c r="WBS16" s="712"/>
      <c r="WBT16" s="712"/>
      <c r="WBU16" s="712"/>
      <c r="WBV16" s="712"/>
      <c r="WBW16" s="712"/>
      <c r="WBX16" s="712"/>
      <c r="WBY16" s="712"/>
      <c r="WBZ16" s="712"/>
      <c r="WCA16" s="712"/>
      <c r="WCB16" s="712"/>
      <c r="WCC16" s="712"/>
      <c r="WCD16" s="712"/>
      <c r="WCE16" s="712"/>
      <c r="WCF16" s="712"/>
      <c r="WCG16" s="712"/>
      <c r="WCH16" s="712"/>
      <c r="WCI16" s="712"/>
      <c r="WCJ16" s="712"/>
      <c r="WCK16" s="712"/>
      <c r="WCL16" s="712"/>
      <c r="WCM16" s="712"/>
      <c r="WCN16" s="712"/>
      <c r="WCO16" s="712"/>
      <c r="WCP16" s="712"/>
      <c r="WCQ16" s="712"/>
      <c r="WCR16" s="712"/>
      <c r="WCS16" s="712"/>
      <c r="WCT16" s="712"/>
      <c r="WCU16" s="712"/>
      <c r="WCV16" s="712"/>
      <c r="WCW16" s="712"/>
      <c r="WCX16" s="712"/>
      <c r="WCY16" s="712"/>
      <c r="WCZ16" s="712"/>
      <c r="WDA16" s="712"/>
      <c r="WDB16" s="712"/>
      <c r="WDC16" s="712"/>
      <c r="WDD16" s="712"/>
      <c r="WDE16" s="712"/>
      <c r="WDF16" s="712"/>
      <c r="WDG16" s="712"/>
      <c r="WDH16" s="712"/>
      <c r="WDI16" s="712"/>
      <c r="WDJ16" s="712"/>
      <c r="WDK16" s="712"/>
      <c r="WDL16" s="712"/>
      <c r="WDM16" s="712"/>
      <c r="WDN16" s="712"/>
      <c r="WDO16" s="712"/>
      <c r="WDP16" s="712"/>
      <c r="WDQ16" s="712"/>
      <c r="WDR16" s="712"/>
      <c r="WDS16" s="712"/>
      <c r="WDT16" s="712"/>
      <c r="WDU16" s="712"/>
      <c r="WDV16" s="712"/>
      <c r="WDW16" s="712"/>
      <c r="WDX16" s="712"/>
      <c r="WDY16" s="712"/>
      <c r="WDZ16" s="712"/>
      <c r="WEA16" s="712"/>
      <c r="WEB16" s="712"/>
      <c r="WEC16" s="712"/>
      <c r="WED16" s="712"/>
      <c r="WEE16" s="712"/>
      <c r="WEF16" s="712"/>
      <c r="WEG16" s="712"/>
      <c r="WEH16" s="712"/>
      <c r="WEI16" s="712"/>
      <c r="WEJ16" s="712"/>
      <c r="WEK16" s="712"/>
      <c r="WEL16" s="712"/>
      <c r="WEM16" s="712"/>
      <c r="WEN16" s="712"/>
      <c r="WEO16" s="712"/>
      <c r="WEP16" s="712"/>
      <c r="WEQ16" s="712"/>
      <c r="WER16" s="712"/>
      <c r="WES16" s="712"/>
      <c r="WET16" s="712"/>
      <c r="WEU16" s="712"/>
      <c r="WEV16" s="712"/>
      <c r="WEW16" s="712"/>
      <c r="WEX16" s="712"/>
      <c r="WEY16" s="712"/>
      <c r="WEZ16" s="712"/>
      <c r="WFA16" s="712"/>
      <c r="WFB16" s="712"/>
      <c r="WFC16" s="712"/>
      <c r="WFD16" s="712"/>
      <c r="WFE16" s="712"/>
      <c r="WFF16" s="712"/>
      <c r="WFG16" s="712"/>
      <c r="WFH16" s="712"/>
      <c r="WFI16" s="712"/>
      <c r="WFJ16" s="712"/>
      <c r="WFK16" s="712"/>
      <c r="WFL16" s="712"/>
      <c r="WFM16" s="712"/>
      <c r="WFN16" s="712"/>
      <c r="WFO16" s="712"/>
      <c r="WFP16" s="712"/>
      <c r="WFQ16" s="712"/>
      <c r="WFR16" s="712"/>
      <c r="WFS16" s="712"/>
      <c r="WFT16" s="712"/>
      <c r="WFU16" s="712"/>
      <c r="WFV16" s="712"/>
      <c r="WFW16" s="712"/>
      <c r="WFX16" s="712"/>
      <c r="WFY16" s="712"/>
      <c r="WFZ16" s="712"/>
      <c r="WGA16" s="712"/>
      <c r="WGB16" s="712"/>
      <c r="WGC16" s="712"/>
      <c r="WGD16" s="712"/>
      <c r="WGE16" s="712"/>
      <c r="WGF16" s="712"/>
      <c r="WGG16" s="712"/>
      <c r="WGH16" s="712"/>
      <c r="WGI16" s="712"/>
      <c r="WGJ16" s="712"/>
      <c r="WGK16" s="712"/>
      <c r="WGL16" s="712"/>
      <c r="WGM16" s="712"/>
      <c r="WGN16" s="712"/>
      <c r="WGO16" s="712"/>
      <c r="WGP16" s="712"/>
      <c r="WGQ16" s="712"/>
      <c r="WGR16" s="712"/>
      <c r="WGS16" s="712"/>
      <c r="WGT16" s="712"/>
      <c r="WGU16" s="712"/>
      <c r="WGV16" s="712"/>
      <c r="WGW16" s="712"/>
      <c r="WGX16" s="712"/>
      <c r="WGY16" s="712"/>
      <c r="WGZ16" s="712"/>
      <c r="WHA16" s="712"/>
      <c r="WHB16" s="712"/>
      <c r="WHC16" s="712"/>
      <c r="WHD16" s="712"/>
      <c r="WHE16" s="712"/>
      <c r="WHF16" s="712"/>
      <c r="WHG16" s="712"/>
      <c r="WHH16" s="712"/>
      <c r="WHI16" s="712"/>
      <c r="WHJ16" s="712"/>
      <c r="WHK16" s="712"/>
      <c r="WHL16" s="712"/>
      <c r="WHM16" s="712"/>
      <c r="WHN16" s="712"/>
      <c r="WHO16" s="712"/>
      <c r="WHP16" s="712"/>
      <c r="WHQ16" s="712"/>
      <c r="WHR16" s="712"/>
      <c r="WHS16" s="712"/>
      <c r="WHT16" s="712"/>
      <c r="WHU16" s="712"/>
      <c r="WHV16" s="712"/>
      <c r="WHW16" s="712"/>
      <c r="WHX16" s="712"/>
      <c r="WHY16" s="712"/>
      <c r="WHZ16" s="712"/>
      <c r="WIA16" s="712"/>
      <c r="WIB16" s="712"/>
      <c r="WIC16" s="712"/>
      <c r="WID16" s="712"/>
      <c r="WIE16" s="712"/>
      <c r="WIF16" s="712"/>
      <c r="WIG16" s="712"/>
      <c r="WIH16" s="712"/>
      <c r="WII16" s="712"/>
      <c r="WIJ16" s="712"/>
      <c r="WIK16" s="712"/>
      <c r="WIL16" s="712"/>
      <c r="WIM16" s="712"/>
      <c r="WIN16" s="712"/>
      <c r="WIO16" s="712"/>
      <c r="WIP16" s="712"/>
      <c r="WIQ16" s="712"/>
      <c r="WIR16" s="712"/>
      <c r="WIS16" s="712"/>
      <c r="WIT16" s="712"/>
      <c r="WIU16" s="712"/>
      <c r="WIV16" s="712"/>
      <c r="WIW16" s="712"/>
      <c r="WIX16" s="712"/>
      <c r="WIY16" s="712"/>
      <c r="WIZ16" s="712"/>
      <c r="WJA16" s="712"/>
      <c r="WJB16" s="712"/>
      <c r="WJC16" s="712"/>
      <c r="WJD16" s="712"/>
      <c r="WJE16" s="712"/>
      <c r="WJF16" s="712"/>
      <c r="WJG16" s="712"/>
      <c r="WJH16" s="712"/>
      <c r="WJI16" s="712"/>
      <c r="WJJ16" s="712"/>
      <c r="WJK16" s="712"/>
      <c r="WJL16" s="712"/>
      <c r="WJM16" s="712"/>
      <c r="WJN16" s="712"/>
      <c r="WJO16" s="712"/>
      <c r="WJP16" s="712"/>
      <c r="WJQ16" s="712"/>
      <c r="WJR16" s="712"/>
      <c r="WJS16" s="712"/>
      <c r="WJT16" s="712"/>
      <c r="WJU16" s="712"/>
      <c r="WJV16" s="712"/>
      <c r="WJW16" s="712"/>
      <c r="WJX16" s="712"/>
      <c r="WJY16" s="712"/>
      <c r="WJZ16" s="712"/>
      <c r="WKA16" s="712"/>
      <c r="WKB16" s="712"/>
      <c r="WKC16" s="712"/>
      <c r="WKD16" s="712"/>
      <c r="WKE16" s="712"/>
      <c r="WKF16" s="712"/>
      <c r="WKG16" s="712"/>
      <c r="WKH16" s="712"/>
      <c r="WKI16" s="712"/>
      <c r="WKJ16" s="712"/>
      <c r="WKK16" s="712"/>
      <c r="WKL16" s="712"/>
      <c r="WKM16" s="712"/>
      <c r="WKN16" s="712"/>
      <c r="WKO16" s="712"/>
      <c r="WKP16" s="712"/>
      <c r="WKQ16" s="712"/>
      <c r="WKR16" s="712"/>
      <c r="WKS16" s="712"/>
      <c r="WKT16" s="712"/>
      <c r="WKU16" s="712"/>
      <c r="WKV16" s="712"/>
      <c r="WKW16" s="712"/>
      <c r="WKX16" s="712"/>
      <c r="WKY16" s="712"/>
      <c r="WKZ16" s="712"/>
      <c r="WLA16" s="712"/>
      <c r="WLB16" s="712"/>
      <c r="WLC16" s="712"/>
      <c r="WLD16" s="712"/>
      <c r="WLE16" s="712"/>
      <c r="WLF16" s="712"/>
      <c r="WLG16" s="712"/>
      <c r="WLH16" s="712"/>
      <c r="WLI16" s="712"/>
      <c r="WLJ16" s="712"/>
      <c r="WLK16" s="712"/>
      <c r="WLL16" s="712"/>
      <c r="WLM16" s="712"/>
      <c r="WLN16" s="712"/>
      <c r="WLO16" s="712"/>
      <c r="WLP16" s="712"/>
      <c r="WLQ16" s="712"/>
      <c r="WLR16" s="712"/>
      <c r="WLS16" s="712"/>
      <c r="WLT16" s="712"/>
      <c r="WLU16" s="712"/>
      <c r="WLV16" s="712"/>
      <c r="WLW16" s="712"/>
      <c r="WLX16" s="712"/>
      <c r="WLY16" s="712"/>
      <c r="WLZ16" s="712"/>
      <c r="WMA16" s="712"/>
      <c r="WMB16" s="712"/>
      <c r="WMC16" s="712"/>
      <c r="WMD16" s="712"/>
      <c r="WME16" s="712"/>
      <c r="WMF16" s="712"/>
      <c r="WMG16" s="712"/>
      <c r="WMH16" s="712"/>
      <c r="WMI16" s="712"/>
      <c r="WMJ16" s="712"/>
      <c r="WMK16" s="712"/>
      <c r="WML16" s="712"/>
      <c r="WMM16" s="712"/>
      <c r="WMN16" s="712"/>
      <c r="WMO16" s="712"/>
      <c r="WMP16" s="712"/>
      <c r="WMQ16" s="712"/>
      <c r="WMR16" s="712"/>
      <c r="WMS16" s="712"/>
      <c r="WMT16" s="712"/>
      <c r="WMU16" s="712"/>
      <c r="WMV16" s="712"/>
      <c r="WMW16" s="712"/>
      <c r="WMX16" s="712"/>
      <c r="WMY16" s="712"/>
      <c r="WMZ16" s="712"/>
      <c r="WNA16" s="712"/>
      <c r="WNB16" s="712"/>
      <c r="WNC16" s="712"/>
      <c r="WND16" s="712"/>
      <c r="WNE16" s="712"/>
      <c r="WNF16" s="712"/>
      <c r="WNG16" s="712"/>
      <c r="WNH16" s="712"/>
      <c r="WNI16" s="712"/>
      <c r="WNJ16" s="712"/>
      <c r="WNK16" s="712"/>
      <c r="WNL16" s="712"/>
      <c r="WNM16" s="712"/>
      <c r="WNN16" s="712"/>
      <c r="WNO16" s="712"/>
      <c r="WNP16" s="712"/>
      <c r="WNQ16" s="712"/>
      <c r="WNR16" s="712"/>
      <c r="WNS16" s="712"/>
      <c r="WNT16" s="712"/>
      <c r="WNU16" s="712"/>
      <c r="WNV16" s="712"/>
      <c r="WNW16" s="712"/>
      <c r="WNX16" s="712"/>
      <c r="WNY16" s="712"/>
      <c r="WNZ16" s="712"/>
      <c r="WOA16" s="712"/>
      <c r="WOB16" s="712"/>
      <c r="WOC16" s="712"/>
      <c r="WOD16" s="712"/>
      <c r="WOE16" s="712"/>
      <c r="WOF16" s="712"/>
      <c r="WOG16" s="712"/>
      <c r="WOH16" s="712"/>
      <c r="WOI16" s="712"/>
      <c r="WOJ16" s="712"/>
      <c r="WOK16" s="712"/>
      <c r="WOL16" s="712"/>
      <c r="WOM16" s="712"/>
      <c r="WON16" s="712"/>
      <c r="WOO16" s="712"/>
      <c r="WOP16" s="712"/>
      <c r="WOQ16" s="712"/>
      <c r="WOR16" s="712"/>
      <c r="WOS16" s="712"/>
      <c r="WOT16" s="712"/>
      <c r="WOU16" s="712"/>
      <c r="WOV16" s="712"/>
      <c r="WOW16" s="712"/>
      <c r="WOX16" s="712"/>
      <c r="WOY16" s="712"/>
      <c r="WOZ16" s="712"/>
      <c r="WPA16" s="712"/>
      <c r="WPB16" s="712"/>
      <c r="WPC16" s="712"/>
      <c r="WPD16" s="712"/>
      <c r="WPE16" s="712"/>
      <c r="WPF16" s="712"/>
      <c r="WPG16" s="712"/>
      <c r="WPH16" s="712"/>
      <c r="WPI16" s="712"/>
      <c r="WPJ16" s="712"/>
      <c r="WPK16" s="712"/>
      <c r="WPL16" s="712"/>
      <c r="WPM16" s="712"/>
      <c r="WPN16" s="712"/>
      <c r="WPO16" s="712"/>
      <c r="WPP16" s="712"/>
      <c r="WPQ16" s="712"/>
      <c r="WPR16" s="712"/>
      <c r="WPS16" s="712"/>
      <c r="WPT16" s="712"/>
      <c r="WPU16" s="712"/>
      <c r="WPV16" s="712"/>
      <c r="WPW16" s="712"/>
      <c r="WPX16" s="712"/>
      <c r="WPY16" s="712"/>
      <c r="WPZ16" s="712"/>
      <c r="WQA16" s="712"/>
      <c r="WQB16" s="712"/>
      <c r="WQC16" s="712"/>
      <c r="WQD16" s="712"/>
      <c r="WQE16" s="712"/>
      <c r="WQF16" s="712"/>
      <c r="WQG16" s="712"/>
      <c r="WQH16" s="712"/>
      <c r="WQI16" s="712"/>
      <c r="WQJ16" s="712"/>
      <c r="WQK16" s="712"/>
      <c r="WQL16" s="712"/>
      <c r="WQM16" s="712"/>
      <c r="WQN16" s="712"/>
      <c r="WQO16" s="712"/>
      <c r="WQP16" s="712"/>
      <c r="WQQ16" s="712"/>
      <c r="WQR16" s="712"/>
      <c r="WQS16" s="712"/>
      <c r="WQT16" s="712"/>
      <c r="WQU16" s="712"/>
      <c r="WQV16" s="712"/>
      <c r="WQW16" s="712"/>
      <c r="WQX16" s="712"/>
      <c r="WQY16" s="712"/>
      <c r="WQZ16" s="712"/>
      <c r="WRA16" s="712"/>
      <c r="WRB16" s="712"/>
      <c r="WRC16" s="712"/>
      <c r="WRD16" s="712"/>
      <c r="WRE16" s="712"/>
      <c r="WRF16" s="712"/>
      <c r="WRG16" s="712"/>
      <c r="WRH16" s="712"/>
      <c r="WRI16" s="712"/>
      <c r="WRJ16" s="712"/>
      <c r="WRK16" s="712"/>
      <c r="WRL16" s="712"/>
      <c r="WRM16" s="712"/>
      <c r="WRN16" s="712"/>
      <c r="WRO16" s="712"/>
      <c r="WRP16" s="712"/>
      <c r="WRQ16" s="712"/>
      <c r="WRR16" s="712"/>
      <c r="WRS16" s="712"/>
      <c r="WRT16" s="712"/>
      <c r="WRU16" s="712"/>
      <c r="WRV16" s="712"/>
      <c r="WRW16" s="712"/>
      <c r="WRX16" s="712"/>
      <c r="WRY16" s="712"/>
      <c r="WRZ16" s="712"/>
      <c r="WSA16" s="712"/>
      <c r="WSB16" s="712"/>
      <c r="WSC16" s="712"/>
      <c r="WSD16" s="712"/>
      <c r="WSE16" s="712"/>
      <c r="WSF16" s="712"/>
      <c r="WSG16" s="712"/>
      <c r="WSH16" s="712"/>
      <c r="WSI16" s="712"/>
      <c r="WSJ16" s="712"/>
      <c r="WSK16" s="712"/>
      <c r="WSL16" s="712"/>
      <c r="WSM16" s="712"/>
      <c r="WSN16" s="712"/>
      <c r="WSO16" s="712"/>
      <c r="WSP16" s="712"/>
      <c r="WSQ16" s="712"/>
      <c r="WSR16" s="712"/>
      <c r="WSS16" s="712"/>
      <c r="WST16" s="712"/>
      <c r="WSU16" s="712"/>
      <c r="WSV16" s="712"/>
      <c r="WSW16" s="712"/>
      <c r="WSX16" s="712"/>
      <c r="WSY16" s="712"/>
      <c r="WSZ16" s="712"/>
      <c r="WTA16" s="712"/>
      <c r="WTB16" s="712"/>
      <c r="WTC16" s="712"/>
      <c r="WTD16" s="712"/>
      <c r="WTE16" s="712"/>
      <c r="WTF16" s="712"/>
      <c r="WTG16" s="712"/>
      <c r="WTH16" s="712"/>
      <c r="WTI16" s="712"/>
      <c r="WTJ16" s="712"/>
      <c r="WTK16" s="712"/>
      <c r="WTL16" s="712"/>
      <c r="WTM16" s="712"/>
      <c r="WTN16" s="712"/>
      <c r="WTO16" s="712"/>
      <c r="WTP16" s="712"/>
      <c r="WTQ16" s="712"/>
      <c r="WTR16" s="712"/>
      <c r="WTS16" s="712"/>
      <c r="WTT16" s="712"/>
      <c r="WTU16" s="712"/>
      <c r="WTV16" s="712"/>
      <c r="WTW16" s="712"/>
      <c r="WTX16" s="712"/>
      <c r="WTY16" s="712"/>
      <c r="WTZ16" s="712"/>
      <c r="WUA16" s="712"/>
      <c r="WUB16" s="712"/>
      <c r="WUC16" s="712"/>
      <c r="WUD16" s="712"/>
      <c r="WUE16" s="712"/>
      <c r="WUF16" s="712"/>
      <c r="WUG16" s="712"/>
      <c r="WUH16" s="712"/>
      <c r="WUI16" s="712"/>
      <c r="WUJ16" s="712"/>
      <c r="WUK16" s="712"/>
      <c r="WUL16" s="712"/>
      <c r="WUM16" s="712"/>
      <c r="WUN16" s="712"/>
      <c r="WUO16" s="712"/>
      <c r="WUP16" s="712"/>
      <c r="WUQ16" s="712"/>
      <c r="WUR16" s="712"/>
      <c r="WUS16" s="712"/>
      <c r="WUT16" s="712"/>
      <c r="WUU16" s="712"/>
      <c r="WUV16" s="712"/>
      <c r="WUW16" s="712"/>
      <c r="WUX16" s="712"/>
      <c r="WUY16" s="712"/>
      <c r="WUZ16" s="712"/>
      <c r="WVA16" s="712"/>
      <c r="WVB16" s="712"/>
      <c r="WVC16" s="712"/>
      <c r="WVD16" s="712"/>
      <c r="WVE16" s="712"/>
      <c r="WVF16" s="712"/>
      <c r="WVG16" s="712"/>
      <c r="WVH16" s="712"/>
      <c r="WVI16" s="712"/>
      <c r="WVJ16" s="712"/>
      <c r="WVK16" s="712"/>
      <c r="WVL16" s="712"/>
      <c r="WVM16" s="712"/>
      <c r="WVN16" s="712"/>
      <c r="WVO16" s="712"/>
      <c r="WVP16" s="712"/>
      <c r="WVQ16" s="712"/>
      <c r="WVR16" s="712"/>
      <c r="WVS16" s="712"/>
      <c r="WVT16" s="712"/>
      <c r="WVU16" s="712"/>
      <c r="WVV16" s="712"/>
      <c r="WVW16" s="712"/>
      <c r="WVX16" s="712"/>
      <c r="WVY16" s="712"/>
      <c r="WVZ16" s="712"/>
      <c r="WWA16" s="712"/>
      <c r="WWB16" s="712"/>
      <c r="WWC16" s="712"/>
      <c r="WWD16" s="712"/>
      <c r="WWE16" s="712"/>
      <c r="WWF16" s="712"/>
      <c r="WWG16" s="712"/>
      <c r="WWH16" s="712"/>
      <c r="WWI16" s="712"/>
      <c r="WWJ16" s="712"/>
      <c r="WWK16" s="712"/>
      <c r="WWL16" s="712"/>
      <c r="WWM16" s="712"/>
      <c r="WWN16" s="712"/>
      <c r="WWO16" s="712"/>
      <c r="WWP16" s="712"/>
      <c r="WWQ16" s="712"/>
      <c r="WWR16" s="712"/>
      <c r="WWS16" s="712"/>
      <c r="WWT16" s="712"/>
      <c r="WWU16" s="712"/>
      <c r="WWV16" s="712"/>
      <c r="WWW16" s="712"/>
      <c r="WWX16" s="712"/>
      <c r="WWY16" s="712"/>
      <c r="WWZ16" s="712"/>
      <c r="WXA16" s="712"/>
      <c r="WXB16" s="712"/>
      <c r="WXC16" s="712"/>
      <c r="WXD16" s="712"/>
      <c r="WXE16" s="712"/>
      <c r="WXF16" s="712"/>
      <c r="WXG16" s="712"/>
      <c r="WXH16" s="712"/>
      <c r="WXI16" s="712"/>
      <c r="WXJ16" s="712"/>
      <c r="WXK16" s="712"/>
      <c r="WXL16" s="712"/>
      <c r="WXM16" s="712"/>
      <c r="WXN16" s="712"/>
      <c r="WXO16" s="712"/>
      <c r="WXP16" s="712"/>
      <c r="WXQ16" s="712"/>
      <c r="WXR16" s="712"/>
      <c r="WXS16" s="712"/>
      <c r="WXT16" s="712"/>
      <c r="WXU16" s="712"/>
      <c r="WXV16" s="712"/>
      <c r="WXW16" s="712"/>
      <c r="WXX16" s="712"/>
      <c r="WXY16" s="712"/>
      <c r="WXZ16" s="712"/>
      <c r="WYA16" s="712"/>
      <c r="WYB16" s="712"/>
      <c r="WYC16" s="712"/>
      <c r="WYD16" s="712"/>
      <c r="WYE16" s="712"/>
      <c r="WYF16" s="712"/>
      <c r="WYG16" s="712"/>
      <c r="WYH16" s="712"/>
      <c r="WYI16" s="712"/>
      <c r="WYJ16" s="712"/>
      <c r="WYK16" s="712"/>
      <c r="WYL16" s="712"/>
      <c r="WYM16" s="712"/>
      <c r="WYN16" s="712"/>
      <c r="WYO16" s="712"/>
      <c r="WYP16" s="712"/>
      <c r="WYQ16" s="712"/>
      <c r="WYR16" s="712"/>
      <c r="WYS16" s="712"/>
      <c r="WYT16" s="712"/>
      <c r="WYU16" s="712"/>
      <c r="WYV16" s="712"/>
      <c r="WYW16" s="712"/>
      <c r="WYX16" s="712"/>
      <c r="WYY16" s="712"/>
      <c r="WYZ16" s="712"/>
      <c r="WZA16" s="712"/>
      <c r="WZB16" s="712"/>
      <c r="WZC16" s="712"/>
      <c r="WZD16" s="712"/>
      <c r="WZE16" s="712"/>
      <c r="WZF16" s="712"/>
      <c r="WZG16" s="712"/>
      <c r="WZH16" s="712"/>
      <c r="WZI16" s="712"/>
      <c r="WZJ16" s="712"/>
      <c r="WZK16" s="712"/>
      <c r="WZL16" s="712"/>
      <c r="WZM16" s="712"/>
      <c r="WZN16" s="712"/>
      <c r="WZO16" s="712"/>
      <c r="WZP16" s="712"/>
      <c r="WZQ16" s="712"/>
      <c r="WZR16" s="712"/>
      <c r="WZS16" s="712"/>
      <c r="WZT16" s="712"/>
      <c r="WZU16" s="712"/>
      <c r="WZV16" s="712"/>
      <c r="WZW16" s="712"/>
      <c r="WZX16" s="712"/>
      <c r="WZY16" s="712"/>
      <c r="WZZ16" s="712"/>
      <c r="XAA16" s="712"/>
      <c r="XAB16" s="712"/>
      <c r="XAC16" s="712"/>
      <c r="XAD16" s="712"/>
      <c r="XAE16" s="712"/>
      <c r="XAF16" s="712"/>
      <c r="XAG16" s="712"/>
      <c r="XAH16" s="712"/>
      <c r="XAI16" s="712"/>
      <c r="XAJ16" s="712"/>
      <c r="XAK16" s="712"/>
      <c r="XAL16" s="712"/>
      <c r="XAM16" s="712"/>
      <c r="XAN16" s="712"/>
      <c r="XAO16" s="712"/>
      <c r="XAP16" s="712"/>
      <c r="XAQ16" s="712"/>
      <c r="XAR16" s="712"/>
      <c r="XAS16" s="712"/>
      <c r="XAT16" s="712"/>
      <c r="XAU16" s="712"/>
      <c r="XAV16" s="712"/>
      <c r="XAW16" s="712"/>
      <c r="XAX16" s="712"/>
      <c r="XAY16" s="712"/>
      <c r="XAZ16" s="712"/>
      <c r="XBA16" s="712"/>
      <c r="XBB16" s="712"/>
      <c r="XBC16" s="712"/>
      <c r="XBD16" s="712"/>
      <c r="XBE16" s="712"/>
      <c r="XBF16" s="712"/>
      <c r="XBG16" s="712"/>
      <c r="XBH16" s="712"/>
      <c r="XBI16" s="712"/>
      <c r="XBJ16" s="712"/>
      <c r="XBK16" s="712"/>
      <c r="XBL16" s="712"/>
      <c r="XBM16" s="712"/>
      <c r="XBN16" s="712"/>
      <c r="XBO16" s="712"/>
      <c r="XBP16" s="712"/>
      <c r="XBQ16" s="712"/>
      <c r="XBR16" s="712"/>
      <c r="XBS16" s="712"/>
      <c r="XBT16" s="712"/>
      <c r="XBU16" s="712"/>
      <c r="XBV16" s="712"/>
      <c r="XBW16" s="712"/>
      <c r="XBX16" s="712"/>
      <c r="XBY16" s="712"/>
      <c r="XBZ16" s="712"/>
      <c r="XCA16" s="712"/>
      <c r="XCB16" s="712"/>
      <c r="XCC16" s="712"/>
      <c r="XCD16" s="712"/>
      <c r="XCE16" s="712"/>
      <c r="XCF16" s="712"/>
      <c r="XCG16" s="712"/>
      <c r="XCH16" s="712"/>
      <c r="XCI16" s="712"/>
      <c r="XCJ16" s="712"/>
      <c r="XCK16" s="712"/>
      <c r="XCL16" s="712"/>
      <c r="XCM16" s="712"/>
      <c r="XCN16" s="712"/>
      <c r="XCO16" s="712"/>
      <c r="XCP16" s="712"/>
      <c r="XCQ16" s="712"/>
      <c r="XCR16" s="712"/>
      <c r="XCS16" s="712"/>
      <c r="XCT16" s="712"/>
      <c r="XCU16" s="712"/>
      <c r="XCV16" s="712"/>
      <c r="XCW16" s="712"/>
      <c r="XCX16" s="712"/>
      <c r="XCY16" s="712"/>
      <c r="XCZ16" s="712"/>
      <c r="XDA16" s="712"/>
      <c r="XDB16" s="712"/>
      <c r="XDC16" s="712"/>
      <c r="XDD16" s="712"/>
      <c r="XDE16" s="712"/>
      <c r="XDF16" s="712"/>
      <c r="XDG16" s="712"/>
      <c r="XDH16" s="712"/>
      <c r="XDI16" s="712"/>
      <c r="XDJ16" s="712"/>
      <c r="XDK16" s="712"/>
      <c r="XDL16" s="712"/>
      <c r="XDM16" s="712"/>
      <c r="XDN16" s="712"/>
      <c r="XDO16" s="712"/>
      <c r="XDP16" s="712"/>
      <c r="XDQ16" s="712"/>
      <c r="XDR16" s="712"/>
      <c r="XDS16" s="712"/>
      <c r="XDT16" s="712"/>
      <c r="XDU16" s="712"/>
      <c r="XDV16" s="712"/>
      <c r="XDW16" s="712"/>
      <c r="XDX16" s="712"/>
      <c r="XDY16" s="712"/>
      <c r="XDZ16" s="712"/>
      <c r="XEA16" s="712"/>
      <c r="XEB16" s="712"/>
      <c r="XEC16" s="712"/>
      <c r="XED16" s="712"/>
    </row>
    <row r="17" spans="3:14">
      <c r="C17" s="533" t="str">
        <f xml:space="preserve"> WINEP_Inputs!A12</f>
        <v>GMC00514</v>
      </c>
      <c r="D17" s="533" t="str">
        <f xml:space="preserve"> WINEP_Inputs!J12</f>
        <v>7UU300124</v>
      </c>
      <c r="E17" s="533" t="str">
        <f xml:space="preserve"> WINEP_Inputs!K12</f>
        <v>Mossley WwTW</v>
      </c>
      <c r="F17" s="533" t="str">
        <f>WINEP_Inputs!CW12</f>
        <v xml:space="preserve">£ </v>
      </c>
      <c r="G17" s="534">
        <f>WINEP_Inputs!CX12</f>
        <v>9.9999999999999995E-7</v>
      </c>
      <c r="H17" s="520"/>
      <c r="I17" s="538">
        <f xml:space="preserve"> WINEP_Inputs!CR12</f>
        <v>1228418</v>
      </c>
      <c r="J17" s="538">
        <f xml:space="preserve"> WINEP_Inputs!CS12</f>
        <v>1</v>
      </c>
      <c r="K17" s="538">
        <f xml:space="preserve"> WINEP_Inputs!CT12</f>
        <v>1</v>
      </c>
      <c r="L17" s="552">
        <f xml:space="preserve"> WINEP_Inputs!CU12</f>
        <v>1</v>
      </c>
      <c r="M17" s="552" t="str">
        <f xml:space="preserve"> WINEP_Inputs!CV12</f>
        <v>WWN</v>
      </c>
      <c r="N17" s="403">
        <f t="shared" si="1"/>
        <v>1</v>
      </c>
    </row>
    <row r="18" spans="3:14">
      <c r="C18" s="533" t="str">
        <f xml:space="preserve"> WINEP_Inputs!A13</f>
        <v>GMC00411</v>
      </c>
      <c r="D18" s="533" t="str">
        <f xml:space="preserve"> WINEP_Inputs!J13</f>
        <v>7UU200834</v>
      </c>
      <c r="E18" s="533" t="str">
        <f xml:space="preserve"> WINEP_Inputs!K13</f>
        <v>Adj M62 Castleton CSO ROC0094</v>
      </c>
      <c r="F18" s="533" t="str">
        <f>WINEP_Inputs!CW13</f>
        <v>£ per m3</v>
      </c>
      <c r="G18" s="534">
        <f>WINEP_Inputs!CX13</f>
        <v>9.9999999999999995E-7</v>
      </c>
      <c r="H18" s="520"/>
      <c r="I18" s="538">
        <f xml:space="preserve"> WINEP_Inputs!CR13</f>
        <v>5768</v>
      </c>
      <c r="J18" s="538">
        <f xml:space="preserve"> WINEP_Inputs!CS13</f>
        <v>450</v>
      </c>
      <c r="K18" s="538">
        <f xml:space="preserve"> WINEP_Inputs!CT13</f>
        <v>450</v>
      </c>
      <c r="L18" s="552">
        <f xml:space="preserve"> WINEP_Inputs!CU13</f>
        <v>1</v>
      </c>
      <c r="M18" s="552" t="str">
        <f xml:space="preserve"> WINEP_Inputs!CV13</f>
        <v>WWN</v>
      </c>
      <c r="N18" s="403">
        <f t="shared" si="1"/>
        <v>1</v>
      </c>
    </row>
    <row r="19" spans="3:14">
      <c r="C19" s="533" t="str">
        <f xml:space="preserve"> WINEP_Inputs!A14</f>
        <v>GMC00509</v>
      </c>
      <c r="D19" s="533" t="str">
        <f xml:space="preserve"> WINEP_Inputs!J14</f>
        <v>7UU300119</v>
      </c>
      <c r="E19" s="533" t="str">
        <f xml:space="preserve"> WINEP_Inputs!K14</f>
        <v>Albert Road CSO BOL0095</v>
      </c>
      <c r="F19" s="533">
        <f>WINEP_Inputs!CW14</f>
        <v>0</v>
      </c>
      <c r="G19" s="534">
        <f>WINEP_Inputs!CX14</f>
        <v>9.9999999999999995E-7</v>
      </c>
      <c r="H19" s="520"/>
      <c r="I19" s="538">
        <f xml:space="preserve"> WINEP_Inputs!CR14</f>
        <v>0</v>
      </c>
      <c r="J19" s="538">
        <f xml:space="preserve"> WINEP_Inputs!CS14</f>
        <v>0</v>
      </c>
      <c r="K19" s="538">
        <f xml:space="preserve"> WINEP_Inputs!CT14</f>
        <v>0</v>
      </c>
      <c r="L19" s="552">
        <f xml:space="preserve"> WINEP_Inputs!CU14</f>
        <v>1</v>
      </c>
      <c r="M19" s="552" t="str">
        <f xml:space="preserve"> WINEP_Inputs!CV14</f>
        <v>WWN</v>
      </c>
      <c r="N19" s="403">
        <f t="shared" si="1"/>
        <v>0</v>
      </c>
    </row>
    <row r="20" spans="3:14">
      <c r="C20" s="533" t="str">
        <f xml:space="preserve"> WINEP_Inputs!A15</f>
        <v>GMC00065</v>
      </c>
      <c r="D20" s="533" t="str">
        <f xml:space="preserve"> WINEP_Inputs!J15</f>
        <v>7UU200514</v>
      </c>
      <c r="E20" s="533" t="str">
        <f xml:space="preserve"> WINEP_Inputs!K15</f>
        <v>Alderley Edge WwTW</v>
      </c>
      <c r="F20" s="533" t="str">
        <f>WINEP_Inputs!CW15</f>
        <v>£ per pe</v>
      </c>
      <c r="G20" s="534">
        <f>WINEP_Inputs!CX15</f>
        <v>9.9999999999999995E-7</v>
      </c>
      <c r="H20" s="520"/>
      <c r="I20" s="538">
        <f xml:space="preserve"> WINEP_Inputs!CR15</f>
        <v>156</v>
      </c>
      <c r="J20" s="538">
        <f xml:space="preserve"> WINEP_Inputs!CS15</f>
        <v>15495</v>
      </c>
      <c r="K20" s="538">
        <f xml:space="preserve"> WINEP_Inputs!CT15</f>
        <v>15495</v>
      </c>
      <c r="L20" s="552">
        <f xml:space="preserve"> WINEP_Inputs!CU15</f>
        <v>1</v>
      </c>
      <c r="M20" s="552" t="str">
        <f xml:space="preserve"> WINEP_Inputs!CV15</f>
        <v>WWN</v>
      </c>
      <c r="N20" s="403">
        <f t="shared" si="1"/>
        <v>1</v>
      </c>
    </row>
    <row r="21" spans="3:14">
      <c r="C21" s="533" t="str">
        <f xml:space="preserve"> WINEP_Inputs!A16</f>
        <v>GMC00294</v>
      </c>
      <c r="D21" s="533" t="str">
        <f xml:space="preserve"> WINEP_Inputs!J16</f>
        <v>7UU200717</v>
      </c>
      <c r="E21" s="533" t="str">
        <f xml:space="preserve"> WINEP_Inputs!K16</f>
        <v>Alderley Edge WwTW</v>
      </c>
      <c r="F21" s="533" t="str">
        <f>WINEP_Inputs!CW16</f>
        <v>£ per pe</v>
      </c>
      <c r="G21" s="534">
        <f>WINEP_Inputs!CX16</f>
        <v>9.9999999999999995E-7</v>
      </c>
      <c r="H21" s="520"/>
      <c r="I21" s="538">
        <f xml:space="preserve"> WINEP_Inputs!CR16</f>
        <v>342</v>
      </c>
      <c r="J21" s="538">
        <f xml:space="preserve"> WINEP_Inputs!CS16</f>
        <v>15495</v>
      </c>
      <c r="K21" s="538">
        <f xml:space="preserve"> WINEP_Inputs!CT16</f>
        <v>15495</v>
      </c>
      <c r="L21" s="552">
        <f xml:space="preserve"> WINEP_Inputs!CU16</f>
        <v>1</v>
      </c>
      <c r="M21" s="552" t="str">
        <f xml:space="preserve"> WINEP_Inputs!CV16</f>
        <v>WWN</v>
      </c>
      <c r="N21" s="403">
        <f t="shared" si="1"/>
        <v>1</v>
      </c>
    </row>
    <row r="22" spans="3:14">
      <c r="C22" s="533" t="str">
        <f xml:space="preserve"> WINEP_Inputs!A17</f>
        <v>GMC00313</v>
      </c>
      <c r="D22" s="533" t="str">
        <f xml:space="preserve"> WINEP_Inputs!J17</f>
        <v>7UU200736</v>
      </c>
      <c r="E22" s="533" t="str">
        <f xml:space="preserve"> WINEP_Inputs!K17</f>
        <v>Alsager WwTW</v>
      </c>
      <c r="F22" s="533" t="str">
        <f>WINEP_Inputs!CW17</f>
        <v>£ per pe</v>
      </c>
      <c r="G22" s="534">
        <f>WINEP_Inputs!CX17</f>
        <v>9.9999999999999995E-7</v>
      </c>
      <c r="H22" s="520"/>
      <c r="I22" s="538">
        <f xml:space="preserve"> WINEP_Inputs!CR17</f>
        <v>342</v>
      </c>
      <c r="J22" s="538">
        <f xml:space="preserve"> WINEP_Inputs!CS17</f>
        <v>13114</v>
      </c>
      <c r="K22" s="538">
        <f xml:space="preserve"> WINEP_Inputs!CT17</f>
        <v>13114</v>
      </c>
      <c r="L22" s="552">
        <f xml:space="preserve"> WINEP_Inputs!CU17</f>
        <v>1</v>
      </c>
      <c r="M22" s="552" t="str">
        <f xml:space="preserve"> WINEP_Inputs!CV17</f>
        <v>WWN</v>
      </c>
      <c r="N22" s="403">
        <f t="shared" si="1"/>
        <v>1</v>
      </c>
    </row>
    <row r="23" spans="3:14">
      <c r="C23" s="533" t="str">
        <f xml:space="preserve"> WINEP_Inputs!A18</f>
        <v>GMC00371</v>
      </c>
      <c r="D23" s="533" t="str">
        <f xml:space="preserve"> WINEP_Inputs!J18</f>
        <v>7UU200794</v>
      </c>
      <c r="E23" s="533" t="str">
        <f xml:space="preserve"> WINEP_Inputs!K18</f>
        <v>Astley Bridge CSO BOL0056</v>
      </c>
      <c r="F23" s="533" t="str">
        <f>WINEP_Inputs!CW18</f>
        <v>£ per m3</v>
      </c>
      <c r="G23" s="534">
        <f>WINEP_Inputs!CX18</f>
        <v>9.9999999999999995E-7</v>
      </c>
      <c r="H23" s="520"/>
      <c r="I23" s="538">
        <f xml:space="preserve"> WINEP_Inputs!CR18</f>
        <v>1840</v>
      </c>
      <c r="J23" s="538">
        <f xml:space="preserve"> WINEP_Inputs!CS18</f>
        <v>2600</v>
      </c>
      <c r="K23" s="538">
        <f xml:space="preserve"> WINEP_Inputs!CT18</f>
        <v>2600</v>
      </c>
      <c r="L23" s="552">
        <f xml:space="preserve"> WINEP_Inputs!CU18</f>
        <v>1</v>
      </c>
      <c r="M23" s="552" t="str">
        <f xml:space="preserve"> WINEP_Inputs!CV18</f>
        <v>WWN</v>
      </c>
      <c r="N23" s="403">
        <f t="shared" si="1"/>
        <v>1</v>
      </c>
    </row>
    <row r="24" spans="3:14">
      <c r="C24" s="533" t="str">
        <f xml:space="preserve"> WINEP_Inputs!A19</f>
        <v>GMC00349</v>
      </c>
      <c r="D24" s="533" t="str">
        <f xml:space="preserve"> WINEP_Inputs!J19</f>
        <v>7UU200772</v>
      </c>
      <c r="E24" s="533" t="str">
        <f xml:space="preserve"> WINEP_Inputs!K19</f>
        <v>Audlem WwTW</v>
      </c>
      <c r="F24" s="533" t="str">
        <f>WINEP_Inputs!CW19</f>
        <v>£ per pe</v>
      </c>
      <c r="G24" s="534">
        <f>WINEP_Inputs!CX19</f>
        <v>9.9999999999999995E-7</v>
      </c>
      <c r="H24" s="520"/>
      <c r="I24" s="538">
        <f xml:space="preserve"> WINEP_Inputs!CR19</f>
        <v>4155</v>
      </c>
      <c r="J24" s="538">
        <f xml:space="preserve"> WINEP_Inputs!CS19</f>
        <v>1563</v>
      </c>
      <c r="K24" s="538">
        <f xml:space="preserve"> WINEP_Inputs!CT19</f>
        <v>1563</v>
      </c>
      <c r="L24" s="552">
        <f xml:space="preserve"> WINEP_Inputs!CU19</f>
        <v>1</v>
      </c>
      <c r="M24" s="552" t="str">
        <f xml:space="preserve"> WINEP_Inputs!CV19</f>
        <v>WWN</v>
      </c>
      <c r="N24" s="403">
        <f t="shared" si="1"/>
        <v>1</v>
      </c>
    </row>
    <row r="25" spans="3:14">
      <c r="C25" s="533" t="str">
        <f xml:space="preserve"> WINEP_Inputs!A20</f>
        <v>GMC00008</v>
      </c>
      <c r="D25" s="533" t="str">
        <f xml:space="preserve"> WINEP_Inputs!J20</f>
        <v>7UU200501</v>
      </c>
      <c r="E25" s="533" t="str">
        <f xml:space="preserve"> WINEP_Inputs!K20</f>
        <v>Audley WwTW</v>
      </c>
      <c r="F25" s="533" t="str">
        <f>WINEP_Inputs!CW20</f>
        <v>£</v>
      </c>
      <c r="G25" s="534">
        <f>WINEP_Inputs!CX20</f>
        <v>9.9999999999999995E-7</v>
      </c>
      <c r="H25" s="520"/>
      <c r="I25" s="538">
        <f xml:space="preserve"> WINEP_Inputs!CR20</f>
        <v>2133357</v>
      </c>
      <c r="J25" s="538">
        <f xml:space="preserve"> WINEP_Inputs!CS20</f>
        <v>1</v>
      </c>
      <c r="K25" s="538">
        <f xml:space="preserve"> WINEP_Inputs!CT20</f>
        <v>1</v>
      </c>
      <c r="L25" s="552">
        <f xml:space="preserve"> WINEP_Inputs!CU20</f>
        <v>1</v>
      </c>
      <c r="M25" s="552" t="str">
        <f xml:space="preserve"> WINEP_Inputs!CV20</f>
        <v>WWN</v>
      </c>
      <c r="N25" s="403">
        <f t="shared" si="1"/>
        <v>1</v>
      </c>
    </row>
    <row r="26" spans="3:14">
      <c r="C26" s="533" t="str">
        <f xml:space="preserve"> WINEP_Inputs!A21</f>
        <v>GMC00350</v>
      </c>
      <c r="D26" s="533" t="str">
        <f xml:space="preserve"> WINEP_Inputs!J21</f>
        <v>7UU200773</v>
      </c>
      <c r="E26" s="533" t="str">
        <f xml:space="preserve"> WINEP_Inputs!K21</f>
        <v>Audley WwTW</v>
      </c>
      <c r="F26" s="533" t="str">
        <f>WINEP_Inputs!CW21</f>
        <v>£ per pe</v>
      </c>
      <c r="G26" s="534">
        <f>WINEP_Inputs!CX21</f>
        <v>9.9999999999999995E-7</v>
      </c>
      <c r="H26" s="520"/>
      <c r="I26" s="538">
        <f xml:space="preserve"> WINEP_Inputs!CR21</f>
        <v>798</v>
      </c>
      <c r="J26" s="538">
        <f xml:space="preserve"> WINEP_Inputs!CS21</f>
        <v>8052</v>
      </c>
      <c r="K26" s="538">
        <f xml:space="preserve"> WINEP_Inputs!CT21</f>
        <v>8052</v>
      </c>
      <c r="L26" s="552">
        <f xml:space="preserve"> WINEP_Inputs!CU21</f>
        <v>1</v>
      </c>
      <c r="M26" s="552" t="str">
        <f xml:space="preserve"> WINEP_Inputs!CV21</f>
        <v>WWN</v>
      </c>
      <c r="N26" s="403">
        <f t="shared" si="1"/>
        <v>1</v>
      </c>
    </row>
    <row r="27" spans="3:14">
      <c r="C27" s="533" t="str">
        <f xml:space="preserve"> WINEP_Inputs!A22</f>
        <v>CLA00378</v>
      </c>
      <c r="D27" s="533" t="str">
        <f xml:space="preserve"> WINEP_Inputs!J22</f>
        <v>7UU100001</v>
      </c>
      <c r="E27" s="533" t="str">
        <f xml:space="preserve"> WINEP_Inputs!K22</f>
        <v>Barnoldswick WwTW</v>
      </c>
      <c r="F27" s="533" t="str">
        <f>WINEP_Inputs!CW22</f>
        <v>£ per pe</v>
      </c>
      <c r="G27" s="534">
        <f>WINEP_Inputs!CX22</f>
        <v>9.9999999999999995E-7</v>
      </c>
      <c r="H27" s="520"/>
      <c r="I27" s="538">
        <f xml:space="preserve"> WINEP_Inputs!CR22</f>
        <v>342</v>
      </c>
      <c r="J27" s="538">
        <f xml:space="preserve"> WINEP_Inputs!CS22</f>
        <v>13092</v>
      </c>
      <c r="K27" s="538">
        <f xml:space="preserve"> WINEP_Inputs!CT22</f>
        <v>13092</v>
      </c>
      <c r="L27" s="552">
        <f xml:space="preserve"> WINEP_Inputs!CU22</f>
        <v>1</v>
      </c>
      <c r="M27" s="552" t="str">
        <f xml:space="preserve"> WINEP_Inputs!CV22</f>
        <v>WWN</v>
      </c>
      <c r="N27" s="403">
        <f t="shared" si="1"/>
        <v>1</v>
      </c>
    </row>
    <row r="28" spans="3:14">
      <c r="C28" s="533" t="str">
        <f xml:space="preserve"> WINEP_Inputs!A23</f>
        <v>GMC00351</v>
      </c>
      <c r="D28" s="533" t="str">
        <f xml:space="preserve"> WINEP_Inputs!J23</f>
        <v>7UU200774</v>
      </c>
      <c r="E28" s="533" t="str">
        <f xml:space="preserve"> WINEP_Inputs!K23</f>
        <v>Betley WwTW</v>
      </c>
      <c r="F28" s="533" t="str">
        <f>WINEP_Inputs!CW23</f>
        <v>£ per pe</v>
      </c>
      <c r="G28" s="534">
        <f>WINEP_Inputs!CX23</f>
        <v>9.9999999999999995E-7</v>
      </c>
      <c r="H28" s="520"/>
      <c r="I28" s="538">
        <f xml:space="preserve"> WINEP_Inputs!CR23</f>
        <v>4155</v>
      </c>
      <c r="J28" s="538">
        <f xml:space="preserve"> WINEP_Inputs!CS23</f>
        <v>966</v>
      </c>
      <c r="K28" s="538">
        <f xml:space="preserve"> WINEP_Inputs!CT23</f>
        <v>966</v>
      </c>
      <c r="L28" s="552">
        <f xml:space="preserve"> WINEP_Inputs!CU23</f>
        <v>1</v>
      </c>
      <c r="M28" s="552" t="str">
        <f xml:space="preserve"> WINEP_Inputs!CV23</f>
        <v>WWN</v>
      </c>
      <c r="N28" s="403">
        <f t="shared" si="1"/>
        <v>1</v>
      </c>
    </row>
    <row r="29" spans="3:14">
      <c r="C29" s="533" t="str">
        <f xml:space="preserve"> WINEP_Inputs!A24</f>
        <v>GMC00314</v>
      </c>
      <c r="D29" s="533" t="str">
        <f xml:space="preserve"> WINEP_Inputs!J24</f>
        <v>7UU200737</v>
      </c>
      <c r="E29" s="533" t="str">
        <f xml:space="preserve"> WINEP_Inputs!K24</f>
        <v>Biddulph WwTW</v>
      </c>
      <c r="F29" s="533" t="str">
        <f>WINEP_Inputs!CW24</f>
        <v>£ per pe</v>
      </c>
      <c r="G29" s="534">
        <f>WINEP_Inputs!CX24</f>
        <v>9.9999999999999995E-7</v>
      </c>
      <c r="H29" s="520"/>
      <c r="I29" s="538">
        <f xml:space="preserve"> WINEP_Inputs!CR24</f>
        <v>342</v>
      </c>
      <c r="J29" s="538">
        <f xml:space="preserve"> WINEP_Inputs!CS24</f>
        <v>16730</v>
      </c>
      <c r="K29" s="538">
        <f xml:space="preserve"> WINEP_Inputs!CT24</f>
        <v>16730</v>
      </c>
      <c r="L29" s="552">
        <f xml:space="preserve"> WINEP_Inputs!CU24</f>
        <v>1</v>
      </c>
      <c r="M29" s="552" t="str">
        <f xml:space="preserve"> WINEP_Inputs!CV24</f>
        <v>WWN</v>
      </c>
      <c r="N29" s="403">
        <f t="shared" si="1"/>
        <v>1</v>
      </c>
    </row>
    <row r="30" spans="3:14">
      <c r="C30" s="533" t="str">
        <f xml:space="preserve"> WINEP_Inputs!A25</f>
        <v>CLA00486</v>
      </c>
      <c r="D30" s="533" t="str">
        <f xml:space="preserve"> WINEP_Inputs!J25</f>
        <v>7UU200470</v>
      </c>
      <c r="E30" s="533" t="str">
        <f xml:space="preserve"> WINEP_Inputs!K25</f>
        <v>Blackburn WwTW</v>
      </c>
      <c r="F30" s="533" t="str">
        <f>WINEP_Inputs!CW25</f>
        <v>£ per pe</v>
      </c>
      <c r="G30" s="534">
        <f>WINEP_Inputs!CX25</f>
        <v>9.9999999999999995E-7</v>
      </c>
      <c r="H30" s="520"/>
      <c r="I30" s="538">
        <f xml:space="preserve"> WINEP_Inputs!CR25</f>
        <v>106</v>
      </c>
      <c r="J30" s="538">
        <f xml:space="preserve"> WINEP_Inputs!CS25</f>
        <v>267950</v>
      </c>
      <c r="K30" s="538">
        <f xml:space="preserve"> WINEP_Inputs!CT25</f>
        <v>267950</v>
      </c>
      <c r="L30" s="552">
        <f xml:space="preserve"> WINEP_Inputs!CU25</f>
        <v>1</v>
      </c>
      <c r="M30" s="552" t="str">
        <f xml:space="preserve"> WINEP_Inputs!CV25</f>
        <v>WWN</v>
      </c>
      <c r="N30" s="403">
        <f t="shared" si="1"/>
        <v>1</v>
      </c>
    </row>
    <row r="31" spans="3:14">
      <c r="C31" s="533" t="str">
        <f xml:space="preserve"> WINEP_Inputs!A26</f>
        <v>CLA00536</v>
      </c>
      <c r="D31" s="533" t="str">
        <f xml:space="preserve"> WINEP_Inputs!J26</f>
        <v>7UU200486</v>
      </c>
      <c r="E31" s="533" t="str">
        <f xml:space="preserve"> WINEP_Inputs!K26</f>
        <v>Blea Water - Removal of weir</v>
      </c>
      <c r="F31" s="533" t="str">
        <f>WINEP_Inputs!CW26</f>
        <v>£</v>
      </c>
      <c r="G31" s="534">
        <f>WINEP_Inputs!CX26</f>
        <v>9.9999999999999995E-7</v>
      </c>
      <c r="H31" s="520"/>
      <c r="I31" s="538">
        <f xml:space="preserve"> WINEP_Inputs!CR26</f>
        <v>600000</v>
      </c>
      <c r="J31" s="538">
        <f xml:space="preserve"> WINEP_Inputs!CS26</f>
        <v>1</v>
      </c>
      <c r="K31" s="538">
        <f xml:space="preserve"> WINEP_Inputs!CT26</f>
        <v>1</v>
      </c>
      <c r="L31" s="552">
        <f xml:space="preserve"> WINEP_Inputs!CU26</f>
        <v>1</v>
      </c>
      <c r="M31" s="552" t="str">
        <f xml:space="preserve"> WINEP_Inputs!CV26</f>
        <v>WR</v>
      </c>
      <c r="N31" s="403">
        <f t="shared" si="1"/>
        <v>1</v>
      </c>
    </row>
    <row r="32" spans="3:14">
      <c r="C32" s="533" t="str">
        <f xml:space="preserve"> WINEP_Inputs!A27</f>
        <v>GMC00296</v>
      </c>
      <c r="D32" s="533" t="str">
        <f xml:space="preserve"> WINEP_Inputs!J27</f>
        <v>7UU200719</v>
      </c>
      <c r="E32" s="533" t="str">
        <f xml:space="preserve"> WINEP_Inputs!K27</f>
        <v>Bowdon WwTW</v>
      </c>
      <c r="F32" s="533" t="str">
        <f>WINEP_Inputs!CW27</f>
        <v>£ per pe</v>
      </c>
      <c r="G32" s="534">
        <f>WINEP_Inputs!CX27</f>
        <v>9.9999999999999995E-7</v>
      </c>
      <c r="H32" s="520"/>
      <c r="I32" s="538">
        <f xml:space="preserve"> WINEP_Inputs!CR27</f>
        <v>420</v>
      </c>
      <c r="J32" s="538">
        <f xml:space="preserve"> WINEP_Inputs!CS27</f>
        <v>7542</v>
      </c>
      <c r="K32" s="538">
        <f xml:space="preserve"> WINEP_Inputs!CT27</f>
        <v>7542</v>
      </c>
      <c r="L32" s="552">
        <f xml:space="preserve"> WINEP_Inputs!CU27</f>
        <v>1</v>
      </c>
      <c r="M32" s="552" t="str">
        <f xml:space="preserve"> WINEP_Inputs!CV27</f>
        <v>WWN</v>
      </c>
      <c r="N32" s="403">
        <f t="shared" si="1"/>
        <v>1</v>
      </c>
    </row>
    <row r="33" spans="3:14">
      <c r="C33" s="533" t="str">
        <f xml:space="preserve"> WINEP_Inputs!A28</f>
        <v>GMC00328</v>
      </c>
      <c r="D33" s="533" t="str">
        <f xml:space="preserve"> WINEP_Inputs!J28</f>
        <v>7UU200751</v>
      </c>
      <c r="E33" s="533" t="str">
        <f xml:space="preserve"> WINEP_Inputs!K28</f>
        <v>Bunbury WwTW</v>
      </c>
      <c r="F33" s="533" t="str">
        <f>WINEP_Inputs!CW28</f>
        <v>£ per pe</v>
      </c>
      <c r="G33" s="534">
        <f>WINEP_Inputs!CX28</f>
        <v>9.9999999999999995E-7</v>
      </c>
      <c r="H33" s="520"/>
      <c r="I33" s="538">
        <f xml:space="preserve"> WINEP_Inputs!CR28</f>
        <v>4155</v>
      </c>
      <c r="J33" s="538">
        <f xml:space="preserve"> WINEP_Inputs!CS28</f>
        <v>1462</v>
      </c>
      <c r="K33" s="538">
        <f xml:space="preserve"> WINEP_Inputs!CT28</f>
        <v>1462</v>
      </c>
      <c r="L33" s="552">
        <f xml:space="preserve"> WINEP_Inputs!CU28</f>
        <v>1</v>
      </c>
      <c r="M33" s="552" t="str">
        <f xml:space="preserve"> WINEP_Inputs!CV28</f>
        <v>WWN</v>
      </c>
      <c r="N33" s="403">
        <f t="shared" si="1"/>
        <v>1</v>
      </c>
    </row>
    <row r="34" spans="3:14">
      <c r="C34" s="533" t="str">
        <f xml:space="preserve"> WINEP_Inputs!A29</f>
        <v>CLA00474</v>
      </c>
      <c r="D34" s="533" t="str">
        <f xml:space="preserve"> WINEP_Inputs!J29</f>
        <v>7UU200458</v>
      </c>
      <c r="E34" s="533" t="str">
        <f xml:space="preserve"> WINEP_Inputs!K29</f>
        <v>BUR0026</v>
      </c>
      <c r="F34" s="533" t="str">
        <f>WINEP_Inputs!CW29</f>
        <v>£ per m3</v>
      </c>
      <c r="G34" s="534">
        <f>WINEP_Inputs!CX29</f>
        <v>9.9999999999999995E-7</v>
      </c>
      <c r="H34" s="520"/>
      <c r="I34" s="538">
        <f xml:space="preserve"> WINEP_Inputs!CR29</f>
        <v>946</v>
      </c>
      <c r="J34" s="538">
        <f xml:space="preserve"> WINEP_Inputs!CS29</f>
        <v>5500</v>
      </c>
      <c r="K34" s="538">
        <f xml:space="preserve"> WINEP_Inputs!CT29</f>
        <v>5500</v>
      </c>
      <c r="L34" s="552">
        <f xml:space="preserve"> WINEP_Inputs!CU29</f>
        <v>1</v>
      </c>
      <c r="M34" s="552" t="str">
        <f xml:space="preserve"> WINEP_Inputs!CV29</f>
        <v>WWN</v>
      </c>
      <c r="N34" s="403">
        <f t="shared" si="1"/>
        <v>1</v>
      </c>
    </row>
    <row r="35" spans="3:14">
      <c r="C35" s="533" t="str">
        <f xml:space="preserve"> WINEP_Inputs!A30</f>
        <v>CLA00475</v>
      </c>
      <c r="D35" s="533" t="str">
        <f xml:space="preserve"> WINEP_Inputs!J30</f>
        <v>7UU200459</v>
      </c>
      <c r="E35" s="533" t="str">
        <f xml:space="preserve"> WINEP_Inputs!K30</f>
        <v>BUR0036</v>
      </c>
      <c r="F35" s="533" t="str">
        <f>WINEP_Inputs!CW30</f>
        <v>£ per m3</v>
      </c>
      <c r="G35" s="534">
        <f>WINEP_Inputs!CX30</f>
        <v>9.9999999999999995E-7</v>
      </c>
      <c r="H35" s="520"/>
      <c r="I35" s="538">
        <f xml:space="preserve"> WINEP_Inputs!CR30</f>
        <v>1840</v>
      </c>
      <c r="J35" s="538">
        <f xml:space="preserve"> WINEP_Inputs!CS30</f>
        <v>1500</v>
      </c>
      <c r="K35" s="538">
        <f xml:space="preserve"> WINEP_Inputs!CT30</f>
        <v>1500</v>
      </c>
      <c r="L35" s="552">
        <f xml:space="preserve"> WINEP_Inputs!CU30</f>
        <v>1</v>
      </c>
      <c r="M35" s="552" t="str">
        <f xml:space="preserve"> WINEP_Inputs!CV30</f>
        <v>WWN</v>
      </c>
      <c r="N35" s="403">
        <f t="shared" si="1"/>
        <v>1</v>
      </c>
    </row>
    <row r="36" spans="3:14">
      <c r="C36" s="533" t="str">
        <f xml:space="preserve"> WINEP_Inputs!A31</f>
        <v>CLA00480</v>
      </c>
      <c r="D36" s="533" t="str">
        <f xml:space="preserve"> WINEP_Inputs!J31</f>
        <v>7UU200464</v>
      </c>
      <c r="E36" s="533" t="str">
        <f xml:space="preserve"> WINEP_Inputs!K31</f>
        <v>Burnley WwTW</v>
      </c>
      <c r="F36" s="533" t="str">
        <f>WINEP_Inputs!CW31</f>
        <v>£ per pe</v>
      </c>
      <c r="G36" s="534">
        <f>WINEP_Inputs!CX31</f>
        <v>9.9999999999999995E-7</v>
      </c>
      <c r="H36" s="520"/>
      <c r="I36" s="538">
        <f xml:space="preserve"> WINEP_Inputs!CR31</f>
        <v>106</v>
      </c>
      <c r="J36" s="538">
        <f xml:space="preserve"> WINEP_Inputs!CS31</f>
        <v>131744</v>
      </c>
      <c r="K36" s="538">
        <f xml:space="preserve"> WINEP_Inputs!CT31</f>
        <v>131744</v>
      </c>
      <c r="L36" s="552">
        <f xml:space="preserve"> WINEP_Inputs!CU31</f>
        <v>1</v>
      </c>
      <c r="M36" s="552" t="str">
        <f xml:space="preserve"> WINEP_Inputs!CV31</f>
        <v>WWN</v>
      </c>
      <c r="N36" s="403">
        <f t="shared" si="1"/>
        <v>1</v>
      </c>
    </row>
    <row r="37" spans="3:14">
      <c r="C37" s="533" t="str">
        <f xml:space="preserve"> WINEP_Inputs!A32</f>
        <v>CLA00481</v>
      </c>
      <c r="D37" s="533" t="str">
        <f xml:space="preserve"> WINEP_Inputs!J32</f>
        <v>7UU200465</v>
      </c>
      <c r="E37" s="533" t="str">
        <f xml:space="preserve"> WINEP_Inputs!K32</f>
        <v>Burnley WwTW Storm Tanks</v>
      </c>
      <c r="F37" s="533" t="str">
        <f>WINEP_Inputs!CW32</f>
        <v>£ per m3</v>
      </c>
      <c r="G37" s="534">
        <f>WINEP_Inputs!CX32</f>
        <v>9.9999999999999995E-7</v>
      </c>
      <c r="H37" s="520"/>
      <c r="I37" s="538">
        <f xml:space="preserve"> WINEP_Inputs!CR32</f>
        <v>946</v>
      </c>
      <c r="J37" s="538">
        <f xml:space="preserve"> WINEP_Inputs!CS32</f>
        <v>25000</v>
      </c>
      <c r="K37" s="538">
        <f xml:space="preserve"> WINEP_Inputs!CT32</f>
        <v>25000</v>
      </c>
      <c r="L37" s="552">
        <f xml:space="preserve"> WINEP_Inputs!CU32</f>
        <v>1</v>
      </c>
      <c r="M37" s="552" t="str">
        <f xml:space="preserve"> WINEP_Inputs!CV32</f>
        <v>WWN</v>
      </c>
      <c r="N37" s="403">
        <f t="shared" si="1"/>
        <v>1</v>
      </c>
    </row>
    <row r="38" spans="3:14">
      <c r="C38" s="533" t="str">
        <f xml:space="preserve"> WINEP_Inputs!A33</f>
        <v>CLA00564</v>
      </c>
      <c r="D38" s="533" t="str">
        <f xml:space="preserve"> WINEP_Inputs!J33</f>
        <v>7UU300107</v>
      </c>
      <c r="E38" s="533" t="str">
        <f xml:space="preserve"> WINEP_Inputs!K33</f>
        <v>Burscough STW Wetland Solution</v>
      </c>
      <c r="F38" s="533" t="str">
        <f>WINEP_Inputs!CW33</f>
        <v>£ per pe</v>
      </c>
      <c r="G38" s="534">
        <f>WINEP_Inputs!CX33</f>
        <v>9.9999999999999995E-7</v>
      </c>
      <c r="H38" s="520"/>
      <c r="I38" s="538">
        <f xml:space="preserve"> WINEP_Inputs!CR33</f>
        <v>420</v>
      </c>
      <c r="J38" s="538">
        <f xml:space="preserve"> WINEP_Inputs!CS33</f>
        <v>3885</v>
      </c>
      <c r="K38" s="538">
        <f xml:space="preserve"> WINEP_Inputs!CT33</f>
        <v>3885</v>
      </c>
      <c r="L38" s="552">
        <f xml:space="preserve"> WINEP_Inputs!CU33</f>
        <v>1</v>
      </c>
      <c r="M38" s="552" t="str">
        <f xml:space="preserve"> WINEP_Inputs!CV33</f>
        <v>WWN</v>
      </c>
      <c r="N38" s="403">
        <f t="shared" si="1"/>
        <v>1</v>
      </c>
    </row>
    <row r="39" spans="3:14">
      <c r="C39" s="533" t="str">
        <f xml:space="preserve"> WINEP_Inputs!A34</f>
        <v>GMC00408</v>
      </c>
      <c r="D39" s="533" t="str">
        <f xml:space="preserve"> WINEP_Inputs!J34</f>
        <v>7UU200831</v>
      </c>
      <c r="E39" s="533" t="str">
        <f xml:space="preserve"> WINEP_Inputs!K34</f>
        <v>Castleton WwTW</v>
      </c>
      <c r="F39" s="533">
        <f>WINEP_Inputs!CW34</f>
        <v>0</v>
      </c>
      <c r="G39" s="534">
        <f>WINEP_Inputs!CX34</f>
        <v>0</v>
      </c>
      <c r="H39" s="520"/>
      <c r="I39" s="538">
        <f xml:space="preserve"> WINEP_Inputs!CR34</f>
        <v>0</v>
      </c>
      <c r="J39" s="538">
        <f xml:space="preserve"> WINEP_Inputs!CS34</f>
        <v>0</v>
      </c>
      <c r="K39" s="538">
        <f xml:space="preserve"> WINEP_Inputs!CT34</f>
        <v>0</v>
      </c>
      <c r="L39" s="552">
        <f xml:space="preserve"> WINEP_Inputs!CU34</f>
        <v>0</v>
      </c>
      <c r="M39" s="552">
        <f xml:space="preserve"> WINEP_Inputs!CV34</f>
        <v>0</v>
      </c>
      <c r="N39" s="403">
        <f t="shared" si="1"/>
        <v>0</v>
      </c>
    </row>
    <row r="40" spans="3:14">
      <c r="C40" s="533" t="str">
        <f xml:space="preserve"> WINEP_Inputs!A35</f>
        <v>GMC00409</v>
      </c>
      <c r="D40" s="533" t="str">
        <f xml:space="preserve"> WINEP_Inputs!J35</f>
        <v>7UU200832</v>
      </c>
      <c r="E40" s="533" t="str">
        <f xml:space="preserve"> WINEP_Inputs!K35</f>
        <v>Castleton WwTW</v>
      </c>
      <c r="F40" s="533">
        <f>WINEP_Inputs!CW35</f>
        <v>0</v>
      </c>
      <c r="G40" s="534">
        <f>WINEP_Inputs!CX35</f>
        <v>0</v>
      </c>
      <c r="H40" s="520"/>
      <c r="I40" s="538">
        <f xml:space="preserve"> WINEP_Inputs!CR35</f>
        <v>0</v>
      </c>
      <c r="J40" s="538">
        <f xml:space="preserve"> WINEP_Inputs!CS35</f>
        <v>0</v>
      </c>
      <c r="K40" s="538">
        <f xml:space="preserve"> WINEP_Inputs!CT35</f>
        <v>0</v>
      </c>
      <c r="L40" s="552">
        <f xml:space="preserve"> WINEP_Inputs!CU35</f>
        <v>0</v>
      </c>
      <c r="M40" s="552">
        <f xml:space="preserve"> WINEP_Inputs!CV35</f>
        <v>0</v>
      </c>
      <c r="N40" s="403">
        <f t="shared" si="1"/>
        <v>0</v>
      </c>
    </row>
    <row r="41" spans="3:14">
      <c r="C41" s="533" t="str">
        <f xml:space="preserve"> WINEP_Inputs!A36</f>
        <v>GMC00344</v>
      </c>
      <c r="D41" s="533" t="str">
        <f xml:space="preserve"> WINEP_Inputs!J36</f>
        <v>7UU200767</v>
      </c>
      <c r="E41" s="533" t="str">
        <f xml:space="preserve"> WINEP_Inputs!K36</f>
        <v>Castleton WwTW</v>
      </c>
      <c r="F41" s="533" t="str">
        <f>WINEP_Inputs!CW36</f>
        <v>£ per pe</v>
      </c>
      <c r="G41" s="534">
        <f>WINEP_Inputs!CX36</f>
        <v>9.9999999999999995E-7</v>
      </c>
      <c r="H41" s="520"/>
      <c r="I41" s="538">
        <f xml:space="preserve"> WINEP_Inputs!CR36</f>
        <v>798</v>
      </c>
      <c r="J41" s="538">
        <f xml:space="preserve"> WINEP_Inputs!CS36</f>
        <v>5646</v>
      </c>
      <c r="K41" s="538">
        <f xml:space="preserve"> WINEP_Inputs!CT36</f>
        <v>5646</v>
      </c>
      <c r="L41" s="552">
        <f xml:space="preserve"> WINEP_Inputs!CU36</f>
        <v>1</v>
      </c>
      <c r="M41" s="552" t="str">
        <f xml:space="preserve"> WINEP_Inputs!CV36</f>
        <v>WWN</v>
      </c>
      <c r="N41" s="403">
        <f t="shared" si="1"/>
        <v>1</v>
      </c>
    </row>
    <row r="42" spans="3:14">
      <c r="C42" s="533" t="str">
        <f xml:space="preserve"> WINEP_Inputs!A37</f>
        <v>GMC00412</v>
      </c>
      <c r="D42" s="533" t="str">
        <f xml:space="preserve"> WINEP_Inputs!J37</f>
        <v>7UU200835</v>
      </c>
      <c r="E42" s="533" t="str">
        <f xml:space="preserve"> WINEP_Inputs!K37</f>
        <v xml:space="preserve">Castleton WwTW Storm Tanks </v>
      </c>
      <c r="F42" s="533" t="str">
        <f>WINEP_Inputs!CW37</f>
        <v>£ per m3</v>
      </c>
      <c r="G42" s="534">
        <f>WINEP_Inputs!CX37</f>
        <v>9.9999999999999995E-7</v>
      </c>
      <c r="H42" s="520"/>
      <c r="I42" s="538">
        <f xml:space="preserve"> WINEP_Inputs!CR37</f>
        <v>946</v>
      </c>
      <c r="J42" s="538">
        <f xml:space="preserve"> WINEP_Inputs!CS37</f>
        <v>5250</v>
      </c>
      <c r="K42" s="538">
        <f xml:space="preserve"> WINEP_Inputs!CT37</f>
        <v>5250</v>
      </c>
      <c r="L42" s="552">
        <f xml:space="preserve"> WINEP_Inputs!CU37</f>
        <v>1</v>
      </c>
      <c r="M42" s="552" t="str">
        <f xml:space="preserve"> WINEP_Inputs!CV37</f>
        <v>WWN</v>
      </c>
      <c r="N42" s="403">
        <f t="shared" si="1"/>
        <v>1</v>
      </c>
    </row>
    <row r="43" spans="3:14">
      <c r="C43" s="533" t="str">
        <f xml:space="preserve"> WINEP_Inputs!A38</f>
        <v>GMC00335</v>
      </c>
      <c r="D43" s="533" t="str">
        <f xml:space="preserve"> WINEP_Inputs!J38</f>
        <v>7UU200758</v>
      </c>
      <c r="E43" s="533" t="str">
        <f xml:space="preserve"> WINEP_Inputs!K38</f>
        <v xml:space="preserve">Chapel-en-le-Frith WwTW </v>
      </c>
      <c r="F43" s="533" t="str">
        <f>WINEP_Inputs!CW38</f>
        <v>£ per pe</v>
      </c>
      <c r="G43" s="534">
        <f>WINEP_Inputs!CX38</f>
        <v>9.9999999999999995E-7</v>
      </c>
      <c r="H43" s="520"/>
      <c r="I43" s="538">
        <f xml:space="preserve"> WINEP_Inputs!CR38</f>
        <v>798</v>
      </c>
      <c r="J43" s="538">
        <f xml:space="preserve"> WINEP_Inputs!CS38</f>
        <v>7287</v>
      </c>
      <c r="K43" s="538">
        <f xml:space="preserve"> WINEP_Inputs!CT38</f>
        <v>7287</v>
      </c>
      <c r="L43" s="552">
        <f xml:space="preserve"> WINEP_Inputs!CU38</f>
        <v>1</v>
      </c>
      <c r="M43" s="552" t="str">
        <f xml:space="preserve"> WINEP_Inputs!CV38</f>
        <v>WWN</v>
      </c>
      <c r="N43" s="403">
        <f t="shared" si="1"/>
        <v>1</v>
      </c>
    </row>
    <row r="44" spans="3:14">
      <c r="C44" s="533" t="str">
        <f xml:space="preserve"> WINEP_Inputs!A39</f>
        <v>CLA00487</v>
      </c>
      <c r="D44" s="533" t="str">
        <f xml:space="preserve"> WINEP_Inputs!J39</f>
        <v>7UU200471</v>
      </c>
      <c r="E44" s="533" t="str">
        <f xml:space="preserve"> WINEP_Inputs!K39</f>
        <v>Chorley WwTW</v>
      </c>
      <c r="F44" s="533" t="str">
        <f>WINEP_Inputs!CW39</f>
        <v>£ per pe</v>
      </c>
      <c r="G44" s="534">
        <f>WINEP_Inputs!CX39</f>
        <v>9.9999999999999995E-7</v>
      </c>
      <c r="H44" s="520"/>
      <c r="I44" s="538">
        <f xml:space="preserve"> WINEP_Inputs!CR39</f>
        <v>106</v>
      </c>
      <c r="J44" s="538">
        <f xml:space="preserve"> WINEP_Inputs!CS39</f>
        <v>62080</v>
      </c>
      <c r="K44" s="538">
        <f xml:space="preserve"> WINEP_Inputs!CT39</f>
        <v>62080</v>
      </c>
      <c r="L44" s="552">
        <f xml:space="preserve"> WINEP_Inputs!CU39</f>
        <v>1</v>
      </c>
      <c r="M44" s="552" t="str">
        <f xml:space="preserve"> WINEP_Inputs!CV39</f>
        <v>WWN</v>
      </c>
      <c r="N44" s="403">
        <f t="shared" si="1"/>
        <v>1</v>
      </c>
    </row>
    <row r="45" spans="3:14">
      <c r="C45" s="533" t="str">
        <f xml:space="preserve"> WINEP_Inputs!A40</f>
        <v>GMC00315</v>
      </c>
      <c r="D45" s="533" t="str">
        <f xml:space="preserve"> WINEP_Inputs!J40</f>
        <v>7UU200738</v>
      </c>
      <c r="E45" s="533" t="str">
        <f xml:space="preserve"> WINEP_Inputs!K40</f>
        <v>Congleton WwTW</v>
      </c>
      <c r="F45" s="533" t="str">
        <f>WINEP_Inputs!CW40</f>
        <v>£ per pe</v>
      </c>
      <c r="G45" s="534">
        <f>WINEP_Inputs!CX40</f>
        <v>9.9999999999999995E-7</v>
      </c>
      <c r="H45" s="520"/>
      <c r="I45" s="538">
        <f xml:space="preserve"> WINEP_Inputs!CR40</f>
        <v>106</v>
      </c>
      <c r="J45" s="538">
        <f xml:space="preserve"> WINEP_Inputs!CS40</f>
        <v>37106</v>
      </c>
      <c r="K45" s="538">
        <f xml:space="preserve"> WINEP_Inputs!CT40</f>
        <v>37106</v>
      </c>
      <c r="L45" s="552">
        <f xml:space="preserve"> WINEP_Inputs!CU40</f>
        <v>1</v>
      </c>
      <c r="M45" s="552" t="str">
        <f xml:space="preserve"> WINEP_Inputs!CV40</f>
        <v>WWN</v>
      </c>
      <c r="N45" s="403">
        <f t="shared" si="1"/>
        <v>1</v>
      </c>
    </row>
    <row r="46" spans="3:14">
      <c r="C46" s="533" t="str">
        <f xml:space="preserve"> WINEP_Inputs!A41</f>
        <v>GMC00329</v>
      </c>
      <c r="D46" s="533" t="str">
        <f xml:space="preserve"> WINEP_Inputs!J41</f>
        <v>7UU200752</v>
      </c>
      <c r="E46" s="533" t="str">
        <f xml:space="preserve"> WINEP_Inputs!K41</f>
        <v>Duddon WwTW</v>
      </c>
      <c r="F46" s="533" t="str">
        <f>WINEP_Inputs!CW41</f>
        <v>£ per pe</v>
      </c>
      <c r="G46" s="534">
        <f>WINEP_Inputs!CX41</f>
        <v>9.9999999999999995E-7</v>
      </c>
      <c r="H46" s="520"/>
      <c r="I46" s="538">
        <f xml:space="preserve"> WINEP_Inputs!CR41</f>
        <v>4155</v>
      </c>
      <c r="J46" s="538">
        <f xml:space="preserve"> WINEP_Inputs!CS41</f>
        <v>357</v>
      </c>
      <c r="K46" s="538">
        <f xml:space="preserve"> WINEP_Inputs!CT41</f>
        <v>357</v>
      </c>
      <c r="L46" s="552">
        <f xml:space="preserve"> WINEP_Inputs!CU41</f>
        <v>1</v>
      </c>
      <c r="M46" s="552" t="str">
        <f xml:space="preserve"> WINEP_Inputs!CV41</f>
        <v>WWN</v>
      </c>
      <c r="N46" s="403">
        <f t="shared" si="1"/>
        <v>1</v>
      </c>
    </row>
    <row r="47" spans="3:14">
      <c r="C47" s="533" t="str">
        <f xml:space="preserve"> WINEP_Inputs!A42</f>
        <v>GMC00375</v>
      </c>
      <c r="D47" s="533" t="str">
        <f xml:space="preserve"> WINEP_Inputs!J42</f>
        <v>7UU200798</v>
      </c>
      <c r="E47" s="533" t="str">
        <f xml:space="preserve"> WINEP_Inputs!K42</f>
        <v>Duncar Bridge CSO BOL0176</v>
      </c>
      <c r="F47" s="533" t="str">
        <f>WINEP_Inputs!CW42</f>
        <v>£ per m3</v>
      </c>
      <c r="G47" s="534">
        <f>WINEP_Inputs!CX42</f>
        <v>9.9999999999999995E-7</v>
      </c>
      <c r="H47" s="520"/>
      <c r="I47" s="538">
        <f xml:space="preserve"> WINEP_Inputs!CR42</f>
        <v>5768</v>
      </c>
      <c r="J47" s="538">
        <f xml:space="preserve"> WINEP_Inputs!CS42</f>
        <v>400</v>
      </c>
      <c r="K47" s="538">
        <f xml:space="preserve"> WINEP_Inputs!CT42</f>
        <v>400</v>
      </c>
      <c r="L47" s="552">
        <f xml:space="preserve"> WINEP_Inputs!CU42</f>
        <v>1</v>
      </c>
      <c r="M47" s="552" t="str">
        <f xml:space="preserve"> WINEP_Inputs!CV42</f>
        <v>WWN</v>
      </c>
      <c r="N47" s="403">
        <f t="shared" si="1"/>
        <v>1</v>
      </c>
    </row>
    <row r="48" spans="3:14">
      <c r="C48" s="533" t="str">
        <f xml:space="preserve"> WINEP_Inputs!A43</f>
        <v>GMC00070</v>
      </c>
      <c r="D48" s="533" t="str">
        <f xml:space="preserve"> WINEP_Inputs!J43</f>
        <v>7UU200519</v>
      </c>
      <c r="E48" s="533" t="str">
        <f xml:space="preserve"> WINEP_Inputs!K43</f>
        <v>Failsworth WwTW</v>
      </c>
      <c r="F48" s="533" t="str">
        <f>WINEP_Inputs!CW43</f>
        <v>£ per pe</v>
      </c>
      <c r="G48" s="534">
        <f>WINEP_Inputs!CX43</f>
        <v>9.9999999999999995E-7</v>
      </c>
      <c r="H48" s="520"/>
      <c r="I48" s="538">
        <f xml:space="preserve"> WINEP_Inputs!CR43</f>
        <v>156</v>
      </c>
      <c r="J48" s="538">
        <f xml:space="preserve"> WINEP_Inputs!CS43</f>
        <v>21412</v>
      </c>
      <c r="K48" s="538">
        <f xml:space="preserve"> WINEP_Inputs!CT43</f>
        <v>0</v>
      </c>
      <c r="L48" s="552">
        <f xml:space="preserve"> WINEP_Inputs!CU43</f>
        <v>1</v>
      </c>
      <c r="M48" s="552" t="str">
        <f xml:space="preserve"> WINEP_Inputs!CV43</f>
        <v>WWN</v>
      </c>
      <c r="N48" s="403">
        <f t="shared" si="1"/>
        <v>0</v>
      </c>
    </row>
    <row r="49" spans="3:14">
      <c r="C49" s="533" t="str">
        <f xml:space="preserve"> WINEP_Inputs!A44</f>
        <v>GMC00029</v>
      </c>
      <c r="D49" s="533" t="str">
        <f xml:space="preserve"> WINEP_Inputs!J44</f>
        <v>7UU100082</v>
      </c>
      <c r="E49" s="533" t="str">
        <f xml:space="preserve"> WINEP_Inputs!K44</f>
        <v>Fernilee Reservoir:  Continuation and final implementation of adaptive management improvements at Fernilee  identified in AMP6, options appraisal</v>
      </c>
      <c r="F49" s="533" t="str">
        <f>WINEP_Inputs!CW44</f>
        <v>£</v>
      </c>
      <c r="G49" s="534">
        <f>WINEP_Inputs!CX44</f>
        <v>9.9999999999999995E-7</v>
      </c>
      <c r="H49" s="520"/>
      <c r="I49" s="538">
        <f xml:space="preserve"> WINEP_Inputs!CR44</f>
        <v>93000</v>
      </c>
      <c r="J49" s="538">
        <f xml:space="preserve"> WINEP_Inputs!CS44</f>
        <v>1</v>
      </c>
      <c r="K49" s="538">
        <f xml:space="preserve"> WINEP_Inputs!CT44</f>
        <v>0</v>
      </c>
      <c r="L49" s="552">
        <f xml:space="preserve"> WINEP_Inputs!CU44</f>
        <v>1</v>
      </c>
      <c r="M49" s="552" t="str">
        <f xml:space="preserve"> WINEP_Inputs!CV44</f>
        <v>WR</v>
      </c>
      <c r="N49" s="403">
        <f t="shared" si="1"/>
        <v>0</v>
      </c>
    </row>
    <row r="50" spans="3:14">
      <c r="C50" s="533" t="str">
        <f xml:space="preserve"> WINEP_Inputs!A45</f>
        <v>GMC00510</v>
      </c>
      <c r="D50" s="533" t="str">
        <f xml:space="preserve"> WINEP_Inputs!J45</f>
        <v>7UU300120</v>
      </c>
      <c r="E50" s="533" t="str">
        <f xml:space="preserve"> WINEP_Inputs!K45</f>
        <v>Ginger Fold CSO BOL0144</v>
      </c>
      <c r="F50" s="533" t="str">
        <f>WINEP_Inputs!CW45</f>
        <v>£ per m3</v>
      </c>
      <c r="G50" s="534">
        <f>WINEP_Inputs!CX45</f>
        <v>9.9999999999999995E-7</v>
      </c>
      <c r="H50" s="520"/>
      <c r="I50" s="538">
        <f xml:space="preserve"> WINEP_Inputs!CR45</f>
        <v>5768</v>
      </c>
      <c r="J50" s="538">
        <f xml:space="preserve"> WINEP_Inputs!CS45</f>
        <v>400</v>
      </c>
      <c r="K50" s="538">
        <f xml:space="preserve"> WINEP_Inputs!CT45</f>
        <v>400</v>
      </c>
      <c r="L50" s="552">
        <f xml:space="preserve"> WINEP_Inputs!CU45</f>
        <v>1</v>
      </c>
      <c r="M50" s="552" t="str">
        <f xml:space="preserve"> WINEP_Inputs!CV45</f>
        <v>WWN</v>
      </c>
      <c r="N50" s="403">
        <f t="shared" si="1"/>
        <v>1</v>
      </c>
    </row>
    <row r="51" spans="3:14">
      <c r="C51" s="533" t="str">
        <f xml:space="preserve"> WINEP_Inputs!A46</f>
        <v>GMC00323</v>
      </c>
      <c r="D51" s="533" t="str">
        <f xml:space="preserve"> WINEP_Inputs!J46</f>
        <v>7UU200746</v>
      </c>
      <c r="E51" s="533" t="str">
        <f xml:space="preserve"> WINEP_Inputs!K46</f>
        <v>Glazebury WwTW</v>
      </c>
      <c r="F51" s="533" t="str">
        <f>WINEP_Inputs!CW46</f>
        <v>£ per pe</v>
      </c>
      <c r="G51" s="534">
        <f>WINEP_Inputs!CX46</f>
        <v>9.9999999999999995E-7</v>
      </c>
      <c r="H51" s="520"/>
      <c r="I51" s="538">
        <f xml:space="preserve"> WINEP_Inputs!CR46</f>
        <v>106</v>
      </c>
      <c r="J51" s="538">
        <f xml:space="preserve"> WINEP_Inputs!CS46</f>
        <v>29977</v>
      </c>
      <c r="K51" s="538">
        <f xml:space="preserve"> WINEP_Inputs!CT46</f>
        <v>29977</v>
      </c>
      <c r="L51" s="552">
        <f xml:space="preserve"> WINEP_Inputs!CU46</f>
        <v>1</v>
      </c>
      <c r="M51" s="552" t="str">
        <f xml:space="preserve"> WINEP_Inputs!CV46</f>
        <v>WWN</v>
      </c>
      <c r="N51" s="403">
        <f t="shared" si="1"/>
        <v>1</v>
      </c>
    </row>
    <row r="52" spans="3:14">
      <c r="C52" s="533" t="str">
        <f xml:space="preserve"> WINEP_Inputs!A47</f>
        <v>GMC00068</v>
      </c>
      <c r="D52" s="533" t="str">
        <f xml:space="preserve"> WINEP_Inputs!J47</f>
        <v>7UU200517</v>
      </c>
      <c r="E52" s="533" t="str">
        <f xml:space="preserve"> WINEP_Inputs!K47</f>
        <v>Glossop WwTW</v>
      </c>
      <c r="F52" s="533" t="str">
        <f>WINEP_Inputs!CW47</f>
        <v>£ per pe</v>
      </c>
      <c r="G52" s="534">
        <f>WINEP_Inputs!CX47</f>
        <v>9.9999999999999995E-7</v>
      </c>
      <c r="H52" s="520"/>
      <c r="I52" s="538">
        <f xml:space="preserve"> WINEP_Inputs!CR47</f>
        <v>36</v>
      </c>
      <c r="J52" s="538">
        <f xml:space="preserve"> WINEP_Inputs!CS47</f>
        <v>35994</v>
      </c>
      <c r="K52" s="538">
        <f xml:space="preserve"> WINEP_Inputs!CT47</f>
        <v>0</v>
      </c>
      <c r="L52" s="552">
        <f xml:space="preserve"> WINEP_Inputs!CU47</f>
        <v>1</v>
      </c>
      <c r="M52" s="552" t="str">
        <f xml:space="preserve"> WINEP_Inputs!CV47</f>
        <v>WWN</v>
      </c>
      <c r="N52" s="403">
        <f t="shared" si="1"/>
        <v>0</v>
      </c>
    </row>
    <row r="53" spans="3:14">
      <c r="C53" s="533" t="str">
        <f xml:space="preserve"> WINEP_Inputs!A48</f>
        <v>GMC00337</v>
      </c>
      <c r="D53" s="533" t="str">
        <f xml:space="preserve"> WINEP_Inputs!J48</f>
        <v>7UU200760</v>
      </c>
      <c r="E53" s="533" t="str">
        <f xml:space="preserve"> WINEP_Inputs!K48</f>
        <v>Glossop WwTW</v>
      </c>
      <c r="F53" s="533" t="str">
        <f>WINEP_Inputs!CW48</f>
        <v>£ per pe</v>
      </c>
      <c r="G53" s="534">
        <f>WINEP_Inputs!CX48</f>
        <v>9.9999999999999995E-7</v>
      </c>
      <c r="H53" s="520"/>
      <c r="I53" s="538">
        <f xml:space="preserve"> WINEP_Inputs!CR48</f>
        <v>106</v>
      </c>
      <c r="J53" s="538">
        <f xml:space="preserve"> WINEP_Inputs!CS48</f>
        <v>35994</v>
      </c>
      <c r="K53" s="538">
        <f xml:space="preserve"> WINEP_Inputs!CT48</f>
        <v>35994</v>
      </c>
      <c r="L53" s="552">
        <f xml:space="preserve"> WINEP_Inputs!CU48</f>
        <v>1</v>
      </c>
      <c r="M53" s="552" t="str">
        <f xml:space="preserve"> WINEP_Inputs!CV48</f>
        <v>WWN</v>
      </c>
      <c r="N53" s="403">
        <f t="shared" si="1"/>
        <v>1</v>
      </c>
    </row>
    <row r="54" spans="3:14">
      <c r="C54" s="533" t="str">
        <f xml:space="preserve"> WINEP_Inputs!A49</f>
        <v>GMC00395</v>
      </c>
      <c r="D54" s="533" t="str">
        <f xml:space="preserve"> WINEP_Inputs!J49</f>
        <v>7UU200818</v>
      </c>
      <c r="E54" s="533" t="str">
        <f xml:space="preserve"> WINEP_Inputs!K49</f>
        <v>Glossop WwTW</v>
      </c>
      <c r="F54" s="533" t="str">
        <f>WINEP_Inputs!CW49</f>
        <v xml:space="preserve">£ </v>
      </c>
      <c r="G54" s="534">
        <f>WINEP_Inputs!CX49</f>
        <v>9.9999999999999995E-7</v>
      </c>
      <c r="H54" s="520"/>
      <c r="I54" s="538">
        <f xml:space="preserve"> WINEP_Inputs!CR49</f>
        <v>1584793</v>
      </c>
      <c r="J54" s="538">
        <f xml:space="preserve"> WINEP_Inputs!CS49</f>
        <v>1</v>
      </c>
      <c r="K54" s="538">
        <f xml:space="preserve"> WINEP_Inputs!CT49</f>
        <v>1</v>
      </c>
      <c r="L54" s="552">
        <f xml:space="preserve"> WINEP_Inputs!CU49</f>
        <v>1</v>
      </c>
      <c r="M54" s="552" t="str">
        <f xml:space="preserve"> WINEP_Inputs!CV49</f>
        <v>WWN</v>
      </c>
      <c r="N54" s="403">
        <f t="shared" si="1"/>
        <v>1</v>
      </c>
    </row>
    <row r="55" spans="3:14">
      <c r="C55" s="533" t="str">
        <f xml:space="preserve"> WINEP_Inputs!A50</f>
        <v>GMC00389</v>
      </c>
      <c r="D55" s="533" t="str">
        <f xml:space="preserve"> WINEP_Inputs!J50</f>
        <v>7UU200812</v>
      </c>
      <c r="E55" s="533" t="str">
        <f xml:space="preserve"> WINEP_Inputs!K50</f>
        <v>Gloucester Street/Wigan Road CSO WIG0207</v>
      </c>
      <c r="F55" s="533" t="str">
        <f>WINEP_Inputs!CW50</f>
        <v>£ per m3</v>
      </c>
      <c r="G55" s="534">
        <f>WINEP_Inputs!CX50</f>
        <v>9.9999999999999995E-7</v>
      </c>
      <c r="H55" s="520"/>
      <c r="I55" s="538">
        <f xml:space="preserve"> WINEP_Inputs!CR50</f>
        <v>5768</v>
      </c>
      <c r="J55" s="538">
        <f xml:space="preserve"> WINEP_Inputs!CS50</f>
        <v>400</v>
      </c>
      <c r="K55" s="538">
        <f xml:space="preserve"> WINEP_Inputs!CT50</f>
        <v>400</v>
      </c>
      <c r="L55" s="552">
        <f xml:space="preserve"> WINEP_Inputs!CU50</f>
        <v>1</v>
      </c>
      <c r="M55" s="552" t="str">
        <f xml:space="preserve"> WINEP_Inputs!CV50</f>
        <v>WWN</v>
      </c>
      <c r="N55" s="403">
        <f t="shared" si="1"/>
        <v>1</v>
      </c>
    </row>
    <row r="56" spans="3:14">
      <c r="C56" s="533" t="str">
        <f xml:space="preserve"> WINEP_Inputs!A51</f>
        <v>GMC00297</v>
      </c>
      <c r="D56" s="533" t="str">
        <f xml:space="preserve"> WINEP_Inputs!J51</f>
        <v>7UU200720</v>
      </c>
      <c r="E56" s="533" t="str">
        <f xml:space="preserve"> WINEP_Inputs!K51</f>
        <v>Great Warford WwTW</v>
      </c>
      <c r="F56" s="533" t="str">
        <f>WINEP_Inputs!CW51</f>
        <v>£ per pe</v>
      </c>
      <c r="G56" s="534">
        <f>WINEP_Inputs!CX51</f>
        <v>9.9999999999999995E-7</v>
      </c>
      <c r="H56" s="520"/>
      <c r="I56" s="538">
        <f xml:space="preserve"> WINEP_Inputs!CR51</f>
        <v>420</v>
      </c>
      <c r="J56" s="538">
        <f xml:space="preserve"> WINEP_Inputs!CS51</f>
        <v>2866</v>
      </c>
      <c r="K56" s="538">
        <f xml:space="preserve"> WINEP_Inputs!CT51</f>
        <v>2866</v>
      </c>
      <c r="L56" s="552">
        <f xml:space="preserve"> WINEP_Inputs!CU51</f>
        <v>1</v>
      </c>
      <c r="M56" s="552" t="str">
        <f xml:space="preserve"> WINEP_Inputs!CV51</f>
        <v>WWN</v>
      </c>
      <c r="N56" s="403">
        <f t="shared" si="1"/>
        <v>1</v>
      </c>
    </row>
    <row r="57" spans="3:14">
      <c r="C57" s="533" t="str">
        <f xml:space="preserve"> WINEP_Inputs!A52</f>
        <v>GMC00067</v>
      </c>
      <c r="D57" s="533" t="str">
        <f xml:space="preserve"> WINEP_Inputs!J52</f>
        <v>7UU200516</v>
      </c>
      <c r="E57" s="533" t="str">
        <f xml:space="preserve"> WINEP_Inputs!K52</f>
        <v>Hazel Grove WwTW</v>
      </c>
      <c r="F57" s="533" t="str">
        <f>WINEP_Inputs!CW52</f>
        <v>£ per pe</v>
      </c>
      <c r="G57" s="534">
        <f>WINEP_Inputs!CX52</f>
        <v>9.9999999999999995E-7</v>
      </c>
      <c r="H57" s="520"/>
      <c r="I57" s="538">
        <f xml:space="preserve"> WINEP_Inputs!CR52</f>
        <v>36</v>
      </c>
      <c r="J57" s="538">
        <f xml:space="preserve"> WINEP_Inputs!CS52</f>
        <v>46662</v>
      </c>
      <c r="K57" s="538">
        <f xml:space="preserve"> WINEP_Inputs!CT52</f>
        <v>0</v>
      </c>
      <c r="L57" s="552">
        <f xml:space="preserve"> WINEP_Inputs!CU52</f>
        <v>1</v>
      </c>
      <c r="M57" s="552" t="str">
        <f xml:space="preserve"> WINEP_Inputs!CV52</f>
        <v>WWN</v>
      </c>
      <c r="N57" s="403">
        <f t="shared" si="1"/>
        <v>0</v>
      </c>
    </row>
    <row r="58" spans="3:14">
      <c r="C58" s="533" t="str">
        <f xml:space="preserve"> WINEP_Inputs!A53</f>
        <v>GMC00330</v>
      </c>
      <c r="D58" s="533" t="str">
        <f xml:space="preserve"> WINEP_Inputs!J53</f>
        <v>7UU200753</v>
      </c>
      <c r="E58" s="533" t="str">
        <f xml:space="preserve"> WINEP_Inputs!K53</f>
        <v>Helsby WwTW</v>
      </c>
      <c r="F58" s="533" t="str">
        <f>WINEP_Inputs!CW53</f>
        <v>£ per pe</v>
      </c>
      <c r="G58" s="534">
        <f>WINEP_Inputs!CX53</f>
        <v>9.9999999999999995E-7</v>
      </c>
      <c r="H58" s="520"/>
      <c r="I58" s="538">
        <f xml:space="preserve"> WINEP_Inputs!CR53</f>
        <v>342</v>
      </c>
      <c r="J58" s="538">
        <f xml:space="preserve"> WINEP_Inputs!CS53</f>
        <v>19789</v>
      </c>
      <c r="K58" s="538">
        <f xml:space="preserve"> WINEP_Inputs!CT53</f>
        <v>19789</v>
      </c>
      <c r="L58" s="552">
        <f xml:space="preserve"> WINEP_Inputs!CU53</f>
        <v>1</v>
      </c>
      <c r="M58" s="552" t="str">
        <f xml:space="preserve"> WINEP_Inputs!CV53</f>
        <v>WWN</v>
      </c>
      <c r="N58" s="403">
        <f t="shared" si="1"/>
        <v>1</v>
      </c>
    </row>
    <row r="59" spans="3:14">
      <c r="C59" s="533" t="str">
        <f xml:space="preserve"> WINEP_Inputs!A54</f>
        <v>GMC00393</v>
      </c>
      <c r="D59" s="533" t="str">
        <f xml:space="preserve"> WINEP_Inputs!J54</f>
        <v>7UU200816</v>
      </c>
      <c r="E59" s="533" t="str">
        <f xml:space="preserve"> WINEP_Inputs!K54</f>
        <v>Helsby WwTW</v>
      </c>
      <c r="F59" s="533" t="str">
        <f>WINEP_Inputs!CW54</f>
        <v>£</v>
      </c>
      <c r="G59" s="534">
        <f>WINEP_Inputs!CX54</f>
        <v>9.9999999999999995E-7</v>
      </c>
      <c r="H59" s="520"/>
      <c r="I59" s="538">
        <f xml:space="preserve"> WINEP_Inputs!CR54</f>
        <v>4194</v>
      </c>
      <c r="J59" s="538">
        <f xml:space="preserve"> WINEP_Inputs!CS54</f>
        <v>1</v>
      </c>
      <c r="K59" s="538">
        <f xml:space="preserve"> WINEP_Inputs!CT54</f>
        <v>1</v>
      </c>
      <c r="L59" s="552">
        <f xml:space="preserve"> WINEP_Inputs!CU54</f>
        <v>1</v>
      </c>
      <c r="M59" s="552" t="str">
        <f xml:space="preserve"> WINEP_Inputs!CV54</f>
        <v>WWN</v>
      </c>
      <c r="N59" s="403">
        <f t="shared" si="1"/>
        <v>1</v>
      </c>
    </row>
    <row r="60" spans="3:14">
      <c r="C60" s="533" t="str">
        <f xml:space="preserve"> WINEP_Inputs!A55</f>
        <v>GMC00394</v>
      </c>
      <c r="D60" s="533" t="str">
        <f xml:space="preserve"> WINEP_Inputs!J55</f>
        <v>7UU200817</v>
      </c>
      <c r="E60" s="533" t="str">
        <f xml:space="preserve"> WINEP_Inputs!K55</f>
        <v>Helsby WwTW</v>
      </c>
      <c r="F60" s="533" t="str">
        <f>WINEP_Inputs!CW55</f>
        <v>£</v>
      </c>
      <c r="G60" s="534">
        <f>WINEP_Inputs!CX55</f>
        <v>9.9999999999999995E-7</v>
      </c>
      <c r="H60" s="520"/>
      <c r="I60" s="538">
        <f xml:space="preserve"> WINEP_Inputs!CR55</f>
        <v>4194</v>
      </c>
      <c r="J60" s="538">
        <f xml:space="preserve"> WINEP_Inputs!CS55</f>
        <v>1</v>
      </c>
      <c r="K60" s="538">
        <f xml:space="preserve"> WINEP_Inputs!CT55</f>
        <v>1</v>
      </c>
      <c r="L60" s="552">
        <f xml:space="preserve"> WINEP_Inputs!CU55</f>
        <v>1</v>
      </c>
      <c r="M60" s="552" t="str">
        <f xml:space="preserve"> WINEP_Inputs!CV55</f>
        <v>WWN</v>
      </c>
      <c r="N60" s="403">
        <f t="shared" si="1"/>
        <v>1</v>
      </c>
    </row>
    <row r="61" spans="3:14">
      <c r="C61" s="533" t="str">
        <f xml:space="preserve"> WINEP_Inputs!A56</f>
        <v>GMC00298</v>
      </c>
      <c r="D61" s="533" t="str">
        <f xml:space="preserve"> WINEP_Inputs!J56</f>
        <v>7UU200721</v>
      </c>
      <c r="E61" s="533" t="str">
        <f xml:space="preserve"> WINEP_Inputs!K56</f>
        <v>High Legh WwTW</v>
      </c>
      <c r="F61" s="533" t="str">
        <f>WINEP_Inputs!CW56</f>
        <v>£ per pe</v>
      </c>
      <c r="G61" s="534">
        <f>WINEP_Inputs!CX56</f>
        <v>9.9999999999999995E-7</v>
      </c>
      <c r="H61" s="520"/>
      <c r="I61" s="538">
        <f xml:space="preserve"> WINEP_Inputs!CR56</f>
        <v>4155</v>
      </c>
      <c r="J61" s="538">
        <f xml:space="preserve"> WINEP_Inputs!CS56</f>
        <v>850</v>
      </c>
      <c r="K61" s="538">
        <f xml:space="preserve"> WINEP_Inputs!CT56</f>
        <v>850</v>
      </c>
      <c r="L61" s="552">
        <f xml:space="preserve"> WINEP_Inputs!CU56</f>
        <v>1</v>
      </c>
      <c r="M61" s="552" t="str">
        <f xml:space="preserve"> WINEP_Inputs!CV56</f>
        <v>WWN</v>
      </c>
      <c r="N61" s="403">
        <f t="shared" si="1"/>
        <v>1</v>
      </c>
    </row>
    <row r="62" spans="3:14">
      <c r="C62" s="533" t="str">
        <f xml:space="preserve"> WINEP_Inputs!A57</f>
        <v>GMC00316</v>
      </c>
      <c r="D62" s="533" t="str">
        <f xml:space="preserve"> WINEP_Inputs!J57</f>
        <v>7UU200739</v>
      </c>
      <c r="E62" s="533" t="str">
        <f xml:space="preserve"> WINEP_Inputs!K57</f>
        <v>Holmes Chapel WwTW</v>
      </c>
      <c r="F62" s="533" t="str">
        <f>WINEP_Inputs!CW57</f>
        <v>£ per pe</v>
      </c>
      <c r="G62" s="534">
        <f>WINEP_Inputs!CX57</f>
        <v>9.9999999999999995E-7</v>
      </c>
      <c r="H62" s="520"/>
      <c r="I62" s="538">
        <f xml:space="preserve"> WINEP_Inputs!CR57</f>
        <v>342</v>
      </c>
      <c r="J62" s="538">
        <f xml:space="preserve"> WINEP_Inputs!CS57</f>
        <v>11090</v>
      </c>
      <c r="K62" s="538">
        <f xml:space="preserve"> WINEP_Inputs!CT57</f>
        <v>11090</v>
      </c>
      <c r="L62" s="552">
        <f xml:space="preserve"> WINEP_Inputs!CU57</f>
        <v>1</v>
      </c>
      <c r="M62" s="552" t="str">
        <f xml:space="preserve"> WINEP_Inputs!CV57</f>
        <v>WWN</v>
      </c>
      <c r="N62" s="403">
        <f t="shared" si="1"/>
        <v>1</v>
      </c>
    </row>
    <row r="63" spans="3:14">
      <c r="C63" s="533" t="str">
        <f xml:space="preserve"> WINEP_Inputs!A58</f>
        <v>CLA00488</v>
      </c>
      <c r="D63" s="533" t="str">
        <f xml:space="preserve"> WINEP_Inputs!J58</f>
        <v>7UU200472</v>
      </c>
      <c r="E63" s="533" t="str">
        <f xml:space="preserve"> WINEP_Inputs!K58</f>
        <v>Horwich WwTW</v>
      </c>
      <c r="F63" s="533" t="str">
        <f>WINEP_Inputs!CW58</f>
        <v>£ per pe</v>
      </c>
      <c r="G63" s="534">
        <f>WINEP_Inputs!CX58</f>
        <v>9.9999999999999995E-7</v>
      </c>
      <c r="H63" s="520"/>
      <c r="I63" s="538">
        <f xml:space="preserve"> WINEP_Inputs!CR58</f>
        <v>106</v>
      </c>
      <c r="J63" s="538">
        <f xml:space="preserve"> WINEP_Inputs!CS58</f>
        <v>26987</v>
      </c>
      <c r="K63" s="538">
        <f xml:space="preserve"> WINEP_Inputs!CT58</f>
        <v>26987</v>
      </c>
      <c r="L63" s="552">
        <f xml:space="preserve"> WINEP_Inputs!CU58</f>
        <v>1</v>
      </c>
      <c r="M63" s="552" t="str">
        <f xml:space="preserve"> WINEP_Inputs!CV58</f>
        <v>WWN</v>
      </c>
      <c r="N63" s="403">
        <f t="shared" si="1"/>
        <v>1</v>
      </c>
    </row>
    <row r="64" spans="3:14">
      <c r="C64" s="533" t="str">
        <f xml:space="preserve"> WINEP_Inputs!A59</f>
        <v>CLA00483</v>
      </c>
      <c r="D64" s="533" t="str">
        <f xml:space="preserve"> WINEP_Inputs!J59</f>
        <v>7UU200467</v>
      </c>
      <c r="E64" s="533" t="str">
        <f xml:space="preserve"> WINEP_Inputs!K59</f>
        <v>Hyndburn WwTW</v>
      </c>
      <c r="F64" s="533">
        <f>WINEP_Inputs!CW59</f>
        <v>0</v>
      </c>
      <c r="G64" s="534">
        <f>WINEP_Inputs!CX59</f>
        <v>0</v>
      </c>
      <c r="H64" s="520"/>
      <c r="I64" s="538">
        <f xml:space="preserve"> WINEP_Inputs!CR59</f>
        <v>0</v>
      </c>
      <c r="J64" s="538">
        <f xml:space="preserve"> WINEP_Inputs!CS59</f>
        <v>0</v>
      </c>
      <c r="K64" s="538">
        <f xml:space="preserve"> WINEP_Inputs!CT59</f>
        <v>0</v>
      </c>
      <c r="L64" s="552">
        <f xml:space="preserve"> WINEP_Inputs!CU59</f>
        <v>0</v>
      </c>
      <c r="M64" s="552">
        <f xml:space="preserve"> WINEP_Inputs!CV59</f>
        <v>0</v>
      </c>
      <c r="N64" s="403">
        <f t="shared" si="1"/>
        <v>0</v>
      </c>
    </row>
    <row r="65" spans="3:14">
      <c r="C65" s="533" t="str">
        <f xml:space="preserve"> WINEP_Inputs!A60</f>
        <v>CLA00484</v>
      </c>
      <c r="D65" s="533" t="str">
        <f xml:space="preserve"> WINEP_Inputs!J60</f>
        <v>7UU200468</v>
      </c>
      <c r="E65" s="533" t="str">
        <f xml:space="preserve"> WINEP_Inputs!K60</f>
        <v>Hyndburn WwTW</v>
      </c>
      <c r="F65" s="533">
        <f>WINEP_Inputs!CW60</f>
        <v>0</v>
      </c>
      <c r="G65" s="534">
        <f>WINEP_Inputs!CX60</f>
        <v>0</v>
      </c>
      <c r="H65" s="520"/>
      <c r="I65" s="538">
        <f xml:space="preserve"> WINEP_Inputs!CR60</f>
        <v>0</v>
      </c>
      <c r="J65" s="538">
        <f xml:space="preserve"> WINEP_Inputs!CS60</f>
        <v>0</v>
      </c>
      <c r="K65" s="538">
        <f xml:space="preserve"> WINEP_Inputs!CT60</f>
        <v>0</v>
      </c>
      <c r="L65" s="552">
        <f xml:space="preserve"> WINEP_Inputs!CU60</f>
        <v>0</v>
      </c>
      <c r="M65" s="552">
        <f xml:space="preserve"> WINEP_Inputs!CV60</f>
        <v>0</v>
      </c>
      <c r="N65" s="403">
        <f t="shared" si="1"/>
        <v>0</v>
      </c>
    </row>
    <row r="66" spans="3:14">
      <c r="C66" s="533" t="str">
        <f xml:space="preserve"> WINEP_Inputs!A61</f>
        <v>GMC00020</v>
      </c>
      <c r="D66" s="533" t="str">
        <f xml:space="preserve"> WINEP_Inputs!J61</f>
        <v>7UU100072</v>
      </c>
      <c r="E66" s="533" t="str">
        <f xml:space="preserve"> WINEP_Inputs!K61</f>
        <v xml:space="preserve">Implementation of flow changes at Clowbridge Reservoir as agreed in the final stage  3 investigation in AMP6.  </v>
      </c>
      <c r="F66" s="533" t="str">
        <f>WINEP_Inputs!CW61</f>
        <v>£</v>
      </c>
      <c r="G66" s="534">
        <f>WINEP_Inputs!CX61</f>
        <v>9.9999999999999995E-7</v>
      </c>
      <c r="H66" s="520"/>
      <c r="I66" s="538">
        <f xml:space="preserve"> WINEP_Inputs!CR61</f>
        <v>76000</v>
      </c>
      <c r="J66" s="538">
        <f xml:space="preserve"> WINEP_Inputs!CS61</f>
        <v>1</v>
      </c>
      <c r="K66" s="538">
        <f xml:space="preserve"> WINEP_Inputs!CT61</f>
        <v>1</v>
      </c>
      <c r="L66" s="552">
        <f xml:space="preserve"> WINEP_Inputs!CU61</f>
        <v>1</v>
      </c>
      <c r="M66" s="552" t="str">
        <f xml:space="preserve"> WINEP_Inputs!CV61</f>
        <v>WR</v>
      </c>
      <c r="N66" s="403">
        <f t="shared" si="1"/>
        <v>1</v>
      </c>
    </row>
    <row r="67" spans="3:14">
      <c r="C67" s="533" t="str">
        <f xml:space="preserve"> WINEP_Inputs!A62</f>
        <v>GMC00317</v>
      </c>
      <c r="D67" s="533" t="str">
        <f xml:space="preserve"> WINEP_Inputs!J62</f>
        <v>7UU200740</v>
      </c>
      <c r="E67" s="533" t="str">
        <f xml:space="preserve"> WINEP_Inputs!K62</f>
        <v>Kidsgrove WwTW</v>
      </c>
      <c r="F67" s="533" t="str">
        <f>WINEP_Inputs!CW62</f>
        <v>£ per pe</v>
      </c>
      <c r="G67" s="534">
        <f>WINEP_Inputs!CX62</f>
        <v>9.9999999999999995E-7</v>
      </c>
      <c r="H67" s="520"/>
      <c r="I67" s="538">
        <f xml:space="preserve"> WINEP_Inputs!CR62</f>
        <v>106</v>
      </c>
      <c r="J67" s="538">
        <f xml:space="preserve"> WINEP_Inputs!CS62</f>
        <v>25470</v>
      </c>
      <c r="K67" s="538">
        <f xml:space="preserve"> WINEP_Inputs!CT62</f>
        <v>25470</v>
      </c>
      <c r="L67" s="552">
        <f xml:space="preserve"> WINEP_Inputs!CU62</f>
        <v>1</v>
      </c>
      <c r="M67" s="552" t="str">
        <f xml:space="preserve"> WINEP_Inputs!CV62</f>
        <v>WWN</v>
      </c>
      <c r="N67" s="403">
        <f t="shared" si="1"/>
        <v>1</v>
      </c>
    </row>
    <row r="68" spans="3:14">
      <c r="C68" s="533" t="str">
        <f xml:space="preserve"> WINEP_Inputs!A63</f>
        <v>GMC00064</v>
      </c>
      <c r="D68" s="533" t="str">
        <f xml:space="preserve"> WINEP_Inputs!J63</f>
        <v>7UU200513</v>
      </c>
      <c r="E68" s="533" t="str">
        <f xml:space="preserve"> WINEP_Inputs!K63</f>
        <v>Knutsford WwTW</v>
      </c>
      <c r="F68" s="533" t="str">
        <f>WINEP_Inputs!CW63</f>
        <v>£ per pe</v>
      </c>
      <c r="G68" s="534">
        <f>WINEP_Inputs!CX63</f>
        <v>9.9999999999999995E-7</v>
      </c>
      <c r="H68" s="520"/>
      <c r="I68" s="538">
        <f xml:space="preserve"> WINEP_Inputs!CR63</f>
        <v>156</v>
      </c>
      <c r="J68" s="538">
        <f xml:space="preserve"> WINEP_Inputs!CS63</f>
        <v>14178</v>
      </c>
      <c r="K68" s="538">
        <f xml:space="preserve"> WINEP_Inputs!CT63</f>
        <v>0</v>
      </c>
      <c r="L68" s="552">
        <f xml:space="preserve"> WINEP_Inputs!CU63</f>
        <v>1</v>
      </c>
      <c r="M68" s="552" t="str">
        <f xml:space="preserve"> WINEP_Inputs!CV63</f>
        <v>WWN</v>
      </c>
      <c r="N68" s="403">
        <f t="shared" si="1"/>
        <v>0</v>
      </c>
    </row>
    <row r="69" spans="3:14">
      <c r="C69" s="533" t="str">
        <f xml:space="preserve"> WINEP_Inputs!A64</f>
        <v>GMC00299</v>
      </c>
      <c r="D69" s="533" t="str">
        <f xml:space="preserve"> WINEP_Inputs!J64</f>
        <v>7UU200722</v>
      </c>
      <c r="E69" s="533" t="str">
        <f xml:space="preserve"> WINEP_Inputs!K64</f>
        <v>Knutsford WwTW</v>
      </c>
      <c r="F69" s="533" t="str">
        <f>WINEP_Inputs!CW64</f>
        <v>£ per pe</v>
      </c>
      <c r="G69" s="534">
        <f>WINEP_Inputs!CX64</f>
        <v>9.9999999999999995E-7</v>
      </c>
      <c r="H69" s="520"/>
      <c r="I69" s="538">
        <f xml:space="preserve"> WINEP_Inputs!CR64</f>
        <v>342</v>
      </c>
      <c r="J69" s="538">
        <f xml:space="preserve"> WINEP_Inputs!CS64</f>
        <v>14178</v>
      </c>
      <c r="K69" s="538">
        <f xml:space="preserve"> WINEP_Inputs!CT64</f>
        <v>14178</v>
      </c>
      <c r="L69" s="552">
        <f xml:space="preserve"> WINEP_Inputs!CU64</f>
        <v>1</v>
      </c>
      <c r="M69" s="552" t="str">
        <f xml:space="preserve"> WINEP_Inputs!CV64</f>
        <v>WWN</v>
      </c>
      <c r="N69" s="403">
        <f t="shared" si="1"/>
        <v>1</v>
      </c>
    </row>
    <row r="70" spans="3:14">
      <c r="C70" s="533" t="str">
        <f xml:space="preserve"> WINEP_Inputs!A65</f>
        <v>GMC00318</v>
      </c>
      <c r="D70" s="533" t="str">
        <f xml:space="preserve"> WINEP_Inputs!J65</f>
        <v>7UU200741</v>
      </c>
      <c r="E70" s="533" t="str">
        <f xml:space="preserve"> WINEP_Inputs!K65</f>
        <v>Lawton Gate WwTW</v>
      </c>
      <c r="F70" s="533" t="str">
        <f>WINEP_Inputs!CW65</f>
        <v>£ per pe</v>
      </c>
      <c r="G70" s="534">
        <f>WINEP_Inputs!CX65</f>
        <v>9.9999999999999995E-7</v>
      </c>
      <c r="H70" s="520"/>
      <c r="I70" s="538">
        <f xml:space="preserve"> WINEP_Inputs!CR65</f>
        <v>798</v>
      </c>
      <c r="J70" s="538">
        <f xml:space="preserve"> WINEP_Inputs!CS65</f>
        <v>6811</v>
      </c>
      <c r="K70" s="538">
        <f xml:space="preserve"> WINEP_Inputs!CT65</f>
        <v>6811</v>
      </c>
      <c r="L70" s="552">
        <f xml:space="preserve"> WINEP_Inputs!CU65</f>
        <v>1</v>
      </c>
      <c r="M70" s="552" t="str">
        <f xml:space="preserve"> WINEP_Inputs!CV65</f>
        <v>WWN</v>
      </c>
      <c r="N70" s="403">
        <f t="shared" si="1"/>
        <v>1</v>
      </c>
    </row>
    <row r="71" spans="3:14">
      <c r="C71" s="533" t="str">
        <f xml:space="preserve"> WINEP_Inputs!A66</f>
        <v>GMC00324</v>
      </c>
      <c r="D71" s="533" t="str">
        <f xml:space="preserve"> WINEP_Inputs!J66</f>
        <v>7UU200747</v>
      </c>
      <c r="E71" s="533" t="str">
        <f xml:space="preserve"> WINEP_Inputs!K66</f>
        <v>Leigh WwTW</v>
      </c>
      <c r="F71" s="533" t="str">
        <f>WINEP_Inputs!CW66</f>
        <v>£ per pe</v>
      </c>
      <c r="G71" s="534">
        <f>WINEP_Inputs!CX66</f>
        <v>9.9999999999999995E-7</v>
      </c>
      <c r="H71" s="520"/>
      <c r="I71" s="538">
        <f xml:space="preserve"> WINEP_Inputs!CR66</f>
        <v>106</v>
      </c>
      <c r="J71" s="538">
        <f xml:space="preserve"> WINEP_Inputs!CS66</f>
        <v>80282</v>
      </c>
      <c r="K71" s="538">
        <f xml:space="preserve"> WINEP_Inputs!CT66</f>
        <v>80282</v>
      </c>
      <c r="L71" s="552">
        <f xml:space="preserve"> WINEP_Inputs!CU66</f>
        <v>1</v>
      </c>
      <c r="M71" s="552" t="str">
        <f xml:space="preserve"> WINEP_Inputs!CV66</f>
        <v>WWN</v>
      </c>
      <c r="N71" s="403">
        <f t="shared" si="1"/>
        <v>1</v>
      </c>
    </row>
    <row r="72" spans="3:14">
      <c r="C72" s="533" t="str">
        <f xml:space="preserve"> WINEP_Inputs!A67</f>
        <v>CLA00489</v>
      </c>
      <c r="D72" s="533" t="str">
        <f xml:space="preserve"> WINEP_Inputs!J67</f>
        <v>7UU200473</v>
      </c>
      <c r="E72" s="533" t="str">
        <f xml:space="preserve"> WINEP_Inputs!K67</f>
        <v>Leyland WwTW</v>
      </c>
      <c r="F72" s="533" t="str">
        <f>WINEP_Inputs!CW67</f>
        <v>£ per pe</v>
      </c>
      <c r="G72" s="534">
        <f>WINEP_Inputs!CX67</f>
        <v>9.9999999999999995E-7</v>
      </c>
      <c r="H72" s="520"/>
      <c r="I72" s="538">
        <f xml:space="preserve"> WINEP_Inputs!CR67</f>
        <v>106</v>
      </c>
      <c r="J72" s="538">
        <f xml:space="preserve"> WINEP_Inputs!CS67</f>
        <v>47699</v>
      </c>
      <c r="K72" s="538">
        <f xml:space="preserve"> WINEP_Inputs!CT67</f>
        <v>47699</v>
      </c>
      <c r="L72" s="552">
        <f xml:space="preserve"> WINEP_Inputs!CU67</f>
        <v>1</v>
      </c>
      <c r="M72" s="552" t="str">
        <f xml:space="preserve"> WINEP_Inputs!CV67</f>
        <v>WWN</v>
      </c>
      <c r="N72" s="403">
        <f t="shared" si="1"/>
        <v>1</v>
      </c>
    </row>
    <row r="73" spans="3:14">
      <c r="C73" s="533" t="str">
        <f xml:space="preserve"> WINEP_Inputs!A68</f>
        <v>GMC00015</v>
      </c>
      <c r="D73" s="533" t="str">
        <f xml:space="preserve"> WINEP_Inputs!J68</f>
        <v>7UU200502</v>
      </c>
      <c r="E73" s="533" t="str">
        <f xml:space="preserve"> WINEP_Inputs!K68</f>
        <v>Little Budworth North WwTW</v>
      </c>
      <c r="F73" s="533" t="str">
        <f>WINEP_Inputs!CW68</f>
        <v>£ per pe</v>
      </c>
      <c r="G73" s="534">
        <f>WINEP_Inputs!CX68</f>
        <v>9.9999999999999995E-7</v>
      </c>
      <c r="H73" s="520"/>
      <c r="I73" s="538">
        <f xml:space="preserve"> WINEP_Inputs!CR68</f>
        <v>4155</v>
      </c>
      <c r="J73" s="538">
        <f xml:space="preserve"> WINEP_Inputs!CS68</f>
        <v>98</v>
      </c>
      <c r="K73" s="538">
        <f xml:space="preserve"> WINEP_Inputs!CT68</f>
        <v>98</v>
      </c>
      <c r="L73" s="552">
        <f xml:space="preserve"> WINEP_Inputs!CU68</f>
        <v>1</v>
      </c>
      <c r="M73" s="552" t="str">
        <f xml:space="preserve"> WINEP_Inputs!CV68</f>
        <v>WWN</v>
      </c>
      <c r="N73" s="403">
        <f t="shared" si="1"/>
        <v>1</v>
      </c>
    </row>
    <row r="74" spans="3:14">
      <c r="C74" s="533" t="str">
        <f xml:space="preserve"> WINEP_Inputs!A69</f>
        <v>GMC00063</v>
      </c>
      <c r="D74" s="533" t="str">
        <f xml:space="preserve"> WINEP_Inputs!J69</f>
        <v>7UU200512</v>
      </c>
      <c r="E74" s="533" t="str">
        <f xml:space="preserve"> WINEP_Inputs!K69</f>
        <v>Macclesfield WwTW</v>
      </c>
      <c r="F74" s="533" t="str">
        <f>WINEP_Inputs!CW69</f>
        <v>£ per pe</v>
      </c>
      <c r="G74" s="534">
        <f>WINEP_Inputs!CX69</f>
        <v>9.9999999999999995E-7</v>
      </c>
      <c r="H74" s="520"/>
      <c r="I74" s="538">
        <f xml:space="preserve"> WINEP_Inputs!CR69</f>
        <v>36</v>
      </c>
      <c r="J74" s="538">
        <f xml:space="preserve"> WINEP_Inputs!CS69</f>
        <v>74029</v>
      </c>
      <c r="K74" s="538">
        <f xml:space="preserve"> WINEP_Inputs!CT69</f>
        <v>0</v>
      </c>
      <c r="L74" s="552">
        <f xml:space="preserve"> WINEP_Inputs!CU69</f>
        <v>1</v>
      </c>
      <c r="M74" s="552" t="str">
        <f xml:space="preserve"> WINEP_Inputs!CV69</f>
        <v>WWN</v>
      </c>
      <c r="N74" s="403">
        <f t="shared" si="1"/>
        <v>0</v>
      </c>
    </row>
    <row r="75" spans="3:14">
      <c r="C75" s="533" t="str">
        <f xml:space="preserve"> WINEP_Inputs!A70</f>
        <v>GMC00300</v>
      </c>
      <c r="D75" s="533" t="str">
        <f xml:space="preserve"> WINEP_Inputs!J70</f>
        <v>7UU200723</v>
      </c>
      <c r="E75" s="533" t="str">
        <f xml:space="preserve"> WINEP_Inputs!K70</f>
        <v>Macclesfield WwTW</v>
      </c>
      <c r="F75" s="533" t="str">
        <f>WINEP_Inputs!CW70</f>
        <v>£ per pe</v>
      </c>
      <c r="G75" s="534">
        <f>WINEP_Inputs!CX70</f>
        <v>9.9999999999999995E-7</v>
      </c>
      <c r="H75" s="520"/>
      <c r="I75" s="538">
        <f xml:space="preserve"> WINEP_Inputs!CR70</f>
        <v>106</v>
      </c>
      <c r="J75" s="538">
        <f xml:space="preserve"> WINEP_Inputs!CS70</f>
        <v>74029</v>
      </c>
      <c r="K75" s="538">
        <f xml:space="preserve"> WINEP_Inputs!CT70</f>
        <v>74029</v>
      </c>
      <c r="L75" s="552">
        <f xml:space="preserve"> WINEP_Inputs!CU70</f>
        <v>1</v>
      </c>
      <c r="M75" s="552" t="str">
        <f xml:space="preserve"> WINEP_Inputs!CV70</f>
        <v>WWN</v>
      </c>
      <c r="N75" s="403">
        <f t="shared" si="1"/>
        <v>1</v>
      </c>
    </row>
    <row r="76" spans="3:14">
      <c r="C76" s="533" t="str">
        <f xml:space="preserve"> WINEP_Inputs!A71</f>
        <v>GMC00352</v>
      </c>
      <c r="D76" s="533" t="str">
        <f xml:space="preserve"> WINEP_Inputs!J71</f>
        <v>7UU200775</v>
      </c>
      <c r="E76" s="533" t="str">
        <f xml:space="preserve"> WINEP_Inputs!K71</f>
        <v>Madeley WwTW</v>
      </c>
      <c r="F76" s="533" t="str">
        <f>WINEP_Inputs!CW71</f>
        <v>£ per pe</v>
      </c>
      <c r="G76" s="534">
        <f>WINEP_Inputs!CX71</f>
        <v>9.9999999999999995E-7</v>
      </c>
      <c r="H76" s="520"/>
      <c r="I76" s="538">
        <f xml:space="preserve"> WINEP_Inputs!CR71</f>
        <v>798</v>
      </c>
      <c r="J76" s="538">
        <f xml:space="preserve"> WINEP_Inputs!CS71</f>
        <v>5203</v>
      </c>
      <c r="K76" s="538">
        <f xml:space="preserve"> WINEP_Inputs!CT71</f>
        <v>5203</v>
      </c>
      <c r="L76" s="552">
        <f xml:space="preserve"> WINEP_Inputs!CU71</f>
        <v>1</v>
      </c>
      <c r="M76" s="552" t="str">
        <f xml:space="preserve"> WINEP_Inputs!CV71</f>
        <v>WWN</v>
      </c>
      <c r="N76" s="403">
        <f t="shared" si="1"/>
        <v>1</v>
      </c>
    </row>
    <row r="77" spans="3:14">
      <c r="C77" s="533" t="str">
        <f xml:space="preserve"> WINEP_Inputs!A72</f>
        <v>GMC00494</v>
      </c>
      <c r="D77" s="533" t="str">
        <f xml:space="preserve"> WINEP_Inputs!J72</f>
        <v>7UU200911</v>
      </c>
      <c r="E77" s="533" t="str">
        <f xml:space="preserve"> WINEP_Inputs!K72</f>
        <v>Marton North WwTW</v>
      </c>
      <c r="F77" s="533" t="str">
        <f>WINEP_Inputs!CW72</f>
        <v>£ per pe</v>
      </c>
      <c r="G77" s="534">
        <f>WINEP_Inputs!CX72</f>
        <v>9.9999999999999995E-7</v>
      </c>
      <c r="H77" s="520"/>
      <c r="I77" s="538">
        <f xml:space="preserve"> WINEP_Inputs!CR72</f>
        <v>4155</v>
      </c>
      <c r="J77" s="538">
        <f xml:space="preserve"> WINEP_Inputs!CS72</f>
        <v>321</v>
      </c>
      <c r="K77" s="538">
        <f xml:space="preserve"> WINEP_Inputs!CT72</f>
        <v>321</v>
      </c>
      <c r="L77" s="552">
        <f xml:space="preserve"> WINEP_Inputs!CU72</f>
        <v>1</v>
      </c>
      <c r="M77" s="552" t="str">
        <f xml:space="preserve"> WINEP_Inputs!CV72</f>
        <v>WWN</v>
      </c>
      <c r="N77" s="403">
        <f t="shared" si="1"/>
        <v>1</v>
      </c>
    </row>
    <row r="78" spans="3:14">
      <c r="C78" s="533" t="str">
        <f xml:space="preserve"> WINEP_Inputs!A73</f>
        <v>CLA00485</v>
      </c>
      <c r="D78" s="533" t="str">
        <f xml:space="preserve"> WINEP_Inputs!J73</f>
        <v>7UU200469</v>
      </c>
      <c r="E78" s="533" t="str">
        <f xml:space="preserve"> WINEP_Inputs!K73</f>
        <v>Mere Brow WwTW</v>
      </c>
      <c r="F78" s="533" t="str">
        <f>WINEP_Inputs!CW73</f>
        <v>£ per pe</v>
      </c>
      <c r="G78" s="534">
        <f>WINEP_Inputs!CX73</f>
        <v>9.9999999999999995E-7</v>
      </c>
      <c r="H78" s="520"/>
      <c r="I78" s="538">
        <f xml:space="preserve"> WINEP_Inputs!CR73</f>
        <v>798</v>
      </c>
      <c r="J78" s="538">
        <f xml:space="preserve"> WINEP_Inputs!CS73</f>
        <v>4191</v>
      </c>
      <c r="K78" s="538">
        <f xml:space="preserve"> WINEP_Inputs!CT73</f>
        <v>4191</v>
      </c>
      <c r="L78" s="552">
        <f xml:space="preserve"> WINEP_Inputs!CU73</f>
        <v>1</v>
      </c>
      <c r="M78" s="552" t="str">
        <f xml:space="preserve"> WINEP_Inputs!CV73</f>
        <v>WWN</v>
      </c>
      <c r="N78" s="403">
        <f t="shared" si="1"/>
        <v>1</v>
      </c>
    </row>
    <row r="79" spans="3:14">
      <c r="C79" s="533" t="str">
        <f xml:space="preserve"> WINEP_Inputs!A74</f>
        <v>GMC00319</v>
      </c>
      <c r="D79" s="533" t="str">
        <f xml:space="preserve"> WINEP_Inputs!J74</f>
        <v>7UU200742</v>
      </c>
      <c r="E79" s="533" t="str">
        <f xml:space="preserve"> WINEP_Inputs!K74</f>
        <v>Middlewich WwTW</v>
      </c>
      <c r="F79" s="533" t="str">
        <f>WINEP_Inputs!CW74</f>
        <v>£ per pe</v>
      </c>
      <c r="G79" s="534">
        <f>WINEP_Inputs!CX74</f>
        <v>9.9999999999999995E-7</v>
      </c>
      <c r="H79" s="520"/>
      <c r="I79" s="538">
        <f xml:space="preserve"> WINEP_Inputs!CR74</f>
        <v>342</v>
      </c>
      <c r="J79" s="538">
        <f xml:space="preserve"> WINEP_Inputs!CS74</f>
        <v>16217</v>
      </c>
      <c r="K79" s="538">
        <f xml:space="preserve"> WINEP_Inputs!CT74</f>
        <v>16217</v>
      </c>
      <c r="L79" s="552">
        <f xml:space="preserve"> WINEP_Inputs!CU74</f>
        <v>1</v>
      </c>
      <c r="M79" s="552" t="str">
        <f xml:space="preserve"> WINEP_Inputs!CV74</f>
        <v>WWN</v>
      </c>
      <c r="N79" s="403">
        <f t="shared" ref="N79:N118" si="2" xml:space="preserve"> IF(K79 = 0, 0, K79 / J79)</f>
        <v>1</v>
      </c>
    </row>
    <row r="80" spans="3:14">
      <c r="C80" s="533" t="str">
        <f xml:space="preserve"> WINEP_Inputs!A75</f>
        <v>GMC00301</v>
      </c>
      <c r="D80" s="533" t="str">
        <f xml:space="preserve"> WINEP_Inputs!J75</f>
        <v>7UU200724</v>
      </c>
      <c r="E80" s="533" t="str">
        <f xml:space="preserve"> WINEP_Inputs!K75</f>
        <v>Mobberley WwTW</v>
      </c>
      <c r="F80" s="533" t="str">
        <f>WINEP_Inputs!CW75</f>
        <v>£ per pe</v>
      </c>
      <c r="G80" s="534">
        <f>WINEP_Inputs!CX75</f>
        <v>9.9999999999999995E-7</v>
      </c>
      <c r="H80" s="520"/>
      <c r="I80" s="538">
        <f xml:space="preserve"> WINEP_Inputs!CR75</f>
        <v>420</v>
      </c>
      <c r="J80" s="538">
        <f xml:space="preserve"> WINEP_Inputs!CS75</f>
        <v>2830</v>
      </c>
      <c r="K80" s="538">
        <f xml:space="preserve"> WINEP_Inputs!CT75</f>
        <v>2830</v>
      </c>
      <c r="L80" s="552">
        <f xml:space="preserve"> WINEP_Inputs!CU75</f>
        <v>1</v>
      </c>
      <c r="M80" s="552" t="str">
        <f xml:space="preserve"> WINEP_Inputs!CV75</f>
        <v>WWN</v>
      </c>
      <c r="N80" s="403">
        <f t="shared" si="2"/>
        <v>1</v>
      </c>
    </row>
    <row r="81" spans="3:14">
      <c r="C81" s="533" t="str">
        <f xml:space="preserve"> WINEP_Inputs!A76</f>
        <v>GMC00341</v>
      </c>
      <c r="D81" s="533" t="str">
        <f xml:space="preserve"> WINEP_Inputs!J76</f>
        <v>7UU200764</v>
      </c>
      <c r="E81" s="533" t="str">
        <f xml:space="preserve"> WINEP_Inputs!K76</f>
        <v>Mossley WwTW</v>
      </c>
      <c r="F81" s="533" t="str">
        <f>WINEP_Inputs!CW76</f>
        <v>£ per pe</v>
      </c>
      <c r="G81" s="534">
        <f>WINEP_Inputs!CX76</f>
        <v>9.9999999999999995E-7</v>
      </c>
      <c r="H81" s="520"/>
      <c r="I81" s="538">
        <f xml:space="preserve"> WINEP_Inputs!CR76</f>
        <v>342</v>
      </c>
      <c r="J81" s="538">
        <f xml:space="preserve"> WINEP_Inputs!CS76</f>
        <v>12784</v>
      </c>
      <c r="K81" s="538">
        <f xml:space="preserve"> WINEP_Inputs!CT76</f>
        <v>12784</v>
      </c>
      <c r="L81" s="552">
        <f xml:space="preserve"> WINEP_Inputs!CU76</f>
        <v>1</v>
      </c>
      <c r="M81" s="552" t="str">
        <f xml:space="preserve"> WINEP_Inputs!CV76</f>
        <v>WWN</v>
      </c>
      <c r="N81" s="403">
        <f t="shared" si="2"/>
        <v>1</v>
      </c>
    </row>
    <row r="82" spans="3:14">
      <c r="C82" s="533" t="str">
        <f xml:space="preserve"> WINEP_Inputs!A77</f>
        <v>GMC00515</v>
      </c>
      <c r="D82" s="533" t="str">
        <f xml:space="preserve"> WINEP_Inputs!J77</f>
        <v>7UU300125</v>
      </c>
      <c r="E82" s="533" t="str">
        <f xml:space="preserve"> WINEP_Inputs!K77</f>
        <v>Mossley WwTW Inlet CSO</v>
      </c>
      <c r="F82" s="533" t="str">
        <f>WINEP_Inputs!CW77</f>
        <v>£ per m3</v>
      </c>
      <c r="G82" s="534">
        <f>WINEP_Inputs!CX77</f>
        <v>9.9999999999999995E-7</v>
      </c>
      <c r="H82" s="520"/>
      <c r="I82" s="538">
        <f xml:space="preserve"> WINEP_Inputs!CR77</f>
        <v>5768</v>
      </c>
      <c r="J82" s="538">
        <f xml:space="preserve"> WINEP_Inputs!CS77</f>
        <v>500</v>
      </c>
      <c r="K82" s="538">
        <f xml:space="preserve"> WINEP_Inputs!CT77</f>
        <v>500</v>
      </c>
      <c r="L82" s="552">
        <f xml:space="preserve"> WINEP_Inputs!CU77</f>
        <v>1</v>
      </c>
      <c r="M82" s="552" t="str">
        <f xml:space="preserve"> WINEP_Inputs!CV77</f>
        <v>WWN</v>
      </c>
      <c r="N82" s="403">
        <f t="shared" si="2"/>
        <v>1</v>
      </c>
    </row>
    <row r="83" spans="3:14">
      <c r="C83" s="533" t="str">
        <f xml:space="preserve"> WINEP_Inputs!A78</f>
        <v>GMC00403</v>
      </c>
      <c r="D83" s="533" t="str">
        <f xml:space="preserve"> WINEP_Inputs!J78</f>
        <v>7UU200826</v>
      </c>
      <c r="E83" s="533" t="str">
        <f xml:space="preserve"> WINEP_Inputs!K78</f>
        <v>Mossley WwTW Storm Tanks</v>
      </c>
      <c r="F83" s="533" t="str">
        <f>WINEP_Inputs!CW78</f>
        <v>£ per m3</v>
      </c>
      <c r="G83" s="534">
        <f>WINEP_Inputs!CX78</f>
        <v>9.9999999999999995E-7</v>
      </c>
      <c r="H83" s="520"/>
      <c r="I83" s="538">
        <f xml:space="preserve"> WINEP_Inputs!CR78</f>
        <v>1840</v>
      </c>
      <c r="J83" s="538">
        <f xml:space="preserve"> WINEP_Inputs!CS78</f>
        <v>1250</v>
      </c>
      <c r="K83" s="538">
        <f xml:space="preserve"> WINEP_Inputs!CT78</f>
        <v>1250</v>
      </c>
      <c r="L83" s="552">
        <f xml:space="preserve"> WINEP_Inputs!CU78</f>
        <v>1</v>
      </c>
      <c r="M83" s="552" t="str">
        <f xml:space="preserve"> WINEP_Inputs!CV78</f>
        <v>WWN</v>
      </c>
      <c r="N83" s="403">
        <f t="shared" si="2"/>
        <v>1</v>
      </c>
    </row>
    <row r="84" spans="3:14">
      <c r="C84" s="533" t="str">
        <f xml:space="preserve"> WINEP_Inputs!A79</f>
        <v>GMC00372</v>
      </c>
      <c r="D84" s="533" t="str">
        <f xml:space="preserve"> WINEP_Inputs!J79</f>
        <v>7UU200795</v>
      </c>
      <c r="E84" s="533" t="str">
        <f xml:space="preserve"> WINEP_Inputs!K79</f>
        <v>Old Eagley CSO BOL0073</v>
      </c>
      <c r="F84" s="533" t="str">
        <f>WINEP_Inputs!CW79</f>
        <v>£ per m3</v>
      </c>
      <c r="G84" s="534">
        <f>WINEP_Inputs!CX79</f>
        <v>9.9999999999999995E-7</v>
      </c>
      <c r="H84" s="520"/>
      <c r="I84" s="538">
        <f xml:space="preserve"> WINEP_Inputs!CR79</f>
        <v>3269</v>
      </c>
      <c r="J84" s="538">
        <f xml:space="preserve"> WINEP_Inputs!CS79</f>
        <v>570</v>
      </c>
      <c r="K84" s="538">
        <f xml:space="preserve"> WINEP_Inputs!CT79</f>
        <v>570</v>
      </c>
      <c r="L84" s="552">
        <f xml:space="preserve"> WINEP_Inputs!CU79</f>
        <v>1</v>
      </c>
      <c r="M84" s="552" t="str">
        <f xml:space="preserve"> WINEP_Inputs!CV79</f>
        <v>WWN</v>
      </c>
      <c r="N84" s="403">
        <f t="shared" si="2"/>
        <v>1</v>
      </c>
    </row>
    <row r="85" spans="3:14">
      <c r="C85" s="533" t="str">
        <f xml:space="preserve"> WINEP_Inputs!A80</f>
        <v>GMC00071</v>
      </c>
      <c r="D85" s="533" t="str">
        <f xml:space="preserve"> WINEP_Inputs!J80</f>
        <v>7UU200520</v>
      </c>
      <c r="E85" s="533" t="str">
        <f xml:space="preserve"> WINEP_Inputs!K80</f>
        <v>Oldham WwTW</v>
      </c>
      <c r="F85" s="533" t="str">
        <f>WINEP_Inputs!CW80</f>
        <v>£ per pe</v>
      </c>
      <c r="G85" s="534">
        <f>WINEP_Inputs!CX80</f>
        <v>9.9999999999999995E-7</v>
      </c>
      <c r="H85" s="520"/>
      <c r="I85" s="538">
        <f xml:space="preserve"> WINEP_Inputs!CR80</f>
        <v>36</v>
      </c>
      <c r="J85" s="538">
        <f xml:space="preserve"> WINEP_Inputs!CS80</f>
        <v>161356</v>
      </c>
      <c r="K85" s="538">
        <f xml:space="preserve"> WINEP_Inputs!CT80</f>
        <v>0</v>
      </c>
      <c r="L85" s="552">
        <f xml:space="preserve"> WINEP_Inputs!CU80</f>
        <v>1</v>
      </c>
      <c r="M85" s="552" t="str">
        <f xml:space="preserve"> WINEP_Inputs!CV80</f>
        <v>WWN</v>
      </c>
      <c r="N85" s="403">
        <f t="shared" si="2"/>
        <v>0</v>
      </c>
    </row>
    <row r="86" spans="3:14">
      <c r="C86" s="533" t="str">
        <f xml:space="preserve"> WINEP_Inputs!A81</f>
        <v>CLA00476</v>
      </c>
      <c r="D86" s="533" t="str">
        <f xml:space="preserve"> WINEP_Inputs!J81</f>
        <v>7UU200460</v>
      </c>
      <c r="E86" s="533" t="str">
        <f xml:space="preserve"> WINEP_Inputs!K81</f>
        <v>PEN0056</v>
      </c>
      <c r="F86" s="533" t="str">
        <f>WINEP_Inputs!CW81</f>
        <v>£ per m3</v>
      </c>
      <c r="G86" s="534">
        <f>WINEP_Inputs!CX81</f>
        <v>9.9999999999999995E-7</v>
      </c>
      <c r="H86" s="520"/>
      <c r="I86" s="538">
        <f xml:space="preserve"> WINEP_Inputs!CR81</f>
        <v>1840</v>
      </c>
      <c r="J86" s="538">
        <f xml:space="preserve"> WINEP_Inputs!CS81</f>
        <v>1500</v>
      </c>
      <c r="K86" s="538">
        <f xml:space="preserve"> WINEP_Inputs!CT81</f>
        <v>1500</v>
      </c>
      <c r="L86" s="552">
        <f xml:space="preserve"> WINEP_Inputs!CU81</f>
        <v>1</v>
      </c>
      <c r="M86" s="552" t="str">
        <f xml:space="preserve"> WINEP_Inputs!CV81</f>
        <v>WWN</v>
      </c>
      <c r="N86" s="403">
        <f t="shared" si="2"/>
        <v>1</v>
      </c>
    </row>
    <row r="87" spans="3:14">
      <c r="C87" s="533" t="str">
        <f xml:space="preserve"> WINEP_Inputs!A82</f>
        <v>CLA00477</v>
      </c>
      <c r="D87" s="533" t="str">
        <f xml:space="preserve"> WINEP_Inputs!J82</f>
        <v>7UU200461</v>
      </c>
      <c r="E87" s="533" t="str">
        <f xml:space="preserve"> WINEP_Inputs!K82</f>
        <v>PEN0058</v>
      </c>
      <c r="F87" s="533" t="str">
        <f>WINEP_Inputs!CW82</f>
        <v>£ per m3</v>
      </c>
      <c r="G87" s="534">
        <f>WINEP_Inputs!CX82</f>
        <v>9.9999999999999995E-7</v>
      </c>
      <c r="H87" s="520"/>
      <c r="I87" s="538">
        <f xml:space="preserve"> WINEP_Inputs!CR82</f>
        <v>5768</v>
      </c>
      <c r="J87" s="538">
        <f xml:space="preserve"> WINEP_Inputs!CS82</f>
        <v>350</v>
      </c>
      <c r="K87" s="538">
        <f xml:space="preserve"> WINEP_Inputs!CT82</f>
        <v>350</v>
      </c>
      <c r="L87" s="552">
        <f xml:space="preserve"> WINEP_Inputs!CU82</f>
        <v>1</v>
      </c>
      <c r="M87" s="552" t="str">
        <f xml:space="preserve"> WINEP_Inputs!CV82</f>
        <v>WWN</v>
      </c>
      <c r="N87" s="403">
        <f t="shared" si="2"/>
        <v>1</v>
      </c>
    </row>
    <row r="88" spans="3:14">
      <c r="C88" s="533" t="str">
        <f xml:space="preserve"> WINEP_Inputs!A83</f>
        <v>GMC00027</v>
      </c>
      <c r="D88" s="533" t="str">
        <f xml:space="preserve"> WINEP_Inputs!J83</f>
        <v>7UU100079</v>
      </c>
      <c r="E88" s="533" t="str">
        <f xml:space="preserve"> WINEP_Inputs!K83</f>
        <v xml:space="preserve">Readycon Dean Reservoir: Continuation and final Implementation of AMP6 flow changes </v>
      </c>
      <c r="F88" s="533" t="str">
        <f>WINEP_Inputs!CW83</f>
        <v xml:space="preserve">£ </v>
      </c>
      <c r="G88" s="534">
        <f>WINEP_Inputs!CX83</f>
        <v>9.9999999999999995E-7</v>
      </c>
      <c r="H88" s="520"/>
      <c r="I88" s="538">
        <f xml:space="preserve"> WINEP_Inputs!CR83</f>
        <v>50000</v>
      </c>
      <c r="J88" s="538">
        <f xml:space="preserve"> WINEP_Inputs!CS83</f>
        <v>1</v>
      </c>
      <c r="K88" s="538">
        <f xml:space="preserve"> WINEP_Inputs!CT83</f>
        <v>0</v>
      </c>
      <c r="L88" s="552">
        <f xml:space="preserve"> WINEP_Inputs!CU83</f>
        <v>1</v>
      </c>
      <c r="M88" s="552" t="str">
        <f xml:space="preserve"> WINEP_Inputs!CV83</f>
        <v>WR</v>
      </c>
      <c r="N88" s="403">
        <f t="shared" si="2"/>
        <v>0</v>
      </c>
    </row>
    <row r="89" spans="3:14">
      <c r="C89" s="533" t="str">
        <f xml:space="preserve"> WINEP_Inputs!A84</f>
        <v>CLA00531</v>
      </c>
      <c r="D89" s="533" t="str">
        <f xml:space="preserve"> WINEP_Inputs!J84</f>
        <v>7UU200485</v>
      </c>
      <c r="E89" s="533" t="str">
        <f xml:space="preserve"> WINEP_Inputs!K84</f>
        <v>River Hodder - Investigation to identify and develop measures to mitigate the impact of Stock Reservoir on physical habitat.</v>
      </c>
      <c r="F89" s="533" t="str">
        <f>WINEP_Inputs!CW84</f>
        <v xml:space="preserve">£ </v>
      </c>
      <c r="G89" s="534">
        <f>WINEP_Inputs!CX84</f>
        <v>9.9999999999999995E-7</v>
      </c>
      <c r="H89" s="520"/>
      <c r="I89" s="538">
        <f xml:space="preserve"> WINEP_Inputs!CR84</f>
        <v>30000</v>
      </c>
      <c r="J89" s="538">
        <f xml:space="preserve"> WINEP_Inputs!CS84</f>
        <v>1</v>
      </c>
      <c r="K89" s="538">
        <f xml:space="preserve"> WINEP_Inputs!CT84</f>
        <v>1</v>
      </c>
      <c r="L89" s="552">
        <f xml:space="preserve"> WINEP_Inputs!CU84</f>
        <v>1</v>
      </c>
      <c r="M89" s="552" t="str">
        <f xml:space="preserve"> WINEP_Inputs!CV84</f>
        <v>WR</v>
      </c>
      <c r="N89" s="403">
        <f t="shared" si="2"/>
        <v>1</v>
      </c>
    </row>
    <row r="90" spans="3:14">
      <c r="C90" s="533" t="str">
        <f xml:space="preserve"> WINEP_Inputs!A85</f>
        <v>GMC00380</v>
      </c>
      <c r="D90" s="533" t="str">
        <f xml:space="preserve"> WINEP_Inputs!J85</f>
        <v>7UU200803</v>
      </c>
      <c r="E90" s="533" t="str">
        <f xml:space="preserve"> WINEP_Inputs!K85</f>
        <v>Rossendale WwTW</v>
      </c>
      <c r="F90" s="533" t="str">
        <f>WINEP_Inputs!CW85</f>
        <v xml:space="preserve">£ </v>
      </c>
      <c r="G90" s="534">
        <f>WINEP_Inputs!CX85</f>
        <v>9.9999999999999995E-7</v>
      </c>
      <c r="H90" s="520"/>
      <c r="I90" s="538">
        <f xml:space="preserve"> WINEP_Inputs!CR85</f>
        <v>146519</v>
      </c>
      <c r="J90" s="538">
        <f xml:space="preserve"> WINEP_Inputs!CS85</f>
        <v>1</v>
      </c>
      <c r="K90" s="538">
        <f xml:space="preserve"> WINEP_Inputs!CT85</f>
        <v>1</v>
      </c>
      <c r="L90" s="552">
        <f xml:space="preserve"> WINEP_Inputs!CU85</f>
        <v>1</v>
      </c>
      <c r="M90" s="552" t="str">
        <f xml:space="preserve"> WINEP_Inputs!CV85</f>
        <v>WWN</v>
      </c>
      <c r="N90" s="403">
        <f t="shared" si="2"/>
        <v>1</v>
      </c>
    </row>
    <row r="91" spans="3:14">
      <c r="C91" s="533" t="str">
        <f xml:space="preserve"> WINEP_Inputs!A86</f>
        <v>GMC00381</v>
      </c>
      <c r="D91" s="533" t="str">
        <f xml:space="preserve"> WINEP_Inputs!J86</f>
        <v>7UU200804</v>
      </c>
      <c r="E91" s="533" t="str">
        <f xml:space="preserve"> WINEP_Inputs!K86</f>
        <v>Rossendale WwTW</v>
      </c>
      <c r="F91" s="533" t="str">
        <f>WINEP_Inputs!CW86</f>
        <v xml:space="preserve">£ </v>
      </c>
      <c r="G91" s="534">
        <f>WINEP_Inputs!CX86</f>
        <v>9.9999999999999995E-7</v>
      </c>
      <c r="H91" s="520"/>
      <c r="I91" s="538">
        <f xml:space="preserve"> WINEP_Inputs!CR86</f>
        <v>146519</v>
      </c>
      <c r="J91" s="538">
        <f xml:space="preserve"> WINEP_Inputs!CS86</f>
        <v>1</v>
      </c>
      <c r="K91" s="538">
        <f xml:space="preserve"> WINEP_Inputs!CT86</f>
        <v>1</v>
      </c>
      <c r="L91" s="552">
        <f xml:space="preserve"> WINEP_Inputs!CU86</f>
        <v>1</v>
      </c>
      <c r="M91" s="552" t="str">
        <f xml:space="preserve"> WINEP_Inputs!CV86</f>
        <v>WWN</v>
      </c>
      <c r="N91" s="403">
        <f t="shared" si="2"/>
        <v>1</v>
      </c>
    </row>
    <row r="92" spans="3:14">
      <c r="C92" s="533" t="str">
        <f xml:space="preserve"> WINEP_Inputs!A87</f>
        <v>GMC00382</v>
      </c>
      <c r="D92" s="533" t="str">
        <f xml:space="preserve"> WINEP_Inputs!J87</f>
        <v>7UU200805</v>
      </c>
      <c r="E92" s="533" t="str">
        <f xml:space="preserve"> WINEP_Inputs!K87</f>
        <v>Rossendale WwTW Storm Tanks</v>
      </c>
      <c r="F92" s="533" t="str">
        <f>WINEP_Inputs!CW87</f>
        <v>£ per m3</v>
      </c>
      <c r="G92" s="534">
        <f>WINEP_Inputs!CX87</f>
        <v>9.9999999999999995E-7</v>
      </c>
      <c r="H92" s="520"/>
      <c r="I92" s="538">
        <f xml:space="preserve"> WINEP_Inputs!CR87</f>
        <v>946</v>
      </c>
      <c r="J92" s="538">
        <f xml:space="preserve"> WINEP_Inputs!CS87</f>
        <v>10500</v>
      </c>
      <c r="K92" s="538">
        <f xml:space="preserve"> WINEP_Inputs!CT87</f>
        <v>10500</v>
      </c>
      <c r="L92" s="552">
        <f xml:space="preserve"> WINEP_Inputs!CU87</f>
        <v>1</v>
      </c>
      <c r="M92" s="552" t="str">
        <f xml:space="preserve"> WINEP_Inputs!CV87</f>
        <v>WWN</v>
      </c>
      <c r="N92" s="403">
        <f t="shared" si="2"/>
        <v>1</v>
      </c>
    </row>
    <row r="93" spans="3:14">
      <c r="C93" s="533" t="str">
        <f xml:space="preserve"> WINEP_Inputs!A88</f>
        <v>GMC00373</v>
      </c>
      <c r="D93" s="533" t="str">
        <f xml:space="preserve"> WINEP_Inputs!J88</f>
        <v>7UU200796</v>
      </c>
      <c r="E93" s="533" t="str">
        <f xml:space="preserve"> WINEP_Inputs!K88</f>
        <v>Royal Oak CSO BOL0129</v>
      </c>
      <c r="F93" s="533" t="str">
        <f>WINEP_Inputs!CW88</f>
        <v>£ per m3</v>
      </c>
      <c r="G93" s="534">
        <f>WINEP_Inputs!CX88</f>
        <v>9.9999999999999995E-7</v>
      </c>
      <c r="H93" s="520"/>
      <c r="I93" s="538">
        <f xml:space="preserve"> WINEP_Inputs!CR88</f>
        <v>1840</v>
      </c>
      <c r="J93" s="538">
        <f xml:space="preserve"> WINEP_Inputs!CS88</f>
        <v>2600</v>
      </c>
      <c r="K93" s="538">
        <f xml:space="preserve"> WINEP_Inputs!CT88</f>
        <v>2600</v>
      </c>
      <c r="L93" s="552">
        <f xml:space="preserve"> WINEP_Inputs!CU88</f>
        <v>1</v>
      </c>
      <c r="M93" s="552" t="str">
        <f xml:space="preserve"> WINEP_Inputs!CV88</f>
        <v>WWN</v>
      </c>
      <c r="N93" s="403">
        <f t="shared" si="2"/>
        <v>1</v>
      </c>
    </row>
    <row r="94" spans="3:14">
      <c r="C94" s="533" t="str">
        <f xml:space="preserve"> WINEP_Inputs!A89</f>
        <v>GMC00353</v>
      </c>
      <c r="D94" s="533" t="str">
        <f xml:space="preserve"> WINEP_Inputs!J89</f>
        <v>7UU200776</v>
      </c>
      <c r="E94" s="533" t="str">
        <f xml:space="preserve"> WINEP_Inputs!K89</f>
        <v>Rushton WwTW</v>
      </c>
      <c r="F94" s="533" t="str">
        <f>WINEP_Inputs!CW89</f>
        <v>£ per pe</v>
      </c>
      <c r="G94" s="534">
        <f>WINEP_Inputs!CX89</f>
        <v>9.9999999999999995E-7</v>
      </c>
      <c r="H94" s="520"/>
      <c r="I94" s="538">
        <f xml:space="preserve"> WINEP_Inputs!CR89</f>
        <v>4155</v>
      </c>
      <c r="J94" s="538">
        <f xml:space="preserve"> WINEP_Inputs!CS89</f>
        <v>313</v>
      </c>
      <c r="K94" s="538">
        <f xml:space="preserve"> WINEP_Inputs!CT89</f>
        <v>313</v>
      </c>
      <c r="L94" s="552">
        <f xml:space="preserve"> WINEP_Inputs!CU89</f>
        <v>1</v>
      </c>
      <c r="M94" s="552" t="str">
        <f xml:space="preserve"> WINEP_Inputs!CV89</f>
        <v>WWN</v>
      </c>
      <c r="N94" s="403">
        <f t="shared" si="2"/>
        <v>1</v>
      </c>
    </row>
    <row r="95" spans="3:14">
      <c r="C95" s="533" t="str">
        <f xml:space="preserve"> WINEP_Inputs!A90</f>
        <v>GMC00342</v>
      </c>
      <c r="D95" s="533" t="str">
        <f xml:space="preserve"> WINEP_Inputs!J90</f>
        <v>7UU200765</v>
      </c>
      <c r="E95" s="533" t="str">
        <f xml:space="preserve"> WINEP_Inputs!K90</f>
        <v>Saddleworth WwTW</v>
      </c>
      <c r="F95" s="533" t="str">
        <f>WINEP_Inputs!CW90</f>
        <v>£ per pe</v>
      </c>
      <c r="G95" s="534">
        <f>WINEP_Inputs!CX90</f>
        <v>9.9999999999999995E-7</v>
      </c>
      <c r="H95" s="520"/>
      <c r="I95" s="538">
        <f xml:space="preserve"> WINEP_Inputs!CR90</f>
        <v>342</v>
      </c>
      <c r="J95" s="538">
        <f xml:space="preserve"> WINEP_Inputs!CS90</f>
        <v>17992</v>
      </c>
      <c r="K95" s="538">
        <f xml:space="preserve"> WINEP_Inputs!CT90</f>
        <v>17992</v>
      </c>
      <c r="L95" s="552">
        <f xml:space="preserve"> WINEP_Inputs!CU90</f>
        <v>1</v>
      </c>
      <c r="M95" s="552" t="str">
        <f xml:space="preserve"> WINEP_Inputs!CV90</f>
        <v>WWN</v>
      </c>
      <c r="N95" s="403">
        <f t="shared" si="2"/>
        <v>1</v>
      </c>
    </row>
    <row r="96" spans="3:14">
      <c r="C96" s="533" t="str">
        <f xml:space="preserve"> WINEP_Inputs!A91</f>
        <v>GMC00512</v>
      </c>
      <c r="D96" s="533" t="str">
        <f xml:space="preserve"> WINEP_Inputs!J91</f>
        <v>7UU300122</v>
      </c>
      <c r="E96" s="533" t="str">
        <f xml:space="preserve"> WINEP_Inputs!K91</f>
        <v>Saddleworth WwTW</v>
      </c>
      <c r="F96" s="533" t="str">
        <f>WINEP_Inputs!CW91</f>
        <v xml:space="preserve">£ </v>
      </c>
      <c r="G96" s="534">
        <f>WINEP_Inputs!CX91</f>
        <v>9.9999999999999995E-7</v>
      </c>
      <c r="H96" s="520"/>
      <c r="I96" s="538">
        <f xml:space="preserve"> WINEP_Inputs!CR91</f>
        <v>1849323</v>
      </c>
      <c r="J96" s="538">
        <f xml:space="preserve"> WINEP_Inputs!CS91</f>
        <v>1</v>
      </c>
      <c r="K96" s="538">
        <f xml:space="preserve"> WINEP_Inputs!CT91</f>
        <v>1</v>
      </c>
      <c r="L96" s="552">
        <f xml:space="preserve"> WINEP_Inputs!CU91</f>
        <v>1</v>
      </c>
      <c r="M96" s="552" t="str">
        <f xml:space="preserve"> WINEP_Inputs!CV91</f>
        <v>WWN</v>
      </c>
      <c r="N96" s="403">
        <f t="shared" si="2"/>
        <v>1</v>
      </c>
    </row>
    <row r="97" spans="3:14">
      <c r="C97" s="533" t="str">
        <f xml:space="preserve"> WINEP_Inputs!A92</f>
        <v>GMC00320</v>
      </c>
      <c r="D97" s="533" t="str">
        <f xml:space="preserve"> WINEP_Inputs!J92</f>
        <v>7UU200743</v>
      </c>
      <c r="E97" s="533" t="str">
        <f xml:space="preserve"> WINEP_Inputs!K92</f>
        <v>Sandbach WwTW</v>
      </c>
      <c r="F97" s="533" t="str">
        <f>WINEP_Inputs!CW92</f>
        <v>£ per pe</v>
      </c>
      <c r="G97" s="534">
        <f>WINEP_Inputs!CX92</f>
        <v>9.9999999999999995E-7</v>
      </c>
      <c r="H97" s="520"/>
      <c r="I97" s="538">
        <f xml:space="preserve"> WINEP_Inputs!CR92</f>
        <v>342</v>
      </c>
      <c r="J97" s="538">
        <f xml:space="preserve"> WINEP_Inputs!CS92</f>
        <v>19439</v>
      </c>
      <c r="K97" s="538">
        <f xml:space="preserve"> WINEP_Inputs!CT92</f>
        <v>19439</v>
      </c>
      <c r="L97" s="552">
        <f xml:space="preserve"> WINEP_Inputs!CU92</f>
        <v>1</v>
      </c>
      <c r="M97" s="552" t="str">
        <f xml:space="preserve"> WINEP_Inputs!CV92</f>
        <v>WWN</v>
      </c>
      <c r="N97" s="403">
        <f t="shared" si="2"/>
        <v>1</v>
      </c>
    </row>
    <row r="98" spans="3:14">
      <c r="C98" s="533" t="str">
        <f xml:space="preserve"> WINEP_Inputs!A93</f>
        <v>CLA00465</v>
      </c>
      <c r="D98" s="533" t="str">
        <f xml:space="preserve"> WINEP_Inputs!J93</f>
        <v>7UU200449</v>
      </c>
      <c r="E98" s="533" t="str">
        <f xml:space="preserve"> WINEP_Inputs!K93</f>
        <v>Southwaite WwTW</v>
      </c>
      <c r="F98" s="533" t="str">
        <f>WINEP_Inputs!CW93</f>
        <v>£ per pe</v>
      </c>
      <c r="G98" s="534">
        <f>WINEP_Inputs!CX93</f>
        <v>9.9999999999999995E-7</v>
      </c>
      <c r="H98" s="520"/>
      <c r="I98" s="538">
        <f xml:space="preserve"> WINEP_Inputs!CR93</f>
        <v>4155</v>
      </c>
      <c r="J98" s="538">
        <f xml:space="preserve"> WINEP_Inputs!CS93</f>
        <v>160</v>
      </c>
      <c r="K98" s="538">
        <f xml:space="preserve"> WINEP_Inputs!CT93</f>
        <v>160</v>
      </c>
      <c r="L98" s="552">
        <f xml:space="preserve"> WINEP_Inputs!CU93</f>
        <v>1</v>
      </c>
      <c r="M98" s="552" t="str">
        <f xml:space="preserve"> WINEP_Inputs!CV93</f>
        <v>WWN</v>
      </c>
      <c r="N98" s="403">
        <f t="shared" si="2"/>
        <v>1</v>
      </c>
    </row>
    <row r="99" spans="3:14">
      <c r="C99" s="533" t="str">
        <f xml:space="preserve"> WINEP_Inputs!A94</f>
        <v>GMC00072</v>
      </c>
      <c r="D99" s="533" t="str">
        <f xml:space="preserve"> WINEP_Inputs!J94</f>
        <v>7UU200521</v>
      </c>
      <c r="E99" s="533" t="str">
        <f xml:space="preserve"> WINEP_Inputs!K94</f>
        <v>St Helens WwTW</v>
      </c>
      <c r="F99" s="533" t="str">
        <f>WINEP_Inputs!CW94</f>
        <v>£ per pe</v>
      </c>
      <c r="G99" s="534">
        <f>WINEP_Inputs!CX94</f>
        <v>9.9999999999999995E-7</v>
      </c>
      <c r="H99" s="520"/>
      <c r="I99" s="538">
        <f xml:space="preserve"> WINEP_Inputs!CR94</f>
        <v>36</v>
      </c>
      <c r="J99" s="538">
        <f xml:space="preserve"> WINEP_Inputs!CS94</f>
        <v>131610</v>
      </c>
      <c r="K99" s="538">
        <f xml:space="preserve"> WINEP_Inputs!CT94</f>
        <v>0</v>
      </c>
      <c r="L99" s="552">
        <f xml:space="preserve"> WINEP_Inputs!CU94</f>
        <v>1</v>
      </c>
      <c r="M99" s="552" t="str">
        <f xml:space="preserve"> WINEP_Inputs!CV94</f>
        <v>WWN</v>
      </c>
      <c r="N99" s="403">
        <f t="shared" si="2"/>
        <v>0</v>
      </c>
    </row>
    <row r="100" spans="3:14">
      <c r="C100" s="533" t="str">
        <f xml:space="preserve"> WINEP_Inputs!A95</f>
        <v>GMC00354</v>
      </c>
      <c r="D100" s="533" t="str">
        <f xml:space="preserve"> WINEP_Inputs!J95</f>
        <v>7UU200777</v>
      </c>
      <c r="E100" s="533" t="str">
        <f xml:space="preserve"> WINEP_Inputs!K95</f>
        <v>Tarporley WwTW</v>
      </c>
      <c r="F100" s="533" t="str">
        <f>WINEP_Inputs!CW95</f>
        <v>£ per pe</v>
      </c>
      <c r="G100" s="534">
        <f>WINEP_Inputs!CX95</f>
        <v>9.9999999999999995E-7</v>
      </c>
      <c r="H100" s="520"/>
      <c r="I100" s="538">
        <f xml:space="preserve"> WINEP_Inputs!CR95</f>
        <v>798</v>
      </c>
      <c r="J100" s="538">
        <f xml:space="preserve"> WINEP_Inputs!CS95</f>
        <v>2749</v>
      </c>
      <c r="K100" s="538">
        <f xml:space="preserve"> WINEP_Inputs!CT95</f>
        <v>2749</v>
      </c>
      <c r="L100" s="552">
        <f xml:space="preserve"> WINEP_Inputs!CU95</f>
        <v>1</v>
      </c>
      <c r="M100" s="552" t="str">
        <f xml:space="preserve"> WINEP_Inputs!CV95</f>
        <v>WWN</v>
      </c>
      <c r="N100" s="403">
        <f t="shared" si="2"/>
        <v>1</v>
      </c>
    </row>
    <row r="101" spans="3:14">
      <c r="C101" s="533" t="str">
        <f xml:space="preserve"> WINEP_Inputs!A96</f>
        <v>GMC00331</v>
      </c>
      <c r="D101" s="533" t="str">
        <f xml:space="preserve"> WINEP_Inputs!J96</f>
        <v>7UU200754</v>
      </c>
      <c r="E101" s="533" t="str">
        <f xml:space="preserve"> WINEP_Inputs!K96</f>
        <v>Tarvin WwTW</v>
      </c>
      <c r="F101" s="533" t="str">
        <f>WINEP_Inputs!CW96</f>
        <v>£ per pe</v>
      </c>
      <c r="G101" s="534">
        <f>WINEP_Inputs!CX96</f>
        <v>9.9999999999999995E-7</v>
      </c>
      <c r="H101" s="520"/>
      <c r="I101" s="538">
        <f xml:space="preserve"> WINEP_Inputs!CR96</f>
        <v>798</v>
      </c>
      <c r="J101" s="538">
        <f xml:space="preserve"> WINEP_Inputs!CS96</f>
        <v>7361</v>
      </c>
      <c r="K101" s="538">
        <f xml:space="preserve"> WINEP_Inputs!CT96</f>
        <v>7361</v>
      </c>
      <c r="L101" s="552">
        <f xml:space="preserve"> WINEP_Inputs!CU96</f>
        <v>1</v>
      </c>
      <c r="M101" s="552" t="str">
        <f xml:space="preserve"> WINEP_Inputs!CV96</f>
        <v>WWN</v>
      </c>
      <c r="N101" s="403">
        <f t="shared" si="2"/>
        <v>1</v>
      </c>
    </row>
    <row r="102" spans="3:14">
      <c r="C102" s="533" t="str">
        <f xml:space="preserve"> WINEP_Inputs!A97</f>
        <v>GMC00376</v>
      </c>
      <c r="D102" s="533" t="str">
        <f xml:space="preserve"> WINEP_Inputs!J97</f>
        <v>7UU200799</v>
      </c>
      <c r="E102" s="533" t="str">
        <f xml:space="preserve"> WINEP_Inputs!K97</f>
        <v>Thicketford CSO BOL0229</v>
      </c>
      <c r="F102" s="533" t="str">
        <f>WINEP_Inputs!CW97</f>
        <v>£ per m3</v>
      </c>
      <c r="G102" s="534">
        <f>WINEP_Inputs!CX97</f>
        <v>9.9999999999999995E-7</v>
      </c>
      <c r="H102" s="520"/>
      <c r="I102" s="538">
        <f xml:space="preserve"> WINEP_Inputs!CR97</f>
        <v>5768</v>
      </c>
      <c r="J102" s="538">
        <f xml:space="preserve"> WINEP_Inputs!CS97</f>
        <v>240</v>
      </c>
      <c r="K102" s="538">
        <f xml:space="preserve"> WINEP_Inputs!CT97</f>
        <v>240</v>
      </c>
      <c r="L102" s="552">
        <f xml:space="preserve"> WINEP_Inputs!CU97</f>
        <v>1</v>
      </c>
      <c r="M102" s="552" t="str">
        <f xml:space="preserve"> WINEP_Inputs!CV97</f>
        <v>WWN</v>
      </c>
      <c r="N102" s="403">
        <f t="shared" si="2"/>
        <v>1</v>
      </c>
    </row>
    <row r="103" spans="3:14">
      <c r="C103" s="533" t="str">
        <f xml:space="preserve"> WINEP_Inputs!A98</f>
        <v>GMC00374</v>
      </c>
      <c r="D103" s="533" t="str">
        <f xml:space="preserve"> WINEP_Inputs!J98</f>
        <v>7UU200797</v>
      </c>
      <c r="E103" s="533" t="str">
        <f xml:space="preserve"> WINEP_Inputs!K98</f>
        <v>Timberbottom CSO BOL0153</v>
      </c>
      <c r="F103" s="533" t="str">
        <f>WINEP_Inputs!CW98</f>
        <v>£ per m3</v>
      </c>
      <c r="G103" s="534">
        <f>WINEP_Inputs!CX98</f>
        <v>9.9999999999999995E-7</v>
      </c>
      <c r="H103" s="520"/>
      <c r="I103" s="538">
        <f xml:space="preserve"> WINEP_Inputs!CR98</f>
        <v>3269</v>
      </c>
      <c r="J103" s="538">
        <f xml:space="preserve"> WINEP_Inputs!CS98</f>
        <v>750</v>
      </c>
      <c r="K103" s="538">
        <f xml:space="preserve"> WINEP_Inputs!CT98</f>
        <v>750</v>
      </c>
      <c r="L103" s="552">
        <f xml:space="preserve"> WINEP_Inputs!CU98</f>
        <v>1</v>
      </c>
      <c r="M103" s="552" t="str">
        <f xml:space="preserve"> WINEP_Inputs!CV98</f>
        <v>WWN</v>
      </c>
      <c r="N103" s="403">
        <f t="shared" si="2"/>
        <v>1</v>
      </c>
    </row>
    <row r="104" spans="3:14">
      <c r="C104" s="533" t="str">
        <f xml:space="preserve"> WINEP_Inputs!A99</f>
        <v>GMC00325</v>
      </c>
      <c r="D104" s="533" t="str">
        <f xml:space="preserve"> WINEP_Inputs!J99</f>
        <v>7UU200748</v>
      </c>
      <c r="E104" s="533" t="str">
        <f xml:space="preserve"> WINEP_Inputs!K99</f>
        <v>Tyldesley WwTW</v>
      </c>
      <c r="F104" s="533" t="str">
        <f>WINEP_Inputs!CW99</f>
        <v>£ per pe</v>
      </c>
      <c r="G104" s="534">
        <f>WINEP_Inputs!CX99</f>
        <v>9.9999999999999995E-7</v>
      </c>
      <c r="H104" s="520"/>
      <c r="I104" s="538">
        <f xml:space="preserve"> WINEP_Inputs!CR99</f>
        <v>106</v>
      </c>
      <c r="J104" s="538">
        <f xml:space="preserve"> WINEP_Inputs!CS99</f>
        <v>30929</v>
      </c>
      <c r="K104" s="538">
        <f xml:space="preserve"> WINEP_Inputs!CT99</f>
        <v>30929</v>
      </c>
      <c r="L104" s="552">
        <f xml:space="preserve"> WINEP_Inputs!CU99</f>
        <v>1</v>
      </c>
      <c r="M104" s="552" t="str">
        <f xml:space="preserve"> WINEP_Inputs!CV99</f>
        <v>WWN</v>
      </c>
      <c r="N104" s="403">
        <f t="shared" si="2"/>
        <v>1</v>
      </c>
    </row>
    <row r="105" spans="3:14">
      <c r="C105" s="533" t="str">
        <f xml:space="preserve"> WINEP_Inputs!A100</f>
        <v>GMC00028</v>
      </c>
      <c r="D105" s="533" t="str">
        <f xml:space="preserve"> WINEP_Inputs!J100</f>
        <v>7UU100080</v>
      </c>
      <c r="E105" s="533" t="str">
        <f xml:space="preserve"> WINEP_Inputs!K100</f>
        <v>Upper and Lower Castleshaw: Continuation and final implementation of adaptive management improvements at Castleshaw identified in AMP6, options appraisal</v>
      </c>
      <c r="F105" s="533" t="str">
        <f>WINEP_Inputs!CW100</f>
        <v>£</v>
      </c>
      <c r="G105" s="534">
        <f>WINEP_Inputs!CX100</f>
        <v>9.9999999999999995E-7</v>
      </c>
      <c r="H105" s="520"/>
      <c r="I105" s="538">
        <f xml:space="preserve"> WINEP_Inputs!CR100</f>
        <v>93000</v>
      </c>
      <c r="J105" s="538">
        <f xml:space="preserve"> WINEP_Inputs!CS100</f>
        <v>1</v>
      </c>
      <c r="K105" s="538">
        <f xml:space="preserve"> WINEP_Inputs!CT100</f>
        <v>0</v>
      </c>
      <c r="L105" s="552">
        <f xml:space="preserve"> WINEP_Inputs!CU100</f>
        <v>1</v>
      </c>
      <c r="M105" s="552" t="str">
        <f xml:space="preserve"> WINEP_Inputs!CV100</f>
        <v>WR</v>
      </c>
      <c r="N105" s="403">
        <f t="shared" si="2"/>
        <v>0</v>
      </c>
    </row>
    <row r="106" spans="3:14">
      <c r="C106" s="533" t="str">
        <f xml:space="preserve"> WINEP_Inputs!A101</f>
        <v>GMC00332</v>
      </c>
      <c r="D106" s="533" t="str">
        <f xml:space="preserve"> WINEP_Inputs!J101</f>
        <v>7UU200755</v>
      </c>
      <c r="E106" s="533" t="str">
        <f xml:space="preserve"> WINEP_Inputs!K101</f>
        <v>Utkinton WwTW</v>
      </c>
      <c r="F106" s="533" t="str">
        <f>WINEP_Inputs!CW101</f>
        <v>£ per pe</v>
      </c>
      <c r="G106" s="534">
        <f>WINEP_Inputs!CX101</f>
        <v>9.9999999999999995E-7</v>
      </c>
      <c r="H106" s="520"/>
      <c r="I106" s="538">
        <f xml:space="preserve"> WINEP_Inputs!CR101</f>
        <v>4155</v>
      </c>
      <c r="J106" s="538">
        <f xml:space="preserve"> WINEP_Inputs!CS101</f>
        <v>415</v>
      </c>
      <c r="K106" s="538">
        <f xml:space="preserve"> WINEP_Inputs!CT101</f>
        <v>415</v>
      </c>
      <c r="L106" s="552">
        <f xml:space="preserve"> WINEP_Inputs!CU101</f>
        <v>1</v>
      </c>
      <c r="M106" s="552" t="str">
        <f xml:space="preserve"> WINEP_Inputs!CV101</f>
        <v>WWN</v>
      </c>
      <c r="N106" s="403">
        <f t="shared" si="2"/>
        <v>1</v>
      </c>
    </row>
    <row r="107" spans="3:14">
      <c r="C107" s="533" t="str">
        <f xml:space="preserve"> WINEP_Inputs!A102</f>
        <v>GMC00333</v>
      </c>
      <c r="D107" s="533" t="str">
        <f xml:space="preserve"> WINEP_Inputs!J102</f>
        <v>7UU200756</v>
      </c>
      <c r="E107" s="533" t="str">
        <f xml:space="preserve"> WINEP_Inputs!K102</f>
        <v>Waverton WwTW</v>
      </c>
      <c r="F107" s="533" t="str">
        <f>WINEP_Inputs!CW102</f>
        <v>£ per pe</v>
      </c>
      <c r="G107" s="534">
        <f>WINEP_Inputs!CX102</f>
        <v>9.9999999999999995E-7</v>
      </c>
      <c r="H107" s="520"/>
      <c r="I107" s="538">
        <f xml:space="preserve"> WINEP_Inputs!CR102</f>
        <v>798</v>
      </c>
      <c r="J107" s="538">
        <f xml:space="preserve"> WINEP_Inputs!CS102</f>
        <v>2306</v>
      </c>
      <c r="K107" s="538">
        <f xml:space="preserve"> WINEP_Inputs!CT102</f>
        <v>2306</v>
      </c>
      <c r="L107" s="552">
        <f xml:space="preserve"> WINEP_Inputs!CU102</f>
        <v>1</v>
      </c>
      <c r="M107" s="552" t="str">
        <f xml:space="preserve"> WINEP_Inputs!CV102</f>
        <v>WWN</v>
      </c>
      <c r="N107" s="403">
        <f t="shared" si="2"/>
        <v>1</v>
      </c>
    </row>
    <row r="108" spans="3:14">
      <c r="C108" s="533" t="str">
        <f xml:space="preserve"> WINEP_Inputs!A103</f>
        <v>CLA00492</v>
      </c>
      <c r="D108" s="533" t="str">
        <f xml:space="preserve"> WINEP_Inputs!J103</f>
        <v>7UU200476</v>
      </c>
      <c r="E108" s="533" t="str">
        <f xml:space="preserve"> WINEP_Inputs!K103</f>
        <v>Westhead WwTW</v>
      </c>
      <c r="F108" s="533" t="str">
        <f>WINEP_Inputs!CW103</f>
        <v>£ per pe</v>
      </c>
      <c r="G108" s="534">
        <f>WINEP_Inputs!CX103</f>
        <v>9.9999999999999995E-7</v>
      </c>
      <c r="H108" s="520"/>
      <c r="I108" s="538">
        <f xml:space="preserve"> WINEP_Inputs!CR103</f>
        <v>4155</v>
      </c>
      <c r="J108" s="538">
        <f xml:space="preserve"> WINEP_Inputs!CS103</f>
        <v>1837</v>
      </c>
      <c r="K108" s="538">
        <f xml:space="preserve"> WINEP_Inputs!CT103</f>
        <v>1837</v>
      </c>
      <c r="L108" s="552">
        <f xml:space="preserve"> WINEP_Inputs!CU103</f>
        <v>1</v>
      </c>
      <c r="M108" s="552" t="str">
        <f xml:space="preserve"> WINEP_Inputs!CV103</f>
        <v>WWN</v>
      </c>
      <c r="N108" s="403">
        <f t="shared" si="2"/>
        <v>1</v>
      </c>
    </row>
    <row r="109" spans="3:14">
      <c r="C109" s="533" t="str">
        <f xml:space="preserve"> WINEP_Inputs!A104</f>
        <v>GMC00326</v>
      </c>
      <c r="D109" s="533" t="str">
        <f xml:space="preserve"> WINEP_Inputs!J104</f>
        <v>7UU200749</v>
      </c>
      <c r="E109" s="533" t="str">
        <f xml:space="preserve"> WINEP_Inputs!K104</f>
        <v>Westhoughton WwTW</v>
      </c>
      <c r="F109" s="533" t="str">
        <f>WINEP_Inputs!CW104</f>
        <v>£ per pe</v>
      </c>
      <c r="G109" s="534">
        <f>WINEP_Inputs!CX104</f>
        <v>9.9999999999999995E-7</v>
      </c>
      <c r="H109" s="520"/>
      <c r="I109" s="538">
        <f xml:space="preserve"> WINEP_Inputs!CR104</f>
        <v>106</v>
      </c>
      <c r="J109" s="538">
        <f xml:space="preserve"> WINEP_Inputs!CS104</f>
        <v>29430</v>
      </c>
      <c r="K109" s="538">
        <f xml:space="preserve"> WINEP_Inputs!CT104</f>
        <v>29430</v>
      </c>
      <c r="L109" s="552">
        <f xml:space="preserve"> WINEP_Inputs!CU104</f>
        <v>1</v>
      </c>
      <c r="M109" s="552" t="str">
        <f xml:space="preserve"> WINEP_Inputs!CV104</f>
        <v>WWN</v>
      </c>
      <c r="N109" s="403">
        <f t="shared" si="2"/>
        <v>1</v>
      </c>
    </row>
    <row r="110" spans="3:14">
      <c r="C110" s="533" t="str">
        <f xml:space="preserve"> WINEP_Inputs!A105</f>
        <v>GMC00069</v>
      </c>
      <c r="D110" s="533" t="str">
        <f xml:space="preserve"> WINEP_Inputs!J105</f>
        <v>7UU200518</v>
      </c>
      <c r="E110" s="533" t="str">
        <f xml:space="preserve"> WINEP_Inputs!K105</f>
        <v>Whaley Bridge WwTW</v>
      </c>
      <c r="F110" s="533" t="str">
        <f>WINEP_Inputs!CW105</f>
        <v>£ per pe</v>
      </c>
      <c r="G110" s="534">
        <f>WINEP_Inputs!CX105</f>
        <v>9.9999999999999995E-7</v>
      </c>
      <c r="H110" s="520"/>
      <c r="I110" s="538">
        <f xml:space="preserve"> WINEP_Inputs!CR105</f>
        <v>36</v>
      </c>
      <c r="J110" s="538">
        <f xml:space="preserve"> WINEP_Inputs!CS105</f>
        <v>38483</v>
      </c>
      <c r="K110" s="538">
        <f xml:space="preserve"> WINEP_Inputs!CT105</f>
        <v>0</v>
      </c>
      <c r="L110" s="552">
        <f xml:space="preserve"> WINEP_Inputs!CU105</f>
        <v>1</v>
      </c>
      <c r="M110" s="552" t="str">
        <f xml:space="preserve"> WINEP_Inputs!CV105</f>
        <v>WWN</v>
      </c>
      <c r="N110" s="403">
        <f t="shared" si="2"/>
        <v>0</v>
      </c>
    </row>
    <row r="111" spans="3:14">
      <c r="C111" s="533" t="str">
        <f xml:space="preserve"> WINEP_Inputs!A106</f>
        <v>GMC00343</v>
      </c>
      <c r="D111" s="533" t="str">
        <f xml:space="preserve"> WINEP_Inputs!J106</f>
        <v>7UU200766</v>
      </c>
      <c r="E111" s="533" t="str">
        <f xml:space="preserve"> WINEP_Inputs!K106</f>
        <v>Whaley Bridge WwTW</v>
      </c>
      <c r="F111" s="533" t="str">
        <f>WINEP_Inputs!CW106</f>
        <v>£ per pe</v>
      </c>
      <c r="G111" s="534">
        <f>WINEP_Inputs!CX106</f>
        <v>9.9999999999999995E-7</v>
      </c>
      <c r="H111" s="520"/>
      <c r="I111" s="538">
        <f xml:space="preserve"> WINEP_Inputs!CR106</f>
        <v>106</v>
      </c>
      <c r="J111" s="538">
        <f xml:space="preserve"> WINEP_Inputs!CS106</f>
        <v>38483</v>
      </c>
      <c r="K111" s="538">
        <f xml:space="preserve"> WINEP_Inputs!CT106</f>
        <v>38483</v>
      </c>
      <c r="L111" s="552">
        <f xml:space="preserve"> WINEP_Inputs!CU106</f>
        <v>1</v>
      </c>
      <c r="M111" s="552" t="str">
        <f xml:space="preserve"> WINEP_Inputs!CV106</f>
        <v>WWN</v>
      </c>
      <c r="N111" s="403">
        <f t="shared" si="2"/>
        <v>1</v>
      </c>
    </row>
    <row r="112" spans="3:14">
      <c r="C112" s="533" t="str">
        <f xml:space="preserve"> WINEP_Inputs!A107</f>
        <v>GMC00495</v>
      </c>
      <c r="D112" s="533" t="str">
        <f xml:space="preserve"> WINEP_Inputs!J107</f>
        <v>7UU200912</v>
      </c>
      <c r="E112" s="533" t="str">
        <f xml:space="preserve"> WINEP_Inputs!K107</f>
        <v>Whitegate WwTW</v>
      </c>
      <c r="F112" s="533" t="str">
        <f>WINEP_Inputs!CW107</f>
        <v>£ per pe</v>
      </c>
      <c r="G112" s="534">
        <f>WINEP_Inputs!CX107</f>
        <v>9.9999999999999995E-7</v>
      </c>
      <c r="H112" s="520"/>
      <c r="I112" s="538">
        <f xml:space="preserve"> WINEP_Inputs!CR107</f>
        <v>4155</v>
      </c>
      <c r="J112" s="538">
        <f xml:space="preserve"> WINEP_Inputs!CS107</f>
        <v>188</v>
      </c>
      <c r="K112" s="538">
        <f xml:space="preserve"> WINEP_Inputs!CT107</f>
        <v>188</v>
      </c>
      <c r="L112" s="552">
        <f xml:space="preserve"> WINEP_Inputs!CU107</f>
        <v>1</v>
      </c>
      <c r="M112" s="552" t="str">
        <f xml:space="preserve"> WINEP_Inputs!CV107</f>
        <v>WWN</v>
      </c>
      <c r="N112" s="403">
        <f t="shared" si="2"/>
        <v>1</v>
      </c>
    </row>
    <row r="113" spans="1:14">
      <c r="C113" s="533" t="str">
        <f xml:space="preserve"> WINEP_Inputs!A108</f>
        <v>GMC00066</v>
      </c>
      <c r="D113" s="533" t="str">
        <f xml:space="preserve"> WINEP_Inputs!J108</f>
        <v>7UU200515</v>
      </c>
      <c r="E113" s="533" t="str">
        <f xml:space="preserve"> WINEP_Inputs!K108</f>
        <v>Wilmslow WwTW</v>
      </c>
      <c r="F113" s="533" t="str">
        <f>WINEP_Inputs!CW108</f>
        <v>£ per pe</v>
      </c>
      <c r="G113" s="534">
        <f>WINEP_Inputs!CX108</f>
        <v>9.9999999999999995E-7</v>
      </c>
      <c r="H113" s="520"/>
      <c r="I113" s="538">
        <f xml:space="preserve"> WINEP_Inputs!CR108</f>
        <v>156</v>
      </c>
      <c r="J113" s="538">
        <f xml:space="preserve"> WINEP_Inputs!CS108</f>
        <v>23711</v>
      </c>
      <c r="K113" s="538">
        <f xml:space="preserve"> WINEP_Inputs!CT108</f>
        <v>0</v>
      </c>
      <c r="L113" s="552">
        <f xml:space="preserve"> WINEP_Inputs!CU108</f>
        <v>1</v>
      </c>
      <c r="M113" s="552" t="str">
        <f xml:space="preserve"> WINEP_Inputs!CV108</f>
        <v>WWN</v>
      </c>
      <c r="N113" s="403">
        <f t="shared" si="2"/>
        <v>0</v>
      </c>
    </row>
    <row r="114" spans="1:14">
      <c r="C114" s="533" t="str">
        <f xml:space="preserve"> WINEP_Inputs!A109</f>
        <v>GMC00306</v>
      </c>
      <c r="D114" s="533" t="str">
        <f xml:space="preserve"> WINEP_Inputs!J109</f>
        <v>7UU200729</v>
      </c>
      <c r="E114" s="533" t="str">
        <f xml:space="preserve"> WINEP_Inputs!K109</f>
        <v>Wilmslow WwTW</v>
      </c>
      <c r="F114" s="533" t="str">
        <f>WINEP_Inputs!CW109</f>
        <v>£ per pe</v>
      </c>
      <c r="G114" s="534">
        <f>WINEP_Inputs!CX109</f>
        <v>9.9999999999999995E-7</v>
      </c>
      <c r="H114" s="520"/>
      <c r="I114" s="538">
        <f xml:space="preserve"> WINEP_Inputs!CR109</f>
        <v>156</v>
      </c>
      <c r="J114" s="538">
        <f xml:space="preserve"> WINEP_Inputs!CS109</f>
        <v>23711</v>
      </c>
      <c r="K114" s="538">
        <f xml:space="preserve"> WINEP_Inputs!CT109</f>
        <v>23711</v>
      </c>
      <c r="L114" s="552">
        <f xml:space="preserve"> WINEP_Inputs!CU109</f>
        <v>1</v>
      </c>
      <c r="M114" s="552" t="str">
        <f xml:space="preserve"> WINEP_Inputs!CV109</f>
        <v>WWN</v>
      </c>
      <c r="N114" s="403">
        <f t="shared" si="2"/>
        <v>1</v>
      </c>
    </row>
    <row r="115" spans="1:14">
      <c r="C115" s="533" t="str">
        <f xml:space="preserve"> WINEP_Inputs!A110</f>
        <v>GMC00327</v>
      </c>
      <c r="D115" s="533" t="str">
        <f xml:space="preserve"> WINEP_Inputs!J110</f>
        <v>7UU200750</v>
      </c>
      <c r="E115" s="533" t="str">
        <f xml:space="preserve"> WINEP_Inputs!K110</f>
        <v>Worsley WwTW</v>
      </c>
      <c r="F115" s="533" t="str">
        <f>WINEP_Inputs!CW110</f>
        <v>£ per pe</v>
      </c>
      <c r="G115" s="534">
        <f>WINEP_Inputs!CX110</f>
        <v>9.9999999999999995E-7</v>
      </c>
      <c r="H115" s="520"/>
      <c r="I115" s="538">
        <f xml:space="preserve"> WINEP_Inputs!CR110</f>
        <v>342</v>
      </c>
      <c r="J115" s="538">
        <f xml:space="preserve"> WINEP_Inputs!CS110</f>
        <v>22886</v>
      </c>
      <c r="K115" s="538">
        <f xml:space="preserve"> WINEP_Inputs!CT110</f>
        <v>22886</v>
      </c>
      <c r="L115" s="552">
        <f xml:space="preserve"> WINEP_Inputs!CU110</f>
        <v>1</v>
      </c>
      <c r="M115" s="552" t="str">
        <f xml:space="preserve"> WINEP_Inputs!CV110</f>
        <v>WWN</v>
      </c>
      <c r="N115" s="403">
        <f t="shared" si="2"/>
        <v>1</v>
      </c>
    </row>
    <row r="116" spans="1:14">
      <c r="C116" s="533" t="str">
        <f xml:space="preserve"> WINEP_Inputs!A111</f>
        <v>GMC00511</v>
      </c>
      <c r="D116" s="533" t="str">
        <f xml:space="preserve"> WINEP_Inputs!J111</f>
        <v>7UU300121</v>
      </c>
      <c r="E116" s="533" t="str">
        <f xml:space="preserve"> WINEP_Inputs!K111</f>
        <v>Worsley WwTW</v>
      </c>
      <c r="F116" s="533" t="str">
        <f>WINEP_Inputs!CW111</f>
        <v xml:space="preserve">£ </v>
      </c>
      <c r="G116" s="534">
        <f>WINEP_Inputs!CX111</f>
        <v>9.9999999999999995E-7</v>
      </c>
      <c r="H116" s="520"/>
      <c r="I116" s="538">
        <f xml:space="preserve"> WINEP_Inputs!CR111</f>
        <v>254687</v>
      </c>
      <c r="J116" s="538">
        <f xml:space="preserve"> WINEP_Inputs!CS111</f>
        <v>1</v>
      </c>
      <c r="K116" s="538">
        <f xml:space="preserve"> WINEP_Inputs!CT111</f>
        <v>1</v>
      </c>
      <c r="L116" s="552">
        <f xml:space="preserve"> WINEP_Inputs!CU111</f>
        <v>1</v>
      </c>
      <c r="M116" s="552" t="str">
        <f xml:space="preserve"> WINEP_Inputs!CV111</f>
        <v>WWN</v>
      </c>
      <c r="N116" s="403">
        <f t="shared" si="2"/>
        <v>1</v>
      </c>
    </row>
    <row r="117" spans="1:14">
      <c r="C117" s="533" t="str">
        <f xml:space="preserve"> WINEP_Inputs!A112</f>
        <v>GMC00391</v>
      </c>
      <c r="D117" s="533" t="str">
        <f xml:space="preserve"> WINEP_Inputs!J112</f>
        <v>7UU200814</v>
      </c>
      <c r="E117" s="533" t="str">
        <f xml:space="preserve"> WINEP_Inputs!K112</f>
        <v>Worsley WwTW Inlet CSO</v>
      </c>
      <c r="F117" s="533" t="str">
        <f>WINEP_Inputs!CW112</f>
        <v>£ per m3</v>
      </c>
      <c r="G117" s="534">
        <f>WINEP_Inputs!CX112</f>
        <v>9.9999999999999995E-7</v>
      </c>
      <c r="H117" s="520"/>
      <c r="I117" s="538">
        <f xml:space="preserve"> WINEP_Inputs!CR112</f>
        <v>1840</v>
      </c>
      <c r="J117" s="538">
        <f xml:space="preserve"> WINEP_Inputs!CS112</f>
        <v>1300</v>
      </c>
      <c r="K117" s="538">
        <f xml:space="preserve"> WINEP_Inputs!CT112</f>
        <v>1300</v>
      </c>
      <c r="L117" s="552">
        <f xml:space="preserve"> WINEP_Inputs!CU112</f>
        <v>1</v>
      </c>
      <c r="M117" s="552" t="str">
        <f xml:space="preserve"> WINEP_Inputs!CV112</f>
        <v>WWN</v>
      </c>
      <c r="N117" s="403">
        <f t="shared" si="2"/>
        <v>1</v>
      </c>
    </row>
    <row r="118" spans="1:14">
      <c r="C118" s="533" t="str">
        <f xml:space="preserve"> WINEP_Inputs!A113</f>
        <v>GMC00392</v>
      </c>
      <c r="D118" s="533" t="str">
        <f xml:space="preserve"> WINEP_Inputs!J113</f>
        <v>7UU200815</v>
      </c>
      <c r="E118" s="533" t="str">
        <f xml:space="preserve"> WINEP_Inputs!K113</f>
        <v>Worsley WwTW Storm Tank</v>
      </c>
      <c r="F118" s="533" t="str">
        <f>WINEP_Inputs!CW113</f>
        <v>£ per m3</v>
      </c>
      <c r="G118" s="534">
        <f>WINEP_Inputs!CX113</f>
        <v>9.9999999999999995E-7</v>
      </c>
      <c r="H118" s="520"/>
      <c r="I118" s="538">
        <f xml:space="preserve"> WINEP_Inputs!CR113</f>
        <v>3269</v>
      </c>
      <c r="J118" s="538">
        <f xml:space="preserve"> WINEP_Inputs!CS113</f>
        <v>675</v>
      </c>
      <c r="K118" s="538">
        <f xml:space="preserve"> WINEP_Inputs!CT113</f>
        <v>675</v>
      </c>
      <c r="L118" s="552">
        <f xml:space="preserve"> WINEP_Inputs!CU113</f>
        <v>1</v>
      </c>
      <c r="M118" s="552" t="str">
        <f xml:space="preserve"> WINEP_Inputs!CV113</f>
        <v>WWN</v>
      </c>
      <c r="N118" s="403">
        <f t="shared" si="2"/>
        <v>1</v>
      </c>
    </row>
    <row r="119" spans="1:14">
      <c r="C119" s="533" t="str">
        <f xml:space="preserve"> WINEP_Inputs!A114</f>
        <v>GMC00367</v>
      </c>
      <c r="D119" s="533" t="str">
        <f xml:space="preserve"> WINEP_Inputs!J114</f>
        <v>7UU200790</v>
      </c>
      <c r="E119" s="533" t="str">
        <f xml:space="preserve"> WINEP_Inputs!K114</f>
        <v>Bolton WwTW</v>
      </c>
      <c r="F119" s="533" t="str">
        <f>WINEP_Inputs!CW114</f>
        <v xml:space="preserve">£ </v>
      </c>
      <c r="G119" s="534">
        <f>WINEP_Inputs!CX114</f>
        <v>9.9999999999999995E-7</v>
      </c>
      <c r="H119" s="520"/>
      <c r="I119" s="538">
        <f xml:space="preserve"> WINEP_Inputs!CR114</f>
        <v>12166666.666666666</v>
      </c>
      <c r="J119" s="538">
        <f xml:space="preserve"> WINEP_Inputs!CS114</f>
        <v>1</v>
      </c>
      <c r="K119" s="538">
        <f xml:space="preserve"> WINEP_Inputs!CT114</f>
        <v>1</v>
      </c>
      <c r="L119" s="552">
        <f xml:space="preserve"> WINEP_Inputs!CU114</f>
        <v>0</v>
      </c>
      <c r="M119" s="552" t="str">
        <f xml:space="preserve"> WINEP_Inputs!CV114</f>
        <v>WWN</v>
      </c>
      <c r="N119" s="403">
        <f t="shared" ref="N119:N123" si="3" xml:space="preserve"> IF(K119 = 0, 0, K119 / J119)</f>
        <v>1</v>
      </c>
    </row>
    <row r="120" spans="1:14">
      <c r="C120" s="533" t="str">
        <f xml:space="preserve"> WINEP_Inputs!A115</f>
        <v>GMC00508</v>
      </c>
      <c r="D120" s="533" t="str">
        <f xml:space="preserve"> WINEP_Inputs!J115</f>
        <v>7UU300118</v>
      </c>
      <c r="E120" s="533" t="str">
        <f xml:space="preserve"> WINEP_Inputs!K115</f>
        <v>Bolton WwTW</v>
      </c>
      <c r="F120" s="533" t="str">
        <f>WINEP_Inputs!CW115</f>
        <v xml:space="preserve">£ </v>
      </c>
      <c r="G120" s="534">
        <f>WINEP_Inputs!CX115</f>
        <v>9.9999999999999995E-7</v>
      </c>
      <c r="H120" s="520"/>
      <c r="I120" s="538">
        <f xml:space="preserve"> WINEP_Inputs!CR115</f>
        <v>12166666.666666666</v>
      </c>
      <c r="J120" s="538">
        <f xml:space="preserve"> WINEP_Inputs!CS115</f>
        <v>1</v>
      </c>
      <c r="K120" s="538">
        <f xml:space="preserve"> WINEP_Inputs!CT115</f>
        <v>1</v>
      </c>
      <c r="L120" s="552">
        <f xml:space="preserve"> WINEP_Inputs!CU115</f>
        <v>0</v>
      </c>
      <c r="M120" s="552" t="str">
        <f xml:space="preserve"> WINEP_Inputs!CV115</f>
        <v>WWN</v>
      </c>
      <c r="N120" s="403">
        <f t="shared" si="3"/>
        <v>1</v>
      </c>
    </row>
    <row r="121" spans="1:14">
      <c r="C121" s="533" t="str">
        <f xml:space="preserve"> WINEP_Inputs!A116</f>
        <v>GMC00307</v>
      </c>
      <c r="D121" s="533" t="str">
        <f xml:space="preserve"> WINEP_Inputs!J116</f>
        <v>7UU200730</v>
      </c>
      <c r="E121" s="533" t="str">
        <f xml:space="preserve"> WINEP_Inputs!K116</f>
        <v>Bolton WwTW</v>
      </c>
      <c r="F121" s="533" t="str">
        <f>WINEP_Inputs!CW116</f>
        <v xml:space="preserve">£ </v>
      </c>
      <c r="G121" s="534">
        <f>WINEP_Inputs!CX116</f>
        <v>9.9999999999999995E-7</v>
      </c>
      <c r="H121" s="520"/>
      <c r="I121" s="538">
        <f xml:space="preserve"> WINEP_Inputs!CR116</f>
        <v>12166666.666666666</v>
      </c>
      <c r="J121" s="538">
        <f xml:space="preserve"> WINEP_Inputs!CS116</f>
        <v>1</v>
      </c>
      <c r="K121" s="538">
        <f xml:space="preserve"> WINEP_Inputs!CT116</f>
        <v>1</v>
      </c>
      <c r="L121" s="552">
        <f xml:space="preserve"> WINEP_Inputs!CU116</f>
        <v>0</v>
      </c>
      <c r="M121" s="552" t="str">
        <f xml:space="preserve"> WINEP_Inputs!CV116</f>
        <v>WWN</v>
      </c>
      <c r="N121" s="403">
        <f t="shared" si="3"/>
        <v>1</v>
      </c>
    </row>
    <row r="122" spans="1:14">
      <c r="C122" s="533" t="str">
        <f xml:space="preserve"> WINEP_Inputs!A117</f>
        <v>GMC00368</v>
      </c>
      <c r="D122" s="533" t="str">
        <f xml:space="preserve"> WINEP_Inputs!J117</f>
        <v>7UU200791</v>
      </c>
      <c r="E122" s="533" t="str">
        <f xml:space="preserve"> WINEP_Inputs!K117</f>
        <v>Bolton WwTW Storm Tanks</v>
      </c>
      <c r="F122" s="533" t="str">
        <f>WINEP_Inputs!CW117</f>
        <v xml:space="preserve">£ </v>
      </c>
      <c r="G122" s="534">
        <f>WINEP_Inputs!CX117</f>
        <v>9.9999999999999995E-7</v>
      </c>
      <c r="H122" s="520"/>
      <c r="I122" s="538">
        <f xml:space="preserve"> WINEP_Inputs!CR117</f>
        <v>41800000</v>
      </c>
      <c r="J122" s="538">
        <f xml:space="preserve"> WINEP_Inputs!CS117</f>
        <v>1</v>
      </c>
      <c r="K122" s="538">
        <f xml:space="preserve"> WINEP_Inputs!CT117</f>
        <v>1</v>
      </c>
      <c r="L122" s="552">
        <f xml:space="preserve"> WINEP_Inputs!CU117</f>
        <v>0</v>
      </c>
      <c r="M122" s="552" t="str">
        <f xml:space="preserve"> WINEP_Inputs!CV117</f>
        <v>WWN</v>
      </c>
      <c r="N122" s="403">
        <f t="shared" si="3"/>
        <v>1</v>
      </c>
    </row>
    <row r="123" spans="1:14">
      <c r="C123" s="533">
        <f xml:space="preserve"> WINEP_Inputs!A118</f>
        <v>0</v>
      </c>
      <c r="D123" s="533">
        <f xml:space="preserve"> WINEP_Inputs!J118</f>
        <v>0</v>
      </c>
      <c r="E123" s="533">
        <f xml:space="preserve"> WINEP_Inputs!K118</f>
        <v>0</v>
      </c>
      <c r="F123" s="533">
        <f>WINEP_Inputs!CW118</f>
        <v>0</v>
      </c>
      <c r="G123" s="534">
        <f>WINEP_Inputs!CX118</f>
        <v>0</v>
      </c>
      <c r="H123" s="520"/>
      <c r="I123" s="538">
        <f xml:space="preserve"> WINEP_Inputs!CR118</f>
        <v>0</v>
      </c>
      <c r="J123" s="538">
        <f xml:space="preserve"> WINEP_Inputs!CS118</f>
        <v>0</v>
      </c>
      <c r="K123" s="538">
        <f xml:space="preserve"> WINEP_Inputs!CT118</f>
        <v>0</v>
      </c>
      <c r="L123" s="552">
        <f xml:space="preserve"> WINEP_Inputs!CU118</f>
        <v>0</v>
      </c>
      <c r="M123" s="552">
        <f xml:space="preserve"> WINEP_Inputs!CV118</f>
        <v>0</v>
      </c>
      <c r="N123" s="403">
        <f t="shared" si="3"/>
        <v>0</v>
      </c>
    </row>
    <row r="124" spans="1:14">
      <c r="C124" s="533">
        <f xml:space="preserve"> WINEP_Inputs!A119</f>
        <v>0</v>
      </c>
      <c r="D124" s="533">
        <f xml:space="preserve"> WINEP_Inputs!J119</f>
        <v>0</v>
      </c>
      <c r="E124" s="533">
        <f xml:space="preserve"> WINEP_Inputs!K119</f>
        <v>0</v>
      </c>
      <c r="F124" s="533">
        <f>WINEP_Inputs!CW119</f>
        <v>0</v>
      </c>
      <c r="G124" s="534">
        <f>WINEP_Inputs!CX119</f>
        <v>0</v>
      </c>
      <c r="H124" s="520"/>
      <c r="I124" s="538">
        <f xml:space="preserve"> WINEP_Inputs!CR119</f>
        <v>0</v>
      </c>
      <c r="J124" s="538">
        <f xml:space="preserve"> WINEP_Inputs!CS119</f>
        <v>0</v>
      </c>
      <c r="K124" s="538">
        <f xml:space="preserve"> WINEP_Inputs!CT119</f>
        <v>0</v>
      </c>
      <c r="L124" s="552">
        <f xml:space="preserve"> WINEP_Inputs!CU119</f>
        <v>0</v>
      </c>
      <c r="M124" s="552">
        <f xml:space="preserve"> WINEP_Inputs!CV119</f>
        <v>0</v>
      </c>
      <c r="N124" s="403">
        <f t="shared" ref="N124" si="4" xml:space="preserve"> IF(K124 = 0, 0, K124 / J124)</f>
        <v>0</v>
      </c>
    </row>
    <row r="125" spans="1:14">
      <c r="C125" s="533"/>
      <c r="D125" s="533"/>
      <c r="E125" s="533"/>
      <c r="F125" s="533"/>
      <c r="G125" s="534"/>
      <c r="H125" s="520"/>
      <c r="I125" s="538"/>
      <c r="J125" s="538"/>
      <c r="K125" s="538"/>
      <c r="L125" s="552"/>
      <c r="M125" s="552"/>
      <c r="N125" s="403"/>
    </row>
    <row r="126" spans="1:14">
      <c r="C126" s="533"/>
      <c r="D126" s="533"/>
      <c r="E126" s="533"/>
      <c r="F126" s="533"/>
      <c r="G126" s="534"/>
      <c r="H126" s="520"/>
      <c r="I126" s="538"/>
      <c r="J126" s="538"/>
      <c r="K126" s="538"/>
      <c r="L126" s="552"/>
      <c r="M126" s="552"/>
      <c r="N126" s="403"/>
    </row>
    <row r="127" spans="1:14" s="245" customFormat="1" ht="15" customHeight="1">
      <c r="A127" s="246"/>
      <c r="B127" s="246"/>
      <c r="C127" s="248"/>
      <c r="D127" s="331"/>
      <c r="E127" s="246"/>
      <c r="F127" s="246"/>
      <c r="G127" s="331"/>
      <c r="H127" s="331"/>
    </row>
    <row r="128" spans="1:14" s="268" customFormat="1" ht="13.2">
      <c r="A128" s="268" t="s">
        <v>43</v>
      </c>
      <c r="C128" s="269"/>
      <c r="D128" s="436"/>
      <c r="E128" s="269"/>
      <c r="F128" s="270"/>
      <c r="G128" s="352"/>
      <c r="H128" s="352"/>
    </row>
    <row r="129" spans="1:14" s="520" customFormat="1" ht="13.2">
      <c r="A129" s="340"/>
      <c r="B129" s="288"/>
      <c r="C129" s="241"/>
      <c r="D129" s="286"/>
      <c r="E129" s="242"/>
      <c r="F129" s="242"/>
      <c r="G129" s="286"/>
      <c r="H129" s="287"/>
    </row>
    <row r="130" spans="1:14">
      <c r="F130" s="286"/>
      <c r="G130" s="242"/>
      <c r="H130" s="245"/>
      <c r="I130" s="286"/>
      <c r="J130" s="242"/>
      <c r="K130" s="242"/>
      <c r="L130" s="712"/>
      <c r="M130" s="712"/>
      <c r="N130" s="712"/>
    </row>
    <row r="131" spans="1:14">
      <c r="F131" s="286"/>
      <c r="G131" s="242"/>
      <c r="H131" s="245"/>
      <c r="I131" s="286"/>
      <c r="J131" s="242"/>
      <c r="K131" s="242"/>
      <c r="L131" s="712"/>
      <c r="M131" s="712"/>
      <c r="N131" s="712"/>
    </row>
    <row r="132" spans="1:14">
      <c r="F132" s="286"/>
      <c r="G132" s="242"/>
      <c r="H132" s="245"/>
      <c r="I132" s="286"/>
      <c r="J132" s="242"/>
      <c r="K132" s="242"/>
      <c r="L132" s="712"/>
      <c r="M132" s="712"/>
      <c r="N132" s="712"/>
    </row>
    <row r="133" spans="1:14">
      <c r="F133" s="286"/>
      <c r="G133" s="242"/>
      <c r="H133" s="245"/>
      <c r="I133" s="286"/>
      <c r="J133" s="242"/>
      <c r="K133" s="242"/>
      <c r="L133" s="712"/>
      <c r="M133" s="712"/>
      <c r="N133" s="712"/>
    </row>
  </sheetData>
  <conditionalFormatting sqref="F3">
    <cfRule type="cellIs" dxfId="31" priority="3" stopIfTrue="1" operator="notEqual">
      <formula>0</formula>
    </cfRule>
    <cfRule type="cellIs" dxfId="30" priority="4" stopIfTrue="1" operator="equal">
      <formula>""</formula>
    </cfRule>
  </conditionalFormatting>
  <conditionalFormatting sqref="F2">
    <cfRule type="cellIs" dxfId="29" priority="1" stopIfTrue="1" operator="notEqual">
      <formula>0</formula>
    </cfRule>
    <cfRule type="cellIs" dxfId="28" priority="2" stopIfTrue="1" operator="equal">
      <formula>""</formula>
    </cfRule>
  </conditionalFormatting>
  <pageMargins left="0.70866141732283472" right="0.70866141732283472" top="0.74803149606299213" bottom="0.74803149606299213" header="0.31496062992125984" footer="0.31496062992125984"/>
  <pageSetup paperSize="9" scale="35" fitToHeight="0" orientation="portrait" r:id="rId1"/>
  <headerFooter>
    <oddHeader>&amp;L&amp;F &amp;CSheet:&amp;A&amp;ROFFICIAL</oddHeader>
    <oddFooter>&amp;LPage &amp;P of &amp;N&amp;CPrinted on &amp;D at &amp;T&amp;ROFWAT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XES154"/>
  <sheetViews>
    <sheetView zoomScale="80" zoomScaleNormal="80" workbookViewId="0">
      <pane xSplit="8" ySplit="10" topLeftCell="M11" activePane="bottomRight" state="frozen"/>
      <selection pane="topRight" activeCell="C20" sqref="C20"/>
      <selection pane="bottomLeft" activeCell="C20" sqref="C20"/>
      <selection pane="bottomRight"/>
    </sheetView>
  </sheetViews>
  <sheetFormatPr defaultColWidth="0" defaultRowHeight="13.8"/>
  <cols>
    <col min="1" max="1" width="1.21875" style="340" customWidth="1"/>
    <col min="2" max="2" width="1.21875" style="288" customWidth="1"/>
    <col min="3" max="3" width="10.21875" style="241" customWidth="1"/>
    <col min="4" max="4" width="12.77734375" style="286" customWidth="1"/>
    <col min="5" max="5" width="49.77734375" style="242" customWidth="1"/>
    <col min="6" max="6" width="22.44140625" style="242" bestFit="1" customWidth="1"/>
    <col min="7" max="7" width="14.21875" style="286" bestFit="1" customWidth="1"/>
    <col min="8" max="8" width="2.77734375" style="242" customWidth="1"/>
    <col min="9" max="10" width="14" style="544" customWidth="1"/>
    <col min="11" max="11" width="13.21875" style="544" customWidth="1"/>
    <col min="12" max="12" width="17.77734375" style="544" customWidth="1"/>
    <col min="13" max="13" width="14" style="544" customWidth="1"/>
    <col min="14" max="14" width="11.21875" style="544" customWidth="1"/>
    <col min="15" max="16" width="13.21875" style="544" customWidth="1"/>
    <col min="17" max="17" width="14.77734375" style="544" customWidth="1"/>
    <col min="18" max="22" width="13.21875" style="544" customWidth="1"/>
    <col min="23" max="23" width="14.5546875" style="544" customWidth="1"/>
    <col min="24" max="16372" width="7.5546875" style="544" hidden="1"/>
    <col min="16373" max="16384" width="1.44140625" style="544" hidden="1"/>
  </cols>
  <sheetData>
    <row r="1" spans="1:16373" ht="24.6">
      <c r="A1" s="240" t="str">
        <f ca="1" xml:space="preserve"> RIGHT(CELL("filename", $A$1), LEN(CELL("filename", $A$1)) - SEARCH("]", CELL("filename", $A$1)))</f>
        <v>WINEP_Allowance</v>
      </c>
      <c r="B1" s="240"/>
      <c r="C1" s="279"/>
      <c r="D1" s="280"/>
      <c r="E1" s="281"/>
      <c r="F1" s="243"/>
      <c r="G1" s="280"/>
      <c r="H1" s="281"/>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712"/>
      <c r="BK1" s="712"/>
      <c r="BL1" s="712"/>
      <c r="BM1" s="712"/>
      <c r="BN1" s="712"/>
      <c r="BO1" s="712"/>
      <c r="BP1" s="712"/>
      <c r="BQ1" s="712"/>
      <c r="BR1" s="712"/>
      <c r="BS1" s="712"/>
      <c r="BT1" s="712"/>
      <c r="BU1" s="712"/>
      <c r="BV1" s="712"/>
      <c r="BW1" s="712"/>
      <c r="BX1" s="712"/>
      <c r="BY1" s="712"/>
      <c r="BZ1" s="712"/>
      <c r="CA1" s="712"/>
      <c r="CB1" s="712"/>
      <c r="CC1" s="712"/>
      <c r="CD1" s="712"/>
      <c r="CE1" s="712"/>
      <c r="CF1" s="712"/>
      <c r="CG1" s="712"/>
      <c r="CH1" s="712"/>
      <c r="CI1" s="712"/>
      <c r="CJ1" s="712"/>
      <c r="CK1" s="712"/>
      <c r="CL1" s="712"/>
      <c r="CM1" s="712"/>
      <c r="CN1" s="712"/>
      <c r="CO1" s="712"/>
      <c r="CP1" s="712"/>
      <c r="CQ1" s="712"/>
      <c r="CR1" s="712"/>
      <c r="CS1" s="712"/>
      <c r="CT1" s="712"/>
      <c r="CU1" s="712"/>
      <c r="CV1" s="712"/>
      <c r="CW1" s="712"/>
      <c r="CX1" s="712"/>
      <c r="CY1" s="712"/>
      <c r="CZ1" s="712"/>
      <c r="DA1" s="712"/>
      <c r="DB1" s="712"/>
      <c r="DC1" s="712"/>
      <c r="DD1" s="712"/>
      <c r="DE1" s="712"/>
      <c r="DF1" s="712"/>
      <c r="DG1" s="712"/>
      <c r="DH1" s="712"/>
      <c r="DI1" s="712"/>
      <c r="DJ1" s="712"/>
      <c r="DK1" s="712"/>
      <c r="DL1" s="712"/>
      <c r="DM1" s="712"/>
      <c r="DN1" s="712"/>
      <c r="DO1" s="712"/>
      <c r="DP1" s="712"/>
      <c r="DQ1" s="712"/>
      <c r="DR1" s="712"/>
      <c r="DS1" s="712"/>
      <c r="DT1" s="712"/>
      <c r="DU1" s="712"/>
      <c r="DV1" s="712"/>
      <c r="DW1" s="712"/>
      <c r="DX1" s="712"/>
      <c r="DY1" s="712"/>
      <c r="DZ1" s="712"/>
      <c r="EA1" s="712"/>
      <c r="EB1" s="712"/>
      <c r="EC1" s="712"/>
      <c r="ED1" s="712"/>
      <c r="EE1" s="712"/>
      <c r="EF1" s="712"/>
      <c r="EG1" s="712"/>
      <c r="EH1" s="712"/>
      <c r="EI1" s="712"/>
      <c r="EJ1" s="712"/>
      <c r="EK1" s="712"/>
      <c r="EL1" s="712"/>
      <c r="EM1" s="712"/>
      <c r="EN1" s="712"/>
      <c r="EO1" s="712"/>
      <c r="EP1" s="712"/>
      <c r="EQ1" s="712"/>
      <c r="ER1" s="712"/>
      <c r="ES1" s="712"/>
      <c r="ET1" s="712"/>
      <c r="EU1" s="712"/>
      <c r="EV1" s="712"/>
      <c r="EW1" s="712"/>
      <c r="EX1" s="712"/>
      <c r="EY1" s="712"/>
      <c r="EZ1" s="712"/>
      <c r="FA1" s="712"/>
      <c r="FB1" s="712"/>
      <c r="FC1" s="712"/>
      <c r="FD1" s="712"/>
      <c r="FE1" s="712"/>
      <c r="FF1" s="712"/>
      <c r="FG1" s="712"/>
      <c r="FH1" s="712"/>
      <c r="FI1" s="712"/>
      <c r="FJ1" s="712"/>
      <c r="FK1" s="712"/>
      <c r="FL1" s="712"/>
      <c r="FM1" s="712"/>
      <c r="FN1" s="712"/>
      <c r="FO1" s="712"/>
      <c r="FP1" s="712"/>
      <c r="FQ1" s="712"/>
      <c r="FR1" s="712"/>
      <c r="FS1" s="712"/>
      <c r="FT1" s="712"/>
      <c r="FU1" s="712"/>
      <c r="FV1" s="712"/>
      <c r="FW1" s="712"/>
      <c r="FX1" s="712"/>
      <c r="FY1" s="712"/>
      <c r="FZ1" s="712"/>
      <c r="GA1" s="712"/>
      <c r="GB1" s="712"/>
      <c r="GC1" s="712"/>
      <c r="GD1" s="712"/>
      <c r="GE1" s="712"/>
      <c r="GF1" s="712"/>
      <c r="GG1" s="712"/>
      <c r="GH1" s="712"/>
      <c r="GI1" s="712"/>
      <c r="GJ1" s="712"/>
      <c r="GK1" s="712"/>
      <c r="GL1" s="712"/>
      <c r="GM1" s="712"/>
      <c r="GN1" s="712"/>
      <c r="GO1" s="712"/>
      <c r="GP1" s="712"/>
      <c r="GQ1" s="712"/>
      <c r="GR1" s="712"/>
      <c r="GS1" s="712"/>
      <c r="GT1" s="712"/>
      <c r="GU1" s="712"/>
      <c r="GV1" s="712"/>
      <c r="GW1" s="712"/>
      <c r="GX1" s="712"/>
      <c r="GY1" s="712"/>
      <c r="GZ1" s="712"/>
      <c r="HA1" s="712"/>
      <c r="HB1" s="712"/>
      <c r="HC1" s="712"/>
      <c r="HD1" s="712"/>
      <c r="HE1" s="712"/>
      <c r="HF1" s="712"/>
      <c r="HG1" s="712"/>
      <c r="HH1" s="712"/>
      <c r="HI1" s="712"/>
      <c r="HJ1" s="712"/>
      <c r="HK1" s="712"/>
      <c r="HL1" s="712"/>
      <c r="HM1" s="712"/>
      <c r="HN1" s="712"/>
      <c r="HO1" s="712"/>
      <c r="HP1" s="712"/>
      <c r="HQ1" s="712"/>
      <c r="HR1" s="712"/>
      <c r="HS1" s="712"/>
      <c r="HT1" s="712"/>
      <c r="HU1" s="712"/>
      <c r="HV1" s="712"/>
      <c r="HW1" s="712"/>
      <c r="HX1" s="712"/>
      <c r="HY1" s="712"/>
      <c r="HZ1" s="712"/>
      <c r="IA1" s="712"/>
      <c r="IB1" s="712"/>
      <c r="IC1" s="712"/>
      <c r="ID1" s="712"/>
      <c r="IE1" s="712"/>
      <c r="IF1" s="712"/>
      <c r="IG1" s="712"/>
      <c r="IH1" s="712"/>
      <c r="II1" s="712"/>
      <c r="IJ1" s="712"/>
      <c r="IK1" s="712"/>
      <c r="IL1" s="712"/>
      <c r="IM1" s="712"/>
      <c r="IN1" s="712"/>
      <c r="IO1" s="712"/>
      <c r="IP1" s="712"/>
      <c r="IQ1" s="712"/>
      <c r="IR1" s="712"/>
      <c r="IS1" s="712"/>
      <c r="IT1" s="712"/>
      <c r="IU1" s="712"/>
      <c r="IV1" s="712"/>
      <c r="IW1" s="712"/>
      <c r="IX1" s="712"/>
      <c r="IY1" s="712"/>
      <c r="IZ1" s="712"/>
      <c r="JA1" s="712"/>
      <c r="JB1" s="712"/>
      <c r="JC1" s="712"/>
      <c r="JD1" s="712"/>
      <c r="JE1" s="712"/>
      <c r="JF1" s="712"/>
      <c r="JG1" s="712"/>
      <c r="JH1" s="712"/>
      <c r="JI1" s="712"/>
      <c r="JJ1" s="712"/>
      <c r="JK1" s="712"/>
      <c r="JL1" s="712"/>
      <c r="JM1" s="712"/>
      <c r="JN1" s="712"/>
      <c r="JO1" s="712"/>
      <c r="JP1" s="712"/>
      <c r="JQ1" s="712"/>
      <c r="JR1" s="712"/>
      <c r="JS1" s="712"/>
      <c r="JT1" s="712"/>
      <c r="JU1" s="712"/>
      <c r="JV1" s="712"/>
      <c r="JW1" s="712"/>
      <c r="JX1" s="712"/>
      <c r="JY1" s="712"/>
      <c r="JZ1" s="712"/>
      <c r="KA1" s="712"/>
      <c r="KB1" s="712"/>
      <c r="KC1" s="712"/>
      <c r="KD1" s="712"/>
      <c r="KE1" s="712"/>
      <c r="KF1" s="712"/>
      <c r="KG1" s="712"/>
      <c r="KH1" s="712"/>
      <c r="KI1" s="712"/>
      <c r="KJ1" s="712"/>
      <c r="KK1" s="712"/>
      <c r="KL1" s="712"/>
      <c r="KM1" s="712"/>
      <c r="KN1" s="712"/>
      <c r="KO1" s="712"/>
      <c r="KP1" s="712"/>
      <c r="KQ1" s="712"/>
      <c r="KR1" s="712"/>
      <c r="KS1" s="712"/>
      <c r="KT1" s="712"/>
      <c r="KU1" s="712"/>
      <c r="KV1" s="712"/>
      <c r="KW1" s="712"/>
      <c r="KX1" s="712"/>
      <c r="KY1" s="712"/>
      <c r="KZ1" s="712"/>
      <c r="LA1" s="712"/>
      <c r="LB1" s="712"/>
      <c r="LC1" s="712"/>
      <c r="LD1" s="712"/>
      <c r="LE1" s="712"/>
      <c r="LF1" s="712"/>
      <c r="LG1" s="712"/>
      <c r="LH1" s="712"/>
      <c r="LI1" s="712"/>
      <c r="LJ1" s="712"/>
      <c r="LK1" s="712"/>
      <c r="LL1" s="712"/>
      <c r="LM1" s="712"/>
      <c r="LN1" s="712"/>
      <c r="LO1" s="712"/>
      <c r="LP1" s="712"/>
      <c r="LQ1" s="712"/>
      <c r="LR1" s="712"/>
      <c r="LS1" s="712"/>
      <c r="LT1" s="712"/>
      <c r="LU1" s="712"/>
      <c r="LV1" s="712"/>
      <c r="LW1" s="712"/>
      <c r="LX1" s="712"/>
      <c r="LY1" s="712"/>
      <c r="LZ1" s="712"/>
      <c r="MA1" s="712"/>
      <c r="MB1" s="712"/>
      <c r="MC1" s="712"/>
      <c r="MD1" s="712"/>
      <c r="ME1" s="712"/>
      <c r="MF1" s="712"/>
      <c r="MG1" s="712"/>
      <c r="MH1" s="712"/>
      <c r="MI1" s="712"/>
      <c r="MJ1" s="712"/>
      <c r="MK1" s="712"/>
      <c r="ML1" s="712"/>
      <c r="MM1" s="712"/>
      <c r="MN1" s="712"/>
      <c r="MO1" s="712"/>
      <c r="MP1" s="712"/>
      <c r="MQ1" s="712"/>
      <c r="MR1" s="712"/>
      <c r="MS1" s="712"/>
      <c r="MT1" s="712"/>
      <c r="MU1" s="712"/>
      <c r="MV1" s="712"/>
      <c r="MW1" s="712"/>
      <c r="MX1" s="712"/>
      <c r="MY1" s="712"/>
      <c r="MZ1" s="712"/>
      <c r="NA1" s="712"/>
      <c r="NB1" s="712"/>
      <c r="NC1" s="712"/>
      <c r="ND1" s="712"/>
      <c r="NE1" s="712"/>
      <c r="NF1" s="712"/>
      <c r="NG1" s="712"/>
      <c r="NH1" s="712"/>
      <c r="NI1" s="712"/>
      <c r="NJ1" s="712"/>
      <c r="NK1" s="712"/>
      <c r="NL1" s="712"/>
      <c r="NM1" s="712"/>
      <c r="NN1" s="712"/>
      <c r="NO1" s="712"/>
      <c r="NP1" s="712"/>
      <c r="NQ1" s="712"/>
      <c r="NR1" s="712"/>
      <c r="NS1" s="712"/>
      <c r="NT1" s="712"/>
      <c r="NU1" s="712"/>
      <c r="NV1" s="712"/>
      <c r="NW1" s="712"/>
      <c r="NX1" s="712"/>
      <c r="NY1" s="712"/>
      <c r="NZ1" s="712"/>
      <c r="OA1" s="712"/>
      <c r="OB1" s="712"/>
      <c r="OC1" s="712"/>
      <c r="OD1" s="712"/>
      <c r="OE1" s="712"/>
      <c r="OF1" s="712"/>
      <c r="OG1" s="712"/>
      <c r="OH1" s="712"/>
      <c r="OI1" s="712"/>
      <c r="OJ1" s="712"/>
      <c r="OK1" s="712"/>
      <c r="OL1" s="712"/>
      <c r="OM1" s="712"/>
      <c r="ON1" s="712"/>
      <c r="OO1" s="712"/>
      <c r="OP1" s="712"/>
      <c r="OQ1" s="712"/>
      <c r="OR1" s="712"/>
      <c r="OS1" s="712"/>
      <c r="OT1" s="712"/>
      <c r="OU1" s="712"/>
      <c r="OV1" s="712"/>
      <c r="OW1" s="712"/>
      <c r="OX1" s="712"/>
      <c r="OY1" s="712"/>
      <c r="OZ1" s="712"/>
      <c r="PA1" s="712"/>
      <c r="PB1" s="712"/>
      <c r="PC1" s="712"/>
      <c r="PD1" s="712"/>
      <c r="PE1" s="712"/>
      <c r="PF1" s="712"/>
      <c r="PG1" s="712"/>
      <c r="PH1" s="712"/>
      <c r="PI1" s="712"/>
      <c r="PJ1" s="712"/>
      <c r="PK1" s="712"/>
      <c r="PL1" s="712"/>
      <c r="PM1" s="712"/>
      <c r="PN1" s="712"/>
      <c r="PO1" s="712"/>
      <c r="PP1" s="712"/>
      <c r="PQ1" s="712"/>
      <c r="PR1" s="712"/>
      <c r="PS1" s="712"/>
      <c r="PT1" s="712"/>
      <c r="PU1" s="712"/>
      <c r="PV1" s="712"/>
      <c r="PW1" s="712"/>
      <c r="PX1" s="712"/>
      <c r="PY1" s="712"/>
      <c r="PZ1" s="712"/>
      <c r="QA1" s="712"/>
      <c r="QB1" s="712"/>
      <c r="QC1" s="712"/>
      <c r="QD1" s="712"/>
      <c r="QE1" s="712"/>
      <c r="QF1" s="712"/>
      <c r="QG1" s="712"/>
      <c r="QH1" s="712"/>
      <c r="QI1" s="712"/>
      <c r="QJ1" s="712"/>
      <c r="QK1" s="712"/>
      <c r="QL1" s="712"/>
      <c r="QM1" s="712"/>
      <c r="QN1" s="712"/>
      <c r="QO1" s="712"/>
      <c r="QP1" s="712"/>
      <c r="QQ1" s="712"/>
      <c r="QR1" s="712"/>
      <c r="QS1" s="712"/>
      <c r="QT1" s="712"/>
      <c r="QU1" s="712"/>
      <c r="QV1" s="712"/>
      <c r="QW1" s="712"/>
      <c r="QX1" s="712"/>
      <c r="QY1" s="712"/>
      <c r="QZ1" s="712"/>
      <c r="RA1" s="712"/>
      <c r="RB1" s="712"/>
      <c r="RC1" s="712"/>
      <c r="RD1" s="712"/>
      <c r="RE1" s="712"/>
      <c r="RF1" s="712"/>
      <c r="RG1" s="712"/>
      <c r="RH1" s="712"/>
      <c r="RI1" s="712"/>
      <c r="RJ1" s="712"/>
      <c r="RK1" s="712"/>
      <c r="RL1" s="712"/>
      <c r="RM1" s="712"/>
      <c r="RN1" s="712"/>
      <c r="RO1" s="712"/>
      <c r="RP1" s="712"/>
      <c r="RQ1" s="712"/>
      <c r="RR1" s="712"/>
      <c r="RS1" s="712"/>
      <c r="RT1" s="712"/>
      <c r="RU1" s="712"/>
      <c r="RV1" s="712"/>
      <c r="RW1" s="712"/>
      <c r="RX1" s="712"/>
      <c r="RY1" s="712"/>
      <c r="RZ1" s="712"/>
      <c r="SA1" s="712"/>
      <c r="SB1" s="712"/>
      <c r="SC1" s="712"/>
      <c r="SD1" s="712"/>
      <c r="SE1" s="712"/>
      <c r="SF1" s="712"/>
      <c r="SG1" s="712"/>
      <c r="SH1" s="712"/>
      <c r="SI1" s="712"/>
      <c r="SJ1" s="712"/>
      <c r="SK1" s="712"/>
      <c r="SL1" s="712"/>
      <c r="SM1" s="712"/>
      <c r="SN1" s="712"/>
      <c r="SO1" s="712"/>
      <c r="SP1" s="712"/>
      <c r="SQ1" s="712"/>
      <c r="SR1" s="712"/>
      <c r="SS1" s="712"/>
      <c r="ST1" s="712"/>
      <c r="SU1" s="712"/>
      <c r="SV1" s="712"/>
      <c r="SW1" s="712"/>
      <c r="SX1" s="712"/>
      <c r="SY1" s="712"/>
      <c r="SZ1" s="712"/>
      <c r="TA1" s="712"/>
      <c r="TB1" s="712"/>
      <c r="TC1" s="712"/>
      <c r="TD1" s="712"/>
      <c r="TE1" s="712"/>
      <c r="TF1" s="712"/>
      <c r="TG1" s="712"/>
      <c r="TH1" s="712"/>
      <c r="TI1" s="712"/>
      <c r="TJ1" s="712"/>
      <c r="TK1" s="712"/>
      <c r="TL1" s="712"/>
      <c r="TM1" s="712"/>
      <c r="TN1" s="712"/>
      <c r="TO1" s="712"/>
      <c r="TP1" s="712"/>
      <c r="TQ1" s="712"/>
      <c r="TR1" s="712"/>
      <c r="TS1" s="712"/>
      <c r="TT1" s="712"/>
      <c r="TU1" s="712"/>
      <c r="TV1" s="712"/>
      <c r="TW1" s="712"/>
      <c r="TX1" s="712"/>
      <c r="TY1" s="712"/>
      <c r="TZ1" s="712"/>
      <c r="UA1" s="712"/>
      <c r="UB1" s="712"/>
      <c r="UC1" s="712"/>
      <c r="UD1" s="712"/>
      <c r="UE1" s="712"/>
      <c r="UF1" s="712"/>
      <c r="UG1" s="712"/>
      <c r="UH1" s="712"/>
      <c r="UI1" s="712"/>
      <c r="UJ1" s="712"/>
      <c r="UK1" s="712"/>
      <c r="UL1" s="712"/>
      <c r="UM1" s="712"/>
      <c r="UN1" s="712"/>
      <c r="UO1" s="712"/>
      <c r="UP1" s="712"/>
      <c r="UQ1" s="712"/>
      <c r="UR1" s="712"/>
      <c r="US1" s="712"/>
      <c r="UT1" s="712"/>
      <c r="UU1" s="712"/>
      <c r="UV1" s="712"/>
      <c r="UW1" s="712"/>
      <c r="UX1" s="712"/>
      <c r="UY1" s="712"/>
      <c r="UZ1" s="712"/>
      <c r="VA1" s="712"/>
      <c r="VB1" s="712"/>
      <c r="VC1" s="712"/>
      <c r="VD1" s="712"/>
      <c r="VE1" s="712"/>
      <c r="VF1" s="712"/>
      <c r="VG1" s="712"/>
      <c r="VH1" s="712"/>
      <c r="VI1" s="712"/>
      <c r="VJ1" s="712"/>
      <c r="VK1" s="712"/>
      <c r="VL1" s="712"/>
      <c r="VM1" s="712"/>
      <c r="VN1" s="712"/>
      <c r="VO1" s="712"/>
      <c r="VP1" s="712"/>
      <c r="VQ1" s="712"/>
      <c r="VR1" s="712"/>
      <c r="VS1" s="712"/>
      <c r="VT1" s="712"/>
      <c r="VU1" s="712"/>
      <c r="VV1" s="712"/>
      <c r="VW1" s="712"/>
      <c r="VX1" s="712"/>
      <c r="VY1" s="712"/>
      <c r="VZ1" s="712"/>
      <c r="WA1" s="712"/>
      <c r="WB1" s="712"/>
      <c r="WC1" s="712"/>
      <c r="WD1" s="712"/>
      <c r="WE1" s="712"/>
      <c r="WF1" s="712"/>
      <c r="WG1" s="712"/>
      <c r="WH1" s="712"/>
      <c r="WI1" s="712"/>
      <c r="WJ1" s="712"/>
      <c r="WK1" s="712"/>
      <c r="WL1" s="712"/>
      <c r="WM1" s="712"/>
      <c r="WN1" s="712"/>
      <c r="WO1" s="712"/>
      <c r="WP1" s="712"/>
      <c r="WQ1" s="712"/>
      <c r="WR1" s="712"/>
      <c r="WS1" s="712"/>
      <c r="WT1" s="712"/>
      <c r="WU1" s="712"/>
      <c r="WV1" s="712"/>
      <c r="WW1" s="712"/>
      <c r="WX1" s="712"/>
      <c r="WY1" s="712"/>
      <c r="WZ1" s="712"/>
      <c r="XA1" s="712"/>
      <c r="XB1" s="712"/>
      <c r="XC1" s="712"/>
      <c r="XD1" s="712"/>
      <c r="XE1" s="712"/>
      <c r="XF1" s="712"/>
      <c r="XG1" s="712"/>
      <c r="XH1" s="712"/>
      <c r="XI1" s="712"/>
      <c r="XJ1" s="712"/>
      <c r="XK1" s="712"/>
      <c r="XL1" s="712"/>
      <c r="XM1" s="712"/>
      <c r="XN1" s="712"/>
      <c r="XO1" s="712"/>
      <c r="XP1" s="712"/>
      <c r="XQ1" s="712"/>
      <c r="XR1" s="712"/>
      <c r="XS1" s="712"/>
      <c r="XT1" s="712"/>
      <c r="XU1" s="712"/>
      <c r="XV1" s="712"/>
      <c r="XW1" s="712"/>
      <c r="XX1" s="712"/>
      <c r="XY1" s="712"/>
      <c r="XZ1" s="712"/>
      <c r="YA1" s="712"/>
      <c r="YB1" s="712"/>
      <c r="YC1" s="712"/>
      <c r="YD1" s="712"/>
      <c r="YE1" s="712"/>
      <c r="YF1" s="712"/>
      <c r="YG1" s="712"/>
      <c r="YH1" s="712"/>
      <c r="YI1" s="712"/>
      <c r="YJ1" s="712"/>
      <c r="YK1" s="712"/>
      <c r="YL1" s="712"/>
      <c r="YM1" s="712"/>
      <c r="YN1" s="712"/>
      <c r="YO1" s="712"/>
      <c r="YP1" s="712"/>
      <c r="YQ1" s="712"/>
      <c r="YR1" s="712"/>
      <c r="YS1" s="712"/>
      <c r="YT1" s="712"/>
      <c r="YU1" s="712"/>
      <c r="YV1" s="712"/>
      <c r="YW1" s="712"/>
      <c r="YX1" s="712"/>
      <c r="YY1" s="712"/>
      <c r="YZ1" s="712"/>
      <c r="ZA1" s="712"/>
      <c r="ZB1" s="712"/>
      <c r="ZC1" s="712"/>
      <c r="ZD1" s="712"/>
      <c r="ZE1" s="712"/>
      <c r="ZF1" s="712"/>
      <c r="ZG1" s="712"/>
      <c r="ZH1" s="712"/>
      <c r="ZI1" s="712"/>
      <c r="ZJ1" s="712"/>
      <c r="ZK1" s="712"/>
      <c r="ZL1" s="712"/>
      <c r="ZM1" s="712"/>
      <c r="ZN1" s="712"/>
      <c r="ZO1" s="712"/>
      <c r="ZP1" s="712"/>
      <c r="ZQ1" s="712"/>
      <c r="ZR1" s="712"/>
      <c r="ZS1" s="712"/>
      <c r="ZT1" s="712"/>
      <c r="ZU1" s="712"/>
      <c r="ZV1" s="712"/>
      <c r="ZW1" s="712"/>
      <c r="ZX1" s="712"/>
      <c r="ZY1" s="712"/>
      <c r="ZZ1" s="712"/>
      <c r="AAA1" s="712"/>
      <c r="AAB1" s="712"/>
      <c r="AAC1" s="712"/>
      <c r="AAD1" s="712"/>
      <c r="AAE1" s="712"/>
      <c r="AAF1" s="712"/>
      <c r="AAG1" s="712"/>
      <c r="AAH1" s="712"/>
      <c r="AAI1" s="712"/>
      <c r="AAJ1" s="712"/>
      <c r="AAK1" s="712"/>
      <c r="AAL1" s="712"/>
      <c r="AAM1" s="712"/>
      <c r="AAN1" s="712"/>
      <c r="AAO1" s="712"/>
      <c r="AAP1" s="712"/>
      <c r="AAQ1" s="712"/>
      <c r="AAR1" s="712"/>
      <c r="AAS1" s="712"/>
      <c r="AAT1" s="712"/>
      <c r="AAU1" s="712"/>
      <c r="AAV1" s="712"/>
      <c r="AAW1" s="712"/>
      <c r="AAX1" s="712"/>
      <c r="AAY1" s="712"/>
      <c r="AAZ1" s="712"/>
      <c r="ABA1" s="712"/>
      <c r="ABB1" s="712"/>
      <c r="ABC1" s="712"/>
      <c r="ABD1" s="712"/>
      <c r="ABE1" s="712"/>
      <c r="ABF1" s="712"/>
      <c r="ABG1" s="712"/>
      <c r="ABH1" s="712"/>
      <c r="ABI1" s="712"/>
      <c r="ABJ1" s="712"/>
      <c r="ABK1" s="712"/>
      <c r="ABL1" s="712"/>
      <c r="ABM1" s="712"/>
      <c r="ABN1" s="712"/>
      <c r="ABO1" s="712"/>
      <c r="ABP1" s="712"/>
      <c r="ABQ1" s="712"/>
      <c r="ABR1" s="712"/>
      <c r="ABS1" s="712"/>
      <c r="ABT1" s="712"/>
      <c r="ABU1" s="712"/>
      <c r="ABV1" s="712"/>
      <c r="ABW1" s="712"/>
      <c r="ABX1" s="712"/>
      <c r="ABY1" s="712"/>
      <c r="ABZ1" s="712"/>
      <c r="ACA1" s="712"/>
      <c r="ACB1" s="712"/>
      <c r="ACC1" s="712"/>
      <c r="ACD1" s="712"/>
      <c r="ACE1" s="712"/>
      <c r="ACF1" s="712"/>
      <c r="ACG1" s="712"/>
      <c r="ACH1" s="712"/>
      <c r="ACI1" s="712"/>
      <c r="ACJ1" s="712"/>
      <c r="ACK1" s="712"/>
      <c r="ACL1" s="712"/>
      <c r="ACM1" s="712"/>
      <c r="ACN1" s="712"/>
      <c r="ACO1" s="712"/>
      <c r="ACP1" s="712"/>
      <c r="ACQ1" s="712"/>
      <c r="ACR1" s="712"/>
      <c r="ACS1" s="712"/>
      <c r="ACT1" s="712"/>
      <c r="ACU1" s="712"/>
      <c r="ACV1" s="712"/>
      <c r="ACW1" s="712"/>
      <c r="ACX1" s="712"/>
      <c r="ACY1" s="712"/>
      <c r="ACZ1" s="712"/>
      <c r="ADA1" s="712"/>
      <c r="ADB1" s="712"/>
      <c r="ADC1" s="712"/>
      <c r="ADD1" s="712"/>
      <c r="ADE1" s="712"/>
      <c r="ADF1" s="712"/>
      <c r="ADG1" s="712"/>
      <c r="ADH1" s="712"/>
      <c r="ADI1" s="712"/>
      <c r="ADJ1" s="712"/>
      <c r="ADK1" s="712"/>
      <c r="ADL1" s="712"/>
      <c r="ADM1" s="712"/>
      <c r="ADN1" s="712"/>
      <c r="ADO1" s="712"/>
      <c r="ADP1" s="712"/>
      <c r="ADQ1" s="712"/>
      <c r="ADR1" s="712"/>
      <c r="ADS1" s="712"/>
      <c r="ADT1" s="712"/>
      <c r="ADU1" s="712"/>
      <c r="ADV1" s="712"/>
      <c r="ADW1" s="712"/>
      <c r="ADX1" s="712"/>
      <c r="ADY1" s="712"/>
      <c r="ADZ1" s="712"/>
      <c r="AEA1" s="712"/>
      <c r="AEB1" s="712"/>
      <c r="AEC1" s="712"/>
      <c r="AED1" s="712"/>
      <c r="AEE1" s="712"/>
      <c r="AEF1" s="712"/>
      <c r="AEG1" s="712"/>
      <c r="AEH1" s="712"/>
      <c r="AEI1" s="712"/>
      <c r="AEJ1" s="712"/>
      <c r="AEK1" s="712"/>
      <c r="AEL1" s="712"/>
      <c r="AEM1" s="712"/>
      <c r="AEN1" s="712"/>
      <c r="AEO1" s="712"/>
      <c r="AEP1" s="712"/>
      <c r="AEQ1" s="712"/>
      <c r="AER1" s="712"/>
      <c r="AES1" s="712"/>
      <c r="AET1" s="712"/>
      <c r="AEU1" s="712"/>
      <c r="AEV1" s="712"/>
      <c r="AEW1" s="712"/>
      <c r="AEX1" s="712"/>
      <c r="AEY1" s="712"/>
      <c r="AEZ1" s="712"/>
      <c r="AFA1" s="712"/>
      <c r="AFB1" s="712"/>
      <c r="AFC1" s="712"/>
      <c r="AFD1" s="712"/>
      <c r="AFE1" s="712"/>
      <c r="AFF1" s="712"/>
      <c r="AFG1" s="712"/>
      <c r="AFH1" s="712"/>
      <c r="AFI1" s="712"/>
      <c r="AFJ1" s="712"/>
      <c r="AFK1" s="712"/>
      <c r="AFL1" s="712"/>
      <c r="AFM1" s="712"/>
      <c r="AFN1" s="712"/>
      <c r="AFO1" s="712"/>
      <c r="AFP1" s="712"/>
      <c r="AFQ1" s="712"/>
      <c r="AFR1" s="712"/>
      <c r="AFS1" s="712"/>
      <c r="AFT1" s="712"/>
      <c r="AFU1" s="712"/>
      <c r="AFV1" s="712"/>
      <c r="AFW1" s="712"/>
      <c r="AFX1" s="712"/>
      <c r="AFY1" s="712"/>
      <c r="AFZ1" s="712"/>
      <c r="AGA1" s="712"/>
      <c r="AGB1" s="712"/>
      <c r="AGC1" s="712"/>
      <c r="AGD1" s="712"/>
      <c r="AGE1" s="712"/>
      <c r="AGF1" s="712"/>
      <c r="AGG1" s="712"/>
      <c r="AGH1" s="712"/>
      <c r="AGI1" s="712"/>
      <c r="AGJ1" s="712"/>
      <c r="AGK1" s="712"/>
      <c r="AGL1" s="712"/>
      <c r="AGM1" s="712"/>
      <c r="AGN1" s="712"/>
      <c r="AGO1" s="712"/>
      <c r="AGP1" s="712"/>
      <c r="AGQ1" s="712"/>
      <c r="AGR1" s="712"/>
      <c r="AGS1" s="712"/>
      <c r="AGT1" s="712"/>
      <c r="AGU1" s="712"/>
      <c r="AGV1" s="712"/>
      <c r="AGW1" s="712"/>
      <c r="AGX1" s="712"/>
      <c r="AGY1" s="712"/>
      <c r="AGZ1" s="712"/>
      <c r="AHA1" s="712"/>
      <c r="AHB1" s="712"/>
      <c r="AHC1" s="712"/>
      <c r="AHD1" s="712"/>
      <c r="AHE1" s="712"/>
      <c r="AHF1" s="712"/>
      <c r="AHG1" s="712"/>
      <c r="AHH1" s="712"/>
      <c r="AHI1" s="712"/>
      <c r="AHJ1" s="712"/>
      <c r="AHK1" s="712"/>
      <c r="AHL1" s="712"/>
      <c r="AHM1" s="712"/>
      <c r="AHN1" s="712"/>
      <c r="AHO1" s="712"/>
      <c r="AHP1" s="712"/>
      <c r="AHQ1" s="712"/>
      <c r="AHR1" s="712"/>
      <c r="AHS1" s="712"/>
      <c r="AHT1" s="712"/>
      <c r="AHU1" s="712"/>
      <c r="AHV1" s="712"/>
      <c r="AHW1" s="712"/>
      <c r="AHX1" s="712"/>
      <c r="AHY1" s="712"/>
      <c r="AHZ1" s="712"/>
      <c r="AIA1" s="712"/>
      <c r="AIB1" s="712"/>
      <c r="AIC1" s="712"/>
      <c r="AID1" s="712"/>
      <c r="AIE1" s="712"/>
      <c r="AIF1" s="712"/>
      <c r="AIG1" s="712"/>
      <c r="AIH1" s="712"/>
      <c r="AII1" s="712"/>
      <c r="AIJ1" s="712"/>
      <c r="AIK1" s="712"/>
      <c r="AIL1" s="712"/>
      <c r="AIM1" s="712"/>
      <c r="AIN1" s="712"/>
      <c r="AIO1" s="712"/>
      <c r="AIP1" s="712"/>
      <c r="AIQ1" s="712"/>
      <c r="AIR1" s="712"/>
      <c r="AIS1" s="712"/>
      <c r="AIT1" s="712"/>
      <c r="AIU1" s="712"/>
      <c r="AIV1" s="712"/>
      <c r="AIW1" s="712"/>
      <c r="AIX1" s="712"/>
      <c r="AIY1" s="712"/>
      <c r="AIZ1" s="712"/>
      <c r="AJA1" s="712"/>
      <c r="AJB1" s="712"/>
      <c r="AJC1" s="712"/>
      <c r="AJD1" s="712"/>
      <c r="AJE1" s="712"/>
      <c r="AJF1" s="712"/>
      <c r="AJG1" s="712"/>
      <c r="AJH1" s="712"/>
      <c r="AJI1" s="712"/>
      <c r="AJJ1" s="712"/>
      <c r="AJK1" s="712"/>
      <c r="AJL1" s="712"/>
      <c r="AJM1" s="712"/>
      <c r="AJN1" s="712"/>
      <c r="AJO1" s="712"/>
      <c r="AJP1" s="712"/>
      <c r="AJQ1" s="712"/>
      <c r="AJR1" s="712"/>
      <c r="AJS1" s="712"/>
      <c r="AJT1" s="712"/>
      <c r="AJU1" s="712"/>
      <c r="AJV1" s="712"/>
      <c r="AJW1" s="712"/>
      <c r="AJX1" s="712"/>
      <c r="AJY1" s="712"/>
      <c r="AJZ1" s="712"/>
      <c r="AKA1" s="712"/>
      <c r="AKB1" s="712"/>
      <c r="AKC1" s="712"/>
      <c r="AKD1" s="712"/>
      <c r="AKE1" s="712"/>
      <c r="AKF1" s="712"/>
      <c r="AKG1" s="712"/>
      <c r="AKH1" s="712"/>
      <c r="AKI1" s="712"/>
      <c r="AKJ1" s="712"/>
      <c r="AKK1" s="712"/>
      <c r="AKL1" s="712"/>
      <c r="AKM1" s="712"/>
      <c r="AKN1" s="712"/>
      <c r="AKO1" s="712"/>
      <c r="AKP1" s="712"/>
      <c r="AKQ1" s="712"/>
      <c r="AKR1" s="712"/>
      <c r="AKS1" s="712"/>
      <c r="AKT1" s="712"/>
      <c r="AKU1" s="712"/>
      <c r="AKV1" s="712"/>
      <c r="AKW1" s="712"/>
      <c r="AKX1" s="712"/>
      <c r="AKY1" s="712"/>
      <c r="AKZ1" s="712"/>
      <c r="ALA1" s="712"/>
      <c r="ALB1" s="712"/>
      <c r="ALC1" s="712"/>
      <c r="ALD1" s="712"/>
      <c r="ALE1" s="712"/>
      <c r="ALF1" s="712"/>
      <c r="ALG1" s="712"/>
      <c r="ALH1" s="712"/>
      <c r="ALI1" s="712"/>
      <c r="ALJ1" s="712"/>
      <c r="ALK1" s="712"/>
      <c r="ALL1" s="712"/>
      <c r="ALM1" s="712"/>
      <c r="ALN1" s="712"/>
      <c r="ALO1" s="712"/>
      <c r="ALP1" s="712"/>
      <c r="ALQ1" s="712"/>
      <c r="ALR1" s="712"/>
      <c r="ALS1" s="712"/>
      <c r="ALT1" s="712"/>
      <c r="ALU1" s="712"/>
      <c r="ALV1" s="712"/>
      <c r="ALW1" s="712"/>
      <c r="ALX1" s="712"/>
      <c r="ALY1" s="712"/>
      <c r="ALZ1" s="712"/>
      <c r="AMA1" s="712"/>
      <c r="AMB1" s="712"/>
      <c r="AMC1" s="712"/>
      <c r="AMD1" s="712"/>
      <c r="AME1" s="712"/>
      <c r="AMF1" s="712"/>
      <c r="AMG1" s="712"/>
      <c r="AMH1" s="712"/>
      <c r="AMI1" s="712"/>
      <c r="AMJ1" s="712"/>
      <c r="AMK1" s="712"/>
      <c r="AML1" s="712"/>
      <c r="AMM1" s="712"/>
      <c r="AMN1" s="712"/>
      <c r="AMO1" s="712"/>
      <c r="AMP1" s="712"/>
      <c r="AMQ1" s="712"/>
      <c r="AMR1" s="712"/>
      <c r="AMS1" s="712"/>
      <c r="AMT1" s="712"/>
      <c r="AMU1" s="712"/>
      <c r="AMV1" s="712"/>
      <c r="AMW1" s="712"/>
      <c r="AMX1" s="712"/>
      <c r="AMY1" s="712"/>
      <c r="AMZ1" s="712"/>
      <c r="ANA1" s="712"/>
      <c r="ANB1" s="712"/>
      <c r="ANC1" s="712"/>
      <c r="AND1" s="712"/>
      <c r="ANE1" s="712"/>
      <c r="ANF1" s="712"/>
      <c r="ANG1" s="712"/>
      <c r="ANH1" s="712"/>
      <c r="ANI1" s="712"/>
      <c r="ANJ1" s="712"/>
      <c r="ANK1" s="712"/>
      <c r="ANL1" s="712"/>
      <c r="ANM1" s="712"/>
      <c r="ANN1" s="712"/>
      <c r="ANO1" s="712"/>
      <c r="ANP1" s="712"/>
      <c r="ANQ1" s="712"/>
      <c r="ANR1" s="712"/>
      <c r="ANS1" s="712"/>
      <c r="ANT1" s="712"/>
      <c r="ANU1" s="712"/>
      <c r="ANV1" s="712"/>
      <c r="ANW1" s="712"/>
      <c r="ANX1" s="712"/>
      <c r="ANY1" s="712"/>
      <c r="ANZ1" s="712"/>
      <c r="AOA1" s="712"/>
      <c r="AOB1" s="712"/>
      <c r="AOC1" s="712"/>
      <c r="AOD1" s="712"/>
      <c r="AOE1" s="712"/>
      <c r="AOF1" s="712"/>
      <c r="AOG1" s="712"/>
      <c r="AOH1" s="712"/>
      <c r="AOI1" s="712"/>
      <c r="AOJ1" s="712"/>
      <c r="AOK1" s="712"/>
      <c r="AOL1" s="712"/>
      <c r="AOM1" s="712"/>
      <c r="AON1" s="712"/>
      <c r="AOO1" s="712"/>
      <c r="AOP1" s="712"/>
      <c r="AOQ1" s="712"/>
      <c r="AOR1" s="712"/>
      <c r="AOS1" s="712"/>
      <c r="AOT1" s="712"/>
      <c r="AOU1" s="712"/>
      <c r="AOV1" s="712"/>
      <c r="AOW1" s="712"/>
      <c r="AOX1" s="712"/>
      <c r="AOY1" s="712"/>
      <c r="AOZ1" s="712"/>
      <c r="APA1" s="712"/>
      <c r="APB1" s="712"/>
      <c r="APC1" s="712"/>
      <c r="APD1" s="712"/>
      <c r="APE1" s="712"/>
      <c r="APF1" s="712"/>
      <c r="APG1" s="712"/>
      <c r="APH1" s="712"/>
      <c r="API1" s="712"/>
      <c r="APJ1" s="712"/>
      <c r="APK1" s="712"/>
      <c r="APL1" s="712"/>
      <c r="APM1" s="712"/>
      <c r="APN1" s="712"/>
      <c r="APO1" s="712"/>
      <c r="APP1" s="712"/>
      <c r="APQ1" s="712"/>
      <c r="APR1" s="712"/>
      <c r="APS1" s="712"/>
      <c r="APT1" s="712"/>
      <c r="APU1" s="712"/>
      <c r="APV1" s="712"/>
      <c r="APW1" s="712"/>
      <c r="APX1" s="712"/>
      <c r="APY1" s="712"/>
      <c r="APZ1" s="712"/>
      <c r="AQA1" s="712"/>
      <c r="AQB1" s="712"/>
      <c r="AQC1" s="712"/>
      <c r="AQD1" s="712"/>
      <c r="AQE1" s="712"/>
      <c r="AQF1" s="712"/>
      <c r="AQG1" s="712"/>
      <c r="AQH1" s="712"/>
      <c r="AQI1" s="712"/>
      <c r="AQJ1" s="712"/>
      <c r="AQK1" s="712"/>
      <c r="AQL1" s="712"/>
      <c r="AQM1" s="712"/>
      <c r="AQN1" s="712"/>
      <c r="AQO1" s="712"/>
      <c r="AQP1" s="712"/>
      <c r="AQQ1" s="712"/>
      <c r="AQR1" s="712"/>
      <c r="AQS1" s="712"/>
      <c r="AQT1" s="712"/>
      <c r="AQU1" s="712"/>
      <c r="AQV1" s="712"/>
      <c r="AQW1" s="712"/>
      <c r="AQX1" s="712"/>
      <c r="AQY1" s="712"/>
      <c r="AQZ1" s="712"/>
      <c r="ARA1" s="712"/>
      <c r="ARB1" s="712"/>
      <c r="ARC1" s="712"/>
      <c r="ARD1" s="712"/>
      <c r="ARE1" s="712"/>
      <c r="ARF1" s="712"/>
      <c r="ARG1" s="712"/>
      <c r="ARH1" s="712"/>
      <c r="ARI1" s="712"/>
      <c r="ARJ1" s="712"/>
      <c r="ARK1" s="712"/>
      <c r="ARL1" s="712"/>
      <c r="ARM1" s="712"/>
      <c r="ARN1" s="712"/>
      <c r="ARO1" s="712"/>
      <c r="ARP1" s="712"/>
      <c r="ARQ1" s="712"/>
      <c r="ARR1" s="712"/>
      <c r="ARS1" s="712"/>
      <c r="ART1" s="712"/>
      <c r="ARU1" s="712"/>
      <c r="ARV1" s="712"/>
      <c r="ARW1" s="712"/>
      <c r="ARX1" s="712"/>
      <c r="ARY1" s="712"/>
      <c r="ARZ1" s="712"/>
      <c r="ASA1" s="712"/>
      <c r="ASB1" s="712"/>
      <c r="ASC1" s="712"/>
      <c r="ASD1" s="712"/>
      <c r="ASE1" s="712"/>
      <c r="ASF1" s="712"/>
      <c r="ASG1" s="712"/>
      <c r="ASH1" s="712"/>
      <c r="ASI1" s="712"/>
      <c r="ASJ1" s="712"/>
      <c r="ASK1" s="712"/>
      <c r="ASL1" s="712"/>
      <c r="ASM1" s="712"/>
      <c r="ASN1" s="712"/>
      <c r="ASO1" s="712"/>
      <c r="ASP1" s="712"/>
      <c r="ASQ1" s="712"/>
      <c r="ASR1" s="712"/>
      <c r="ASS1" s="712"/>
      <c r="AST1" s="712"/>
      <c r="ASU1" s="712"/>
      <c r="ASV1" s="712"/>
      <c r="ASW1" s="712"/>
      <c r="ASX1" s="712"/>
      <c r="ASY1" s="712"/>
      <c r="ASZ1" s="712"/>
      <c r="ATA1" s="712"/>
      <c r="ATB1" s="712"/>
      <c r="ATC1" s="712"/>
      <c r="ATD1" s="712"/>
      <c r="ATE1" s="712"/>
      <c r="ATF1" s="712"/>
      <c r="ATG1" s="712"/>
      <c r="ATH1" s="712"/>
      <c r="ATI1" s="712"/>
      <c r="ATJ1" s="712"/>
      <c r="ATK1" s="712"/>
      <c r="ATL1" s="712"/>
      <c r="ATM1" s="712"/>
      <c r="ATN1" s="712"/>
      <c r="ATO1" s="712"/>
      <c r="ATP1" s="712"/>
      <c r="ATQ1" s="712"/>
      <c r="ATR1" s="712"/>
      <c r="ATS1" s="712"/>
      <c r="ATT1" s="712"/>
      <c r="ATU1" s="712"/>
      <c r="ATV1" s="712"/>
      <c r="ATW1" s="712"/>
      <c r="ATX1" s="712"/>
      <c r="ATY1" s="712"/>
      <c r="ATZ1" s="712"/>
      <c r="AUA1" s="712"/>
      <c r="AUB1" s="712"/>
      <c r="AUC1" s="712"/>
      <c r="AUD1" s="712"/>
      <c r="AUE1" s="712"/>
      <c r="AUF1" s="712"/>
      <c r="AUG1" s="712"/>
      <c r="AUH1" s="712"/>
      <c r="AUI1" s="712"/>
      <c r="AUJ1" s="712"/>
      <c r="AUK1" s="712"/>
      <c r="AUL1" s="712"/>
      <c r="AUM1" s="712"/>
      <c r="AUN1" s="712"/>
      <c r="AUO1" s="712"/>
      <c r="AUP1" s="712"/>
      <c r="AUQ1" s="712"/>
      <c r="AUR1" s="712"/>
      <c r="AUS1" s="712"/>
      <c r="AUT1" s="712"/>
      <c r="AUU1" s="712"/>
      <c r="AUV1" s="712"/>
      <c r="AUW1" s="712"/>
      <c r="AUX1" s="712"/>
      <c r="AUY1" s="712"/>
      <c r="AUZ1" s="712"/>
      <c r="AVA1" s="712"/>
      <c r="AVB1" s="712"/>
      <c r="AVC1" s="712"/>
      <c r="AVD1" s="712"/>
      <c r="AVE1" s="712"/>
      <c r="AVF1" s="712"/>
      <c r="AVG1" s="712"/>
      <c r="AVH1" s="712"/>
      <c r="AVI1" s="712"/>
      <c r="AVJ1" s="712"/>
      <c r="AVK1" s="712"/>
      <c r="AVL1" s="712"/>
      <c r="AVM1" s="712"/>
      <c r="AVN1" s="712"/>
      <c r="AVO1" s="712"/>
      <c r="AVP1" s="712"/>
      <c r="AVQ1" s="712"/>
      <c r="AVR1" s="712"/>
      <c r="AVS1" s="712"/>
      <c r="AVT1" s="712"/>
      <c r="AVU1" s="712"/>
      <c r="AVV1" s="712"/>
      <c r="AVW1" s="712"/>
      <c r="AVX1" s="712"/>
      <c r="AVY1" s="712"/>
      <c r="AVZ1" s="712"/>
      <c r="AWA1" s="712"/>
      <c r="AWB1" s="712"/>
      <c r="AWC1" s="712"/>
      <c r="AWD1" s="712"/>
      <c r="AWE1" s="712"/>
      <c r="AWF1" s="712"/>
      <c r="AWG1" s="712"/>
      <c r="AWH1" s="712"/>
      <c r="AWI1" s="712"/>
      <c r="AWJ1" s="712"/>
      <c r="AWK1" s="712"/>
      <c r="AWL1" s="712"/>
      <c r="AWM1" s="712"/>
      <c r="AWN1" s="712"/>
      <c r="AWO1" s="712"/>
      <c r="AWP1" s="712"/>
      <c r="AWQ1" s="712"/>
      <c r="AWR1" s="712"/>
      <c r="AWS1" s="712"/>
      <c r="AWT1" s="712"/>
      <c r="AWU1" s="712"/>
      <c r="AWV1" s="712"/>
      <c r="AWW1" s="712"/>
      <c r="AWX1" s="712"/>
      <c r="AWY1" s="712"/>
      <c r="AWZ1" s="712"/>
      <c r="AXA1" s="712"/>
      <c r="AXB1" s="712"/>
      <c r="AXC1" s="712"/>
      <c r="AXD1" s="712"/>
      <c r="AXE1" s="712"/>
      <c r="AXF1" s="712"/>
      <c r="AXG1" s="712"/>
      <c r="AXH1" s="712"/>
      <c r="AXI1" s="712"/>
      <c r="AXJ1" s="712"/>
      <c r="AXK1" s="712"/>
      <c r="AXL1" s="712"/>
      <c r="AXM1" s="712"/>
      <c r="AXN1" s="712"/>
      <c r="AXO1" s="712"/>
      <c r="AXP1" s="712"/>
      <c r="AXQ1" s="712"/>
      <c r="AXR1" s="712"/>
      <c r="AXS1" s="712"/>
      <c r="AXT1" s="712"/>
      <c r="AXU1" s="712"/>
      <c r="AXV1" s="712"/>
      <c r="AXW1" s="712"/>
      <c r="AXX1" s="712"/>
      <c r="AXY1" s="712"/>
      <c r="AXZ1" s="712"/>
      <c r="AYA1" s="712"/>
      <c r="AYB1" s="712"/>
      <c r="AYC1" s="712"/>
      <c r="AYD1" s="712"/>
      <c r="AYE1" s="712"/>
      <c r="AYF1" s="712"/>
      <c r="AYG1" s="712"/>
      <c r="AYH1" s="712"/>
      <c r="AYI1" s="712"/>
      <c r="AYJ1" s="712"/>
      <c r="AYK1" s="712"/>
      <c r="AYL1" s="712"/>
      <c r="AYM1" s="712"/>
      <c r="AYN1" s="712"/>
      <c r="AYO1" s="712"/>
      <c r="AYP1" s="712"/>
      <c r="AYQ1" s="712"/>
      <c r="AYR1" s="712"/>
      <c r="AYS1" s="712"/>
      <c r="AYT1" s="712"/>
      <c r="AYU1" s="712"/>
      <c r="AYV1" s="712"/>
      <c r="AYW1" s="712"/>
      <c r="AYX1" s="712"/>
      <c r="AYY1" s="712"/>
      <c r="AYZ1" s="712"/>
      <c r="AZA1" s="712"/>
      <c r="AZB1" s="712"/>
      <c r="AZC1" s="712"/>
      <c r="AZD1" s="712"/>
      <c r="AZE1" s="712"/>
      <c r="AZF1" s="712"/>
      <c r="AZG1" s="712"/>
      <c r="AZH1" s="712"/>
      <c r="AZI1" s="712"/>
      <c r="AZJ1" s="712"/>
      <c r="AZK1" s="712"/>
      <c r="AZL1" s="712"/>
      <c r="AZM1" s="712"/>
      <c r="AZN1" s="712"/>
      <c r="AZO1" s="712"/>
      <c r="AZP1" s="712"/>
      <c r="AZQ1" s="712"/>
      <c r="AZR1" s="712"/>
      <c r="AZS1" s="712"/>
      <c r="AZT1" s="712"/>
      <c r="AZU1" s="712"/>
      <c r="AZV1" s="712"/>
      <c r="AZW1" s="712"/>
      <c r="AZX1" s="712"/>
      <c r="AZY1" s="712"/>
      <c r="AZZ1" s="712"/>
      <c r="BAA1" s="712"/>
      <c r="BAB1" s="712"/>
      <c r="BAC1" s="712"/>
      <c r="BAD1" s="712"/>
      <c r="BAE1" s="712"/>
      <c r="BAF1" s="712"/>
      <c r="BAG1" s="712"/>
      <c r="BAH1" s="712"/>
      <c r="BAI1" s="712"/>
      <c r="BAJ1" s="712"/>
      <c r="BAK1" s="712"/>
      <c r="BAL1" s="712"/>
      <c r="BAM1" s="712"/>
      <c r="BAN1" s="712"/>
      <c r="BAO1" s="712"/>
      <c r="BAP1" s="712"/>
      <c r="BAQ1" s="712"/>
      <c r="BAR1" s="712"/>
      <c r="BAS1" s="712"/>
      <c r="BAT1" s="712"/>
      <c r="BAU1" s="712"/>
      <c r="BAV1" s="712"/>
      <c r="BAW1" s="712"/>
      <c r="BAX1" s="712"/>
      <c r="BAY1" s="712"/>
      <c r="BAZ1" s="712"/>
      <c r="BBA1" s="712"/>
      <c r="BBB1" s="712"/>
      <c r="BBC1" s="712"/>
      <c r="BBD1" s="712"/>
      <c r="BBE1" s="712"/>
      <c r="BBF1" s="712"/>
      <c r="BBG1" s="712"/>
      <c r="BBH1" s="712"/>
      <c r="BBI1" s="712"/>
      <c r="BBJ1" s="712"/>
      <c r="BBK1" s="712"/>
      <c r="BBL1" s="712"/>
      <c r="BBM1" s="712"/>
      <c r="BBN1" s="712"/>
      <c r="BBO1" s="712"/>
      <c r="BBP1" s="712"/>
      <c r="BBQ1" s="712"/>
      <c r="BBR1" s="712"/>
      <c r="BBS1" s="712"/>
      <c r="BBT1" s="712"/>
      <c r="BBU1" s="712"/>
      <c r="BBV1" s="712"/>
      <c r="BBW1" s="712"/>
      <c r="BBX1" s="712"/>
      <c r="BBY1" s="712"/>
      <c r="BBZ1" s="712"/>
      <c r="BCA1" s="712"/>
      <c r="BCB1" s="712"/>
      <c r="BCC1" s="712"/>
      <c r="BCD1" s="712"/>
      <c r="BCE1" s="712"/>
      <c r="BCF1" s="712"/>
      <c r="BCG1" s="712"/>
      <c r="BCH1" s="712"/>
      <c r="BCI1" s="712"/>
      <c r="BCJ1" s="712"/>
      <c r="BCK1" s="712"/>
      <c r="BCL1" s="712"/>
      <c r="BCM1" s="712"/>
      <c r="BCN1" s="712"/>
      <c r="BCO1" s="712"/>
      <c r="BCP1" s="712"/>
      <c r="BCQ1" s="712"/>
      <c r="BCR1" s="712"/>
      <c r="BCS1" s="712"/>
      <c r="BCT1" s="712"/>
      <c r="BCU1" s="712"/>
      <c r="BCV1" s="712"/>
      <c r="BCW1" s="712"/>
      <c r="BCX1" s="712"/>
      <c r="BCY1" s="712"/>
      <c r="BCZ1" s="712"/>
      <c r="BDA1" s="712"/>
      <c r="BDB1" s="712"/>
      <c r="BDC1" s="712"/>
      <c r="BDD1" s="712"/>
      <c r="BDE1" s="712"/>
      <c r="BDF1" s="712"/>
      <c r="BDG1" s="712"/>
      <c r="BDH1" s="712"/>
      <c r="BDI1" s="712"/>
      <c r="BDJ1" s="712"/>
      <c r="BDK1" s="712"/>
      <c r="BDL1" s="712"/>
      <c r="BDM1" s="712"/>
      <c r="BDN1" s="712"/>
      <c r="BDO1" s="712"/>
      <c r="BDP1" s="712"/>
      <c r="BDQ1" s="712"/>
      <c r="BDR1" s="712"/>
      <c r="BDS1" s="712"/>
      <c r="BDT1" s="712"/>
      <c r="BDU1" s="712"/>
      <c r="BDV1" s="712"/>
      <c r="BDW1" s="712"/>
      <c r="BDX1" s="712"/>
      <c r="BDY1" s="712"/>
      <c r="BDZ1" s="712"/>
      <c r="BEA1" s="712"/>
      <c r="BEB1" s="712"/>
      <c r="BEC1" s="712"/>
      <c r="BED1" s="712"/>
      <c r="BEE1" s="712"/>
      <c r="BEF1" s="712"/>
      <c r="BEG1" s="712"/>
      <c r="BEH1" s="712"/>
      <c r="BEI1" s="712"/>
      <c r="BEJ1" s="712"/>
      <c r="BEK1" s="712"/>
      <c r="BEL1" s="712"/>
      <c r="BEM1" s="712"/>
      <c r="BEN1" s="712"/>
      <c r="BEO1" s="712"/>
      <c r="BEP1" s="712"/>
      <c r="BEQ1" s="712"/>
      <c r="BER1" s="712"/>
      <c r="BES1" s="712"/>
      <c r="BET1" s="712"/>
      <c r="BEU1" s="712"/>
      <c r="BEV1" s="712"/>
      <c r="BEW1" s="712"/>
      <c r="BEX1" s="712"/>
      <c r="BEY1" s="712"/>
      <c r="BEZ1" s="712"/>
      <c r="BFA1" s="712"/>
      <c r="BFB1" s="712"/>
      <c r="BFC1" s="712"/>
      <c r="BFD1" s="712"/>
      <c r="BFE1" s="712"/>
      <c r="BFF1" s="712"/>
      <c r="BFG1" s="712"/>
      <c r="BFH1" s="712"/>
      <c r="BFI1" s="712"/>
      <c r="BFJ1" s="712"/>
      <c r="BFK1" s="712"/>
      <c r="BFL1" s="712"/>
      <c r="BFM1" s="712"/>
      <c r="BFN1" s="712"/>
      <c r="BFO1" s="712"/>
      <c r="BFP1" s="712"/>
      <c r="BFQ1" s="712"/>
      <c r="BFR1" s="712"/>
      <c r="BFS1" s="712"/>
      <c r="BFT1" s="712"/>
      <c r="BFU1" s="712"/>
      <c r="BFV1" s="712"/>
      <c r="BFW1" s="712"/>
      <c r="BFX1" s="712"/>
      <c r="BFY1" s="712"/>
      <c r="BFZ1" s="712"/>
      <c r="BGA1" s="712"/>
      <c r="BGB1" s="712"/>
      <c r="BGC1" s="712"/>
      <c r="BGD1" s="712"/>
      <c r="BGE1" s="712"/>
      <c r="BGF1" s="712"/>
      <c r="BGG1" s="712"/>
      <c r="BGH1" s="712"/>
      <c r="BGI1" s="712"/>
      <c r="BGJ1" s="712"/>
      <c r="BGK1" s="712"/>
      <c r="BGL1" s="712"/>
      <c r="BGM1" s="712"/>
      <c r="BGN1" s="712"/>
      <c r="BGO1" s="712"/>
      <c r="BGP1" s="712"/>
      <c r="BGQ1" s="712"/>
      <c r="BGR1" s="712"/>
      <c r="BGS1" s="712"/>
      <c r="BGT1" s="712"/>
      <c r="BGU1" s="712"/>
      <c r="BGV1" s="712"/>
      <c r="BGW1" s="712"/>
      <c r="BGX1" s="712"/>
      <c r="BGY1" s="712"/>
      <c r="BGZ1" s="712"/>
      <c r="BHA1" s="712"/>
      <c r="BHB1" s="712"/>
      <c r="BHC1" s="712"/>
      <c r="BHD1" s="712"/>
      <c r="BHE1" s="712"/>
      <c r="BHF1" s="712"/>
      <c r="BHG1" s="712"/>
      <c r="BHH1" s="712"/>
      <c r="BHI1" s="712"/>
      <c r="BHJ1" s="712"/>
      <c r="BHK1" s="712"/>
      <c r="BHL1" s="712"/>
      <c r="BHM1" s="712"/>
      <c r="BHN1" s="712"/>
      <c r="BHO1" s="712"/>
      <c r="BHP1" s="712"/>
      <c r="BHQ1" s="712"/>
      <c r="BHR1" s="712"/>
      <c r="BHS1" s="712"/>
      <c r="BHT1" s="712"/>
      <c r="BHU1" s="712"/>
      <c r="BHV1" s="712"/>
      <c r="BHW1" s="712"/>
      <c r="BHX1" s="712"/>
      <c r="BHY1" s="712"/>
      <c r="BHZ1" s="712"/>
      <c r="BIA1" s="712"/>
      <c r="BIB1" s="712"/>
      <c r="BIC1" s="712"/>
      <c r="BID1" s="712"/>
      <c r="BIE1" s="712"/>
      <c r="BIF1" s="712"/>
      <c r="BIG1" s="712"/>
      <c r="BIH1" s="712"/>
      <c r="BII1" s="712"/>
      <c r="BIJ1" s="712"/>
      <c r="BIK1" s="712"/>
      <c r="BIL1" s="712"/>
      <c r="BIM1" s="712"/>
      <c r="BIN1" s="712"/>
      <c r="BIO1" s="712"/>
      <c r="BIP1" s="712"/>
      <c r="BIQ1" s="712"/>
      <c r="BIR1" s="712"/>
      <c r="BIS1" s="712"/>
      <c r="BIT1" s="712"/>
      <c r="BIU1" s="712"/>
      <c r="BIV1" s="712"/>
      <c r="BIW1" s="712"/>
      <c r="BIX1" s="712"/>
      <c r="BIY1" s="712"/>
      <c r="BIZ1" s="712"/>
      <c r="BJA1" s="712"/>
      <c r="BJB1" s="712"/>
      <c r="BJC1" s="712"/>
      <c r="BJD1" s="712"/>
      <c r="BJE1" s="712"/>
      <c r="BJF1" s="712"/>
      <c r="BJG1" s="712"/>
      <c r="BJH1" s="712"/>
      <c r="BJI1" s="712"/>
      <c r="BJJ1" s="712"/>
      <c r="BJK1" s="712"/>
      <c r="BJL1" s="712"/>
      <c r="BJM1" s="712"/>
      <c r="BJN1" s="712"/>
      <c r="BJO1" s="712"/>
      <c r="BJP1" s="712"/>
      <c r="BJQ1" s="712"/>
      <c r="BJR1" s="712"/>
      <c r="BJS1" s="712"/>
      <c r="BJT1" s="712"/>
      <c r="BJU1" s="712"/>
      <c r="BJV1" s="712"/>
      <c r="BJW1" s="712"/>
      <c r="BJX1" s="712"/>
      <c r="BJY1" s="712"/>
      <c r="BJZ1" s="712"/>
      <c r="BKA1" s="712"/>
      <c r="BKB1" s="712"/>
      <c r="BKC1" s="712"/>
      <c r="BKD1" s="712"/>
      <c r="BKE1" s="712"/>
      <c r="BKF1" s="712"/>
      <c r="BKG1" s="712"/>
      <c r="BKH1" s="712"/>
      <c r="BKI1" s="712"/>
      <c r="BKJ1" s="712"/>
      <c r="BKK1" s="712"/>
      <c r="BKL1" s="712"/>
      <c r="BKM1" s="712"/>
      <c r="BKN1" s="712"/>
      <c r="BKO1" s="712"/>
      <c r="BKP1" s="712"/>
      <c r="BKQ1" s="712"/>
      <c r="BKR1" s="712"/>
      <c r="BKS1" s="712"/>
      <c r="BKT1" s="712"/>
      <c r="BKU1" s="712"/>
      <c r="BKV1" s="712"/>
      <c r="BKW1" s="712"/>
      <c r="BKX1" s="712"/>
      <c r="BKY1" s="712"/>
      <c r="BKZ1" s="712"/>
      <c r="BLA1" s="712"/>
      <c r="BLB1" s="712"/>
      <c r="BLC1" s="712"/>
      <c r="BLD1" s="712"/>
      <c r="BLE1" s="712"/>
      <c r="BLF1" s="712"/>
      <c r="BLG1" s="712"/>
      <c r="BLH1" s="712"/>
      <c r="BLI1" s="712"/>
      <c r="BLJ1" s="712"/>
      <c r="BLK1" s="712"/>
      <c r="BLL1" s="712"/>
      <c r="BLM1" s="712"/>
      <c r="BLN1" s="712"/>
      <c r="BLO1" s="712"/>
      <c r="BLP1" s="712"/>
      <c r="BLQ1" s="712"/>
      <c r="BLR1" s="712"/>
      <c r="BLS1" s="712"/>
      <c r="BLT1" s="712"/>
      <c r="BLU1" s="712"/>
      <c r="BLV1" s="712"/>
      <c r="BLW1" s="712"/>
      <c r="BLX1" s="712"/>
      <c r="BLY1" s="712"/>
      <c r="BLZ1" s="712"/>
      <c r="BMA1" s="712"/>
      <c r="BMB1" s="712"/>
      <c r="BMC1" s="712"/>
      <c r="BMD1" s="712"/>
      <c r="BME1" s="712"/>
      <c r="BMF1" s="712"/>
      <c r="BMG1" s="712"/>
      <c r="BMH1" s="712"/>
      <c r="BMI1" s="712"/>
      <c r="BMJ1" s="712"/>
      <c r="BMK1" s="712"/>
      <c r="BML1" s="712"/>
      <c r="BMM1" s="712"/>
      <c r="BMN1" s="712"/>
      <c r="BMO1" s="712"/>
      <c r="BMP1" s="712"/>
      <c r="BMQ1" s="712"/>
      <c r="BMR1" s="712"/>
      <c r="BMS1" s="712"/>
      <c r="BMT1" s="712"/>
      <c r="BMU1" s="712"/>
      <c r="BMV1" s="712"/>
      <c r="BMW1" s="712"/>
      <c r="BMX1" s="712"/>
      <c r="BMY1" s="712"/>
      <c r="BMZ1" s="712"/>
      <c r="BNA1" s="712"/>
      <c r="BNB1" s="712"/>
      <c r="BNC1" s="712"/>
      <c r="BND1" s="712"/>
      <c r="BNE1" s="712"/>
      <c r="BNF1" s="712"/>
      <c r="BNG1" s="712"/>
      <c r="BNH1" s="712"/>
      <c r="BNI1" s="712"/>
      <c r="BNJ1" s="712"/>
      <c r="BNK1" s="712"/>
      <c r="BNL1" s="712"/>
      <c r="BNM1" s="712"/>
      <c r="BNN1" s="712"/>
      <c r="BNO1" s="712"/>
      <c r="BNP1" s="712"/>
      <c r="BNQ1" s="712"/>
      <c r="BNR1" s="712"/>
      <c r="BNS1" s="712"/>
      <c r="BNT1" s="712"/>
      <c r="BNU1" s="712"/>
      <c r="BNV1" s="712"/>
      <c r="BNW1" s="712"/>
      <c r="BNX1" s="712"/>
      <c r="BNY1" s="712"/>
      <c r="BNZ1" s="712"/>
      <c r="BOA1" s="712"/>
      <c r="BOB1" s="712"/>
      <c r="BOC1" s="712"/>
      <c r="BOD1" s="712"/>
      <c r="BOE1" s="712"/>
      <c r="BOF1" s="712"/>
      <c r="BOG1" s="712"/>
      <c r="BOH1" s="712"/>
      <c r="BOI1" s="712"/>
      <c r="BOJ1" s="712"/>
      <c r="BOK1" s="712"/>
      <c r="BOL1" s="712"/>
      <c r="BOM1" s="712"/>
      <c r="BON1" s="712"/>
      <c r="BOO1" s="712"/>
      <c r="BOP1" s="712"/>
      <c r="BOQ1" s="712"/>
      <c r="BOR1" s="712"/>
      <c r="BOS1" s="712"/>
      <c r="BOT1" s="712"/>
      <c r="BOU1" s="712"/>
      <c r="BOV1" s="712"/>
      <c r="BOW1" s="712"/>
      <c r="BOX1" s="712"/>
      <c r="BOY1" s="712"/>
      <c r="BOZ1" s="712"/>
      <c r="BPA1" s="712"/>
      <c r="BPB1" s="712"/>
      <c r="BPC1" s="712"/>
      <c r="BPD1" s="712"/>
      <c r="BPE1" s="712"/>
      <c r="BPF1" s="712"/>
      <c r="BPG1" s="712"/>
      <c r="BPH1" s="712"/>
      <c r="BPI1" s="712"/>
      <c r="BPJ1" s="712"/>
      <c r="BPK1" s="712"/>
      <c r="BPL1" s="712"/>
      <c r="BPM1" s="712"/>
      <c r="BPN1" s="712"/>
      <c r="BPO1" s="712"/>
      <c r="BPP1" s="712"/>
      <c r="BPQ1" s="712"/>
      <c r="BPR1" s="712"/>
      <c r="BPS1" s="712"/>
      <c r="BPT1" s="712"/>
      <c r="BPU1" s="712"/>
      <c r="BPV1" s="712"/>
      <c r="BPW1" s="712"/>
      <c r="BPX1" s="712"/>
      <c r="BPY1" s="712"/>
      <c r="BPZ1" s="712"/>
      <c r="BQA1" s="712"/>
      <c r="BQB1" s="712"/>
      <c r="BQC1" s="712"/>
      <c r="BQD1" s="712"/>
      <c r="BQE1" s="712"/>
      <c r="BQF1" s="712"/>
      <c r="BQG1" s="712"/>
      <c r="BQH1" s="712"/>
      <c r="BQI1" s="712"/>
      <c r="BQJ1" s="712"/>
      <c r="BQK1" s="712"/>
      <c r="BQL1" s="712"/>
      <c r="BQM1" s="712"/>
      <c r="BQN1" s="712"/>
      <c r="BQO1" s="712"/>
      <c r="BQP1" s="712"/>
      <c r="BQQ1" s="712"/>
      <c r="BQR1" s="712"/>
      <c r="BQS1" s="712"/>
      <c r="BQT1" s="712"/>
      <c r="BQU1" s="712"/>
      <c r="BQV1" s="712"/>
      <c r="BQW1" s="712"/>
      <c r="BQX1" s="712"/>
      <c r="BQY1" s="712"/>
      <c r="BQZ1" s="712"/>
      <c r="BRA1" s="712"/>
      <c r="BRB1" s="712"/>
      <c r="BRC1" s="712"/>
      <c r="BRD1" s="712"/>
      <c r="BRE1" s="712"/>
      <c r="BRF1" s="712"/>
      <c r="BRG1" s="712"/>
      <c r="BRH1" s="712"/>
      <c r="BRI1" s="712"/>
      <c r="BRJ1" s="712"/>
      <c r="BRK1" s="712"/>
      <c r="BRL1" s="712"/>
      <c r="BRM1" s="712"/>
      <c r="BRN1" s="712"/>
      <c r="BRO1" s="712"/>
      <c r="BRP1" s="712"/>
      <c r="BRQ1" s="712"/>
      <c r="BRR1" s="712"/>
      <c r="BRS1" s="712"/>
      <c r="BRT1" s="712"/>
      <c r="BRU1" s="712"/>
      <c r="BRV1" s="712"/>
      <c r="BRW1" s="712"/>
      <c r="BRX1" s="712"/>
      <c r="BRY1" s="712"/>
      <c r="BRZ1" s="712"/>
      <c r="BSA1" s="712"/>
      <c r="BSB1" s="712"/>
      <c r="BSC1" s="712"/>
      <c r="BSD1" s="712"/>
      <c r="BSE1" s="712"/>
      <c r="BSF1" s="712"/>
      <c r="BSG1" s="712"/>
      <c r="BSH1" s="712"/>
      <c r="BSI1" s="712"/>
      <c r="BSJ1" s="712"/>
      <c r="BSK1" s="712"/>
      <c r="BSL1" s="712"/>
      <c r="BSM1" s="712"/>
      <c r="BSN1" s="712"/>
      <c r="BSO1" s="712"/>
      <c r="BSP1" s="712"/>
      <c r="BSQ1" s="712"/>
      <c r="BSR1" s="712"/>
      <c r="BSS1" s="712"/>
      <c r="BST1" s="712"/>
      <c r="BSU1" s="712"/>
      <c r="BSV1" s="712"/>
      <c r="BSW1" s="712"/>
      <c r="BSX1" s="712"/>
      <c r="BSY1" s="712"/>
      <c r="BSZ1" s="712"/>
      <c r="BTA1" s="712"/>
      <c r="BTB1" s="712"/>
      <c r="BTC1" s="712"/>
      <c r="BTD1" s="712"/>
      <c r="BTE1" s="712"/>
      <c r="BTF1" s="712"/>
      <c r="BTG1" s="712"/>
      <c r="BTH1" s="712"/>
      <c r="BTI1" s="712"/>
      <c r="BTJ1" s="712"/>
      <c r="BTK1" s="712"/>
      <c r="BTL1" s="712"/>
      <c r="BTM1" s="712"/>
      <c r="BTN1" s="712"/>
      <c r="BTO1" s="712"/>
      <c r="BTP1" s="712"/>
      <c r="BTQ1" s="712"/>
      <c r="BTR1" s="712"/>
      <c r="BTS1" s="712"/>
      <c r="BTT1" s="712"/>
      <c r="BTU1" s="712"/>
      <c r="BTV1" s="712"/>
      <c r="BTW1" s="712"/>
      <c r="BTX1" s="712"/>
      <c r="BTY1" s="712"/>
      <c r="BTZ1" s="712"/>
      <c r="BUA1" s="712"/>
      <c r="BUB1" s="712"/>
      <c r="BUC1" s="712"/>
      <c r="BUD1" s="712"/>
      <c r="BUE1" s="712"/>
      <c r="BUF1" s="712"/>
      <c r="BUG1" s="712"/>
      <c r="BUH1" s="712"/>
      <c r="BUI1" s="712"/>
      <c r="BUJ1" s="712"/>
      <c r="BUK1" s="712"/>
      <c r="BUL1" s="712"/>
      <c r="BUM1" s="712"/>
      <c r="BUN1" s="712"/>
      <c r="BUO1" s="712"/>
      <c r="BUP1" s="712"/>
      <c r="BUQ1" s="712"/>
      <c r="BUR1" s="712"/>
      <c r="BUS1" s="712"/>
      <c r="BUT1" s="712"/>
      <c r="BUU1" s="712"/>
      <c r="BUV1" s="712"/>
      <c r="BUW1" s="712"/>
      <c r="BUX1" s="712"/>
      <c r="BUY1" s="712"/>
      <c r="BUZ1" s="712"/>
      <c r="BVA1" s="712"/>
      <c r="BVB1" s="712"/>
      <c r="BVC1" s="712"/>
      <c r="BVD1" s="712"/>
      <c r="BVE1" s="712"/>
      <c r="BVF1" s="712"/>
      <c r="BVG1" s="712"/>
      <c r="BVH1" s="712"/>
      <c r="BVI1" s="712"/>
      <c r="BVJ1" s="712"/>
      <c r="BVK1" s="712"/>
      <c r="BVL1" s="712"/>
      <c r="BVM1" s="712"/>
      <c r="BVN1" s="712"/>
      <c r="BVO1" s="712"/>
      <c r="BVP1" s="712"/>
      <c r="BVQ1" s="712"/>
      <c r="BVR1" s="712"/>
      <c r="BVS1" s="712"/>
      <c r="BVT1" s="712"/>
      <c r="BVU1" s="712"/>
      <c r="BVV1" s="712"/>
      <c r="BVW1" s="712"/>
      <c r="BVX1" s="712"/>
      <c r="BVY1" s="712"/>
      <c r="BVZ1" s="712"/>
      <c r="BWA1" s="712"/>
      <c r="BWB1" s="712"/>
      <c r="BWC1" s="712"/>
      <c r="BWD1" s="712"/>
      <c r="BWE1" s="712"/>
      <c r="BWF1" s="712"/>
      <c r="BWG1" s="712"/>
      <c r="BWH1" s="712"/>
      <c r="BWI1" s="712"/>
      <c r="BWJ1" s="712"/>
      <c r="BWK1" s="712"/>
      <c r="BWL1" s="712"/>
      <c r="BWM1" s="712"/>
      <c r="BWN1" s="712"/>
      <c r="BWO1" s="712"/>
      <c r="BWP1" s="712"/>
      <c r="BWQ1" s="712"/>
      <c r="BWR1" s="712"/>
      <c r="BWS1" s="712"/>
      <c r="BWT1" s="712"/>
      <c r="BWU1" s="712"/>
      <c r="BWV1" s="712"/>
      <c r="BWW1" s="712"/>
      <c r="BWX1" s="712"/>
      <c r="BWY1" s="712"/>
      <c r="BWZ1" s="712"/>
      <c r="BXA1" s="712"/>
      <c r="BXB1" s="712"/>
      <c r="BXC1" s="712"/>
      <c r="BXD1" s="712"/>
      <c r="BXE1" s="712"/>
      <c r="BXF1" s="712"/>
      <c r="BXG1" s="712"/>
      <c r="BXH1" s="712"/>
      <c r="BXI1" s="712"/>
      <c r="BXJ1" s="712"/>
      <c r="BXK1" s="712"/>
      <c r="BXL1" s="712"/>
      <c r="BXM1" s="712"/>
      <c r="BXN1" s="712"/>
      <c r="BXO1" s="712"/>
      <c r="BXP1" s="712"/>
      <c r="BXQ1" s="712"/>
      <c r="BXR1" s="712"/>
      <c r="BXS1" s="712"/>
      <c r="BXT1" s="712"/>
      <c r="BXU1" s="712"/>
      <c r="BXV1" s="712"/>
      <c r="BXW1" s="712"/>
      <c r="BXX1" s="712"/>
      <c r="BXY1" s="712"/>
      <c r="BXZ1" s="712"/>
      <c r="BYA1" s="712"/>
      <c r="BYB1" s="712"/>
      <c r="BYC1" s="712"/>
      <c r="BYD1" s="712"/>
      <c r="BYE1" s="712"/>
      <c r="BYF1" s="712"/>
      <c r="BYG1" s="712"/>
      <c r="BYH1" s="712"/>
      <c r="BYI1" s="712"/>
      <c r="BYJ1" s="712"/>
      <c r="BYK1" s="712"/>
      <c r="BYL1" s="712"/>
      <c r="BYM1" s="712"/>
      <c r="BYN1" s="712"/>
      <c r="BYO1" s="712"/>
      <c r="BYP1" s="712"/>
      <c r="BYQ1" s="712"/>
      <c r="BYR1" s="712"/>
      <c r="BYS1" s="712"/>
      <c r="BYT1" s="712"/>
      <c r="BYU1" s="712"/>
      <c r="BYV1" s="712"/>
      <c r="BYW1" s="712"/>
      <c r="BYX1" s="712"/>
      <c r="BYY1" s="712"/>
      <c r="BYZ1" s="712"/>
      <c r="BZA1" s="712"/>
      <c r="BZB1" s="712"/>
      <c r="BZC1" s="712"/>
      <c r="BZD1" s="712"/>
      <c r="BZE1" s="712"/>
      <c r="BZF1" s="712"/>
      <c r="BZG1" s="712"/>
      <c r="BZH1" s="712"/>
      <c r="BZI1" s="712"/>
      <c r="BZJ1" s="712"/>
      <c r="BZK1" s="712"/>
      <c r="BZL1" s="712"/>
      <c r="BZM1" s="712"/>
      <c r="BZN1" s="712"/>
      <c r="BZO1" s="712"/>
      <c r="BZP1" s="712"/>
      <c r="BZQ1" s="712"/>
      <c r="BZR1" s="712"/>
      <c r="BZS1" s="712"/>
      <c r="BZT1" s="712"/>
      <c r="BZU1" s="712"/>
      <c r="BZV1" s="712"/>
      <c r="BZW1" s="712"/>
      <c r="BZX1" s="712"/>
      <c r="BZY1" s="712"/>
      <c r="BZZ1" s="712"/>
      <c r="CAA1" s="712"/>
      <c r="CAB1" s="712"/>
      <c r="CAC1" s="712"/>
      <c r="CAD1" s="712"/>
      <c r="CAE1" s="712"/>
      <c r="CAF1" s="712"/>
      <c r="CAG1" s="712"/>
      <c r="CAH1" s="712"/>
      <c r="CAI1" s="712"/>
      <c r="CAJ1" s="712"/>
      <c r="CAK1" s="712"/>
      <c r="CAL1" s="712"/>
      <c r="CAM1" s="712"/>
      <c r="CAN1" s="712"/>
      <c r="CAO1" s="712"/>
      <c r="CAP1" s="712"/>
      <c r="CAQ1" s="712"/>
      <c r="CAR1" s="712"/>
      <c r="CAS1" s="712"/>
      <c r="CAT1" s="712"/>
      <c r="CAU1" s="712"/>
      <c r="CAV1" s="712"/>
      <c r="CAW1" s="712"/>
      <c r="CAX1" s="712"/>
      <c r="CAY1" s="712"/>
      <c r="CAZ1" s="712"/>
      <c r="CBA1" s="712"/>
      <c r="CBB1" s="712"/>
      <c r="CBC1" s="712"/>
      <c r="CBD1" s="712"/>
      <c r="CBE1" s="712"/>
      <c r="CBF1" s="712"/>
      <c r="CBG1" s="712"/>
      <c r="CBH1" s="712"/>
      <c r="CBI1" s="712"/>
      <c r="CBJ1" s="712"/>
      <c r="CBK1" s="712"/>
      <c r="CBL1" s="712"/>
      <c r="CBM1" s="712"/>
      <c r="CBN1" s="712"/>
      <c r="CBO1" s="712"/>
      <c r="CBP1" s="712"/>
      <c r="CBQ1" s="712"/>
      <c r="CBR1" s="712"/>
      <c r="CBS1" s="712"/>
      <c r="CBT1" s="712"/>
      <c r="CBU1" s="712"/>
      <c r="CBV1" s="712"/>
      <c r="CBW1" s="712"/>
      <c r="CBX1" s="712"/>
      <c r="CBY1" s="712"/>
      <c r="CBZ1" s="712"/>
      <c r="CCA1" s="712"/>
      <c r="CCB1" s="712"/>
      <c r="CCC1" s="712"/>
      <c r="CCD1" s="712"/>
      <c r="CCE1" s="712"/>
      <c r="CCF1" s="712"/>
      <c r="CCG1" s="712"/>
      <c r="CCH1" s="712"/>
      <c r="CCI1" s="712"/>
      <c r="CCJ1" s="712"/>
      <c r="CCK1" s="712"/>
      <c r="CCL1" s="712"/>
      <c r="CCM1" s="712"/>
      <c r="CCN1" s="712"/>
      <c r="CCO1" s="712"/>
      <c r="CCP1" s="712"/>
      <c r="CCQ1" s="712"/>
      <c r="CCR1" s="712"/>
      <c r="CCS1" s="712"/>
      <c r="CCT1" s="712"/>
      <c r="CCU1" s="712"/>
      <c r="CCV1" s="712"/>
      <c r="CCW1" s="712"/>
      <c r="CCX1" s="712"/>
      <c r="CCY1" s="712"/>
      <c r="CCZ1" s="712"/>
      <c r="CDA1" s="712"/>
      <c r="CDB1" s="712"/>
      <c r="CDC1" s="712"/>
      <c r="CDD1" s="712"/>
      <c r="CDE1" s="712"/>
      <c r="CDF1" s="712"/>
      <c r="CDG1" s="712"/>
      <c r="CDH1" s="712"/>
      <c r="CDI1" s="712"/>
      <c r="CDJ1" s="712"/>
      <c r="CDK1" s="712"/>
      <c r="CDL1" s="712"/>
      <c r="CDM1" s="712"/>
      <c r="CDN1" s="712"/>
      <c r="CDO1" s="712"/>
      <c r="CDP1" s="712"/>
      <c r="CDQ1" s="712"/>
      <c r="CDR1" s="712"/>
      <c r="CDS1" s="712"/>
      <c r="CDT1" s="712"/>
      <c r="CDU1" s="712"/>
      <c r="CDV1" s="712"/>
      <c r="CDW1" s="712"/>
      <c r="CDX1" s="712"/>
      <c r="CDY1" s="712"/>
      <c r="CDZ1" s="712"/>
      <c r="CEA1" s="712"/>
      <c r="CEB1" s="712"/>
      <c r="CEC1" s="712"/>
      <c r="CED1" s="712"/>
      <c r="CEE1" s="712"/>
      <c r="CEF1" s="712"/>
      <c r="CEG1" s="712"/>
      <c r="CEH1" s="712"/>
      <c r="CEI1" s="712"/>
      <c r="CEJ1" s="712"/>
      <c r="CEK1" s="712"/>
      <c r="CEL1" s="712"/>
      <c r="CEM1" s="712"/>
      <c r="CEN1" s="712"/>
      <c r="CEO1" s="712"/>
      <c r="CEP1" s="712"/>
      <c r="CEQ1" s="712"/>
      <c r="CER1" s="712"/>
      <c r="CES1" s="712"/>
      <c r="CET1" s="712"/>
      <c r="CEU1" s="712"/>
      <c r="CEV1" s="712"/>
      <c r="CEW1" s="712"/>
      <c r="CEX1" s="712"/>
      <c r="CEY1" s="712"/>
      <c r="CEZ1" s="712"/>
      <c r="CFA1" s="712"/>
      <c r="CFB1" s="712"/>
      <c r="CFC1" s="712"/>
      <c r="CFD1" s="712"/>
      <c r="CFE1" s="712"/>
      <c r="CFF1" s="712"/>
      <c r="CFG1" s="712"/>
      <c r="CFH1" s="712"/>
      <c r="CFI1" s="712"/>
      <c r="CFJ1" s="712"/>
      <c r="CFK1" s="712"/>
      <c r="CFL1" s="712"/>
      <c r="CFM1" s="712"/>
      <c r="CFN1" s="712"/>
      <c r="CFO1" s="712"/>
      <c r="CFP1" s="712"/>
      <c r="CFQ1" s="712"/>
      <c r="CFR1" s="712"/>
      <c r="CFS1" s="712"/>
      <c r="CFT1" s="712"/>
      <c r="CFU1" s="712"/>
      <c r="CFV1" s="712"/>
      <c r="CFW1" s="712"/>
      <c r="CFX1" s="712"/>
      <c r="CFY1" s="712"/>
      <c r="CFZ1" s="712"/>
      <c r="CGA1" s="712"/>
      <c r="CGB1" s="712"/>
      <c r="CGC1" s="712"/>
      <c r="CGD1" s="712"/>
      <c r="CGE1" s="712"/>
      <c r="CGF1" s="712"/>
      <c r="CGG1" s="712"/>
      <c r="CGH1" s="712"/>
      <c r="CGI1" s="712"/>
      <c r="CGJ1" s="712"/>
      <c r="CGK1" s="712"/>
      <c r="CGL1" s="712"/>
      <c r="CGM1" s="712"/>
      <c r="CGN1" s="712"/>
      <c r="CGO1" s="712"/>
      <c r="CGP1" s="712"/>
      <c r="CGQ1" s="712"/>
      <c r="CGR1" s="712"/>
      <c r="CGS1" s="712"/>
      <c r="CGT1" s="712"/>
      <c r="CGU1" s="712"/>
      <c r="CGV1" s="712"/>
      <c r="CGW1" s="712"/>
      <c r="CGX1" s="712"/>
      <c r="CGY1" s="712"/>
      <c r="CGZ1" s="712"/>
      <c r="CHA1" s="712"/>
      <c r="CHB1" s="712"/>
      <c r="CHC1" s="712"/>
      <c r="CHD1" s="712"/>
      <c r="CHE1" s="712"/>
      <c r="CHF1" s="712"/>
      <c r="CHG1" s="712"/>
      <c r="CHH1" s="712"/>
      <c r="CHI1" s="712"/>
      <c r="CHJ1" s="712"/>
      <c r="CHK1" s="712"/>
      <c r="CHL1" s="712"/>
      <c r="CHM1" s="712"/>
      <c r="CHN1" s="712"/>
      <c r="CHO1" s="712"/>
      <c r="CHP1" s="712"/>
      <c r="CHQ1" s="712"/>
      <c r="CHR1" s="712"/>
      <c r="CHS1" s="712"/>
      <c r="CHT1" s="712"/>
      <c r="CHU1" s="712"/>
      <c r="CHV1" s="712"/>
      <c r="CHW1" s="712"/>
      <c r="CHX1" s="712"/>
      <c r="CHY1" s="712"/>
      <c r="CHZ1" s="712"/>
      <c r="CIA1" s="712"/>
      <c r="CIB1" s="712"/>
      <c r="CIC1" s="712"/>
      <c r="CID1" s="712"/>
      <c r="CIE1" s="712"/>
      <c r="CIF1" s="712"/>
      <c r="CIG1" s="712"/>
      <c r="CIH1" s="712"/>
      <c r="CII1" s="712"/>
      <c r="CIJ1" s="712"/>
      <c r="CIK1" s="712"/>
      <c r="CIL1" s="712"/>
      <c r="CIM1" s="712"/>
      <c r="CIN1" s="712"/>
      <c r="CIO1" s="712"/>
      <c r="CIP1" s="712"/>
      <c r="CIQ1" s="712"/>
      <c r="CIR1" s="712"/>
      <c r="CIS1" s="712"/>
      <c r="CIT1" s="712"/>
      <c r="CIU1" s="712"/>
      <c r="CIV1" s="712"/>
      <c r="CIW1" s="712"/>
      <c r="CIX1" s="712"/>
      <c r="CIY1" s="712"/>
      <c r="CIZ1" s="712"/>
      <c r="CJA1" s="712"/>
      <c r="CJB1" s="712"/>
      <c r="CJC1" s="712"/>
      <c r="CJD1" s="712"/>
      <c r="CJE1" s="712"/>
      <c r="CJF1" s="712"/>
      <c r="CJG1" s="712"/>
      <c r="CJH1" s="712"/>
      <c r="CJI1" s="712"/>
      <c r="CJJ1" s="712"/>
      <c r="CJK1" s="712"/>
      <c r="CJL1" s="712"/>
      <c r="CJM1" s="712"/>
      <c r="CJN1" s="712"/>
      <c r="CJO1" s="712"/>
      <c r="CJP1" s="712"/>
      <c r="CJQ1" s="712"/>
      <c r="CJR1" s="712"/>
      <c r="CJS1" s="712"/>
      <c r="CJT1" s="712"/>
      <c r="CJU1" s="712"/>
      <c r="CJV1" s="712"/>
      <c r="CJW1" s="712"/>
      <c r="CJX1" s="712"/>
      <c r="CJY1" s="712"/>
      <c r="CJZ1" s="712"/>
      <c r="CKA1" s="712"/>
      <c r="CKB1" s="712"/>
      <c r="CKC1" s="712"/>
      <c r="CKD1" s="712"/>
      <c r="CKE1" s="712"/>
      <c r="CKF1" s="712"/>
      <c r="CKG1" s="712"/>
      <c r="CKH1" s="712"/>
      <c r="CKI1" s="712"/>
      <c r="CKJ1" s="712"/>
      <c r="CKK1" s="712"/>
      <c r="CKL1" s="712"/>
      <c r="CKM1" s="712"/>
      <c r="CKN1" s="712"/>
      <c r="CKO1" s="712"/>
      <c r="CKP1" s="712"/>
      <c r="CKQ1" s="712"/>
      <c r="CKR1" s="712"/>
      <c r="CKS1" s="712"/>
      <c r="CKT1" s="712"/>
      <c r="CKU1" s="712"/>
      <c r="CKV1" s="712"/>
      <c r="CKW1" s="712"/>
      <c r="CKX1" s="712"/>
      <c r="CKY1" s="712"/>
      <c r="CKZ1" s="712"/>
      <c r="CLA1" s="712"/>
      <c r="CLB1" s="712"/>
      <c r="CLC1" s="712"/>
      <c r="CLD1" s="712"/>
      <c r="CLE1" s="712"/>
      <c r="CLF1" s="712"/>
      <c r="CLG1" s="712"/>
      <c r="CLH1" s="712"/>
      <c r="CLI1" s="712"/>
      <c r="CLJ1" s="712"/>
      <c r="CLK1" s="712"/>
      <c r="CLL1" s="712"/>
      <c r="CLM1" s="712"/>
      <c r="CLN1" s="712"/>
      <c r="CLO1" s="712"/>
      <c r="CLP1" s="712"/>
      <c r="CLQ1" s="712"/>
      <c r="CLR1" s="712"/>
      <c r="CLS1" s="712"/>
      <c r="CLT1" s="712"/>
      <c r="CLU1" s="712"/>
      <c r="CLV1" s="712"/>
      <c r="CLW1" s="712"/>
      <c r="CLX1" s="712"/>
      <c r="CLY1" s="712"/>
      <c r="CLZ1" s="712"/>
      <c r="CMA1" s="712"/>
      <c r="CMB1" s="712"/>
      <c r="CMC1" s="712"/>
      <c r="CMD1" s="712"/>
      <c r="CME1" s="712"/>
      <c r="CMF1" s="712"/>
      <c r="CMG1" s="712"/>
      <c r="CMH1" s="712"/>
      <c r="CMI1" s="712"/>
      <c r="CMJ1" s="712"/>
      <c r="CMK1" s="712"/>
      <c r="CML1" s="712"/>
      <c r="CMM1" s="712"/>
      <c r="CMN1" s="712"/>
      <c r="CMO1" s="712"/>
      <c r="CMP1" s="712"/>
      <c r="CMQ1" s="712"/>
      <c r="CMR1" s="712"/>
      <c r="CMS1" s="712"/>
      <c r="CMT1" s="712"/>
      <c r="CMU1" s="712"/>
      <c r="CMV1" s="712"/>
      <c r="CMW1" s="712"/>
      <c r="CMX1" s="712"/>
      <c r="CMY1" s="712"/>
      <c r="CMZ1" s="712"/>
      <c r="CNA1" s="712"/>
      <c r="CNB1" s="712"/>
      <c r="CNC1" s="712"/>
      <c r="CND1" s="712"/>
      <c r="CNE1" s="712"/>
      <c r="CNF1" s="712"/>
      <c r="CNG1" s="712"/>
      <c r="CNH1" s="712"/>
      <c r="CNI1" s="712"/>
      <c r="CNJ1" s="712"/>
      <c r="CNK1" s="712"/>
      <c r="CNL1" s="712"/>
      <c r="CNM1" s="712"/>
      <c r="CNN1" s="712"/>
      <c r="CNO1" s="712"/>
      <c r="CNP1" s="712"/>
      <c r="CNQ1" s="712"/>
      <c r="CNR1" s="712"/>
      <c r="CNS1" s="712"/>
      <c r="CNT1" s="712"/>
      <c r="CNU1" s="712"/>
      <c r="CNV1" s="712"/>
      <c r="CNW1" s="712"/>
      <c r="CNX1" s="712"/>
      <c r="CNY1" s="712"/>
      <c r="CNZ1" s="712"/>
      <c r="COA1" s="712"/>
      <c r="COB1" s="712"/>
      <c r="COC1" s="712"/>
      <c r="COD1" s="712"/>
      <c r="COE1" s="712"/>
      <c r="COF1" s="712"/>
      <c r="COG1" s="712"/>
      <c r="COH1" s="712"/>
      <c r="COI1" s="712"/>
      <c r="COJ1" s="712"/>
      <c r="COK1" s="712"/>
      <c r="COL1" s="712"/>
      <c r="COM1" s="712"/>
      <c r="CON1" s="712"/>
      <c r="COO1" s="712"/>
      <c r="COP1" s="712"/>
      <c r="COQ1" s="712"/>
      <c r="COR1" s="712"/>
      <c r="COS1" s="712"/>
      <c r="COT1" s="712"/>
      <c r="COU1" s="712"/>
      <c r="COV1" s="712"/>
      <c r="COW1" s="712"/>
      <c r="COX1" s="712"/>
      <c r="COY1" s="712"/>
      <c r="COZ1" s="712"/>
      <c r="CPA1" s="712"/>
      <c r="CPB1" s="712"/>
      <c r="CPC1" s="712"/>
      <c r="CPD1" s="712"/>
      <c r="CPE1" s="712"/>
      <c r="CPF1" s="712"/>
      <c r="CPG1" s="712"/>
      <c r="CPH1" s="712"/>
      <c r="CPI1" s="712"/>
      <c r="CPJ1" s="712"/>
      <c r="CPK1" s="712"/>
      <c r="CPL1" s="712"/>
      <c r="CPM1" s="712"/>
      <c r="CPN1" s="712"/>
      <c r="CPO1" s="712"/>
      <c r="CPP1" s="712"/>
      <c r="CPQ1" s="712"/>
      <c r="CPR1" s="712"/>
      <c r="CPS1" s="712"/>
      <c r="CPT1" s="712"/>
      <c r="CPU1" s="712"/>
      <c r="CPV1" s="712"/>
      <c r="CPW1" s="712"/>
      <c r="CPX1" s="712"/>
      <c r="CPY1" s="712"/>
      <c r="CPZ1" s="712"/>
      <c r="CQA1" s="712"/>
      <c r="CQB1" s="712"/>
      <c r="CQC1" s="712"/>
      <c r="CQD1" s="712"/>
      <c r="CQE1" s="712"/>
      <c r="CQF1" s="712"/>
      <c r="CQG1" s="712"/>
      <c r="CQH1" s="712"/>
      <c r="CQI1" s="712"/>
      <c r="CQJ1" s="712"/>
      <c r="CQK1" s="712"/>
      <c r="CQL1" s="712"/>
      <c r="CQM1" s="712"/>
      <c r="CQN1" s="712"/>
      <c r="CQO1" s="712"/>
      <c r="CQP1" s="712"/>
      <c r="CQQ1" s="712"/>
      <c r="CQR1" s="712"/>
      <c r="CQS1" s="712"/>
      <c r="CQT1" s="712"/>
      <c r="CQU1" s="712"/>
      <c r="CQV1" s="712"/>
      <c r="CQW1" s="712"/>
      <c r="CQX1" s="712"/>
      <c r="CQY1" s="712"/>
      <c r="CQZ1" s="712"/>
      <c r="CRA1" s="712"/>
      <c r="CRB1" s="712"/>
      <c r="CRC1" s="712"/>
      <c r="CRD1" s="712"/>
      <c r="CRE1" s="712"/>
      <c r="CRF1" s="712"/>
      <c r="CRG1" s="712"/>
      <c r="CRH1" s="712"/>
      <c r="CRI1" s="712"/>
      <c r="CRJ1" s="712"/>
      <c r="CRK1" s="712"/>
      <c r="CRL1" s="712"/>
      <c r="CRM1" s="712"/>
      <c r="CRN1" s="712"/>
      <c r="CRO1" s="712"/>
      <c r="CRP1" s="712"/>
      <c r="CRQ1" s="712"/>
      <c r="CRR1" s="712"/>
      <c r="CRS1" s="712"/>
      <c r="CRT1" s="712"/>
      <c r="CRU1" s="712"/>
      <c r="CRV1" s="712"/>
      <c r="CRW1" s="712"/>
      <c r="CRX1" s="712"/>
      <c r="CRY1" s="712"/>
      <c r="CRZ1" s="712"/>
      <c r="CSA1" s="712"/>
      <c r="CSB1" s="712"/>
      <c r="CSC1" s="712"/>
      <c r="CSD1" s="712"/>
      <c r="CSE1" s="712"/>
      <c r="CSF1" s="712"/>
      <c r="CSG1" s="712"/>
      <c r="CSH1" s="712"/>
      <c r="CSI1" s="712"/>
      <c r="CSJ1" s="712"/>
      <c r="CSK1" s="712"/>
      <c r="CSL1" s="712"/>
      <c r="CSM1" s="712"/>
      <c r="CSN1" s="712"/>
      <c r="CSO1" s="712"/>
      <c r="CSP1" s="712"/>
      <c r="CSQ1" s="712"/>
      <c r="CSR1" s="712"/>
      <c r="CSS1" s="712"/>
      <c r="CST1" s="712"/>
      <c r="CSU1" s="712"/>
      <c r="CSV1" s="712"/>
      <c r="CSW1" s="712"/>
      <c r="CSX1" s="712"/>
      <c r="CSY1" s="712"/>
      <c r="CSZ1" s="712"/>
      <c r="CTA1" s="712"/>
      <c r="CTB1" s="712"/>
      <c r="CTC1" s="712"/>
      <c r="CTD1" s="712"/>
      <c r="CTE1" s="712"/>
      <c r="CTF1" s="712"/>
      <c r="CTG1" s="712"/>
      <c r="CTH1" s="712"/>
      <c r="CTI1" s="712"/>
      <c r="CTJ1" s="712"/>
      <c r="CTK1" s="712"/>
      <c r="CTL1" s="712"/>
      <c r="CTM1" s="712"/>
      <c r="CTN1" s="712"/>
      <c r="CTO1" s="712"/>
      <c r="CTP1" s="712"/>
      <c r="CTQ1" s="712"/>
      <c r="CTR1" s="712"/>
      <c r="CTS1" s="712"/>
      <c r="CTT1" s="712"/>
      <c r="CTU1" s="712"/>
      <c r="CTV1" s="712"/>
      <c r="CTW1" s="712"/>
      <c r="CTX1" s="712"/>
      <c r="CTY1" s="712"/>
      <c r="CTZ1" s="712"/>
      <c r="CUA1" s="712"/>
      <c r="CUB1" s="712"/>
      <c r="CUC1" s="712"/>
      <c r="CUD1" s="712"/>
      <c r="CUE1" s="712"/>
      <c r="CUF1" s="712"/>
      <c r="CUG1" s="712"/>
      <c r="CUH1" s="712"/>
      <c r="CUI1" s="712"/>
      <c r="CUJ1" s="712"/>
      <c r="CUK1" s="712"/>
      <c r="CUL1" s="712"/>
      <c r="CUM1" s="712"/>
      <c r="CUN1" s="712"/>
      <c r="CUO1" s="712"/>
      <c r="CUP1" s="712"/>
      <c r="CUQ1" s="712"/>
      <c r="CUR1" s="712"/>
      <c r="CUS1" s="712"/>
      <c r="CUT1" s="712"/>
      <c r="CUU1" s="712"/>
      <c r="CUV1" s="712"/>
      <c r="CUW1" s="712"/>
      <c r="CUX1" s="712"/>
      <c r="CUY1" s="712"/>
      <c r="CUZ1" s="712"/>
      <c r="CVA1" s="712"/>
      <c r="CVB1" s="712"/>
      <c r="CVC1" s="712"/>
      <c r="CVD1" s="712"/>
      <c r="CVE1" s="712"/>
      <c r="CVF1" s="712"/>
      <c r="CVG1" s="712"/>
      <c r="CVH1" s="712"/>
      <c r="CVI1" s="712"/>
      <c r="CVJ1" s="712"/>
      <c r="CVK1" s="712"/>
      <c r="CVL1" s="712"/>
      <c r="CVM1" s="712"/>
      <c r="CVN1" s="712"/>
      <c r="CVO1" s="712"/>
      <c r="CVP1" s="712"/>
      <c r="CVQ1" s="712"/>
      <c r="CVR1" s="712"/>
      <c r="CVS1" s="712"/>
      <c r="CVT1" s="712"/>
      <c r="CVU1" s="712"/>
      <c r="CVV1" s="712"/>
      <c r="CVW1" s="712"/>
      <c r="CVX1" s="712"/>
      <c r="CVY1" s="712"/>
      <c r="CVZ1" s="712"/>
      <c r="CWA1" s="712"/>
      <c r="CWB1" s="712"/>
      <c r="CWC1" s="712"/>
      <c r="CWD1" s="712"/>
      <c r="CWE1" s="712"/>
      <c r="CWF1" s="712"/>
      <c r="CWG1" s="712"/>
      <c r="CWH1" s="712"/>
      <c r="CWI1" s="712"/>
      <c r="CWJ1" s="712"/>
      <c r="CWK1" s="712"/>
      <c r="CWL1" s="712"/>
      <c r="CWM1" s="712"/>
      <c r="CWN1" s="712"/>
      <c r="CWO1" s="712"/>
      <c r="CWP1" s="712"/>
      <c r="CWQ1" s="712"/>
      <c r="CWR1" s="712"/>
      <c r="CWS1" s="712"/>
      <c r="CWT1" s="712"/>
      <c r="CWU1" s="712"/>
      <c r="CWV1" s="712"/>
      <c r="CWW1" s="712"/>
      <c r="CWX1" s="712"/>
      <c r="CWY1" s="712"/>
      <c r="CWZ1" s="712"/>
      <c r="CXA1" s="712"/>
      <c r="CXB1" s="712"/>
      <c r="CXC1" s="712"/>
      <c r="CXD1" s="712"/>
      <c r="CXE1" s="712"/>
      <c r="CXF1" s="712"/>
      <c r="CXG1" s="712"/>
      <c r="CXH1" s="712"/>
      <c r="CXI1" s="712"/>
      <c r="CXJ1" s="712"/>
      <c r="CXK1" s="712"/>
      <c r="CXL1" s="712"/>
      <c r="CXM1" s="712"/>
      <c r="CXN1" s="712"/>
      <c r="CXO1" s="712"/>
      <c r="CXP1" s="712"/>
      <c r="CXQ1" s="712"/>
      <c r="CXR1" s="712"/>
      <c r="CXS1" s="712"/>
      <c r="CXT1" s="712"/>
      <c r="CXU1" s="712"/>
      <c r="CXV1" s="712"/>
      <c r="CXW1" s="712"/>
      <c r="CXX1" s="712"/>
      <c r="CXY1" s="712"/>
      <c r="CXZ1" s="712"/>
      <c r="CYA1" s="712"/>
      <c r="CYB1" s="712"/>
      <c r="CYC1" s="712"/>
      <c r="CYD1" s="712"/>
      <c r="CYE1" s="712"/>
      <c r="CYF1" s="712"/>
      <c r="CYG1" s="712"/>
      <c r="CYH1" s="712"/>
      <c r="CYI1" s="712"/>
      <c r="CYJ1" s="712"/>
      <c r="CYK1" s="712"/>
      <c r="CYL1" s="712"/>
      <c r="CYM1" s="712"/>
      <c r="CYN1" s="712"/>
      <c r="CYO1" s="712"/>
      <c r="CYP1" s="712"/>
      <c r="CYQ1" s="712"/>
      <c r="CYR1" s="712"/>
      <c r="CYS1" s="712"/>
      <c r="CYT1" s="712"/>
      <c r="CYU1" s="712"/>
      <c r="CYV1" s="712"/>
      <c r="CYW1" s="712"/>
      <c r="CYX1" s="712"/>
      <c r="CYY1" s="712"/>
      <c r="CYZ1" s="712"/>
      <c r="CZA1" s="712"/>
      <c r="CZB1" s="712"/>
      <c r="CZC1" s="712"/>
      <c r="CZD1" s="712"/>
      <c r="CZE1" s="712"/>
      <c r="CZF1" s="712"/>
      <c r="CZG1" s="712"/>
      <c r="CZH1" s="712"/>
      <c r="CZI1" s="712"/>
      <c r="CZJ1" s="712"/>
      <c r="CZK1" s="712"/>
      <c r="CZL1" s="712"/>
      <c r="CZM1" s="712"/>
      <c r="CZN1" s="712"/>
      <c r="CZO1" s="712"/>
      <c r="CZP1" s="712"/>
      <c r="CZQ1" s="712"/>
      <c r="CZR1" s="712"/>
      <c r="CZS1" s="712"/>
      <c r="CZT1" s="712"/>
      <c r="CZU1" s="712"/>
      <c r="CZV1" s="712"/>
      <c r="CZW1" s="712"/>
      <c r="CZX1" s="712"/>
      <c r="CZY1" s="712"/>
      <c r="CZZ1" s="712"/>
      <c r="DAA1" s="712"/>
      <c r="DAB1" s="712"/>
      <c r="DAC1" s="712"/>
      <c r="DAD1" s="712"/>
      <c r="DAE1" s="712"/>
      <c r="DAF1" s="712"/>
      <c r="DAG1" s="712"/>
      <c r="DAH1" s="712"/>
      <c r="DAI1" s="712"/>
      <c r="DAJ1" s="712"/>
      <c r="DAK1" s="712"/>
      <c r="DAL1" s="712"/>
      <c r="DAM1" s="712"/>
      <c r="DAN1" s="712"/>
      <c r="DAO1" s="712"/>
      <c r="DAP1" s="712"/>
      <c r="DAQ1" s="712"/>
      <c r="DAR1" s="712"/>
      <c r="DAS1" s="712"/>
      <c r="DAT1" s="712"/>
      <c r="DAU1" s="712"/>
      <c r="DAV1" s="712"/>
      <c r="DAW1" s="712"/>
      <c r="DAX1" s="712"/>
      <c r="DAY1" s="712"/>
      <c r="DAZ1" s="712"/>
      <c r="DBA1" s="712"/>
      <c r="DBB1" s="712"/>
      <c r="DBC1" s="712"/>
      <c r="DBD1" s="712"/>
      <c r="DBE1" s="712"/>
      <c r="DBF1" s="712"/>
      <c r="DBG1" s="712"/>
      <c r="DBH1" s="712"/>
      <c r="DBI1" s="712"/>
      <c r="DBJ1" s="712"/>
      <c r="DBK1" s="712"/>
      <c r="DBL1" s="712"/>
      <c r="DBM1" s="712"/>
      <c r="DBN1" s="712"/>
      <c r="DBO1" s="712"/>
      <c r="DBP1" s="712"/>
      <c r="DBQ1" s="712"/>
      <c r="DBR1" s="712"/>
      <c r="DBS1" s="712"/>
      <c r="DBT1" s="712"/>
      <c r="DBU1" s="712"/>
      <c r="DBV1" s="712"/>
      <c r="DBW1" s="712"/>
      <c r="DBX1" s="712"/>
      <c r="DBY1" s="712"/>
      <c r="DBZ1" s="712"/>
      <c r="DCA1" s="712"/>
      <c r="DCB1" s="712"/>
      <c r="DCC1" s="712"/>
      <c r="DCD1" s="712"/>
      <c r="DCE1" s="712"/>
      <c r="DCF1" s="712"/>
      <c r="DCG1" s="712"/>
      <c r="DCH1" s="712"/>
      <c r="DCI1" s="712"/>
      <c r="DCJ1" s="712"/>
      <c r="DCK1" s="712"/>
      <c r="DCL1" s="712"/>
      <c r="DCM1" s="712"/>
      <c r="DCN1" s="712"/>
      <c r="DCO1" s="712"/>
      <c r="DCP1" s="712"/>
      <c r="DCQ1" s="712"/>
      <c r="DCR1" s="712"/>
      <c r="DCS1" s="712"/>
      <c r="DCT1" s="712"/>
      <c r="DCU1" s="712"/>
      <c r="DCV1" s="712"/>
      <c r="DCW1" s="712"/>
      <c r="DCX1" s="712"/>
      <c r="DCY1" s="712"/>
      <c r="DCZ1" s="712"/>
      <c r="DDA1" s="712"/>
      <c r="DDB1" s="712"/>
      <c r="DDC1" s="712"/>
      <c r="DDD1" s="712"/>
      <c r="DDE1" s="712"/>
      <c r="DDF1" s="712"/>
      <c r="DDG1" s="712"/>
      <c r="DDH1" s="712"/>
      <c r="DDI1" s="712"/>
      <c r="DDJ1" s="712"/>
      <c r="DDK1" s="712"/>
      <c r="DDL1" s="712"/>
      <c r="DDM1" s="712"/>
      <c r="DDN1" s="712"/>
      <c r="DDO1" s="712"/>
      <c r="DDP1" s="712"/>
      <c r="DDQ1" s="712"/>
      <c r="DDR1" s="712"/>
      <c r="DDS1" s="712"/>
      <c r="DDT1" s="712"/>
      <c r="DDU1" s="712"/>
      <c r="DDV1" s="712"/>
      <c r="DDW1" s="712"/>
      <c r="DDX1" s="712"/>
      <c r="DDY1" s="712"/>
      <c r="DDZ1" s="712"/>
      <c r="DEA1" s="712"/>
      <c r="DEB1" s="712"/>
      <c r="DEC1" s="712"/>
      <c r="DED1" s="712"/>
      <c r="DEE1" s="712"/>
      <c r="DEF1" s="712"/>
      <c r="DEG1" s="712"/>
      <c r="DEH1" s="712"/>
      <c r="DEI1" s="712"/>
      <c r="DEJ1" s="712"/>
      <c r="DEK1" s="712"/>
      <c r="DEL1" s="712"/>
      <c r="DEM1" s="712"/>
      <c r="DEN1" s="712"/>
      <c r="DEO1" s="712"/>
      <c r="DEP1" s="712"/>
      <c r="DEQ1" s="712"/>
      <c r="DER1" s="712"/>
      <c r="DES1" s="712"/>
      <c r="DET1" s="712"/>
      <c r="DEU1" s="712"/>
      <c r="DEV1" s="712"/>
      <c r="DEW1" s="712"/>
      <c r="DEX1" s="712"/>
      <c r="DEY1" s="712"/>
      <c r="DEZ1" s="712"/>
      <c r="DFA1" s="712"/>
      <c r="DFB1" s="712"/>
      <c r="DFC1" s="712"/>
      <c r="DFD1" s="712"/>
      <c r="DFE1" s="712"/>
      <c r="DFF1" s="712"/>
      <c r="DFG1" s="712"/>
      <c r="DFH1" s="712"/>
      <c r="DFI1" s="712"/>
      <c r="DFJ1" s="712"/>
      <c r="DFK1" s="712"/>
      <c r="DFL1" s="712"/>
      <c r="DFM1" s="712"/>
      <c r="DFN1" s="712"/>
      <c r="DFO1" s="712"/>
      <c r="DFP1" s="712"/>
      <c r="DFQ1" s="712"/>
      <c r="DFR1" s="712"/>
      <c r="DFS1" s="712"/>
      <c r="DFT1" s="712"/>
      <c r="DFU1" s="712"/>
      <c r="DFV1" s="712"/>
      <c r="DFW1" s="712"/>
      <c r="DFX1" s="712"/>
      <c r="DFY1" s="712"/>
      <c r="DFZ1" s="712"/>
      <c r="DGA1" s="712"/>
      <c r="DGB1" s="712"/>
      <c r="DGC1" s="712"/>
      <c r="DGD1" s="712"/>
      <c r="DGE1" s="712"/>
      <c r="DGF1" s="712"/>
      <c r="DGG1" s="712"/>
      <c r="DGH1" s="712"/>
      <c r="DGI1" s="712"/>
      <c r="DGJ1" s="712"/>
      <c r="DGK1" s="712"/>
      <c r="DGL1" s="712"/>
      <c r="DGM1" s="712"/>
      <c r="DGN1" s="712"/>
      <c r="DGO1" s="712"/>
      <c r="DGP1" s="712"/>
      <c r="DGQ1" s="712"/>
      <c r="DGR1" s="712"/>
      <c r="DGS1" s="712"/>
      <c r="DGT1" s="712"/>
      <c r="DGU1" s="712"/>
      <c r="DGV1" s="712"/>
      <c r="DGW1" s="712"/>
      <c r="DGX1" s="712"/>
      <c r="DGY1" s="712"/>
      <c r="DGZ1" s="712"/>
      <c r="DHA1" s="712"/>
      <c r="DHB1" s="712"/>
      <c r="DHC1" s="712"/>
      <c r="DHD1" s="712"/>
      <c r="DHE1" s="712"/>
      <c r="DHF1" s="712"/>
      <c r="DHG1" s="712"/>
      <c r="DHH1" s="712"/>
      <c r="DHI1" s="712"/>
      <c r="DHJ1" s="712"/>
      <c r="DHK1" s="712"/>
      <c r="DHL1" s="712"/>
      <c r="DHM1" s="712"/>
      <c r="DHN1" s="712"/>
      <c r="DHO1" s="712"/>
      <c r="DHP1" s="712"/>
      <c r="DHQ1" s="712"/>
      <c r="DHR1" s="712"/>
      <c r="DHS1" s="712"/>
      <c r="DHT1" s="712"/>
      <c r="DHU1" s="712"/>
      <c r="DHV1" s="712"/>
      <c r="DHW1" s="712"/>
      <c r="DHX1" s="712"/>
      <c r="DHY1" s="712"/>
      <c r="DHZ1" s="712"/>
      <c r="DIA1" s="712"/>
      <c r="DIB1" s="712"/>
      <c r="DIC1" s="712"/>
      <c r="DID1" s="712"/>
      <c r="DIE1" s="712"/>
      <c r="DIF1" s="712"/>
      <c r="DIG1" s="712"/>
      <c r="DIH1" s="712"/>
      <c r="DII1" s="712"/>
      <c r="DIJ1" s="712"/>
      <c r="DIK1" s="712"/>
      <c r="DIL1" s="712"/>
      <c r="DIM1" s="712"/>
      <c r="DIN1" s="712"/>
      <c r="DIO1" s="712"/>
      <c r="DIP1" s="712"/>
      <c r="DIQ1" s="712"/>
      <c r="DIR1" s="712"/>
      <c r="DIS1" s="712"/>
      <c r="DIT1" s="712"/>
      <c r="DIU1" s="712"/>
      <c r="DIV1" s="712"/>
      <c r="DIW1" s="712"/>
      <c r="DIX1" s="712"/>
      <c r="DIY1" s="712"/>
      <c r="DIZ1" s="712"/>
      <c r="DJA1" s="712"/>
      <c r="DJB1" s="712"/>
      <c r="DJC1" s="712"/>
      <c r="DJD1" s="712"/>
      <c r="DJE1" s="712"/>
      <c r="DJF1" s="712"/>
      <c r="DJG1" s="712"/>
      <c r="DJH1" s="712"/>
      <c r="DJI1" s="712"/>
      <c r="DJJ1" s="712"/>
      <c r="DJK1" s="712"/>
      <c r="DJL1" s="712"/>
      <c r="DJM1" s="712"/>
      <c r="DJN1" s="712"/>
      <c r="DJO1" s="712"/>
      <c r="DJP1" s="712"/>
      <c r="DJQ1" s="712"/>
      <c r="DJR1" s="712"/>
      <c r="DJS1" s="712"/>
      <c r="DJT1" s="712"/>
      <c r="DJU1" s="712"/>
      <c r="DJV1" s="712"/>
      <c r="DJW1" s="712"/>
      <c r="DJX1" s="712"/>
      <c r="DJY1" s="712"/>
      <c r="DJZ1" s="712"/>
      <c r="DKA1" s="712"/>
      <c r="DKB1" s="712"/>
      <c r="DKC1" s="712"/>
      <c r="DKD1" s="712"/>
      <c r="DKE1" s="712"/>
      <c r="DKF1" s="712"/>
      <c r="DKG1" s="712"/>
      <c r="DKH1" s="712"/>
      <c r="DKI1" s="712"/>
      <c r="DKJ1" s="712"/>
      <c r="DKK1" s="712"/>
      <c r="DKL1" s="712"/>
      <c r="DKM1" s="712"/>
      <c r="DKN1" s="712"/>
      <c r="DKO1" s="712"/>
      <c r="DKP1" s="712"/>
      <c r="DKQ1" s="712"/>
      <c r="DKR1" s="712"/>
      <c r="DKS1" s="712"/>
      <c r="DKT1" s="712"/>
      <c r="DKU1" s="712"/>
      <c r="DKV1" s="712"/>
      <c r="DKW1" s="712"/>
      <c r="DKX1" s="712"/>
      <c r="DKY1" s="712"/>
      <c r="DKZ1" s="712"/>
      <c r="DLA1" s="712"/>
      <c r="DLB1" s="712"/>
      <c r="DLC1" s="712"/>
      <c r="DLD1" s="712"/>
      <c r="DLE1" s="712"/>
      <c r="DLF1" s="712"/>
      <c r="DLG1" s="712"/>
      <c r="DLH1" s="712"/>
      <c r="DLI1" s="712"/>
      <c r="DLJ1" s="712"/>
      <c r="DLK1" s="712"/>
      <c r="DLL1" s="712"/>
      <c r="DLM1" s="712"/>
      <c r="DLN1" s="712"/>
      <c r="DLO1" s="712"/>
      <c r="DLP1" s="712"/>
      <c r="DLQ1" s="712"/>
      <c r="DLR1" s="712"/>
      <c r="DLS1" s="712"/>
      <c r="DLT1" s="712"/>
      <c r="DLU1" s="712"/>
      <c r="DLV1" s="712"/>
      <c r="DLW1" s="712"/>
      <c r="DLX1" s="712"/>
      <c r="DLY1" s="712"/>
      <c r="DLZ1" s="712"/>
      <c r="DMA1" s="712"/>
      <c r="DMB1" s="712"/>
      <c r="DMC1" s="712"/>
      <c r="DMD1" s="712"/>
      <c r="DME1" s="712"/>
      <c r="DMF1" s="712"/>
      <c r="DMG1" s="712"/>
      <c r="DMH1" s="712"/>
      <c r="DMI1" s="712"/>
      <c r="DMJ1" s="712"/>
      <c r="DMK1" s="712"/>
      <c r="DML1" s="712"/>
      <c r="DMM1" s="712"/>
      <c r="DMN1" s="712"/>
      <c r="DMO1" s="712"/>
      <c r="DMP1" s="712"/>
      <c r="DMQ1" s="712"/>
      <c r="DMR1" s="712"/>
      <c r="DMS1" s="712"/>
      <c r="DMT1" s="712"/>
      <c r="DMU1" s="712"/>
      <c r="DMV1" s="712"/>
      <c r="DMW1" s="712"/>
      <c r="DMX1" s="712"/>
      <c r="DMY1" s="712"/>
      <c r="DMZ1" s="712"/>
      <c r="DNA1" s="712"/>
      <c r="DNB1" s="712"/>
      <c r="DNC1" s="712"/>
      <c r="DND1" s="712"/>
      <c r="DNE1" s="712"/>
      <c r="DNF1" s="712"/>
      <c r="DNG1" s="712"/>
      <c r="DNH1" s="712"/>
      <c r="DNI1" s="712"/>
      <c r="DNJ1" s="712"/>
      <c r="DNK1" s="712"/>
      <c r="DNL1" s="712"/>
      <c r="DNM1" s="712"/>
      <c r="DNN1" s="712"/>
      <c r="DNO1" s="712"/>
      <c r="DNP1" s="712"/>
      <c r="DNQ1" s="712"/>
      <c r="DNR1" s="712"/>
      <c r="DNS1" s="712"/>
      <c r="DNT1" s="712"/>
      <c r="DNU1" s="712"/>
      <c r="DNV1" s="712"/>
      <c r="DNW1" s="712"/>
      <c r="DNX1" s="712"/>
      <c r="DNY1" s="712"/>
      <c r="DNZ1" s="712"/>
      <c r="DOA1" s="712"/>
      <c r="DOB1" s="712"/>
      <c r="DOC1" s="712"/>
      <c r="DOD1" s="712"/>
      <c r="DOE1" s="712"/>
      <c r="DOF1" s="712"/>
      <c r="DOG1" s="712"/>
      <c r="DOH1" s="712"/>
      <c r="DOI1" s="712"/>
      <c r="DOJ1" s="712"/>
      <c r="DOK1" s="712"/>
      <c r="DOL1" s="712"/>
      <c r="DOM1" s="712"/>
      <c r="DON1" s="712"/>
      <c r="DOO1" s="712"/>
      <c r="DOP1" s="712"/>
      <c r="DOQ1" s="712"/>
      <c r="DOR1" s="712"/>
      <c r="DOS1" s="712"/>
      <c r="DOT1" s="712"/>
      <c r="DOU1" s="712"/>
      <c r="DOV1" s="712"/>
      <c r="DOW1" s="712"/>
      <c r="DOX1" s="712"/>
      <c r="DOY1" s="712"/>
      <c r="DOZ1" s="712"/>
      <c r="DPA1" s="712"/>
      <c r="DPB1" s="712"/>
      <c r="DPC1" s="712"/>
      <c r="DPD1" s="712"/>
      <c r="DPE1" s="712"/>
      <c r="DPF1" s="712"/>
      <c r="DPG1" s="712"/>
      <c r="DPH1" s="712"/>
      <c r="DPI1" s="712"/>
      <c r="DPJ1" s="712"/>
      <c r="DPK1" s="712"/>
      <c r="DPL1" s="712"/>
      <c r="DPM1" s="712"/>
      <c r="DPN1" s="712"/>
      <c r="DPO1" s="712"/>
      <c r="DPP1" s="712"/>
      <c r="DPQ1" s="712"/>
      <c r="DPR1" s="712"/>
      <c r="DPS1" s="712"/>
      <c r="DPT1" s="712"/>
      <c r="DPU1" s="712"/>
      <c r="DPV1" s="712"/>
      <c r="DPW1" s="712"/>
      <c r="DPX1" s="712"/>
      <c r="DPY1" s="712"/>
      <c r="DPZ1" s="712"/>
      <c r="DQA1" s="712"/>
      <c r="DQB1" s="712"/>
      <c r="DQC1" s="712"/>
      <c r="DQD1" s="712"/>
      <c r="DQE1" s="712"/>
      <c r="DQF1" s="712"/>
      <c r="DQG1" s="712"/>
      <c r="DQH1" s="712"/>
      <c r="DQI1" s="712"/>
      <c r="DQJ1" s="712"/>
      <c r="DQK1" s="712"/>
      <c r="DQL1" s="712"/>
      <c r="DQM1" s="712"/>
      <c r="DQN1" s="712"/>
      <c r="DQO1" s="712"/>
      <c r="DQP1" s="712"/>
      <c r="DQQ1" s="712"/>
      <c r="DQR1" s="712"/>
      <c r="DQS1" s="712"/>
      <c r="DQT1" s="712"/>
      <c r="DQU1" s="712"/>
      <c r="DQV1" s="712"/>
      <c r="DQW1" s="712"/>
      <c r="DQX1" s="712"/>
      <c r="DQY1" s="712"/>
      <c r="DQZ1" s="712"/>
      <c r="DRA1" s="712"/>
      <c r="DRB1" s="712"/>
      <c r="DRC1" s="712"/>
      <c r="DRD1" s="712"/>
      <c r="DRE1" s="712"/>
      <c r="DRF1" s="712"/>
      <c r="DRG1" s="712"/>
      <c r="DRH1" s="712"/>
      <c r="DRI1" s="712"/>
      <c r="DRJ1" s="712"/>
      <c r="DRK1" s="712"/>
      <c r="DRL1" s="712"/>
      <c r="DRM1" s="712"/>
      <c r="DRN1" s="712"/>
      <c r="DRO1" s="712"/>
      <c r="DRP1" s="712"/>
      <c r="DRQ1" s="712"/>
      <c r="DRR1" s="712"/>
      <c r="DRS1" s="712"/>
      <c r="DRT1" s="712"/>
      <c r="DRU1" s="712"/>
      <c r="DRV1" s="712"/>
      <c r="DRW1" s="712"/>
      <c r="DRX1" s="712"/>
      <c r="DRY1" s="712"/>
      <c r="DRZ1" s="712"/>
      <c r="DSA1" s="712"/>
      <c r="DSB1" s="712"/>
      <c r="DSC1" s="712"/>
      <c r="DSD1" s="712"/>
      <c r="DSE1" s="712"/>
      <c r="DSF1" s="712"/>
      <c r="DSG1" s="712"/>
      <c r="DSH1" s="712"/>
      <c r="DSI1" s="712"/>
      <c r="DSJ1" s="712"/>
      <c r="DSK1" s="712"/>
      <c r="DSL1" s="712"/>
      <c r="DSM1" s="712"/>
      <c r="DSN1" s="712"/>
      <c r="DSO1" s="712"/>
      <c r="DSP1" s="712"/>
      <c r="DSQ1" s="712"/>
      <c r="DSR1" s="712"/>
      <c r="DSS1" s="712"/>
      <c r="DST1" s="712"/>
      <c r="DSU1" s="712"/>
      <c r="DSV1" s="712"/>
      <c r="DSW1" s="712"/>
      <c r="DSX1" s="712"/>
      <c r="DSY1" s="712"/>
      <c r="DSZ1" s="712"/>
      <c r="DTA1" s="712"/>
      <c r="DTB1" s="712"/>
      <c r="DTC1" s="712"/>
      <c r="DTD1" s="712"/>
      <c r="DTE1" s="712"/>
      <c r="DTF1" s="712"/>
      <c r="DTG1" s="712"/>
      <c r="DTH1" s="712"/>
      <c r="DTI1" s="712"/>
      <c r="DTJ1" s="712"/>
      <c r="DTK1" s="712"/>
      <c r="DTL1" s="712"/>
      <c r="DTM1" s="712"/>
      <c r="DTN1" s="712"/>
      <c r="DTO1" s="712"/>
      <c r="DTP1" s="712"/>
      <c r="DTQ1" s="712"/>
      <c r="DTR1" s="712"/>
      <c r="DTS1" s="712"/>
      <c r="DTT1" s="712"/>
      <c r="DTU1" s="712"/>
      <c r="DTV1" s="712"/>
      <c r="DTW1" s="712"/>
      <c r="DTX1" s="712"/>
      <c r="DTY1" s="712"/>
      <c r="DTZ1" s="712"/>
      <c r="DUA1" s="712"/>
      <c r="DUB1" s="712"/>
      <c r="DUC1" s="712"/>
      <c r="DUD1" s="712"/>
      <c r="DUE1" s="712"/>
      <c r="DUF1" s="712"/>
      <c r="DUG1" s="712"/>
      <c r="DUH1" s="712"/>
      <c r="DUI1" s="712"/>
      <c r="DUJ1" s="712"/>
      <c r="DUK1" s="712"/>
      <c r="DUL1" s="712"/>
      <c r="DUM1" s="712"/>
      <c r="DUN1" s="712"/>
      <c r="DUO1" s="712"/>
      <c r="DUP1" s="712"/>
      <c r="DUQ1" s="712"/>
      <c r="DUR1" s="712"/>
      <c r="DUS1" s="712"/>
      <c r="DUT1" s="712"/>
      <c r="DUU1" s="712"/>
      <c r="DUV1" s="712"/>
      <c r="DUW1" s="712"/>
      <c r="DUX1" s="712"/>
      <c r="DUY1" s="712"/>
      <c r="DUZ1" s="712"/>
      <c r="DVA1" s="712"/>
      <c r="DVB1" s="712"/>
      <c r="DVC1" s="712"/>
      <c r="DVD1" s="712"/>
      <c r="DVE1" s="712"/>
      <c r="DVF1" s="712"/>
      <c r="DVG1" s="712"/>
      <c r="DVH1" s="712"/>
      <c r="DVI1" s="712"/>
      <c r="DVJ1" s="712"/>
      <c r="DVK1" s="712"/>
      <c r="DVL1" s="712"/>
      <c r="DVM1" s="712"/>
      <c r="DVN1" s="712"/>
      <c r="DVO1" s="712"/>
      <c r="DVP1" s="712"/>
      <c r="DVQ1" s="712"/>
      <c r="DVR1" s="712"/>
      <c r="DVS1" s="712"/>
      <c r="DVT1" s="712"/>
      <c r="DVU1" s="712"/>
      <c r="DVV1" s="712"/>
      <c r="DVW1" s="712"/>
      <c r="DVX1" s="712"/>
      <c r="DVY1" s="712"/>
      <c r="DVZ1" s="712"/>
      <c r="DWA1" s="712"/>
      <c r="DWB1" s="712"/>
      <c r="DWC1" s="712"/>
      <c r="DWD1" s="712"/>
      <c r="DWE1" s="712"/>
      <c r="DWF1" s="712"/>
      <c r="DWG1" s="712"/>
      <c r="DWH1" s="712"/>
      <c r="DWI1" s="712"/>
      <c r="DWJ1" s="712"/>
      <c r="DWK1" s="712"/>
      <c r="DWL1" s="712"/>
      <c r="DWM1" s="712"/>
      <c r="DWN1" s="712"/>
      <c r="DWO1" s="712"/>
      <c r="DWP1" s="712"/>
      <c r="DWQ1" s="712"/>
      <c r="DWR1" s="712"/>
      <c r="DWS1" s="712"/>
      <c r="DWT1" s="712"/>
      <c r="DWU1" s="712"/>
      <c r="DWV1" s="712"/>
      <c r="DWW1" s="712"/>
      <c r="DWX1" s="712"/>
      <c r="DWY1" s="712"/>
      <c r="DWZ1" s="712"/>
      <c r="DXA1" s="712"/>
      <c r="DXB1" s="712"/>
      <c r="DXC1" s="712"/>
      <c r="DXD1" s="712"/>
      <c r="DXE1" s="712"/>
      <c r="DXF1" s="712"/>
      <c r="DXG1" s="712"/>
      <c r="DXH1" s="712"/>
      <c r="DXI1" s="712"/>
      <c r="DXJ1" s="712"/>
      <c r="DXK1" s="712"/>
      <c r="DXL1" s="712"/>
      <c r="DXM1" s="712"/>
      <c r="DXN1" s="712"/>
      <c r="DXO1" s="712"/>
      <c r="DXP1" s="712"/>
      <c r="DXQ1" s="712"/>
      <c r="DXR1" s="712"/>
      <c r="DXS1" s="712"/>
      <c r="DXT1" s="712"/>
      <c r="DXU1" s="712"/>
      <c r="DXV1" s="712"/>
      <c r="DXW1" s="712"/>
      <c r="DXX1" s="712"/>
      <c r="DXY1" s="712"/>
      <c r="DXZ1" s="712"/>
      <c r="DYA1" s="712"/>
      <c r="DYB1" s="712"/>
      <c r="DYC1" s="712"/>
      <c r="DYD1" s="712"/>
      <c r="DYE1" s="712"/>
      <c r="DYF1" s="712"/>
      <c r="DYG1" s="712"/>
      <c r="DYH1" s="712"/>
      <c r="DYI1" s="712"/>
      <c r="DYJ1" s="712"/>
      <c r="DYK1" s="712"/>
      <c r="DYL1" s="712"/>
      <c r="DYM1" s="712"/>
      <c r="DYN1" s="712"/>
      <c r="DYO1" s="712"/>
      <c r="DYP1" s="712"/>
      <c r="DYQ1" s="712"/>
      <c r="DYR1" s="712"/>
      <c r="DYS1" s="712"/>
      <c r="DYT1" s="712"/>
      <c r="DYU1" s="712"/>
      <c r="DYV1" s="712"/>
      <c r="DYW1" s="712"/>
      <c r="DYX1" s="712"/>
      <c r="DYY1" s="712"/>
      <c r="DYZ1" s="712"/>
      <c r="DZA1" s="712"/>
      <c r="DZB1" s="712"/>
      <c r="DZC1" s="712"/>
      <c r="DZD1" s="712"/>
      <c r="DZE1" s="712"/>
      <c r="DZF1" s="712"/>
      <c r="DZG1" s="712"/>
      <c r="DZH1" s="712"/>
      <c r="DZI1" s="712"/>
      <c r="DZJ1" s="712"/>
      <c r="DZK1" s="712"/>
      <c r="DZL1" s="712"/>
      <c r="DZM1" s="712"/>
      <c r="DZN1" s="712"/>
      <c r="DZO1" s="712"/>
      <c r="DZP1" s="712"/>
      <c r="DZQ1" s="712"/>
      <c r="DZR1" s="712"/>
      <c r="DZS1" s="712"/>
      <c r="DZT1" s="712"/>
      <c r="DZU1" s="712"/>
      <c r="DZV1" s="712"/>
      <c r="DZW1" s="712"/>
      <c r="DZX1" s="712"/>
      <c r="DZY1" s="712"/>
      <c r="DZZ1" s="712"/>
      <c r="EAA1" s="712"/>
      <c r="EAB1" s="712"/>
      <c r="EAC1" s="712"/>
      <c r="EAD1" s="712"/>
      <c r="EAE1" s="712"/>
      <c r="EAF1" s="712"/>
      <c r="EAG1" s="712"/>
      <c r="EAH1" s="712"/>
      <c r="EAI1" s="712"/>
      <c r="EAJ1" s="712"/>
      <c r="EAK1" s="712"/>
      <c r="EAL1" s="712"/>
      <c r="EAM1" s="712"/>
      <c r="EAN1" s="712"/>
      <c r="EAO1" s="712"/>
      <c r="EAP1" s="712"/>
      <c r="EAQ1" s="712"/>
      <c r="EAR1" s="712"/>
      <c r="EAS1" s="712"/>
      <c r="EAT1" s="712"/>
      <c r="EAU1" s="712"/>
      <c r="EAV1" s="712"/>
      <c r="EAW1" s="712"/>
      <c r="EAX1" s="712"/>
      <c r="EAY1" s="712"/>
      <c r="EAZ1" s="712"/>
      <c r="EBA1" s="712"/>
      <c r="EBB1" s="712"/>
      <c r="EBC1" s="712"/>
      <c r="EBD1" s="712"/>
      <c r="EBE1" s="712"/>
      <c r="EBF1" s="712"/>
      <c r="EBG1" s="712"/>
      <c r="EBH1" s="712"/>
      <c r="EBI1" s="712"/>
      <c r="EBJ1" s="712"/>
      <c r="EBK1" s="712"/>
      <c r="EBL1" s="712"/>
      <c r="EBM1" s="712"/>
      <c r="EBN1" s="712"/>
      <c r="EBO1" s="712"/>
      <c r="EBP1" s="712"/>
      <c r="EBQ1" s="712"/>
      <c r="EBR1" s="712"/>
      <c r="EBS1" s="712"/>
      <c r="EBT1" s="712"/>
      <c r="EBU1" s="712"/>
      <c r="EBV1" s="712"/>
      <c r="EBW1" s="712"/>
      <c r="EBX1" s="712"/>
      <c r="EBY1" s="712"/>
      <c r="EBZ1" s="712"/>
      <c r="ECA1" s="712"/>
      <c r="ECB1" s="712"/>
      <c r="ECC1" s="712"/>
      <c r="ECD1" s="712"/>
      <c r="ECE1" s="712"/>
      <c r="ECF1" s="712"/>
      <c r="ECG1" s="712"/>
      <c r="ECH1" s="712"/>
      <c r="ECI1" s="712"/>
      <c r="ECJ1" s="712"/>
      <c r="ECK1" s="712"/>
      <c r="ECL1" s="712"/>
      <c r="ECM1" s="712"/>
      <c r="ECN1" s="712"/>
      <c r="ECO1" s="712"/>
      <c r="ECP1" s="712"/>
      <c r="ECQ1" s="712"/>
      <c r="ECR1" s="712"/>
      <c r="ECS1" s="712"/>
      <c r="ECT1" s="712"/>
      <c r="ECU1" s="712"/>
      <c r="ECV1" s="712"/>
      <c r="ECW1" s="712"/>
      <c r="ECX1" s="712"/>
      <c r="ECY1" s="712"/>
      <c r="ECZ1" s="712"/>
      <c r="EDA1" s="712"/>
      <c r="EDB1" s="712"/>
      <c r="EDC1" s="712"/>
      <c r="EDD1" s="712"/>
      <c r="EDE1" s="712"/>
      <c r="EDF1" s="712"/>
      <c r="EDG1" s="712"/>
      <c r="EDH1" s="712"/>
      <c r="EDI1" s="712"/>
      <c r="EDJ1" s="712"/>
      <c r="EDK1" s="712"/>
      <c r="EDL1" s="712"/>
      <c r="EDM1" s="712"/>
      <c r="EDN1" s="712"/>
      <c r="EDO1" s="712"/>
      <c r="EDP1" s="712"/>
      <c r="EDQ1" s="712"/>
      <c r="EDR1" s="712"/>
      <c r="EDS1" s="712"/>
      <c r="EDT1" s="712"/>
      <c r="EDU1" s="712"/>
      <c r="EDV1" s="712"/>
      <c r="EDW1" s="712"/>
      <c r="EDX1" s="712"/>
      <c r="EDY1" s="712"/>
      <c r="EDZ1" s="712"/>
      <c r="EEA1" s="712"/>
      <c r="EEB1" s="712"/>
      <c r="EEC1" s="712"/>
      <c r="EED1" s="712"/>
      <c r="EEE1" s="712"/>
      <c r="EEF1" s="712"/>
      <c r="EEG1" s="712"/>
      <c r="EEH1" s="712"/>
      <c r="EEI1" s="712"/>
      <c r="EEJ1" s="712"/>
      <c r="EEK1" s="712"/>
      <c r="EEL1" s="712"/>
      <c r="EEM1" s="712"/>
      <c r="EEN1" s="712"/>
      <c r="EEO1" s="712"/>
      <c r="EEP1" s="712"/>
      <c r="EEQ1" s="712"/>
      <c r="EER1" s="712"/>
      <c r="EES1" s="712"/>
      <c r="EET1" s="712"/>
      <c r="EEU1" s="712"/>
      <c r="EEV1" s="712"/>
      <c r="EEW1" s="712"/>
      <c r="EEX1" s="712"/>
      <c r="EEY1" s="712"/>
      <c r="EEZ1" s="712"/>
      <c r="EFA1" s="712"/>
      <c r="EFB1" s="712"/>
      <c r="EFC1" s="712"/>
      <c r="EFD1" s="712"/>
      <c r="EFE1" s="712"/>
      <c r="EFF1" s="712"/>
      <c r="EFG1" s="712"/>
      <c r="EFH1" s="712"/>
      <c r="EFI1" s="712"/>
      <c r="EFJ1" s="712"/>
      <c r="EFK1" s="712"/>
      <c r="EFL1" s="712"/>
      <c r="EFM1" s="712"/>
      <c r="EFN1" s="712"/>
      <c r="EFO1" s="712"/>
      <c r="EFP1" s="712"/>
      <c r="EFQ1" s="712"/>
      <c r="EFR1" s="712"/>
      <c r="EFS1" s="712"/>
      <c r="EFT1" s="712"/>
      <c r="EFU1" s="712"/>
      <c r="EFV1" s="712"/>
      <c r="EFW1" s="712"/>
      <c r="EFX1" s="712"/>
      <c r="EFY1" s="712"/>
      <c r="EFZ1" s="712"/>
      <c r="EGA1" s="712"/>
      <c r="EGB1" s="712"/>
      <c r="EGC1" s="712"/>
      <c r="EGD1" s="712"/>
      <c r="EGE1" s="712"/>
      <c r="EGF1" s="712"/>
      <c r="EGG1" s="712"/>
      <c r="EGH1" s="712"/>
      <c r="EGI1" s="712"/>
      <c r="EGJ1" s="712"/>
      <c r="EGK1" s="712"/>
      <c r="EGL1" s="712"/>
      <c r="EGM1" s="712"/>
      <c r="EGN1" s="712"/>
      <c r="EGO1" s="712"/>
      <c r="EGP1" s="712"/>
      <c r="EGQ1" s="712"/>
      <c r="EGR1" s="712"/>
      <c r="EGS1" s="712"/>
      <c r="EGT1" s="712"/>
      <c r="EGU1" s="712"/>
      <c r="EGV1" s="712"/>
      <c r="EGW1" s="712"/>
      <c r="EGX1" s="712"/>
      <c r="EGY1" s="712"/>
      <c r="EGZ1" s="712"/>
      <c r="EHA1" s="712"/>
      <c r="EHB1" s="712"/>
      <c r="EHC1" s="712"/>
      <c r="EHD1" s="712"/>
      <c r="EHE1" s="712"/>
      <c r="EHF1" s="712"/>
      <c r="EHG1" s="712"/>
      <c r="EHH1" s="712"/>
      <c r="EHI1" s="712"/>
      <c r="EHJ1" s="712"/>
      <c r="EHK1" s="712"/>
      <c r="EHL1" s="712"/>
      <c r="EHM1" s="712"/>
      <c r="EHN1" s="712"/>
      <c r="EHO1" s="712"/>
      <c r="EHP1" s="712"/>
      <c r="EHQ1" s="712"/>
      <c r="EHR1" s="712"/>
      <c r="EHS1" s="712"/>
      <c r="EHT1" s="712"/>
      <c r="EHU1" s="712"/>
      <c r="EHV1" s="712"/>
      <c r="EHW1" s="712"/>
      <c r="EHX1" s="712"/>
      <c r="EHY1" s="712"/>
      <c r="EHZ1" s="712"/>
      <c r="EIA1" s="712"/>
      <c r="EIB1" s="712"/>
      <c r="EIC1" s="712"/>
      <c r="EID1" s="712"/>
      <c r="EIE1" s="712"/>
      <c r="EIF1" s="712"/>
      <c r="EIG1" s="712"/>
      <c r="EIH1" s="712"/>
      <c r="EII1" s="712"/>
      <c r="EIJ1" s="712"/>
      <c r="EIK1" s="712"/>
      <c r="EIL1" s="712"/>
      <c r="EIM1" s="712"/>
      <c r="EIN1" s="712"/>
      <c r="EIO1" s="712"/>
      <c r="EIP1" s="712"/>
      <c r="EIQ1" s="712"/>
      <c r="EIR1" s="712"/>
      <c r="EIS1" s="712"/>
      <c r="EIT1" s="712"/>
      <c r="EIU1" s="712"/>
      <c r="EIV1" s="712"/>
      <c r="EIW1" s="712"/>
      <c r="EIX1" s="712"/>
      <c r="EIY1" s="712"/>
      <c r="EIZ1" s="712"/>
      <c r="EJA1" s="712"/>
      <c r="EJB1" s="712"/>
      <c r="EJC1" s="712"/>
      <c r="EJD1" s="712"/>
      <c r="EJE1" s="712"/>
      <c r="EJF1" s="712"/>
      <c r="EJG1" s="712"/>
      <c r="EJH1" s="712"/>
      <c r="EJI1" s="712"/>
      <c r="EJJ1" s="712"/>
      <c r="EJK1" s="712"/>
      <c r="EJL1" s="712"/>
      <c r="EJM1" s="712"/>
      <c r="EJN1" s="712"/>
      <c r="EJO1" s="712"/>
      <c r="EJP1" s="712"/>
      <c r="EJQ1" s="712"/>
      <c r="EJR1" s="712"/>
      <c r="EJS1" s="712"/>
      <c r="EJT1" s="712"/>
      <c r="EJU1" s="712"/>
      <c r="EJV1" s="712"/>
      <c r="EJW1" s="712"/>
      <c r="EJX1" s="712"/>
      <c r="EJY1" s="712"/>
      <c r="EJZ1" s="712"/>
      <c r="EKA1" s="712"/>
      <c r="EKB1" s="712"/>
      <c r="EKC1" s="712"/>
      <c r="EKD1" s="712"/>
      <c r="EKE1" s="712"/>
      <c r="EKF1" s="712"/>
      <c r="EKG1" s="712"/>
      <c r="EKH1" s="712"/>
      <c r="EKI1" s="712"/>
      <c r="EKJ1" s="712"/>
      <c r="EKK1" s="712"/>
      <c r="EKL1" s="712"/>
      <c r="EKM1" s="712"/>
      <c r="EKN1" s="712"/>
      <c r="EKO1" s="712"/>
      <c r="EKP1" s="712"/>
      <c r="EKQ1" s="712"/>
      <c r="EKR1" s="712"/>
      <c r="EKS1" s="712"/>
      <c r="EKT1" s="712"/>
      <c r="EKU1" s="712"/>
      <c r="EKV1" s="712"/>
      <c r="EKW1" s="712"/>
      <c r="EKX1" s="712"/>
      <c r="EKY1" s="712"/>
      <c r="EKZ1" s="712"/>
      <c r="ELA1" s="712"/>
      <c r="ELB1" s="712"/>
      <c r="ELC1" s="712"/>
      <c r="ELD1" s="712"/>
      <c r="ELE1" s="712"/>
      <c r="ELF1" s="712"/>
      <c r="ELG1" s="712"/>
      <c r="ELH1" s="712"/>
      <c r="ELI1" s="712"/>
      <c r="ELJ1" s="712"/>
      <c r="ELK1" s="712"/>
      <c r="ELL1" s="712"/>
      <c r="ELM1" s="712"/>
      <c r="ELN1" s="712"/>
      <c r="ELO1" s="712"/>
      <c r="ELP1" s="712"/>
      <c r="ELQ1" s="712"/>
      <c r="ELR1" s="712"/>
      <c r="ELS1" s="712"/>
      <c r="ELT1" s="712"/>
      <c r="ELU1" s="712"/>
      <c r="ELV1" s="712"/>
      <c r="ELW1" s="712"/>
      <c r="ELX1" s="712"/>
      <c r="ELY1" s="712"/>
      <c r="ELZ1" s="712"/>
      <c r="EMA1" s="712"/>
      <c r="EMB1" s="712"/>
      <c r="EMC1" s="712"/>
      <c r="EMD1" s="712"/>
      <c r="EME1" s="712"/>
      <c r="EMF1" s="712"/>
      <c r="EMG1" s="712"/>
      <c r="EMH1" s="712"/>
      <c r="EMI1" s="712"/>
      <c r="EMJ1" s="712"/>
      <c r="EMK1" s="712"/>
      <c r="EML1" s="712"/>
      <c r="EMM1" s="712"/>
      <c r="EMN1" s="712"/>
      <c r="EMO1" s="712"/>
      <c r="EMP1" s="712"/>
      <c r="EMQ1" s="712"/>
      <c r="EMR1" s="712"/>
      <c r="EMS1" s="712"/>
      <c r="EMT1" s="712"/>
      <c r="EMU1" s="712"/>
      <c r="EMV1" s="712"/>
      <c r="EMW1" s="712"/>
      <c r="EMX1" s="712"/>
      <c r="EMY1" s="712"/>
      <c r="EMZ1" s="712"/>
      <c r="ENA1" s="712"/>
      <c r="ENB1" s="712"/>
      <c r="ENC1" s="712"/>
      <c r="END1" s="712"/>
      <c r="ENE1" s="712"/>
      <c r="ENF1" s="712"/>
      <c r="ENG1" s="712"/>
      <c r="ENH1" s="712"/>
      <c r="ENI1" s="712"/>
      <c r="ENJ1" s="712"/>
      <c r="ENK1" s="712"/>
      <c r="ENL1" s="712"/>
      <c r="ENM1" s="712"/>
      <c r="ENN1" s="712"/>
      <c r="ENO1" s="712"/>
      <c r="ENP1" s="712"/>
      <c r="ENQ1" s="712"/>
      <c r="ENR1" s="712"/>
      <c r="ENS1" s="712"/>
      <c r="ENT1" s="712"/>
      <c r="ENU1" s="712"/>
      <c r="ENV1" s="712"/>
      <c r="ENW1" s="712"/>
      <c r="ENX1" s="712"/>
      <c r="ENY1" s="712"/>
      <c r="ENZ1" s="712"/>
      <c r="EOA1" s="712"/>
      <c r="EOB1" s="712"/>
      <c r="EOC1" s="712"/>
      <c r="EOD1" s="712"/>
      <c r="EOE1" s="712"/>
      <c r="EOF1" s="712"/>
      <c r="EOG1" s="712"/>
      <c r="EOH1" s="712"/>
      <c r="EOI1" s="712"/>
      <c r="EOJ1" s="712"/>
      <c r="EOK1" s="712"/>
      <c r="EOL1" s="712"/>
      <c r="EOM1" s="712"/>
      <c r="EON1" s="712"/>
      <c r="EOO1" s="712"/>
      <c r="EOP1" s="712"/>
      <c r="EOQ1" s="712"/>
      <c r="EOR1" s="712"/>
      <c r="EOS1" s="712"/>
      <c r="EOT1" s="712"/>
      <c r="EOU1" s="712"/>
      <c r="EOV1" s="712"/>
      <c r="EOW1" s="712"/>
      <c r="EOX1" s="712"/>
      <c r="EOY1" s="712"/>
      <c r="EOZ1" s="712"/>
      <c r="EPA1" s="712"/>
      <c r="EPB1" s="712"/>
      <c r="EPC1" s="712"/>
      <c r="EPD1" s="712"/>
      <c r="EPE1" s="712"/>
      <c r="EPF1" s="712"/>
      <c r="EPG1" s="712"/>
      <c r="EPH1" s="712"/>
      <c r="EPI1" s="712"/>
      <c r="EPJ1" s="712"/>
      <c r="EPK1" s="712"/>
      <c r="EPL1" s="712"/>
      <c r="EPM1" s="712"/>
      <c r="EPN1" s="712"/>
      <c r="EPO1" s="712"/>
      <c r="EPP1" s="712"/>
      <c r="EPQ1" s="712"/>
      <c r="EPR1" s="712"/>
      <c r="EPS1" s="712"/>
      <c r="EPT1" s="712"/>
      <c r="EPU1" s="712"/>
      <c r="EPV1" s="712"/>
      <c r="EPW1" s="712"/>
      <c r="EPX1" s="712"/>
      <c r="EPY1" s="712"/>
      <c r="EPZ1" s="712"/>
      <c r="EQA1" s="712"/>
      <c r="EQB1" s="712"/>
      <c r="EQC1" s="712"/>
      <c r="EQD1" s="712"/>
      <c r="EQE1" s="712"/>
      <c r="EQF1" s="712"/>
      <c r="EQG1" s="712"/>
      <c r="EQH1" s="712"/>
      <c r="EQI1" s="712"/>
      <c r="EQJ1" s="712"/>
      <c r="EQK1" s="712"/>
      <c r="EQL1" s="712"/>
      <c r="EQM1" s="712"/>
      <c r="EQN1" s="712"/>
      <c r="EQO1" s="712"/>
      <c r="EQP1" s="712"/>
      <c r="EQQ1" s="712"/>
      <c r="EQR1" s="712"/>
      <c r="EQS1" s="712"/>
      <c r="EQT1" s="712"/>
      <c r="EQU1" s="712"/>
      <c r="EQV1" s="712"/>
      <c r="EQW1" s="712"/>
      <c r="EQX1" s="712"/>
      <c r="EQY1" s="712"/>
      <c r="EQZ1" s="712"/>
      <c r="ERA1" s="712"/>
      <c r="ERB1" s="712"/>
      <c r="ERC1" s="712"/>
      <c r="ERD1" s="712"/>
      <c r="ERE1" s="712"/>
      <c r="ERF1" s="712"/>
      <c r="ERG1" s="712"/>
      <c r="ERH1" s="712"/>
      <c r="ERI1" s="712"/>
      <c r="ERJ1" s="712"/>
      <c r="ERK1" s="712"/>
      <c r="ERL1" s="712"/>
      <c r="ERM1" s="712"/>
      <c r="ERN1" s="712"/>
      <c r="ERO1" s="712"/>
      <c r="ERP1" s="712"/>
      <c r="ERQ1" s="712"/>
      <c r="ERR1" s="712"/>
      <c r="ERS1" s="712"/>
      <c r="ERT1" s="712"/>
      <c r="ERU1" s="712"/>
      <c r="ERV1" s="712"/>
      <c r="ERW1" s="712"/>
      <c r="ERX1" s="712"/>
      <c r="ERY1" s="712"/>
      <c r="ERZ1" s="712"/>
      <c r="ESA1" s="712"/>
      <c r="ESB1" s="712"/>
      <c r="ESC1" s="712"/>
      <c r="ESD1" s="712"/>
      <c r="ESE1" s="712"/>
      <c r="ESF1" s="712"/>
      <c r="ESG1" s="712"/>
      <c r="ESH1" s="712"/>
      <c r="ESI1" s="712"/>
      <c r="ESJ1" s="712"/>
      <c r="ESK1" s="712"/>
      <c r="ESL1" s="712"/>
      <c r="ESM1" s="712"/>
      <c r="ESN1" s="712"/>
      <c r="ESO1" s="712"/>
      <c r="ESP1" s="712"/>
      <c r="ESQ1" s="712"/>
      <c r="ESR1" s="712"/>
      <c r="ESS1" s="712"/>
      <c r="EST1" s="712"/>
      <c r="ESU1" s="712"/>
      <c r="ESV1" s="712"/>
      <c r="ESW1" s="712"/>
      <c r="ESX1" s="712"/>
      <c r="ESY1" s="712"/>
      <c r="ESZ1" s="712"/>
      <c r="ETA1" s="712"/>
      <c r="ETB1" s="712"/>
      <c r="ETC1" s="712"/>
      <c r="ETD1" s="712"/>
      <c r="ETE1" s="712"/>
      <c r="ETF1" s="712"/>
      <c r="ETG1" s="712"/>
      <c r="ETH1" s="712"/>
      <c r="ETI1" s="712"/>
      <c r="ETJ1" s="712"/>
      <c r="ETK1" s="712"/>
      <c r="ETL1" s="712"/>
      <c r="ETM1" s="712"/>
      <c r="ETN1" s="712"/>
      <c r="ETO1" s="712"/>
      <c r="ETP1" s="712"/>
      <c r="ETQ1" s="712"/>
      <c r="ETR1" s="712"/>
      <c r="ETS1" s="712"/>
      <c r="ETT1" s="712"/>
      <c r="ETU1" s="712"/>
      <c r="ETV1" s="712"/>
      <c r="ETW1" s="712"/>
      <c r="ETX1" s="712"/>
      <c r="ETY1" s="712"/>
      <c r="ETZ1" s="712"/>
      <c r="EUA1" s="712"/>
      <c r="EUB1" s="712"/>
      <c r="EUC1" s="712"/>
      <c r="EUD1" s="712"/>
      <c r="EUE1" s="712"/>
      <c r="EUF1" s="712"/>
      <c r="EUG1" s="712"/>
      <c r="EUH1" s="712"/>
      <c r="EUI1" s="712"/>
      <c r="EUJ1" s="712"/>
      <c r="EUK1" s="712"/>
      <c r="EUL1" s="712"/>
      <c r="EUM1" s="712"/>
      <c r="EUN1" s="712"/>
      <c r="EUO1" s="712"/>
      <c r="EUP1" s="712"/>
      <c r="EUQ1" s="712"/>
      <c r="EUR1" s="712"/>
      <c r="EUS1" s="712"/>
      <c r="EUT1" s="712"/>
      <c r="EUU1" s="712"/>
      <c r="EUV1" s="712"/>
      <c r="EUW1" s="712"/>
      <c r="EUX1" s="712"/>
      <c r="EUY1" s="712"/>
      <c r="EUZ1" s="712"/>
      <c r="EVA1" s="712"/>
      <c r="EVB1" s="712"/>
      <c r="EVC1" s="712"/>
      <c r="EVD1" s="712"/>
      <c r="EVE1" s="712"/>
      <c r="EVF1" s="712"/>
      <c r="EVG1" s="712"/>
      <c r="EVH1" s="712"/>
      <c r="EVI1" s="712"/>
      <c r="EVJ1" s="712"/>
      <c r="EVK1" s="712"/>
      <c r="EVL1" s="712"/>
      <c r="EVM1" s="712"/>
      <c r="EVN1" s="712"/>
      <c r="EVO1" s="712"/>
      <c r="EVP1" s="712"/>
      <c r="EVQ1" s="712"/>
      <c r="EVR1" s="712"/>
      <c r="EVS1" s="712"/>
      <c r="EVT1" s="712"/>
      <c r="EVU1" s="712"/>
      <c r="EVV1" s="712"/>
      <c r="EVW1" s="712"/>
      <c r="EVX1" s="712"/>
      <c r="EVY1" s="712"/>
      <c r="EVZ1" s="712"/>
      <c r="EWA1" s="712"/>
      <c r="EWB1" s="712"/>
      <c r="EWC1" s="712"/>
      <c r="EWD1" s="712"/>
      <c r="EWE1" s="712"/>
      <c r="EWF1" s="712"/>
      <c r="EWG1" s="712"/>
      <c r="EWH1" s="712"/>
      <c r="EWI1" s="712"/>
      <c r="EWJ1" s="712"/>
      <c r="EWK1" s="712"/>
      <c r="EWL1" s="712"/>
      <c r="EWM1" s="712"/>
      <c r="EWN1" s="712"/>
      <c r="EWO1" s="712"/>
      <c r="EWP1" s="712"/>
      <c r="EWQ1" s="712"/>
      <c r="EWR1" s="712"/>
      <c r="EWS1" s="712"/>
      <c r="EWT1" s="712"/>
      <c r="EWU1" s="712"/>
      <c r="EWV1" s="712"/>
      <c r="EWW1" s="712"/>
      <c r="EWX1" s="712"/>
      <c r="EWY1" s="712"/>
      <c r="EWZ1" s="712"/>
      <c r="EXA1" s="712"/>
      <c r="EXB1" s="712"/>
      <c r="EXC1" s="712"/>
      <c r="EXD1" s="712"/>
      <c r="EXE1" s="712"/>
      <c r="EXF1" s="712"/>
      <c r="EXG1" s="712"/>
      <c r="EXH1" s="712"/>
      <c r="EXI1" s="712"/>
      <c r="EXJ1" s="712"/>
      <c r="EXK1" s="712"/>
      <c r="EXL1" s="712"/>
      <c r="EXM1" s="712"/>
      <c r="EXN1" s="712"/>
      <c r="EXO1" s="712"/>
      <c r="EXP1" s="712"/>
      <c r="EXQ1" s="712"/>
      <c r="EXR1" s="712"/>
      <c r="EXS1" s="712"/>
      <c r="EXT1" s="712"/>
      <c r="EXU1" s="712"/>
      <c r="EXV1" s="712"/>
      <c r="EXW1" s="712"/>
      <c r="EXX1" s="712"/>
      <c r="EXY1" s="712"/>
      <c r="EXZ1" s="712"/>
      <c r="EYA1" s="712"/>
      <c r="EYB1" s="712"/>
      <c r="EYC1" s="712"/>
      <c r="EYD1" s="712"/>
      <c r="EYE1" s="712"/>
      <c r="EYF1" s="712"/>
      <c r="EYG1" s="712"/>
      <c r="EYH1" s="712"/>
      <c r="EYI1" s="712"/>
      <c r="EYJ1" s="712"/>
      <c r="EYK1" s="712"/>
      <c r="EYL1" s="712"/>
      <c r="EYM1" s="712"/>
      <c r="EYN1" s="712"/>
      <c r="EYO1" s="712"/>
      <c r="EYP1" s="712"/>
      <c r="EYQ1" s="712"/>
      <c r="EYR1" s="712"/>
      <c r="EYS1" s="712"/>
      <c r="EYT1" s="712"/>
      <c r="EYU1" s="712"/>
      <c r="EYV1" s="712"/>
      <c r="EYW1" s="712"/>
      <c r="EYX1" s="712"/>
      <c r="EYY1" s="712"/>
      <c r="EYZ1" s="712"/>
      <c r="EZA1" s="712"/>
      <c r="EZB1" s="712"/>
      <c r="EZC1" s="712"/>
      <c r="EZD1" s="712"/>
      <c r="EZE1" s="712"/>
      <c r="EZF1" s="712"/>
      <c r="EZG1" s="712"/>
      <c r="EZH1" s="712"/>
      <c r="EZI1" s="712"/>
      <c r="EZJ1" s="712"/>
      <c r="EZK1" s="712"/>
      <c r="EZL1" s="712"/>
      <c r="EZM1" s="712"/>
      <c r="EZN1" s="712"/>
      <c r="EZO1" s="712"/>
      <c r="EZP1" s="712"/>
      <c r="EZQ1" s="712"/>
      <c r="EZR1" s="712"/>
      <c r="EZS1" s="712"/>
      <c r="EZT1" s="712"/>
      <c r="EZU1" s="712"/>
      <c r="EZV1" s="712"/>
      <c r="EZW1" s="712"/>
      <c r="EZX1" s="712"/>
      <c r="EZY1" s="712"/>
      <c r="EZZ1" s="712"/>
      <c r="FAA1" s="712"/>
      <c r="FAB1" s="712"/>
      <c r="FAC1" s="712"/>
      <c r="FAD1" s="712"/>
      <c r="FAE1" s="712"/>
      <c r="FAF1" s="712"/>
      <c r="FAG1" s="712"/>
      <c r="FAH1" s="712"/>
      <c r="FAI1" s="712"/>
      <c r="FAJ1" s="712"/>
      <c r="FAK1" s="712"/>
      <c r="FAL1" s="712"/>
      <c r="FAM1" s="712"/>
      <c r="FAN1" s="712"/>
      <c r="FAO1" s="712"/>
      <c r="FAP1" s="712"/>
      <c r="FAQ1" s="712"/>
      <c r="FAR1" s="712"/>
      <c r="FAS1" s="712"/>
      <c r="FAT1" s="712"/>
      <c r="FAU1" s="712"/>
      <c r="FAV1" s="712"/>
      <c r="FAW1" s="712"/>
      <c r="FAX1" s="712"/>
      <c r="FAY1" s="712"/>
      <c r="FAZ1" s="712"/>
      <c r="FBA1" s="712"/>
      <c r="FBB1" s="712"/>
      <c r="FBC1" s="712"/>
      <c r="FBD1" s="712"/>
      <c r="FBE1" s="712"/>
      <c r="FBF1" s="712"/>
      <c r="FBG1" s="712"/>
      <c r="FBH1" s="712"/>
      <c r="FBI1" s="712"/>
      <c r="FBJ1" s="712"/>
      <c r="FBK1" s="712"/>
      <c r="FBL1" s="712"/>
      <c r="FBM1" s="712"/>
      <c r="FBN1" s="712"/>
      <c r="FBO1" s="712"/>
      <c r="FBP1" s="712"/>
      <c r="FBQ1" s="712"/>
      <c r="FBR1" s="712"/>
      <c r="FBS1" s="712"/>
      <c r="FBT1" s="712"/>
      <c r="FBU1" s="712"/>
      <c r="FBV1" s="712"/>
      <c r="FBW1" s="712"/>
      <c r="FBX1" s="712"/>
      <c r="FBY1" s="712"/>
      <c r="FBZ1" s="712"/>
      <c r="FCA1" s="712"/>
      <c r="FCB1" s="712"/>
      <c r="FCC1" s="712"/>
      <c r="FCD1" s="712"/>
      <c r="FCE1" s="712"/>
      <c r="FCF1" s="712"/>
      <c r="FCG1" s="712"/>
      <c r="FCH1" s="712"/>
      <c r="FCI1" s="712"/>
      <c r="FCJ1" s="712"/>
      <c r="FCK1" s="712"/>
      <c r="FCL1" s="712"/>
      <c r="FCM1" s="712"/>
      <c r="FCN1" s="712"/>
      <c r="FCO1" s="712"/>
      <c r="FCP1" s="712"/>
      <c r="FCQ1" s="712"/>
      <c r="FCR1" s="712"/>
      <c r="FCS1" s="712"/>
      <c r="FCT1" s="712"/>
      <c r="FCU1" s="712"/>
      <c r="FCV1" s="712"/>
      <c r="FCW1" s="712"/>
      <c r="FCX1" s="712"/>
      <c r="FCY1" s="712"/>
      <c r="FCZ1" s="712"/>
      <c r="FDA1" s="712"/>
      <c r="FDB1" s="712"/>
      <c r="FDC1" s="712"/>
      <c r="FDD1" s="712"/>
      <c r="FDE1" s="712"/>
      <c r="FDF1" s="712"/>
      <c r="FDG1" s="712"/>
      <c r="FDH1" s="712"/>
      <c r="FDI1" s="712"/>
      <c r="FDJ1" s="712"/>
      <c r="FDK1" s="712"/>
      <c r="FDL1" s="712"/>
      <c r="FDM1" s="712"/>
      <c r="FDN1" s="712"/>
      <c r="FDO1" s="712"/>
      <c r="FDP1" s="712"/>
      <c r="FDQ1" s="712"/>
      <c r="FDR1" s="712"/>
      <c r="FDS1" s="712"/>
      <c r="FDT1" s="712"/>
      <c r="FDU1" s="712"/>
      <c r="FDV1" s="712"/>
      <c r="FDW1" s="712"/>
      <c r="FDX1" s="712"/>
      <c r="FDY1" s="712"/>
      <c r="FDZ1" s="712"/>
      <c r="FEA1" s="712"/>
      <c r="FEB1" s="712"/>
      <c r="FEC1" s="712"/>
      <c r="FED1" s="712"/>
      <c r="FEE1" s="712"/>
      <c r="FEF1" s="712"/>
      <c r="FEG1" s="712"/>
      <c r="FEH1" s="712"/>
      <c r="FEI1" s="712"/>
      <c r="FEJ1" s="712"/>
      <c r="FEK1" s="712"/>
      <c r="FEL1" s="712"/>
      <c r="FEM1" s="712"/>
      <c r="FEN1" s="712"/>
      <c r="FEO1" s="712"/>
      <c r="FEP1" s="712"/>
      <c r="FEQ1" s="712"/>
      <c r="FER1" s="712"/>
      <c r="FES1" s="712"/>
      <c r="FET1" s="712"/>
      <c r="FEU1" s="712"/>
      <c r="FEV1" s="712"/>
      <c r="FEW1" s="712"/>
      <c r="FEX1" s="712"/>
      <c r="FEY1" s="712"/>
      <c r="FEZ1" s="712"/>
      <c r="FFA1" s="712"/>
      <c r="FFB1" s="712"/>
      <c r="FFC1" s="712"/>
      <c r="FFD1" s="712"/>
      <c r="FFE1" s="712"/>
      <c r="FFF1" s="712"/>
      <c r="FFG1" s="712"/>
      <c r="FFH1" s="712"/>
      <c r="FFI1" s="712"/>
      <c r="FFJ1" s="712"/>
      <c r="FFK1" s="712"/>
      <c r="FFL1" s="712"/>
      <c r="FFM1" s="712"/>
      <c r="FFN1" s="712"/>
      <c r="FFO1" s="712"/>
      <c r="FFP1" s="712"/>
      <c r="FFQ1" s="712"/>
      <c r="FFR1" s="712"/>
      <c r="FFS1" s="712"/>
      <c r="FFT1" s="712"/>
      <c r="FFU1" s="712"/>
      <c r="FFV1" s="712"/>
      <c r="FFW1" s="712"/>
      <c r="FFX1" s="712"/>
      <c r="FFY1" s="712"/>
      <c r="FFZ1" s="712"/>
      <c r="FGA1" s="712"/>
      <c r="FGB1" s="712"/>
      <c r="FGC1" s="712"/>
      <c r="FGD1" s="712"/>
      <c r="FGE1" s="712"/>
      <c r="FGF1" s="712"/>
      <c r="FGG1" s="712"/>
      <c r="FGH1" s="712"/>
      <c r="FGI1" s="712"/>
      <c r="FGJ1" s="712"/>
      <c r="FGK1" s="712"/>
      <c r="FGL1" s="712"/>
      <c r="FGM1" s="712"/>
      <c r="FGN1" s="712"/>
      <c r="FGO1" s="712"/>
      <c r="FGP1" s="712"/>
      <c r="FGQ1" s="712"/>
      <c r="FGR1" s="712"/>
      <c r="FGS1" s="712"/>
      <c r="FGT1" s="712"/>
      <c r="FGU1" s="712"/>
      <c r="FGV1" s="712"/>
      <c r="FGW1" s="712"/>
      <c r="FGX1" s="712"/>
      <c r="FGY1" s="712"/>
      <c r="FGZ1" s="712"/>
      <c r="FHA1" s="712"/>
      <c r="FHB1" s="712"/>
      <c r="FHC1" s="712"/>
      <c r="FHD1" s="712"/>
      <c r="FHE1" s="712"/>
      <c r="FHF1" s="712"/>
      <c r="FHG1" s="712"/>
      <c r="FHH1" s="712"/>
      <c r="FHI1" s="712"/>
      <c r="FHJ1" s="712"/>
      <c r="FHK1" s="712"/>
      <c r="FHL1" s="712"/>
      <c r="FHM1" s="712"/>
      <c r="FHN1" s="712"/>
      <c r="FHO1" s="712"/>
      <c r="FHP1" s="712"/>
      <c r="FHQ1" s="712"/>
      <c r="FHR1" s="712"/>
      <c r="FHS1" s="712"/>
      <c r="FHT1" s="712"/>
      <c r="FHU1" s="712"/>
      <c r="FHV1" s="712"/>
      <c r="FHW1" s="712"/>
      <c r="FHX1" s="712"/>
      <c r="FHY1" s="712"/>
      <c r="FHZ1" s="712"/>
      <c r="FIA1" s="712"/>
      <c r="FIB1" s="712"/>
      <c r="FIC1" s="712"/>
      <c r="FID1" s="712"/>
      <c r="FIE1" s="712"/>
      <c r="FIF1" s="712"/>
      <c r="FIG1" s="712"/>
      <c r="FIH1" s="712"/>
      <c r="FII1" s="712"/>
      <c r="FIJ1" s="712"/>
      <c r="FIK1" s="712"/>
      <c r="FIL1" s="712"/>
      <c r="FIM1" s="712"/>
      <c r="FIN1" s="712"/>
      <c r="FIO1" s="712"/>
      <c r="FIP1" s="712"/>
      <c r="FIQ1" s="712"/>
      <c r="FIR1" s="712"/>
      <c r="FIS1" s="712"/>
      <c r="FIT1" s="712"/>
      <c r="FIU1" s="712"/>
      <c r="FIV1" s="712"/>
      <c r="FIW1" s="712"/>
      <c r="FIX1" s="712"/>
      <c r="FIY1" s="712"/>
      <c r="FIZ1" s="712"/>
      <c r="FJA1" s="712"/>
      <c r="FJB1" s="712"/>
      <c r="FJC1" s="712"/>
      <c r="FJD1" s="712"/>
      <c r="FJE1" s="712"/>
      <c r="FJF1" s="712"/>
      <c r="FJG1" s="712"/>
      <c r="FJH1" s="712"/>
      <c r="FJI1" s="712"/>
      <c r="FJJ1" s="712"/>
      <c r="FJK1" s="712"/>
      <c r="FJL1" s="712"/>
      <c r="FJM1" s="712"/>
      <c r="FJN1" s="712"/>
      <c r="FJO1" s="712"/>
      <c r="FJP1" s="712"/>
      <c r="FJQ1" s="712"/>
      <c r="FJR1" s="712"/>
      <c r="FJS1" s="712"/>
      <c r="FJT1" s="712"/>
      <c r="FJU1" s="712"/>
      <c r="FJV1" s="712"/>
      <c r="FJW1" s="712"/>
      <c r="FJX1" s="712"/>
      <c r="FJY1" s="712"/>
      <c r="FJZ1" s="712"/>
      <c r="FKA1" s="712"/>
      <c r="FKB1" s="712"/>
      <c r="FKC1" s="712"/>
      <c r="FKD1" s="712"/>
      <c r="FKE1" s="712"/>
      <c r="FKF1" s="712"/>
      <c r="FKG1" s="712"/>
      <c r="FKH1" s="712"/>
      <c r="FKI1" s="712"/>
      <c r="FKJ1" s="712"/>
      <c r="FKK1" s="712"/>
      <c r="FKL1" s="712"/>
      <c r="FKM1" s="712"/>
      <c r="FKN1" s="712"/>
      <c r="FKO1" s="712"/>
      <c r="FKP1" s="712"/>
      <c r="FKQ1" s="712"/>
      <c r="FKR1" s="712"/>
      <c r="FKS1" s="712"/>
      <c r="FKT1" s="712"/>
      <c r="FKU1" s="712"/>
      <c r="FKV1" s="712"/>
      <c r="FKW1" s="712"/>
      <c r="FKX1" s="712"/>
      <c r="FKY1" s="712"/>
      <c r="FKZ1" s="712"/>
      <c r="FLA1" s="712"/>
      <c r="FLB1" s="712"/>
      <c r="FLC1" s="712"/>
      <c r="FLD1" s="712"/>
      <c r="FLE1" s="712"/>
      <c r="FLF1" s="712"/>
      <c r="FLG1" s="712"/>
      <c r="FLH1" s="712"/>
      <c r="FLI1" s="712"/>
      <c r="FLJ1" s="712"/>
      <c r="FLK1" s="712"/>
      <c r="FLL1" s="712"/>
      <c r="FLM1" s="712"/>
      <c r="FLN1" s="712"/>
      <c r="FLO1" s="712"/>
      <c r="FLP1" s="712"/>
      <c r="FLQ1" s="712"/>
      <c r="FLR1" s="712"/>
      <c r="FLS1" s="712"/>
      <c r="FLT1" s="712"/>
      <c r="FLU1" s="712"/>
      <c r="FLV1" s="712"/>
      <c r="FLW1" s="712"/>
      <c r="FLX1" s="712"/>
      <c r="FLY1" s="712"/>
      <c r="FLZ1" s="712"/>
      <c r="FMA1" s="712"/>
      <c r="FMB1" s="712"/>
      <c r="FMC1" s="712"/>
      <c r="FMD1" s="712"/>
      <c r="FME1" s="712"/>
      <c r="FMF1" s="712"/>
      <c r="FMG1" s="712"/>
      <c r="FMH1" s="712"/>
      <c r="FMI1" s="712"/>
      <c r="FMJ1" s="712"/>
      <c r="FMK1" s="712"/>
      <c r="FML1" s="712"/>
      <c r="FMM1" s="712"/>
      <c r="FMN1" s="712"/>
      <c r="FMO1" s="712"/>
      <c r="FMP1" s="712"/>
      <c r="FMQ1" s="712"/>
      <c r="FMR1" s="712"/>
      <c r="FMS1" s="712"/>
      <c r="FMT1" s="712"/>
      <c r="FMU1" s="712"/>
      <c r="FMV1" s="712"/>
      <c r="FMW1" s="712"/>
      <c r="FMX1" s="712"/>
      <c r="FMY1" s="712"/>
      <c r="FMZ1" s="712"/>
      <c r="FNA1" s="712"/>
      <c r="FNB1" s="712"/>
      <c r="FNC1" s="712"/>
      <c r="FND1" s="712"/>
      <c r="FNE1" s="712"/>
      <c r="FNF1" s="712"/>
      <c r="FNG1" s="712"/>
      <c r="FNH1" s="712"/>
      <c r="FNI1" s="712"/>
      <c r="FNJ1" s="712"/>
      <c r="FNK1" s="712"/>
      <c r="FNL1" s="712"/>
      <c r="FNM1" s="712"/>
      <c r="FNN1" s="712"/>
      <c r="FNO1" s="712"/>
      <c r="FNP1" s="712"/>
      <c r="FNQ1" s="712"/>
      <c r="FNR1" s="712"/>
      <c r="FNS1" s="712"/>
      <c r="FNT1" s="712"/>
      <c r="FNU1" s="712"/>
      <c r="FNV1" s="712"/>
      <c r="FNW1" s="712"/>
      <c r="FNX1" s="712"/>
      <c r="FNY1" s="712"/>
      <c r="FNZ1" s="712"/>
      <c r="FOA1" s="712"/>
      <c r="FOB1" s="712"/>
      <c r="FOC1" s="712"/>
      <c r="FOD1" s="712"/>
      <c r="FOE1" s="712"/>
      <c r="FOF1" s="712"/>
      <c r="FOG1" s="712"/>
      <c r="FOH1" s="712"/>
      <c r="FOI1" s="712"/>
      <c r="FOJ1" s="712"/>
      <c r="FOK1" s="712"/>
      <c r="FOL1" s="712"/>
      <c r="FOM1" s="712"/>
      <c r="FON1" s="712"/>
      <c r="FOO1" s="712"/>
      <c r="FOP1" s="712"/>
      <c r="FOQ1" s="712"/>
      <c r="FOR1" s="712"/>
      <c r="FOS1" s="712"/>
      <c r="FOT1" s="712"/>
      <c r="FOU1" s="712"/>
      <c r="FOV1" s="712"/>
      <c r="FOW1" s="712"/>
      <c r="FOX1" s="712"/>
      <c r="FOY1" s="712"/>
      <c r="FOZ1" s="712"/>
      <c r="FPA1" s="712"/>
      <c r="FPB1" s="712"/>
      <c r="FPC1" s="712"/>
      <c r="FPD1" s="712"/>
      <c r="FPE1" s="712"/>
      <c r="FPF1" s="712"/>
      <c r="FPG1" s="712"/>
      <c r="FPH1" s="712"/>
      <c r="FPI1" s="712"/>
      <c r="FPJ1" s="712"/>
      <c r="FPK1" s="712"/>
      <c r="FPL1" s="712"/>
      <c r="FPM1" s="712"/>
      <c r="FPN1" s="712"/>
      <c r="FPO1" s="712"/>
      <c r="FPP1" s="712"/>
      <c r="FPQ1" s="712"/>
      <c r="FPR1" s="712"/>
      <c r="FPS1" s="712"/>
      <c r="FPT1" s="712"/>
      <c r="FPU1" s="712"/>
      <c r="FPV1" s="712"/>
      <c r="FPW1" s="712"/>
      <c r="FPX1" s="712"/>
      <c r="FPY1" s="712"/>
      <c r="FPZ1" s="712"/>
      <c r="FQA1" s="712"/>
      <c r="FQB1" s="712"/>
      <c r="FQC1" s="712"/>
      <c r="FQD1" s="712"/>
      <c r="FQE1" s="712"/>
      <c r="FQF1" s="712"/>
      <c r="FQG1" s="712"/>
      <c r="FQH1" s="712"/>
      <c r="FQI1" s="712"/>
      <c r="FQJ1" s="712"/>
      <c r="FQK1" s="712"/>
      <c r="FQL1" s="712"/>
      <c r="FQM1" s="712"/>
      <c r="FQN1" s="712"/>
      <c r="FQO1" s="712"/>
      <c r="FQP1" s="712"/>
      <c r="FQQ1" s="712"/>
      <c r="FQR1" s="712"/>
      <c r="FQS1" s="712"/>
      <c r="FQT1" s="712"/>
      <c r="FQU1" s="712"/>
      <c r="FQV1" s="712"/>
      <c r="FQW1" s="712"/>
      <c r="FQX1" s="712"/>
      <c r="FQY1" s="712"/>
      <c r="FQZ1" s="712"/>
      <c r="FRA1" s="712"/>
      <c r="FRB1" s="712"/>
      <c r="FRC1" s="712"/>
      <c r="FRD1" s="712"/>
      <c r="FRE1" s="712"/>
      <c r="FRF1" s="712"/>
      <c r="FRG1" s="712"/>
      <c r="FRH1" s="712"/>
      <c r="FRI1" s="712"/>
      <c r="FRJ1" s="712"/>
      <c r="FRK1" s="712"/>
      <c r="FRL1" s="712"/>
      <c r="FRM1" s="712"/>
      <c r="FRN1" s="712"/>
      <c r="FRO1" s="712"/>
      <c r="FRP1" s="712"/>
      <c r="FRQ1" s="712"/>
      <c r="FRR1" s="712"/>
      <c r="FRS1" s="712"/>
      <c r="FRT1" s="712"/>
      <c r="FRU1" s="712"/>
      <c r="FRV1" s="712"/>
      <c r="FRW1" s="712"/>
      <c r="FRX1" s="712"/>
      <c r="FRY1" s="712"/>
      <c r="FRZ1" s="712"/>
      <c r="FSA1" s="712"/>
      <c r="FSB1" s="712"/>
      <c r="FSC1" s="712"/>
      <c r="FSD1" s="712"/>
      <c r="FSE1" s="712"/>
      <c r="FSF1" s="712"/>
      <c r="FSG1" s="712"/>
      <c r="FSH1" s="712"/>
      <c r="FSI1" s="712"/>
      <c r="FSJ1" s="712"/>
      <c r="FSK1" s="712"/>
      <c r="FSL1" s="712"/>
      <c r="FSM1" s="712"/>
      <c r="FSN1" s="712"/>
      <c r="FSO1" s="712"/>
      <c r="FSP1" s="712"/>
      <c r="FSQ1" s="712"/>
      <c r="FSR1" s="712"/>
      <c r="FSS1" s="712"/>
      <c r="FST1" s="712"/>
      <c r="FSU1" s="712"/>
      <c r="FSV1" s="712"/>
      <c r="FSW1" s="712"/>
      <c r="FSX1" s="712"/>
      <c r="FSY1" s="712"/>
      <c r="FSZ1" s="712"/>
      <c r="FTA1" s="712"/>
      <c r="FTB1" s="712"/>
      <c r="FTC1" s="712"/>
      <c r="FTD1" s="712"/>
      <c r="FTE1" s="712"/>
      <c r="FTF1" s="712"/>
      <c r="FTG1" s="712"/>
      <c r="FTH1" s="712"/>
      <c r="FTI1" s="712"/>
      <c r="FTJ1" s="712"/>
      <c r="FTK1" s="712"/>
      <c r="FTL1" s="712"/>
      <c r="FTM1" s="712"/>
      <c r="FTN1" s="712"/>
      <c r="FTO1" s="712"/>
      <c r="FTP1" s="712"/>
      <c r="FTQ1" s="712"/>
      <c r="FTR1" s="712"/>
      <c r="FTS1" s="712"/>
      <c r="FTT1" s="712"/>
      <c r="FTU1" s="712"/>
      <c r="FTV1" s="712"/>
      <c r="FTW1" s="712"/>
      <c r="FTX1" s="712"/>
      <c r="FTY1" s="712"/>
      <c r="FTZ1" s="712"/>
      <c r="FUA1" s="712"/>
      <c r="FUB1" s="712"/>
      <c r="FUC1" s="712"/>
      <c r="FUD1" s="712"/>
      <c r="FUE1" s="712"/>
      <c r="FUF1" s="712"/>
      <c r="FUG1" s="712"/>
      <c r="FUH1" s="712"/>
      <c r="FUI1" s="712"/>
      <c r="FUJ1" s="712"/>
      <c r="FUK1" s="712"/>
      <c r="FUL1" s="712"/>
      <c r="FUM1" s="712"/>
      <c r="FUN1" s="712"/>
      <c r="FUO1" s="712"/>
      <c r="FUP1" s="712"/>
      <c r="FUQ1" s="712"/>
      <c r="FUR1" s="712"/>
      <c r="FUS1" s="712"/>
      <c r="FUT1" s="712"/>
      <c r="FUU1" s="712"/>
      <c r="FUV1" s="712"/>
      <c r="FUW1" s="712"/>
      <c r="FUX1" s="712"/>
      <c r="FUY1" s="712"/>
      <c r="FUZ1" s="712"/>
      <c r="FVA1" s="712"/>
      <c r="FVB1" s="712"/>
      <c r="FVC1" s="712"/>
      <c r="FVD1" s="712"/>
      <c r="FVE1" s="712"/>
      <c r="FVF1" s="712"/>
      <c r="FVG1" s="712"/>
      <c r="FVH1" s="712"/>
      <c r="FVI1" s="712"/>
      <c r="FVJ1" s="712"/>
      <c r="FVK1" s="712"/>
      <c r="FVL1" s="712"/>
      <c r="FVM1" s="712"/>
      <c r="FVN1" s="712"/>
      <c r="FVO1" s="712"/>
      <c r="FVP1" s="712"/>
      <c r="FVQ1" s="712"/>
      <c r="FVR1" s="712"/>
      <c r="FVS1" s="712"/>
      <c r="FVT1" s="712"/>
      <c r="FVU1" s="712"/>
      <c r="FVV1" s="712"/>
      <c r="FVW1" s="712"/>
      <c r="FVX1" s="712"/>
      <c r="FVY1" s="712"/>
      <c r="FVZ1" s="712"/>
      <c r="FWA1" s="712"/>
      <c r="FWB1" s="712"/>
      <c r="FWC1" s="712"/>
      <c r="FWD1" s="712"/>
      <c r="FWE1" s="712"/>
      <c r="FWF1" s="712"/>
      <c r="FWG1" s="712"/>
      <c r="FWH1" s="712"/>
      <c r="FWI1" s="712"/>
      <c r="FWJ1" s="712"/>
      <c r="FWK1" s="712"/>
      <c r="FWL1" s="712"/>
      <c r="FWM1" s="712"/>
      <c r="FWN1" s="712"/>
      <c r="FWO1" s="712"/>
      <c r="FWP1" s="712"/>
      <c r="FWQ1" s="712"/>
      <c r="FWR1" s="712"/>
      <c r="FWS1" s="712"/>
      <c r="FWT1" s="712"/>
      <c r="FWU1" s="712"/>
      <c r="FWV1" s="712"/>
      <c r="FWW1" s="712"/>
      <c r="FWX1" s="712"/>
      <c r="FWY1" s="712"/>
      <c r="FWZ1" s="712"/>
      <c r="FXA1" s="712"/>
      <c r="FXB1" s="712"/>
      <c r="FXC1" s="712"/>
      <c r="FXD1" s="712"/>
      <c r="FXE1" s="712"/>
      <c r="FXF1" s="712"/>
      <c r="FXG1" s="712"/>
      <c r="FXH1" s="712"/>
      <c r="FXI1" s="712"/>
      <c r="FXJ1" s="712"/>
      <c r="FXK1" s="712"/>
      <c r="FXL1" s="712"/>
      <c r="FXM1" s="712"/>
      <c r="FXN1" s="712"/>
      <c r="FXO1" s="712"/>
      <c r="FXP1" s="712"/>
      <c r="FXQ1" s="712"/>
      <c r="FXR1" s="712"/>
      <c r="FXS1" s="712"/>
      <c r="FXT1" s="712"/>
      <c r="FXU1" s="712"/>
      <c r="FXV1" s="712"/>
      <c r="FXW1" s="712"/>
      <c r="FXX1" s="712"/>
      <c r="FXY1" s="712"/>
      <c r="FXZ1" s="712"/>
      <c r="FYA1" s="712"/>
      <c r="FYB1" s="712"/>
      <c r="FYC1" s="712"/>
      <c r="FYD1" s="712"/>
      <c r="FYE1" s="712"/>
      <c r="FYF1" s="712"/>
      <c r="FYG1" s="712"/>
      <c r="FYH1" s="712"/>
      <c r="FYI1" s="712"/>
      <c r="FYJ1" s="712"/>
      <c r="FYK1" s="712"/>
      <c r="FYL1" s="712"/>
      <c r="FYM1" s="712"/>
      <c r="FYN1" s="712"/>
      <c r="FYO1" s="712"/>
      <c r="FYP1" s="712"/>
      <c r="FYQ1" s="712"/>
      <c r="FYR1" s="712"/>
      <c r="FYS1" s="712"/>
      <c r="FYT1" s="712"/>
      <c r="FYU1" s="712"/>
      <c r="FYV1" s="712"/>
      <c r="FYW1" s="712"/>
      <c r="FYX1" s="712"/>
      <c r="FYY1" s="712"/>
      <c r="FYZ1" s="712"/>
      <c r="FZA1" s="712"/>
      <c r="FZB1" s="712"/>
      <c r="FZC1" s="712"/>
      <c r="FZD1" s="712"/>
      <c r="FZE1" s="712"/>
      <c r="FZF1" s="712"/>
      <c r="FZG1" s="712"/>
      <c r="FZH1" s="712"/>
      <c r="FZI1" s="712"/>
      <c r="FZJ1" s="712"/>
      <c r="FZK1" s="712"/>
      <c r="FZL1" s="712"/>
      <c r="FZM1" s="712"/>
      <c r="FZN1" s="712"/>
      <c r="FZO1" s="712"/>
      <c r="FZP1" s="712"/>
      <c r="FZQ1" s="712"/>
      <c r="FZR1" s="712"/>
      <c r="FZS1" s="712"/>
      <c r="FZT1" s="712"/>
      <c r="FZU1" s="712"/>
      <c r="FZV1" s="712"/>
      <c r="FZW1" s="712"/>
      <c r="FZX1" s="712"/>
      <c r="FZY1" s="712"/>
      <c r="FZZ1" s="712"/>
      <c r="GAA1" s="712"/>
      <c r="GAB1" s="712"/>
      <c r="GAC1" s="712"/>
      <c r="GAD1" s="712"/>
      <c r="GAE1" s="712"/>
      <c r="GAF1" s="712"/>
      <c r="GAG1" s="712"/>
      <c r="GAH1" s="712"/>
      <c r="GAI1" s="712"/>
      <c r="GAJ1" s="712"/>
      <c r="GAK1" s="712"/>
      <c r="GAL1" s="712"/>
      <c r="GAM1" s="712"/>
      <c r="GAN1" s="712"/>
      <c r="GAO1" s="712"/>
      <c r="GAP1" s="712"/>
      <c r="GAQ1" s="712"/>
      <c r="GAR1" s="712"/>
      <c r="GAS1" s="712"/>
      <c r="GAT1" s="712"/>
      <c r="GAU1" s="712"/>
      <c r="GAV1" s="712"/>
      <c r="GAW1" s="712"/>
      <c r="GAX1" s="712"/>
      <c r="GAY1" s="712"/>
      <c r="GAZ1" s="712"/>
      <c r="GBA1" s="712"/>
      <c r="GBB1" s="712"/>
      <c r="GBC1" s="712"/>
      <c r="GBD1" s="712"/>
      <c r="GBE1" s="712"/>
      <c r="GBF1" s="712"/>
      <c r="GBG1" s="712"/>
      <c r="GBH1" s="712"/>
      <c r="GBI1" s="712"/>
      <c r="GBJ1" s="712"/>
      <c r="GBK1" s="712"/>
      <c r="GBL1" s="712"/>
      <c r="GBM1" s="712"/>
      <c r="GBN1" s="712"/>
      <c r="GBO1" s="712"/>
      <c r="GBP1" s="712"/>
      <c r="GBQ1" s="712"/>
      <c r="GBR1" s="712"/>
      <c r="GBS1" s="712"/>
      <c r="GBT1" s="712"/>
      <c r="GBU1" s="712"/>
      <c r="GBV1" s="712"/>
      <c r="GBW1" s="712"/>
      <c r="GBX1" s="712"/>
      <c r="GBY1" s="712"/>
      <c r="GBZ1" s="712"/>
      <c r="GCA1" s="712"/>
      <c r="GCB1" s="712"/>
      <c r="GCC1" s="712"/>
      <c r="GCD1" s="712"/>
      <c r="GCE1" s="712"/>
      <c r="GCF1" s="712"/>
      <c r="GCG1" s="712"/>
      <c r="GCH1" s="712"/>
      <c r="GCI1" s="712"/>
      <c r="GCJ1" s="712"/>
      <c r="GCK1" s="712"/>
      <c r="GCL1" s="712"/>
      <c r="GCM1" s="712"/>
      <c r="GCN1" s="712"/>
      <c r="GCO1" s="712"/>
      <c r="GCP1" s="712"/>
      <c r="GCQ1" s="712"/>
      <c r="GCR1" s="712"/>
      <c r="GCS1" s="712"/>
      <c r="GCT1" s="712"/>
      <c r="GCU1" s="712"/>
      <c r="GCV1" s="712"/>
      <c r="GCW1" s="712"/>
      <c r="GCX1" s="712"/>
      <c r="GCY1" s="712"/>
      <c r="GCZ1" s="712"/>
      <c r="GDA1" s="712"/>
      <c r="GDB1" s="712"/>
      <c r="GDC1" s="712"/>
      <c r="GDD1" s="712"/>
      <c r="GDE1" s="712"/>
      <c r="GDF1" s="712"/>
      <c r="GDG1" s="712"/>
      <c r="GDH1" s="712"/>
      <c r="GDI1" s="712"/>
      <c r="GDJ1" s="712"/>
      <c r="GDK1" s="712"/>
      <c r="GDL1" s="712"/>
      <c r="GDM1" s="712"/>
      <c r="GDN1" s="712"/>
      <c r="GDO1" s="712"/>
      <c r="GDP1" s="712"/>
      <c r="GDQ1" s="712"/>
      <c r="GDR1" s="712"/>
      <c r="GDS1" s="712"/>
      <c r="GDT1" s="712"/>
      <c r="GDU1" s="712"/>
      <c r="GDV1" s="712"/>
      <c r="GDW1" s="712"/>
      <c r="GDX1" s="712"/>
      <c r="GDY1" s="712"/>
      <c r="GDZ1" s="712"/>
      <c r="GEA1" s="712"/>
      <c r="GEB1" s="712"/>
      <c r="GEC1" s="712"/>
      <c r="GED1" s="712"/>
      <c r="GEE1" s="712"/>
      <c r="GEF1" s="712"/>
      <c r="GEG1" s="712"/>
      <c r="GEH1" s="712"/>
      <c r="GEI1" s="712"/>
      <c r="GEJ1" s="712"/>
      <c r="GEK1" s="712"/>
      <c r="GEL1" s="712"/>
      <c r="GEM1" s="712"/>
      <c r="GEN1" s="712"/>
      <c r="GEO1" s="712"/>
      <c r="GEP1" s="712"/>
      <c r="GEQ1" s="712"/>
      <c r="GER1" s="712"/>
      <c r="GES1" s="712"/>
      <c r="GET1" s="712"/>
      <c r="GEU1" s="712"/>
      <c r="GEV1" s="712"/>
      <c r="GEW1" s="712"/>
      <c r="GEX1" s="712"/>
      <c r="GEY1" s="712"/>
      <c r="GEZ1" s="712"/>
      <c r="GFA1" s="712"/>
      <c r="GFB1" s="712"/>
      <c r="GFC1" s="712"/>
      <c r="GFD1" s="712"/>
      <c r="GFE1" s="712"/>
      <c r="GFF1" s="712"/>
      <c r="GFG1" s="712"/>
      <c r="GFH1" s="712"/>
      <c r="GFI1" s="712"/>
      <c r="GFJ1" s="712"/>
      <c r="GFK1" s="712"/>
      <c r="GFL1" s="712"/>
      <c r="GFM1" s="712"/>
      <c r="GFN1" s="712"/>
      <c r="GFO1" s="712"/>
      <c r="GFP1" s="712"/>
      <c r="GFQ1" s="712"/>
      <c r="GFR1" s="712"/>
      <c r="GFS1" s="712"/>
      <c r="GFT1" s="712"/>
      <c r="GFU1" s="712"/>
      <c r="GFV1" s="712"/>
      <c r="GFW1" s="712"/>
      <c r="GFX1" s="712"/>
      <c r="GFY1" s="712"/>
      <c r="GFZ1" s="712"/>
      <c r="GGA1" s="712"/>
      <c r="GGB1" s="712"/>
      <c r="GGC1" s="712"/>
      <c r="GGD1" s="712"/>
      <c r="GGE1" s="712"/>
      <c r="GGF1" s="712"/>
      <c r="GGG1" s="712"/>
      <c r="GGH1" s="712"/>
      <c r="GGI1" s="712"/>
      <c r="GGJ1" s="712"/>
      <c r="GGK1" s="712"/>
      <c r="GGL1" s="712"/>
      <c r="GGM1" s="712"/>
      <c r="GGN1" s="712"/>
      <c r="GGO1" s="712"/>
      <c r="GGP1" s="712"/>
      <c r="GGQ1" s="712"/>
      <c r="GGR1" s="712"/>
      <c r="GGS1" s="712"/>
      <c r="GGT1" s="712"/>
      <c r="GGU1" s="712"/>
      <c r="GGV1" s="712"/>
      <c r="GGW1" s="712"/>
      <c r="GGX1" s="712"/>
      <c r="GGY1" s="712"/>
      <c r="GGZ1" s="712"/>
      <c r="GHA1" s="712"/>
      <c r="GHB1" s="712"/>
      <c r="GHC1" s="712"/>
      <c r="GHD1" s="712"/>
      <c r="GHE1" s="712"/>
      <c r="GHF1" s="712"/>
      <c r="GHG1" s="712"/>
      <c r="GHH1" s="712"/>
      <c r="GHI1" s="712"/>
      <c r="GHJ1" s="712"/>
      <c r="GHK1" s="712"/>
      <c r="GHL1" s="712"/>
      <c r="GHM1" s="712"/>
      <c r="GHN1" s="712"/>
      <c r="GHO1" s="712"/>
      <c r="GHP1" s="712"/>
      <c r="GHQ1" s="712"/>
      <c r="GHR1" s="712"/>
      <c r="GHS1" s="712"/>
      <c r="GHT1" s="712"/>
      <c r="GHU1" s="712"/>
      <c r="GHV1" s="712"/>
      <c r="GHW1" s="712"/>
      <c r="GHX1" s="712"/>
      <c r="GHY1" s="712"/>
      <c r="GHZ1" s="712"/>
      <c r="GIA1" s="712"/>
      <c r="GIB1" s="712"/>
      <c r="GIC1" s="712"/>
      <c r="GID1" s="712"/>
      <c r="GIE1" s="712"/>
      <c r="GIF1" s="712"/>
      <c r="GIG1" s="712"/>
      <c r="GIH1" s="712"/>
      <c r="GII1" s="712"/>
      <c r="GIJ1" s="712"/>
      <c r="GIK1" s="712"/>
      <c r="GIL1" s="712"/>
      <c r="GIM1" s="712"/>
      <c r="GIN1" s="712"/>
      <c r="GIO1" s="712"/>
      <c r="GIP1" s="712"/>
      <c r="GIQ1" s="712"/>
      <c r="GIR1" s="712"/>
      <c r="GIS1" s="712"/>
      <c r="GIT1" s="712"/>
      <c r="GIU1" s="712"/>
      <c r="GIV1" s="712"/>
      <c r="GIW1" s="712"/>
      <c r="GIX1" s="712"/>
      <c r="GIY1" s="712"/>
      <c r="GIZ1" s="712"/>
      <c r="GJA1" s="712"/>
      <c r="GJB1" s="712"/>
      <c r="GJC1" s="712"/>
      <c r="GJD1" s="712"/>
      <c r="GJE1" s="712"/>
      <c r="GJF1" s="712"/>
      <c r="GJG1" s="712"/>
      <c r="GJH1" s="712"/>
      <c r="GJI1" s="712"/>
      <c r="GJJ1" s="712"/>
      <c r="GJK1" s="712"/>
      <c r="GJL1" s="712"/>
      <c r="GJM1" s="712"/>
      <c r="GJN1" s="712"/>
      <c r="GJO1" s="712"/>
      <c r="GJP1" s="712"/>
      <c r="GJQ1" s="712"/>
      <c r="GJR1" s="712"/>
      <c r="GJS1" s="712"/>
      <c r="GJT1" s="712"/>
      <c r="GJU1" s="712"/>
      <c r="GJV1" s="712"/>
      <c r="GJW1" s="712"/>
      <c r="GJX1" s="712"/>
      <c r="GJY1" s="712"/>
      <c r="GJZ1" s="712"/>
      <c r="GKA1" s="712"/>
      <c r="GKB1" s="712"/>
      <c r="GKC1" s="712"/>
      <c r="GKD1" s="712"/>
      <c r="GKE1" s="712"/>
      <c r="GKF1" s="712"/>
      <c r="GKG1" s="712"/>
      <c r="GKH1" s="712"/>
      <c r="GKI1" s="712"/>
      <c r="GKJ1" s="712"/>
      <c r="GKK1" s="712"/>
      <c r="GKL1" s="712"/>
      <c r="GKM1" s="712"/>
      <c r="GKN1" s="712"/>
      <c r="GKO1" s="712"/>
      <c r="GKP1" s="712"/>
      <c r="GKQ1" s="712"/>
      <c r="GKR1" s="712"/>
      <c r="GKS1" s="712"/>
      <c r="GKT1" s="712"/>
      <c r="GKU1" s="712"/>
      <c r="GKV1" s="712"/>
      <c r="GKW1" s="712"/>
      <c r="GKX1" s="712"/>
      <c r="GKY1" s="712"/>
      <c r="GKZ1" s="712"/>
      <c r="GLA1" s="712"/>
      <c r="GLB1" s="712"/>
      <c r="GLC1" s="712"/>
      <c r="GLD1" s="712"/>
      <c r="GLE1" s="712"/>
      <c r="GLF1" s="712"/>
      <c r="GLG1" s="712"/>
      <c r="GLH1" s="712"/>
      <c r="GLI1" s="712"/>
      <c r="GLJ1" s="712"/>
      <c r="GLK1" s="712"/>
      <c r="GLL1" s="712"/>
      <c r="GLM1" s="712"/>
      <c r="GLN1" s="712"/>
      <c r="GLO1" s="712"/>
      <c r="GLP1" s="712"/>
      <c r="GLQ1" s="712"/>
      <c r="GLR1" s="712"/>
      <c r="GLS1" s="712"/>
      <c r="GLT1" s="712"/>
      <c r="GLU1" s="712"/>
      <c r="GLV1" s="712"/>
      <c r="GLW1" s="712"/>
      <c r="GLX1" s="712"/>
      <c r="GLY1" s="712"/>
      <c r="GLZ1" s="712"/>
      <c r="GMA1" s="712"/>
      <c r="GMB1" s="712"/>
      <c r="GMC1" s="712"/>
      <c r="GMD1" s="712"/>
      <c r="GME1" s="712"/>
      <c r="GMF1" s="712"/>
      <c r="GMG1" s="712"/>
      <c r="GMH1" s="712"/>
      <c r="GMI1" s="712"/>
      <c r="GMJ1" s="712"/>
      <c r="GMK1" s="712"/>
      <c r="GML1" s="712"/>
      <c r="GMM1" s="712"/>
      <c r="GMN1" s="712"/>
      <c r="GMO1" s="712"/>
      <c r="GMP1" s="712"/>
      <c r="GMQ1" s="712"/>
      <c r="GMR1" s="712"/>
      <c r="GMS1" s="712"/>
      <c r="GMT1" s="712"/>
      <c r="GMU1" s="712"/>
      <c r="GMV1" s="712"/>
      <c r="GMW1" s="712"/>
      <c r="GMX1" s="712"/>
      <c r="GMY1" s="712"/>
      <c r="GMZ1" s="712"/>
      <c r="GNA1" s="712"/>
      <c r="GNB1" s="712"/>
      <c r="GNC1" s="712"/>
      <c r="GND1" s="712"/>
      <c r="GNE1" s="712"/>
      <c r="GNF1" s="712"/>
      <c r="GNG1" s="712"/>
      <c r="GNH1" s="712"/>
      <c r="GNI1" s="712"/>
      <c r="GNJ1" s="712"/>
      <c r="GNK1" s="712"/>
      <c r="GNL1" s="712"/>
      <c r="GNM1" s="712"/>
      <c r="GNN1" s="712"/>
      <c r="GNO1" s="712"/>
      <c r="GNP1" s="712"/>
      <c r="GNQ1" s="712"/>
      <c r="GNR1" s="712"/>
      <c r="GNS1" s="712"/>
      <c r="GNT1" s="712"/>
      <c r="GNU1" s="712"/>
      <c r="GNV1" s="712"/>
      <c r="GNW1" s="712"/>
      <c r="GNX1" s="712"/>
      <c r="GNY1" s="712"/>
      <c r="GNZ1" s="712"/>
      <c r="GOA1" s="712"/>
      <c r="GOB1" s="712"/>
      <c r="GOC1" s="712"/>
      <c r="GOD1" s="712"/>
      <c r="GOE1" s="712"/>
      <c r="GOF1" s="712"/>
      <c r="GOG1" s="712"/>
      <c r="GOH1" s="712"/>
      <c r="GOI1" s="712"/>
      <c r="GOJ1" s="712"/>
      <c r="GOK1" s="712"/>
      <c r="GOL1" s="712"/>
      <c r="GOM1" s="712"/>
      <c r="GON1" s="712"/>
      <c r="GOO1" s="712"/>
      <c r="GOP1" s="712"/>
      <c r="GOQ1" s="712"/>
      <c r="GOR1" s="712"/>
      <c r="GOS1" s="712"/>
      <c r="GOT1" s="712"/>
      <c r="GOU1" s="712"/>
      <c r="GOV1" s="712"/>
      <c r="GOW1" s="712"/>
      <c r="GOX1" s="712"/>
      <c r="GOY1" s="712"/>
      <c r="GOZ1" s="712"/>
      <c r="GPA1" s="712"/>
      <c r="GPB1" s="712"/>
      <c r="GPC1" s="712"/>
      <c r="GPD1" s="712"/>
      <c r="GPE1" s="712"/>
      <c r="GPF1" s="712"/>
      <c r="GPG1" s="712"/>
      <c r="GPH1" s="712"/>
      <c r="GPI1" s="712"/>
      <c r="GPJ1" s="712"/>
      <c r="GPK1" s="712"/>
      <c r="GPL1" s="712"/>
      <c r="GPM1" s="712"/>
      <c r="GPN1" s="712"/>
      <c r="GPO1" s="712"/>
      <c r="GPP1" s="712"/>
      <c r="GPQ1" s="712"/>
      <c r="GPR1" s="712"/>
      <c r="GPS1" s="712"/>
      <c r="GPT1" s="712"/>
      <c r="GPU1" s="712"/>
      <c r="GPV1" s="712"/>
      <c r="GPW1" s="712"/>
      <c r="GPX1" s="712"/>
      <c r="GPY1" s="712"/>
      <c r="GPZ1" s="712"/>
      <c r="GQA1" s="712"/>
      <c r="GQB1" s="712"/>
      <c r="GQC1" s="712"/>
      <c r="GQD1" s="712"/>
      <c r="GQE1" s="712"/>
      <c r="GQF1" s="712"/>
      <c r="GQG1" s="712"/>
      <c r="GQH1" s="712"/>
      <c r="GQI1" s="712"/>
      <c r="GQJ1" s="712"/>
      <c r="GQK1" s="712"/>
      <c r="GQL1" s="712"/>
      <c r="GQM1" s="712"/>
      <c r="GQN1" s="712"/>
      <c r="GQO1" s="712"/>
      <c r="GQP1" s="712"/>
      <c r="GQQ1" s="712"/>
      <c r="GQR1" s="712"/>
      <c r="GQS1" s="712"/>
      <c r="GQT1" s="712"/>
      <c r="GQU1" s="712"/>
      <c r="GQV1" s="712"/>
      <c r="GQW1" s="712"/>
      <c r="GQX1" s="712"/>
      <c r="GQY1" s="712"/>
      <c r="GQZ1" s="712"/>
      <c r="GRA1" s="712"/>
      <c r="GRB1" s="712"/>
      <c r="GRC1" s="712"/>
      <c r="GRD1" s="712"/>
      <c r="GRE1" s="712"/>
      <c r="GRF1" s="712"/>
      <c r="GRG1" s="712"/>
      <c r="GRH1" s="712"/>
      <c r="GRI1" s="712"/>
      <c r="GRJ1" s="712"/>
      <c r="GRK1" s="712"/>
      <c r="GRL1" s="712"/>
      <c r="GRM1" s="712"/>
      <c r="GRN1" s="712"/>
      <c r="GRO1" s="712"/>
      <c r="GRP1" s="712"/>
      <c r="GRQ1" s="712"/>
      <c r="GRR1" s="712"/>
      <c r="GRS1" s="712"/>
      <c r="GRT1" s="712"/>
      <c r="GRU1" s="712"/>
      <c r="GRV1" s="712"/>
      <c r="GRW1" s="712"/>
      <c r="GRX1" s="712"/>
      <c r="GRY1" s="712"/>
      <c r="GRZ1" s="712"/>
      <c r="GSA1" s="712"/>
      <c r="GSB1" s="712"/>
      <c r="GSC1" s="712"/>
      <c r="GSD1" s="712"/>
      <c r="GSE1" s="712"/>
      <c r="GSF1" s="712"/>
      <c r="GSG1" s="712"/>
      <c r="GSH1" s="712"/>
      <c r="GSI1" s="712"/>
      <c r="GSJ1" s="712"/>
      <c r="GSK1" s="712"/>
      <c r="GSL1" s="712"/>
      <c r="GSM1" s="712"/>
      <c r="GSN1" s="712"/>
      <c r="GSO1" s="712"/>
      <c r="GSP1" s="712"/>
      <c r="GSQ1" s="712"/>
      <c r="GSR1" s="712"/>
      <c r="GSS1" s="712"/>
      <c r="GST1" s="712"/>
      <c r="GSU1" s="712"/>
      <c r="GSV1" s="712"/>
      <c r="GSW1" s="712"/>
      <c r="GSX1" s="712"/>
      <c r="GSY1" s="712"/>
      <c r="GSZ1" s="712"/>
      <c r="GTA1" s="712"/>
      <c r="GTB1" s="712"/>
      <c r="GTC1" s="712"/>
      <c r="GTD1" s="712"/>
      <c r="GTE1" s="712"/>
      <c r="GTF1" s="712"/>
      <c r="GTG1" s="712"/>
      <c r="GTH1" s="712"/>
      <c r="GTI1" s="712"/>
      <c r="GTJ1" s="712"/>
      <c r="GTK1" s="712"/>
      <c r="GTL1" s="712"/>
      <c r="GTM1" s="712"/>
      <c r="GTN1" s="712"/>
      <c r="GTO1" s="712"/>
      <c r="GTP1" s="712"/>
      <c r="GTQ1" s="712"/>
      <c r="GTR1" s="712"/>
      <c r="GTS1" s="712"/>
      <c r="GTT1" s="712"/>
      <c r="GTU1" s="712"/>
      <c r="GTV1" s="712"/>
      <c r="GTW1" s="712"/>
      <c r="GTX1" s="712"/>
      <c r="GTY1" s="712"/>
      <c r="GTZ1" s="712"/>
      <c r="GUA1" s="712"/>
      <c r="GUB1" s="712"/>
      <c r="GUC1" s="712"/>
      <c r="GUD1" s="712"/>
      <c r="GUE1" s="712"/>
      <c r="GUF1" s="712"/>
      <c r="GUG1" s="712"/>
      <c r="GUH1" s="712"/>
      <c r="GUI1" s="712"/>
      <c r="GUJ1" s="712"/>
      <c r="GUK1" s="712"/>
      <c r="GUL1" s="712"/>
      <c r="GUM1" s="712"/>
      <c r="GUN1" s="712"/>
      <c r="GUO1" s="712"/>
      <c r="GUP1" s="712"/>
      <c r="GUQ1" s="712"/>
      <c r="GUR1" s="712"/>
      <c r="GUS1" s="712"/>
      <c r="GUT1" s="712"/>
      <c r="GUU1" s="712"/>
      <c r="GUV1" s="712"/>
      <c r="GUW1" s="712"/>
      <c r="GUX1" s="712"/>
      <c r="GUY1" s="712"/>
      <c r="GUZ1" s="712"/>
      <c r="GVA1" s="712"/>
      <c r="GVB1" s="712"/>
      <c r="GVC1" s="712"/>
      <c r="GVD1" s="712"/>
      <c r="GVE1" s="712"/>
      <c r="GVF1" s="712"/>
      <c r="GVG1" s="712"/>
      <c r="GVH1" s="712"/>
      <c r="GVI1" s="712"/>
      <c r="GVJ1" s="712"/>
      <c r="GVK1" s="712"/>
      <c r="GVL1" s="712"/>
      <c r="GVM1" s="712"/>
      <c r="GVN1" s="712"/>
      <c r="GVO1" s="712"/>
      <c r="GVP1" s="712"/>
      <c r="GVQ1" s="712"/>
      <c r="GVR1" s="712"/>
      <c r="GVS1" s="712"/>
      <c r="GVT1" s="712"/>
      <c r="GVU1" s="712"/>
      <c r="GVV1" s="712"/>
      <c r="GVW1" s="712"/>
      <c r="GVX1" s="712"/>
      <c r="GVY1" s="712"/>
      <c r="GVZ1" s="712"/>
      <c r="GWA1" s="712"/>
      <c r="GWB1" s="712"/>
      <c r="GWC1" s="712"/>
      <c r="GWD1" s="712"/>
      <c r="GWE1" s="712"/>
      <c r="GWF1" s="712"/>
      <c r="GWG1" s="712"/>
      <c r="GWH1" s="712"/>
      <c r="GWI1" s="712"/>
      <c r="GWJ1" s="712"/>
      <c r="GWK1" s="712"/>
      <c r="GWL1" s="712"/>
      <c r="GWM1" s="712"/>
      <c r="GWN1" s="712"/>
      <c r="GWO1" s="712"/>
      <c r="GWP1" s="712"/>
      <c r="GWQ1" s="712"/>
      <c r="GWR1" s="712"/>
      <c r="GWS1" s="712"/>
      <c r="GWT1" s="712"/>
      <c r="GWU1" s="712"/>
      <c r="GWV1" s="712"/>
      <c r="GWW1" s="712"/>
      <c r="GWX1" s="712"/>
      <c r="GWY1" s="712"/>
      <c r="GWZ1" s="712"/>
      <c r="GXA1" s="712"/>
      <c r="GXB1" s="712"/>
      <c r="GXC1" s="712"/>
      <c r="GXD1" s="712"/>
      <c r="GXE1" s="712"/>
      <c r="GXF1" s="712"/>
      <c r="GXG1" s="712"/>
      <c r="GXH1" s="712"/>
      <c r="GXI1" s="712"/>
      <c r="GXJ1" s="712"/>
      <c r="GXK1" s="712"/>
      <c r="GXL1" s="712"/>
      <c r="GXM1" s="712"/>
      <c r="GXN1" s="712"/>
      <c r="GXO1" s="712"/>
      <c r="GXP1" s="712"/>
      <c r="GXQ1" s="712"/>
      <c r="GXR1" s="712"/>
      <c r="GXS1" s="712"/>
      <c r="GXT1" s="712"/>
      <c r="GXU1" s="712"/>
      <c r="GXV1" s="712"/>
      <c r="GXW1" s="712"/>
      <c r="GXX1" s="712"/>
      <c r="GXY1" s="712"/>
      <c r="GXZ1" s="712"/>
      <c r="GYA1" s="712"/>
      <c r="GYB1" s="712"/>
      <c r="GYC1" s="712"/>
      <c r="GYD1" s="712"/>
      <c r="GYE1" s="712"/>
      <c r="GYF1" s="712"/>
      <c r="GYG1" s="712"/>
      <c r="GYH1" s="712"/>
      <c r="GYI1" s="712"/>
      <c r="GYJ1" s="712"/>
      <c r="GYK1" s="712"/>
      <c r="GYL1" s="712"/>
      <c r="GYM1" s="712"/>
      <c r="GYN1" s="712"/>
      <c r="GYO1" s="712"/>
      <c r="GYP1" s="712"/>
      <c r="GYQ1" s="712"/>
      <c r="GYR1" s="712"/>
      <c r="GYS1" s="712"/>
      <c r="GYT1" s="712"/>
      <c r="GYU1" s="712"/>
      <c r="GYV1" s="712"/>
      <c r="GYW1" s="712"/>
      <c r="GYX1" s="712"/>
      <c r="GYY1" s="712"/>
      <c r="GYZ1" s="712"/>
      <c r="GZA1" s="712"/>
      <c r="GZB1" s="712"/>
      <c r="GZC1" s="712"/>
      <c r="GZD1" s="712"/>
      <c r="GZE1" s="712"/>
      <c r="GZF1" s="712"/>
      <c r="GZG1" s="712"/>
      <c r="GZH1" s="712"/>
      <c r="GZI1" s="712"/>
      <c r="GZJ1" s="712"/>
      <c r="GZK1" s="712"/>
      <c r="GZL1" s="712"/>
      <c r="GZM1" s="712"/>
      <c r="GZN1" s="712"/>
      <c r="GZO1" s="712"/>
      <c r="GZP1" s="712"/>
      <c r="GZQ1" s="712"/>
      <c r="GZR1" s="712"/>
      <c r="GZS1" s="712"/>
      <c r="GZT1" s="712"/>
      <c r="GZU1" s="712"/>
      <c r="GZV1" s="712"/>
      <c r="GZW1" s="712"/>
      <c r="GZX1" s="712"/>
      <c r="GZY1" s="712"/>
      <c r="GZZ1" s="712"/>
      <c r="HAA1" s="712"/>
      <c r="HAB1" s="712"/>
      <c r="HAC1" s="712"/>
      <c r="HAD1" s="712"/>
      <c r="HAE1" s="712"/>
      <c r="HAF1" s="712"/>
      <c r="HAG1" s="712"/>
      <c r="HAH1" s="712"/>
      <c r="HAI1" s="712"/>
      <c r="HAJ1" s="712"/>
      <c r="HAK1" s="712"/>
      <c r="HAL1" s="712"/>
      <c r="HAM1" s="712"/>
      <c r="HAN1" s="712"/>
      <c r="HAO1" s="712"/>
      <c r="HAP1" s="712"/>
      <c r="HAQ1" s="712"/>
      <c r="HAR1" s="712"/>
      <c r="HAS1" s="712"/>
      <c r="HAT1" s="712"/>
      <c r="HAU1" s="712"/>
      <c r="HAV1" s="712"/>
      <c r="HAW1" s="712"/>
      <c r="HAX1" s="712"/>
      <c r="HAY1" s="712"/>
      <c r="HAZ1" s="712"/>
      <c r="HBA1" s="712"/>
      <c r="HBB1" s="712"/>
      <c r="HBC1" s="712"/>
      <c r="HBD1" s="712"/>
      <c r="HBE1" s="712"/>
      <c r="HBF1" s="712"/>
      <c r="HBG1" s="712"/>
      <c r="HBH1" s="712"/>
      <c r="HBI1" s="712"/>
      <c r="HBJ1" s="712"/>
      <c r="HBK1" s="712"/>
      <c r="HBL1" s="712"/>
      <c r="HBM1" s="712"/>
      <c r="HBN1" s="712"/>
      <c r="HBO1" s="712"/>
      <c r="HBP1" s="712"/>
      <c r="HBQ1" s="712"/>
      <c r="HBR1" s="712"/>
      <c r="HBS1" s="712"/>
      <c r="HBT1" s="712"/>
      <c r="HBU1" s="712"/>
      <c r="HBV1" s="712"/>
      <c r="HBW1" s="712"/>
      <c r="HBX1" s="712"/>
      <c r="HBY1" s="712"/>
      <c r="HBZ1" s="712"/>
      <c r="HCA1" s="712"/>
      <c r="HCB1" s="712"/>
      <c r="HCC1" s="712"/>
      <c r="HCD1" s="712"/>
      <c r="HCE1" s="712"/>
      <c r="HCF1" s="712"/>
      <c r="HCG1" s="712"/>
      <c r="HCH1" s="712"/>
      <c r="HCI1" s="712"/>
      <c r="HCJ1" s="712"/>
      <c r="HCK1" s="712"/>
      <c r="HCL1" s="712"/>
      <c r="HCM1" s="712"/>
      <c r="HCN1" s="712"/>
      <c r="HCO1" s="712"/>
      <c r="HCP1" s="712"/>
      <c r="HCQ1" s="712"/>
      <c r="HCR1" s="712"/>
      <c r="HCS1" s="712"/>
      <c r="HCT1" s="712"/>
      <c r="HCU1" s="712"/>
      <c r="HCV1" s="712"/>
      <c r="HCW1" s="712"/>
      <c r="HCX1" s="712"/>
      <c r="HCY1" s="712"/>
      <c r="HCZ1" s="712"/>
      <c r="HDA1" s="712"/>
      <c r="HDB1" s="712"/>
      <c r="HDC1" s="712"/>
      <c r="HDD1" s="712"/>
      <c r="HDE1" s="712"/>
      <c r="HDF1" s="712"/>
      <c r="HDG1" s="712"/>
      <c r="HDH1" s="712"/>
      <c r="HDI1" s="712"/>
      <c r="HDJ1" s="712"/>
      <c r="HDK1" s="712"/>
      <c r="HDL1" s="712"/>
      <c r="HDM1" s="712"/>
      <c r="HDN1" s="712"/>
      <c r="HDO1" s="712"/>
      <c r="HDP1" s="712"/>
      <c r="HDQ1" s="712"/>
      <c r="HDR1" s="712"/>
      <c r="HDS1" s="712"/>
      <c r="HDT1" s="712"/>
      <c r="HDU1" s="712"/>
      <c r="HDV1" s="712"/>
      <c r="HDW1" s="712"/>
      <c r="HDX1" s="712"/>
      <c r="HDY1" s="712"/>
      <c r="HDZ1" s="712"/>
      <c r="HEA1" s="712"/>
      <c r="HEB1" s="712"/>
      <c r="HEC1" s="712"/>
      <c r="HED1" s="712"/>
      <c r="HEE1" s="712"/>
      <c r="HEF1" s="712"/>
      <c r="HEG1" s="712"/>
      <c r="HEH1" s="712"/>
      <c r="HEI1" s="712"/>
      <c r="HEJ1" s="712"/>
      <c r="HEK1" s="712"/>
      <c r="HEL1" s="712"/>
      <c r="HEM1" s="712"/>
      <c r="HEN1" s="712"/>
      <c r="HEO1" s="712"/>
      <c r="HEP1" s="712"/>
      <c r="HEQ1" s="712"/>
      <c r="HER1" s="712"/>
      <c r="HES1" s="712"/>
      <c r="HET1" s="712"/>
      <c r="HEU1" s="712"/>
      <c r="HEV1" s="712"/>
      <c r="HEW1" s="712"/>
      <c r="HEX1" s="712"/>
      <c r="HEY1" s="712"/>
      <c r="HEZ1" s="712"/>
      <c r="HFA1" s="712"/>
      <c r="HFB1" s="712"/>
      <c r="HFC1" s="712"/>
      <c r="HFD1" s="712"/>
      <c r="HFE1" s="712"/>
      <c r="HFF1" s="712"/>
      <c r="HFG1" s="712"/>
      <c r="HFH1" s="712"/>
      <c r="HFI1" s="712"/>
      <c r="HFJ1" s="712"/>
      <c r="HFK1" s="712"/>
      <c r="HFL1" s="712"/>
      <c r="HFM1" s="712"/>
      <c r="HFN1" s="712"/>
      <c r="HFO1" s="712"/>
      <c r="HFP1" s="712"/>
      <c r="HFQ1" s="712"/>
      <c r="HFR1" s="712"/>
      <c r="HFS1" s="712"/>
      <c r="HFT1" s="712"/>
      <c r="HFU1" s="712"/>
      <c r="HFV1" s="712"/>
      <c r="HFW1" s="712"/>
      <c r="HFX1" s="712"/>
      <c r="HFY1" s="712"/>
      <c r="HFZ1" s="712"/>
      <c r="HGA1" s="712"/>
      <c r="HGB1" s="712"/>
      <c r="HGC1" s="712"/>
      <c r="HGD1" s="712"/>
      <c r="HGE1" s="712"/>
      <c r="HGF1" s="712"/>
      <c r="HGG1" s="712"/>
      <c r="HGH1" s="712"/>
      <c r="HGI1" s="712"/>
      <c r="HGJ1" s="712"/>
      <c r="HGK1" s="712"/>
      <c r="HGL1" s="712"/>
      <c r="HGM1" s="712"/>
      <c r="HGN1" s="712"/>
      <c r="HGO1" s="712"/>
      <c r="HGP1" s="712"/>
      <c r="HGQ1" s="712"/>
      <c r="HGR1" s="712"/>
      <c r="HGS1" s="712"/>
      <c r="HGT1" s="712"/>
      <c r="HGU1" s="712"/>
      <c r="HGV1" s="712"/>
      <c r="HGW1" s="712"/>
      <c r="HGX1" s="712"/>
      <c r="HGY1" s="712"/>
      <c r="HGZ1" s="712"/>
      <c r="HHA1" s="712"/>
      <c r="HHB1" s="712"/>
      <c r="HHC1" s="712"/>
      <c r="HHD1" s="712"/>
      <c r="HHE1" s="712"/>
      <c r="HHF1" s="712"/>
      <c r="HHG1" s="712"/>
      <c r="HHH1" s="712"/>
      <c r="HHI1" s="712"/>
      <c r="HHJ1" s="712"/>
      <c r="HHK1" s="712"/>
      <c r="HHL1" s="712"/>
      <c r="HHM1" s="712"/>
      <c r="HHN1" s="712"/>
      <c r="HHO1" s="712"/>
      <c r="HHP1" s="712"/>
      <c r="HHQ1" s="712"/>
      <c r="HHR1" s="712"/>
      <c r="HHS1" s="712"/>
      <c r="HHT1" s="712"/>
      <c r="HHU1" s="712"/>
      <c r="HHV1" s="712"/>
      <c r="HHW1" s="712"/>
      <c r="HHX1" s="712"/>
      <c r="HHY1" s="712"/>
      <c r="HHZ1" s="712"/>
      <c r="HIA1" s="712"/>
      <c r="HIB1" s="712"/>
      <c r="HIC1" s="712"/>
      <c r="HID1" s="712"/>
      <c r="HIE1" s="712"/>
      <c r="HIF1" s="712"/>
      <c r="HIG1" s="712"/>
      <c r="HIH1" s="712"/>
      <c r="HII1" s="712"/>
      <c r="HIJ1" s="712"/>
      <c r="HIK1" s="712"/>
      <c r="HIL1" s="712"/>
      <c r="HIM1" s="712"/>
      <c r="HIN1" s="712"/>
      <c r="HIO1" s="712"/>
      <c r="HIP1" s="712"/>
      <c r="HIQ1" s="712"/>
      <c r="HIR1" s="712"/>
      <c r="HIS1" s="712"/>
      <c r="HIT1" s="712"/>
      <c r="HIU1" s="712"/>
      <c r="HIV1" s="712"/>
      <c r="HIW1" s="712"/>
      <c r="HIX1" s="712"/>
      <c r="HIY1" s="712"/>
      <c r="HIZ1" s="712"/>
      <c r="HJA1" s="712"/>
      <c r="HJB1" s="712"/>
      <c r="HJC1" s="712"/>
      <c r="HJD1" s="712"/>
      <c r="HJE1" s="712"/>
      <c r="HJF1" s="712"/>
      <c r="HJG1" s="712"/>
      <c r="HJH1" s="712"/>
      <c r="HJI1" s="712"/>
      <c r="HJJ1" s="712"/>
      <c r="HJK1" s="712"/>
      <c r="HJL1" s="712"/>
      <c r="HJM1" s="712"/>
      <c r="HJN1" s="712"/>
      <c r="HJO1" s="712"/>
      <c r="HJP1" s="712"/>
      <c r="HJQ1" s="712"/>
      <c r="HJR1" s="712"/>
      <c r="HJS1" s="712"/>
      <c r="HJT1" s="712"/>
      <c r="HJU1" s="712"/>
      <c r="HJV1" s="712"/>
      <c r="HJW1" s="712"/>
      <c r="HJX1" s="712"/>
      <c r="HJY1" s="712"/>
      <c r="HJZ1" s="712"/>
      <c r="HKA1" s="712"/>
      <c r="HKB1" s="712"/>
      <c r="HKC1" s="712"/>
      <c r="HKD1" s="712"/>
      <c r="HKE1" s="712"/>
      <c r="HKF1" s="712"/>
      <c r="HKG1" s="712"/>
      <c r="HKH1" s="712"/>
      <c r="HKI1" s="712"/>
      <c r="HKJ1" s="712"/>
      <c r="HKK1" s="712"/>
      <c r="HKL1" s="712"/>
      <c r="HKM1" s="712"/>
      <c r="HKN1" s="712"/>
      <c r="HKO1" s="712"/>
      <c r="HKP1" s="712"/>
      <c r="HKQ1" s="712"/>
      <c r="HKR1" s="712"/>
      <c r="HKS1" s="712"/>
      <c r="HKT1" s="712"/>
      <c r="HKU1" s="712"/>
      <c r="HKV1" s="712"/>
      <c r="HKW1" s="712"/>
      <c r="HKX1" s="712"/>
      <c r="HKY1" s="712"/>
      <c r="HKZ1" s="712"/>
      <c r="HLA1" s="712"/>
      <c r="HLB1" s="712"/>
      <c r="HLC1" s="712"/>
      <c r="HLD1" s="712"/>
      <c r="HLE1" s="712"/>
      <c r="HLF1" s="712"/>
      <c r="HLG1" s="712"/>
      <c r="HLH1" s="712"/>
      <c r="HLI1" s="712"/>
      <c r="HLJ1" s="712"/>
      <c r="HLK1" s="712"/>
      <c r="HLL1" s="712"/>
      <c r="HLM1" s="712"/>
      <c r="HLN1" s="712"/>
      <c r="HLO1" s="712"/>
      <c r="HLP1" s="712"/>
      <c r="HLQ1" s="712"/>
      <c r="HLR1" s="712"/>
      <c r="HLS1" s="712"/>
      <c r="HLT1" s="712"/>
      <c r="HLU1" s="712"/>
      <c r="HLV1" s="712"/>
      <c r="HLW1" s="712"/>
      <c r="HLX1" s="712"/>
      <c r="HLY1" s="712"/>
      <c r="HLZ1" s="712"/>
      <c r="HMA1" s="712"/>
      <c r="HMB1" s="712"/>
      <c r="HMC1" s="712"/>
      <c r="HMD1" s="712"/>
      <c r="HME1" s="712"/>
      <c r="HMF1" s="712"/>
      <c r="HMG1" s="712"/>
      <c r="HMH1" s="712"/>
      <c r="HMI1" s="712"/>
      <c r="HMJ1" s="712"/>
      <c r="HMK1" s="712"/>
      <c r="HML1" s="712"/>
      <c r="HMM1" s="712"/>
      <c r="HMN1" s="712"/>
      <c r="HMO1" s="712"/>
      <c r="HMP1" s="712"/>
      <c r="HMQ1" s="712"/>
      <c r="HMR1" s="712"/>
      <c r="HMS1" s="712"/>
      <c r="HMT1" s="712"/>
      <c r="HMU1" s="712"/>
      <c r="HMV1" s="712"/>
      <c r="HMW1" s="712"/>
      <c r="HMX1" s="712"/>
      <c r="HMY1" s="712"/>
      <c r="HMZ1" s="712"/>
      <c r="HNA1" s="712"/>
      <c r="HNB1" s="712"/>
      <c r="HNC1" s="712"/>
      <c r="HND1" s="712"/>
      <c r="HNE1" s="712"/>
      <c r="HNF1" s="712"/>
      <c r="HNG1" s="712"/>
      <c r="HNH1" s="712"/>
      <c r="HNI1" s="712"/>
      <c r="HNJ1" s="712"/>
      <c r="HNK1" s="712"/>
      <c r="HNL1" s="712"/>
      <c r="HNM1" s="712"/>
      <c r="HNN1" s="712"/>
      <c r="HNO1" s="712"/>
      <c r="HNP1" s="712"/>
      <c r="HNQ1" s="712"/>
      <c r="HNR1" s="712"/>
      <c r="HNS1" s="712"/>
      <c r="HNT1" s="712"/>
      <c r="HNU1" s="712"/>
      <c r="HNV1" s="712"/>
      <c r="HNW1" s="712"/>
      <c r="HNX1" s="712"/>
      <c r="HNY1" s="712"/>
      <c r="HNZ1" s="712"/>
      <c r="HOA1" s="712"/>
      <c r="HOB1" s="712"/>
      <c r="HOC1" s="712"/>
      <c r="HOD1" s="712"/>
      <c r="HOE1" s="712"/>
      <c r="HOF1" s="712"/>
      <c r="HOG1" s="712"/>
      <c r="HOH1" s="712"/>
      <c r="HOI1" s="712"/>
      <c r="HOJ1" s="712"/>
      <c r="HOK1" s="712"/>
      <c r="HOL1" s="712"/>
      <c r="HOM1" s="712"/>
      <c r="HON1" s="712"/>
      <c r="HOO1" s="712"/>
      <c r="HOP1" s="712"/>
      <c r="HOQ1" s="712"/>
      <c r="HOR1" s="712"/>
      <c r="HOS1" s="712"/>
      <c r="HOT1" s="712"/>
      <c r="HOU1" s="712"/>
      <c r="HOV1" s="712"/>
      <c r="HOW1" s="712"/>
      <c r="HOX1" s="712"/>
      <c r="HOY1" s="712"/>
      <c r="HOZ1" s="712"/>
      <c r="HPA1" s="712"/>
      <c r="HPB1" s="712"/>
      <c r="HPC1" s="712"/>
      <c r="HPD1" s="712"/>
      <c r="HPE1" s="712"/>
      <c r="HPF1" s="712"/>
      <c r="HPG1" s="712"/>
      <c r="HPH1" s="712"/>
      <c r="HPI1" s="712"/>
      <c r="HPJ1" s="712"/>
      <c r="HPK1" s="712"/>
      <c r="HPL1" s="712"/>
      <c r="HPM1" s="712"/>
      <c r="HPN1" s="712"/>
      <c r="HPO1" s="712"/>
      <c r="HPP1" s="712"/>
      <c r="HPQ1" s="712"/>
      <c r="HPR1" s="712"/>
      <c r="HPS1" s="712"/>
      <c r="HPT1" s="712"/>
      <c r="HPU1" s="712"/>
      <c r="HPV1" s="712"/>
      <c r="HPW1" s="712"/>
      <c r="HPX1" s="712"/>
      <c r="HPY1" s="712"/>
      <c r="HPZ1" s="712"/>
      <c r="HQA1" s="712"/>
      <c r="HQB1" s="712"/>
      <c r="HQC1" s="712"/>
      <c r="HQD1" s="712"/>
      <c r="HQE1" s="712"/>
      <c r="HQF1" s="712"/>
      <c r="HQG1" s="712"/>
      <c r="HQH1" s="712"/>
      <c r="HQI1" s="712"/>
      <c r="HQJ1" s="712"/>
      <c r="HQK1" s="712"/>
      <c r="HQL1" s="712"/>
      <c r="HQM1" s="712"/>
      <c r="HQN1" s="712"/>
      <c r="HQO1" s="712"/>
      <c r="HQP1" s="712"/>
      <c r="HQQ1" s="712"/>
      <c r="HQR1" s="712"/>
      <c r="HQS1" s="712"/>
      <c r="HQT1" s="712"/>
      <c r="HQU1" s="712"/>
      <c r="HQV1" s="712"/>
      <c r="HQW1" s="712"/>
      <c r="HQX1" s="712"/>
      <c r="HQY1" s="712"/>
      <c r="HQZ1" s="712"/>
      <c r="HRA1" s="712"/>
      <c r="HRB1" s="712"/>
      <c r="HRC1" s="712"/>
      <c r="HRD1" s="712"/>
      <c r="HRE1" s="712"/>
      <c r="HRF1" s="712"/>
      <c r="HRG1" s="712"/>
      <c r="HRH1" s="712"/>
      <c r="HRI1" s="712"/>
      <c r="HRJ1" s="712"/>
      <c r="HRK1" s="712"/>
      <c r="HRL1" s="712"/>
      <c r="HRM1" s="712"/>
      <c r="HRN1" s="712"/>
      <c r="HRO1" s="712"/>
      <c r="HRP1" s="712"/>
      <c r="HRQ1" s="712"/>
      <c r="HRR1" s="712"/>
      <c r="HRS1" s="712"/>
      <c r="HRT1" s="712"/>
      <c r="HRU1" s="712"/>
      <c r="HRV1" s="712"/>
      <c r="HRW1" s="712"/>
      <c r="HRX1" s="712"/>
      <c r="HRY1" s="712"/>
      <c r="HRZ1" s="712"/>
      <c r="HSA1" s="712"/>
      <c r="HSB1" s="712"/>
      <c r="HSC1" s="712"/>
      <c r="HSD1" s="712"/>
      <c r="HSE1" s="712"/>
      <c r="HSF1" s="712"/>
      <c r="HSG1" s="712"/>
      <c r="HSH1" s="712"/>
      <c r="HSI1" s="712"/>
      <c r="HSJ1" s="712"/>
      <c r="HSK1" s="712"/>
      <c r="HSL1" s="712"/>
      <c r="HSM1" s="712"/>
      <c r="HSN1" s="712"/>
      <c r="HSO1" s="712"/>
      <c r="HSP1" s="712"/>
      <c r="HSQ1" s="712"/>
      <c r="HSR1" s="712"/>
      <c r="HSS1" s="712"/>
      <c r="HST1" s="712"/>
      <c r="HSU1" s="712"/>
      <c r="HSV1" s="712"/>
      <c r="HSW1" s="712"/>
      <c r="HSX1" s="712"/>
      <c r="HSY1" s="712"/>
      <c r="HSZ1" s="712"/>
      <c r="HTA1" s="712"/>
      <c r="HTB1" s="712"/>
      <c r="HTC1" s="712"/>
      <c r="HTD1" s="712"/>
      <c r="HTE1" s="712"/>
      <c r="HTF1" s="712"/>
      <c r="HTG1" s="712"/>
      <c r="HTH1" s="712"/>
      <c r="HTI1" s="712"/>
      <c r="HTJ1" s="712"/>
      <c r="HTK1" s="712"/>
      <c r="HTL1" s="712"/>
      <c r="HTM1" s="712"/>
      <c r="HTN1" s="712"/>
      <c r="HTO1" s="712"/>
      <c r="HTP1" s="712"/>
      <c r="HTQ1" s="712"/>
      <c r="HTR1" s="712"/>
      <c r="HTS1" s="712"/>
      <c r="HTT1" s="712"/>
      <c r="HTU1" s="712"/>
      <c r="HTV1" s="712"/>
      <c r="HTW1" s="712"/>
      <c r="HTX1" s="712"/>
      <c r="HTY1" s="712"/>
      <c r="HTZ1" s="712"/>
      <c r="HUA1" s="712"/>
      <c r="HUB1" s="712"/>
      <c r="HUC1" s="712"/>
      <c r="HUD1" s="712"/>
      <c r="HUE1" s="712"/>
      <c r="HUF1" s="712"/>
      <c r="HUG1" s="712"/>
      <c r="HUH1" s="712"/>
      <c r="HUI1" s="712"/>
      <c r="HUJ1" s="712"/>
      <c r="HUK1" s="712"/>
      <c r="HUL1" s="712"/>
      <c r="HUM1" s="712"/>
      <c r="HUN1" s="712"/>
      <c r="HUO1" s="712"/>
      <c r="HUP1" s="712"/>
      <c r="HUQ1" s="712"/>
      <c r="HUR1" s="712"/>
      <c r="HUS1" s="712"/>
      <c r="HUT1" s="712"/>
      <c r="HUU1" s="712"/>
      <c r="HUV1" s="712"/>
      <c r="HUW1" s="712"/>
      <c r="HUX1" s="712"/>
      <c r="HUY1" s="712"/>
      <c r="HUZ1" s="712"/>
      <c r="HVA1" s="712"/>
      <c r="HVB1" s="712"/>
      <c r="HVC1" s="712"/>
      <c r="HVD1" s="712"/>
      <c r="HVE1" s="712"/>
      <c r="HVF1" s="712"/>
      <c r="HVG1" s="712"/>
      <c r="HVH1" s="712"/>
      <c r="HVI1" s="712"/>
      <c r="HVJ1" s="712"/>
      <c r="HVK1" s="712"/>
      <c r="HVL1" s="712"/>
      <c r="HVM1" s="712"/>
      <c r="HVN1" s="712"/>
      <c r="HVO1" s="712"/>
      <c r="HVP1" s="712"/>
      <c r="HVQ1" s="712"/>
      <c r="HVR1" s="712"/>
      <c r="HVS1" s="712"/>
      <c r="HVT1" s="712"/>
      <c r="HVU1" s="712"/>
      <c r="HVV1" s="712"/>
      <c r="HVW1" s="712"/>
      <c r="HVX1" s="712"/>
      <c r="HVY1" s="712"/>
      <c r="HVZ1" s="712"/>
      <c r="HWA1" s="712"/>
      <c r="HWB1" s="712"/>
      <c r="HWC1" s="712"/>
      <c r="HWD1" s="712"/>
      <c r="HWE1" s="712"/>
      <c r="HWF1" s="712"/>
      <c r="HWG1" s="712"/>
      <c r="HWH1" s="712"/>
      <c r="HWI1" s="712"/>
      <c r="HWJ1" s="712"/>
      <c r="HWK1" s="712"/>
      <c r="HWL1" s="712"/>
      <c r="HWM1" s="712"/>
      <c r="HWN1" s="712"/>
      <c r="HWO1" s="712"/>
      <c r="HWP1" s="712"/>
      <c r="HWQ1" s="712"/>
      <c r="HWR1" s="712"/>
      <c r="HWS1" s="712"/>
      <c r="HWT1" s="712"/>
      <c r="HWU1" s="712"/>
      <c r="HWV1" s="712"/>
      <c r="HWW1" s="712"/>
      <c r="HWX1" s="712"/>
      <c r="HWY1" s="712"/>
      <c r="HWZ1" s="712"/>
      <c r="HXA1" s="712"/>
      <c r="HXB1" s="712"/>
      <c r="HXC1" s="712"/>
      <c r="HXD1" s="712"/>
      <c r="HXE1" s="712"/>
      <c r="HXF1" s="712"/>
      <c r="HXG1" s="712"/>
      <c r="HXH1" s="712"/>
      <c r="HXI1" s="712"/>
      <c r="HXJ1" s="712"/>
      <c r="HXK1" s="712"/>
      <c r="HXL1" s="712"/>
      <c r="HXM1" s="712"/>
      <c r="HXN1" s="712"/>
      <c r="HXO1" s="712"/>
      <c r="HXP1" s="712"/>
      <c r="HXQ1" s="712"/>
      <c r="HXR1" s="712"/>
      <c r="HXS1" s="712"/>
      <c r="HXT1" s="712"/>
      <c r="HXU1" s="712"/>
      <c r="HXV1" s="712"/>
      <c r="HXW1" s="712"/>
      <c r="HXX1" s="712"/>
      <c r="HXY1" s="712"/>
      <c r="HXZ1" s="712"/>
      <c r="HYA1" s="712"/>
      <c r="HYB1" s="712"/>
      <c r="HYC1" s="712"/>
      <c r="HYD1" s="712"/>
      <c r="HYE1" s="712"/>
      <c r="HYF1" s="712"/>
      <c r="HYG1" s="712"/>
      <c r="HYH1" s="712"/>
      <c r="HYI1" s="712"/>
      <c r="HYJ1" s="712"/>
      <c r="HYK1" s="712"/>
      <c r="HYL1" s="712"/>
      <c r="HYM1" s="712"/>
      <c r="HYN1" s="712"/>
      <c r="HYO1" s="712"/>
      <c r="HYP1" s="712"/>
      <c r="HYQ1" s="712"/>
      <c r="HYR1" s="712"/>
      <c r="HYS1" s="712"/>
      <c r="HYT1" s="712"/>
      <c r="HYU1" s="712"/>
      <c r="HYV1" s="712"/>
      <c r="HYW1" s="712"/>
      <c r="HYX1" s="712"/>
      <c r="HYY1" s="712"/>
      <c r="HYZ1" s="712"/>
      <c r="HZA1" s="712"/>
      <c r="HZB1" s="712"/>
      <c r="HZC1" s="712"/>
      <c r="HZD1" s="712"/>
      <c r="HZE1" s="712"/>
      <c r="HZF1" s="712"/>
      <c r="HZG1" s="712"/>
      <c r="HZH1" s="712"/>
      <c r="HZI1" s="712"/>
      <c r="HZJ1" s="712"/>
      <c r="HZK1" s="712"/>
      <c r="HZL1" s="712"/>
      <c r="HZM1" s="712"/>
      <c r="HZN1" s="712"/>
      <c r="HZO1" s="712"/>
      <c r="HZP1" s="712"/>
      <c r="HZQ1" s="712"/>
      <c r="HZR1" s="712"/>
      <c r="HZS1" s="712"/>
      <c r="HZT1" s="712"/>
      <c r="HZU1" s="712"/>
      <c r="HZV1" s="712"/>
      <c r="HZW1" s="712"/>
      <c r="HZX1" s="712"/>
      <c r="HZY1" s="712"/>
      <c r="HZZ1" s="712"/>
      <c r="IAA1" s="712"/>
      <c r="IAB1" s="712"/>
      <c r="IAC1" s="712"/>
      <c r="IAD1" s="712"/>
      <c r="IAE1" s="712"/>
      <c r="IAF1" s="712"/>
      <c r="IAG1" s="712"/>
      <c r="IAH1" s="712"/>
      <c r="IAI1" s="712"/>
      <c r="IAJ1" s="712"/>
      <c r="IAK1" s="712"/>
      <c r="IAL1" s="712"/>
      <c r="IAM1" s="712"/>
      <c r="IAN1" s="712"/>
      <c r="IAO1" s="712"/>
      <c r="IAP1" s="712"/>
      <c r="IAQ1" s="712"/>
      <c r="IAR1" s="712"/>
      <c r="IAS1" s="712"/>
      <c r="IAT1" s="712"/>
      <c r="IAU1" s="712"/>
      <c r="IAV1" s="712"/>
      <c r="IAW1" s="712"/>
      <c r="IAX1" s="712"/>
      <c r="IAY1" s="712"/>
      <c r="IAZ1" s="712"/>
      <c r="IBA1" s="712"/>
      <c r="IBB1" s="712"/>
      <c r="IBC1" s="712"/>
      <c r="IBD1" s="712"/>
      <c r="IBE1" s="712"/>
      <c r="IBF1" s="712"/>
      <c r="IBG1" s="712"/>
      <c r="IBH1" s="712"/>
      <c r="IBI1" s="712"/>
      <c r="IBJ1" s="712"/>
      <c r="IBK1" s="712"/>
      <c r="IBL1" s="712"/>
      <c r="IBM1" s="712"/>
      <c r="IBN1" s="712"/>
      <c r="IBO1" s="712"/>
      <c r="IBP1" s="712"/>
      <c r="IBQ1" s="712"/>
      <c r="IBR1" s="712"/>
      <c r="IBS1" s="712"/>
      <c r="IBT1" s="712"/>
      <c r="IBU1" s="712"/>
      <c r="IBV1" s="712"/>
      <c r="IBW1" s="712"/>
      <c r="IBX1" s="712"/>
      <c r="IBY1" s="712"/>
      <c r="IBZ1" s="712"/>
      <c r="ICA1" s="712"/>
      <c r="ICB1" s="712"/>
      <c r="ICC1" s="712"/>
      <c r="ICD1" s="712"/>
      <c r="ICE1" s="712"/>
      <c r="ICF1" s="712"/>
      <c r="ICG1" s="712"/>
      <c r="ICH1" s="712"/>
      <c r="ICI1" s="712"/>
      <c r="ICJ1" s="712"/>
      <c r="ICK1" s="712"/>
      <c r="ICL1" s="712"/>
      <c r="ICM1" s="712"/>
      <c r="ICN1" s="712"/>
      <c r="ICO1" s="712"/>
      <c r="ICP1" s="712"/>
      <c r="ICQ1" s="712"/>
      <c r="ICR1" s="712"/>
      <c r="ICS1" s="712"/>
      <c r="ICT1" s="712"/>
      <c r="ICU1" s="712"/>
      <c r="ICV1" s="712"/>
      <c r="ICW1" s="712"/>
      <c r="ICX1" s="712"/>
      <c r="ICY1" s="712"/>
      <c r="ICZ1" s="712"/>
      <c r="IDA1" s="712"/>
      <c r="IDB1" s="712"/>
      <c r="IDC1" s="712"/>
      <c r="IDD1" s="712"/>
      <c r="IDE1" s="712"/>
      <c r="IDF1" s="712"/>
      <c r="IDG1" s="712"/>
      <c r="IDH1" s="712"/>
      <c r="IDI1" s="712"/>
      <c r="IDJ1" s="712"/>
      <c r="IDK1" s="712"/>
      <c r="IDL1" s="712"/>
      <c r="IDM1" s="712"/>
      <c r="IDN1" s="712"/>
      <c r="IDO1" s="712"/>
      <c r="IDP1" s="712"/>
      <c r="IDQ1" s="712"/>
      <c r="IDR1" s="712"/>
      <c r="IDS1" s="712"/>
      <c r="IDT1" s="712"/>
      <c r="IDU1" s="712"/>
      <c r="IDV1" s="712"/>
      <c r="IDW1" s="712"/>
      <c r="IDX1" s="712"/>
      <c r="IDY1" s="712"/>
      <c r="IDZ1" s="712"/>
      <c r="IEA1" s="712"/>
      <c r="IEB1" s="712"/>
      <c r="IEC1" s="712"/>
      <c r="IED1" s="712"/>
      <c r="IEE1" s="712"/>
      <c r="IEF1" s="712"/>
      <c r="IEG1" s="712"/>
      <c r="IEH1" s="712"/>
      <c r="IEI1" s="712"/>
      <c r="IEJ1" s="712"/>
      <c r="IEK1" s="712"/>
      <c r="IEL1" s="712"/>
      <c r="IEM1" s="712"/>
      <c r="IEN1" s="712"/>
      <c r="IEO1" s="712"/>
      <c r="IEP1" s="712"/>
      <c r="IEQ1" s="712"/>
      <c r="IER1" s="712"/>
      <c r="IES1" s="712"/>
      <c r="IET1" s="712"/>
      <c r="IEU1" s="712"/>
      <c r="IEV1" s="712"/>
      <c r="IEW1" s="712"/>
      <c r="IEX1" s="712"/>
      <c r="IEY1" s="712"/>
      <c r="IEZ1" s="712"/>
      <c r="IFA1" s="712"/>
      <c r="IFB1" s="712"/>
      <c r="IFC1" s="712"/>
      <c r="IFD1" s="712"/>
      <c r="IFE1" s="712"/>
      <c r="IFF1" s="712"/>
      <c r="IFG1" s="712"/>
      <c r="IFH1" s="712"/>
      <c r="IFI1" s="712"/>
      <c r="IFJ1" s="712"/>
      <c r="IFK1" s="712"/>
      <c r="IFL1" s="712"/>
      <c r="IFM1" s="712"/>
      <c r="IFN1" s="712"/>
      <c r="IFO1" s="712"/>
      <c r="IFP1" s="712"/>
      <c r="IFQ1" s="712"/>
      <c r="IFR1" s="712"/>
      <c r="IFS1" s="712"/>
      <c r="IFT1" s="712"/>
      <c r="IFU1" s="712"/>
      <c r="IFV1" s="712"/>
      <c r="IFW1" s="712"/>
      <c r="IFX1" s="712"/>
      <c r="IFY1" s="712"/>
      <c r="IFZ1" s="712"/>
      <c r="IGA1" s="712"/>
      <c r="IGB1" s="712"/>
      <c r="IGC1" s="712"/>
      <c r="IGD1" s="712"/>
      <c r="IGE1" s="712"/>
      <c r="IGF1" s="712"/>
      <c r="IGG1" s="712"/>
      <c r="IGH1" s="712"/>
      <c r="IGI1" s="712"/>
      <c r="IGJ1" s="712"/>
      <c r="IGK1" s="712"/>
      <c r="IGL1" s="712"/>
      <c r="IGM1" s="712"/>
      <c r="IGN1" s="712"/>
      <c r="IGO1" s="712"/>
      <c r="IGP1" s="712"/>
      <c r="IGQ1" s="712"/>
      <c r="IGR1" s="712"/>
      <c r="IGS1" s="712"/>
      <c r="IGT1" s="712"/>
      <c r="IGU1" s="712"/>
      <c r="IGV1" s="712"/>
      <c r="IGW1" s="712"/>
      <c r="IGX1" s="712"/>
      <c r="IGY1" s="712"/>
      <c r="IGZ1" s="712"/>
      <c r="IHA1" s="712"/>
      <c r="IHB1" s="712"/>
      <c r="IHC1" s="712"/>
      <c r="IHD1" s="712"/>
      <c r="IHE1" s="712"/>
      <c r="IHF1" s="712"/>
      <c r="IHG1" s="712"/>
      <c r="IHH1" s="712"/>
      <c r="IHI1" s="712"/>
      <c r="IHJ1" s="712"/>
      <c r="IHK1" s="712"/>
      <c r="IHL1" s="712"/>
      <c r="IHM1" s="712"/>
      <c r="IHN1" s="712"/>
      <c r="IHO1" s="712"/>
      <c r="IHP1" s="712"/>
      <c r="IHQ1" s="712"/>
      <c r="IHR1" s="712"/>
      <c r="IHS1" s="712"/>
      <c r="IHT1" s="712"/>
      <c r="IHU1" s="712"/>
      <c r="IHV1" s="712"/>
      <c r="IHW1" s="712"/>
      <c r="IHX1" s="712"/>
      <c r="IHY1" s="712"/>
      <c r="IHZ1" s="712"/>
      <c r="IIA1" s="712"/>
      <c r="IIB1" s="712"/>
      <c r="IIC1" s="712"/>
      <c r="IID1" s="712"/>
      <c r="IIE1" s="712"/>
      <c r="IIF1" s="712"/>
      <c r="IIG1" s="712"/>
      <c r="IIH1" s="712"/>
      <c r="III1" s="712"/>
      <c r="IIJ1" s="712"/>
      <c r="IIK1" s="712"/>
      <c r="IIL1" s="712"/>
      <c r="IIM1" s="712"/>
      <c r="IIN1" s="712"/>
      <c r="IIO1" s="712"/>
      <c r="IIP1" s="712"/>
      <c r="IIQ1" s="712"/>
      <c r="IIR1" s="712"/>
      <c r="IIS1" s="712"/>
      <c r="IIT1" s="712"/>
      <c r="IIU1" s="712"/>
      <c r="IIV1" s="712"/>
      <c r="IIW1" s="712"/>
      <c r="IIX1" s="712"/>
      <c r="IIY1" s="712"/>
      <c r="IIZ1" s="712"/>
      <c r="IJA1" s="712"/>
      <c r="IJB1" s="712"/>
      <c r="IJC1" s="712"/>
      <c r="IJD1" s="712"/>
      <c r="IJE1" s="712"/>
      <c r="IJF1" s="712"/>
      <c r="IJG1" s="712"/>
      <c r="IJH1" s="712"/>
      <c r="IJI1" s="712"/>
      <c r="IJJ1" s="712"/>
      <c r="IJK1" s="712"/>
      <c r="IJL1" s="712"/>
      <c r="IJM1" s="712"/>
      <c r="IJN1" s="712"/>
      <c r="IJO1" s="712"/>
      <c r="IJP1" s="712"/>
      <c r="IJQ1" s="712"/>
      <c r="IJR1" s="712"/>
      <c r="IJS1" s="712"/>
      <c r="IJT1" s="712"/>
      <c r="IJU1" s="712"/>
      <c r="IJV1" s="712"/>
      <c r="IJW1" s="712"/>
      <c r="IJX1" s="712"/>
      <c r="IJY1" s="712"/>
      <c r="IJZ1" s="712"/>
      <c r="IKA1" s="712"/>
      <c r="IKB1" s="712"/>
      <c r="IKC1" s="712"/>
      <c r="IKD1" s="712"/>
      <c r="IKE1" s="712"/>
      <c r="IKF1" s="712"/>
      <c r="IKG1" s="712"/>
      <c r="IKH1" s="712"/>
      <c r="IKI1" s="712"/>
      <c r="IKJ1" s="712"/>
      <c r="IKK1" s="712"/>
      <c r="IKL1" s="712"/>
      <c r="IKM1" s="712"/>
      <c r="IKN1" s="712"/>
      <c r="IKO1" s="712"/>
      <c r="IKP1" s="712"/>
      <c r="IKQ1" s="712"/>
      <c r="IKR1" s="712"/>
      <c r="IKS1" s="712"/>
      <c r="IKT1" s="712"/>
      <c r="IKU1" s="712"/>
      <c r="IKV1" s="712"/>
      <c r="IKW1" s="712"/>
      <c r="IKX1" s="712"/>
      <c r="IKY1" s="712"/>
      <c r="IKZ1" s="712"/>
      <c r="ILA1" s="712"/>
      <c r="ILB1" s="712"/>
      <c r="ILC1" s="712"/>
      <c r="ILD1" s="712"/>
      <c r="ILE1" s="712"/>
      <c r="ILF1" s="712"/>
      <c r="ILG1" s="712"/>
      <c r="ILH1" s="712"/>
      <c r="ILI1" s="712"/>
      <c r="ILJ1" s="712"/>
      <c r="ILK1" s="712"/>
      <c r="ILL1" s="712"/>
      <c r="ILM1" s="712"/>
      <c r="ILN1" s="712"/>
      <c r="ILO1" s="712"/>
      <c r="ILP1" s="712"/>
      <c r="ILQ1" s="712"/>
      <c r="ILR1" s="712"/>
      <c r="ILS1" s="712"/>
      <c r="ILT1" s="712"/>
      <c r="ILU1" s="712"/>
      <c r="ILV1" s="712"/>
      <c r="ILW1" s="712"/>
      <c r="ILX1" s="712"/>
      <c r="ILY1" s="712"/>
      <c r="ILZ1" s="712"/>
      <c r="IMA1" s="712"/>
      <c r="IMB1" s="712"/>
      <c r="IMC1" s="712"/>
      <c r="IMD1" s="712"/>
      <c r="IME1" s="712"/>
      <c r="IMF1" s="712"/>
      <c r="IMG1" s="712"/>
      <c r="IMH1" s="712"/>
      <c r="IMI1" s="712"/>
      <c r="IMJ1" s="712"/>
      <c r="IMK1" s="712"/>
      <c r="IML1" s="712"/>
      <c r="IMM1" s="712"/>
      <c r="IMN1" s="712"/>
      <c r="IMO1" s="712"/>
      <c r="IMP1" s="712"/>
      <c r="IMQ1" s="712"/>
      <c r="IMR1" s="712"/>
      <c r="IMS1" s="712"/>
      <c r="IMT1" s="712"/>
      <c r="IMU1" s="712"/>
      <c r="IMV1" s="712"/>
      <c r="IMW1" s="712"/>
      <c r="IMX1" s="712"/>
      <c r="IMY1" s="712"/>
      <c r="IMZ1" s="712"/>
      <c r="INA1" s="712"/>
      <c r="INB1" s="712"/>
      <c r="INC1" s="712"/>
      <c r="IND1" s="712"/>
      <c r="INE1" s="712"/>
      <c r="INF1" s="712"/>
      <c r="ING1" s="712"/>
      <c r="INH1" s="712"/>
      <c r="INI1" s="712"/>
      <c r="INJ1" s="712"/>
      <c r="INK1" s="712"/>
      <c r="INL1" s="712"/>
      <c r="INM1" s="712"/>
      <c r="INN1" s="712"/>
      <c r="INO1" s="712"/>
      <c r="INP1" s="712"/>
      <c r="INQ1" s="712"/>
      <c r="INR1" s="712"/>
      <c r="INS1" s="712"/>
      <c r="INT1" s="712"/>
      <c r="INU1" s="712"/>
      <c r="INV1" s="712"/>
      <c r="INW1" s="712"/>
      <c r="INX1" s="712"/>
      <c r="INY1" s="712"/>
      <c r="INZ1" s="712"/>
      <c r="IOA1" s="712"/>
      <c r="IOB1" s="712"/>
      <c r="IOC1" s="712"/>
      <c r="IOD1" s="712"/>
      <c r="IOE1" s="712"/>
      <c r="IOF1" s="712"/>
      <c r="IOG1" s="712"/>
      <c r="IOH1" s="712"/>
      <c r="IOI1" s="712"/>
      <c r="IOJ1" s="712"/>
      <c r="IOK1" s="712"/>
      <c r="IOL1" s="712"/>
      <c r="IOM1" s="712"/>
      <c r="ION1" s="712"/>
      <c r="IOO1" s="712"/>
      <c r="IOP1" s="712"/>
      <c r="IOQ1" s="712"/>
      <c r="IOR1" s="712"/>
      <c r="IOS1" s="712"/>
      <c r="IOT1" s="712"/>
      <c r="IOU1" s="712"/>
      <c r="IOV1" s="712"/>
      <c r="IOW1" s="712"/>
      <c r="IOX1" s="712"/>
      <c r="IOY1" s="712"/>
      <c r="IOZ1" s="712"/>
      <c r="IPA1" s="712"/>
      <c r="IPB1" s="712"/>
      <c r="IPC1" s="712"/>
      <c r="IPD1" s="712"/>
      <c r="IPE1" s="712"/>
      <c r="IPF1" s="712"/>
      <c r="IPG1" s="712"/>
      <c r="IPH1" s="712"/>
      <c r="IPI1" s="712"/>
      <c r="IPJ1" s="712"/>
      <c r="IPK1" s="712"/>
      <c r="IPL1" s="712"/>
      <c r="IPM1" s="712"/>
      <c r="IPN1" s="712"/>
      <c r="IPO1" s="712"/>
      <c r="IPP1" s="712"/>
      <c r="IPQ1" s="712"/>
      <c r="IPR1" s="712"/>
      <c r="IPS1" s="712"/>
      <c r="IPT1" s="712"/>
      <c r="IPU1" s="712"/>
      <c r="IPV1" s="712"/>
      <c r="IPW1" s="712"/>
      <c r="IPX1" s="712"/>
      <c r="IPY1" s="712"/>
      <c r="IPZ1" s="712"/>
      <c r="IQA1" s="712"/>
      <c r="IQB1" s="712"/>
      <c r="IQC1" s="712"/>
      <c r="IQD1" s="712"/>
      <c r="IQE1" s="712"/>
      <c r="IQF1" s="712"/>
      <c r="IQG1" s="712"/>
      <c r="IQH1" s="712"/>
      <c r="IQI1" s="712"/>
      <c r="IQJ1" s="712"/>
      <c r="IQK1" s="712"/>
      <c r="IQL1" s="712"/>
      <c r="IQM1" s="712"/>
      <c r="IQN1" s="712"/>
      <c r="IQO1" s="712"/>
      <c r="IQP1" s="712"/>
      <c r="IQQ1" s="712"/>
      <c r="IQR1" s="712"/>
      <c r="IQS1" s="712"/>
      <c r="IQT1" s="712"/>
      <c r="IQU1" s="712"/>
      <c r="IQV1" s="712"/>
      <c r="IQW1" s="712"/>
      <c r="IQX1" s="712"/>
      <c r="IQY1" s="712"/>
      <c r="IQZ1" s="712"/>
      <c r="IRA1" s="712"/>
      <c r="IRB1" s="712"/>
      <c r="IRC1" s="712"/>
      <c r="IRD1" s="712"/>
      <c r="IRE1" s="712"/>
      <c r="IRF1" s="712"/>
      <c r="IRG1" s="712"/>
      <c r="IRH1" s="712"/>
      <c r="IRI1" s="712"/>
      <c r="IRJ1" s="712"/>
      <c r="IRK1" s="712"/>
      <c r="IRL1" s="712"/>
      <c r="IRM1" s="712"/>
      <c r="IRN1" s="712"/>
      <c r="IRO1" s="712"/>
      <c r="IRP1" s="712"/>
      <c r="IRQ1" s="712"/>
      <c r="IRR1" s="712"/>
      <c r="IRS1" s="712"/>
      <c r="IRT1" s="712"/>
      <c r="IRU1" s="712"/>
      <c r="IRV1" s="712"/>
      <c r="IRW1" s="712"/>
      <c r="IRX1" s="712"/>
      <c r="IRY1" s="712"/>
      <c r="IRZ1" s="712"/>
      <c r="ISA1" s="712"/>
      <c r="ISB1" s="712"/>
      <c r="ISC1" s="712"/>
      <c r="ISD1" s="712"/>
      <c r="ISE1" s="712"/>
      <c r="ISF1" s="712"/>
      <c r="ISG1" s="712"/>
      <c r="ISH1" s="712"/>
      <c r="ISI1" s="712"/>
      <c r="ISJ1" s="712"/>
      <c r="ISK1" s="712"/>
      <c r="ISL1" s="712"/>
      <c r="ISM1" s="712"/>
      <c r="ISN1" s="712"/>
      <c r="ISO1" s="712"/>
      <c r="ISP1" s="712"/>
      <c r="ISQ1" s="712"/>
      <c r="ISR1" s="712"/>
      <c r="ISS1" s="712"/>
      <c r="IST1" s="712"/>
      <c r="ISU1" s="712"/>
      <c r="ISV1" s="712"/>
      <c r="ISW1" s="712"/>
      <c r="ISX1" s="712"/>
      <c r="ISY1" s="712"/>
      <c r="ISZ1" s="712"/>
      <c r="ITA1" s="712"/>
      <c r="ITB1" s="712"/>
      <c r="ITC1" s="712"/>
      <c r="ITD1" s="712"/>
      <c r="ITE1" s="712"/>
      <c r="ITF1" s="712"/>
      <c r="ITG1" s="712"/>
      <c r="ITH1" s="712"/>
      <c r="ITI1" s="712"/>
      <c r="ITJ1" s="712"/>
      <c r="ITK1" s="712"/>
      <c r="ITL1" s="712"/>
      <c r="ITM1" s="712"/>
      <c r="ITN1" s="712"/>
      <c r="ITO1" s="712"/>
      <c r="ITP1" s="712"/>
      <c r="ITQ1" s="712"/>
      <c r="ITR1" s="712"/>
      <c r="ITS1" s="712"/>
      <c r="ITT1" s="712"/>
      <c r="ITU1" s="712"/>
      <c r="ITV1" s="712"/>
      <c r="ITW1" s="712"/>
      <c r="ITX1" s="712"/>
      <c r="ITY1" s="712"/>
      <c r="ITZ1" s="712"/>
      <c r="IUA1" s="712"/>
      <c r="IUB1" s="712"/>
      <c r="IUC1" s="712"/>
      <c r="IUD1" s="712"/>
      <c r="IUE1" s="712"/>
      <c r="IUF1" s="712"/>
      <c r="IUG1" s="712"/>
      <c r="IUH1" s="712"/>
      <c r="IUI1" s="712"/>
      <c r="IUJ1" s="712"/>
      <c r="IUK1" s="712"/>
      <c r="IUL1" s="712"/>
      <c r="IUM1" s="712"/>
      <c r="IUN1" s="712"/>
      <c r="IUO1" s="712"/>
      <c r="IUP1" s="712"/>
      <c r="IUQ1" s="712"/>
      <c r="IUR1" s="712"/>
      <c r="IUS1" s="712"/>
      <c r="IUT1" s="712"/>
      <c r="IUU1" s="712"/>
      <c r="IUV1" s="712"/>
      <c r="IUW1" s="712"/>
      <c r="IUX1" s="712"/>
      <c r="IUY1" s="712"/>
      <c r="IUZ1" s="712"/>
      <c r="IVA1" s="712"/>
      <c r="IVB1" s="712"/>
      <c r="IVC1" s="712"/>
      <c r="IVD1" s="712"/>
      <c r="IVE1" s="712"/>
      <c r="IVF1" s="712"/>
      <c r="IVG1" s="712"/>
      <c r="IVH1" s="712"/>
      <c r="IVI1" s="712"/>
      <c r="IVJ1" s="712"/>
      <c r="IVK1" s="712"/>
      <c r="IVL1" s="712"/>
      <c r="IVM1" s="712"/>
      <c r="IVN1" s="712"/>
      <c r="IVO1" s="712"/>
      <c r="IVP1" s="712"/>
      <c r="IVQ1" s="712"/>
      <c r="IVR1" s="712"/>
      <c r="IVS1" s="712"/>
      <c r="IVT1" s="712"/>
      <c r="IVU1" s="712"/>
      <c r="IVV1" s="712"/>
      <c r="IVW1" s="712"/>
      <c r="IVX1" s="712"/>
      <c r="IVY1" s="712"/>
      <c r="IVZ1" s="712"/>
      <c r="IWA1" s="712"/>
      <c r="IWB1" s="712"/>
      <c r="IWC1" s="712"/>
      <c r="IWD1" s="712"/>
      <c r="IWE1" s="712"/>
      <c r="IWF1" s="712"/>
      <c r="IWG1" s="712"/>
      <c r="IWH1" s="712"/>
      <c r="IWI1" s="712"/>
      <c r="IWJ1" s="712"/>
      <c r="IWK1" s="712"/>
      <c r="IWL1" s="712"/>
      <c r="IWM1" s="712"/>
      <c r="IWN1" s="712"/>
      <c r="IWO1" s="712"/>
      <c r="IWP1" s="712"/>
      <c r="IWQ1" s="712"/>
      <c r="IWR1" s="712"/>
      <c r="IWS1" s="712"/>
      <c r="IWT1" s="712"/>
      <c r="IWU1" s="712"/>
      <c r="IWV1" s="712"/>
      <c r="IWW1" s="712"/>
      <c r="IWX1" s="712"/>
      <c r="IWY1" s="712"/>
      <c r="IWZ1" s="712"/>
      <c r="IXA1" s="712"/>
      <c r="IXB1" s="712"/>
      <c r="IXC1" s="712"/>
      <c r="IXD1" s="712"/>
      <c r="IXE1" s="712"/>
      <c r="IXF1" s="712"/>
      <c r="IXG1" s="712"/>
      <c r="IXH1" s="712"/>
      <c r="IXI1" s="712"/>
      <c r="IXJ1" s="712"/>
      <c r="IXK1" s="712"/>
      <c r="IXL1" s="712"/>
      <c r="IXM1" s="712"/>
      <c r="IXN1" s="712"/>
      <c r="IXO1" s="712"/>
      <c r="IXP1" s="712"/>
      <c r="IXQ1" s="712"/>
      <c r="IXR1" s="712"/>
      <c r="IXS1" s="712"/>
      <c r="IXT1" s="712"/>
      <c r="IXU1" s="712"/>
      <c r="IXV1" s="712"/>
      <c r="IXW1" s="712"/>
      <c r="IXX1" s="712"/>
      <c r="IXY1" s="712"/>
      <c r="IXZ1" s="712"/>
      <c r="IYA1" s="712"/>
      <c r="IYB1" s="712"/>
      <c r="IYC1" s="712"/>
      <c r="IYD1" s="712"/>
      <c r="IYE1" s="712"/>
      <c r="IYF1" s="712"/>
      <c r="IYG1" s="712"/>
      <c r="IYH1" s="712"/>
      <c r="IYI1" s="712"/>
      <c r="IYJ1" s="712"/>
      <c r="IYK1" s="712"/>
      <c r="IYL1" s="712"/>
      <c r="IYM1" s="712"/>
      <c r="IYN1" s="712"/>
      <c r="IYO1" s="712"/>
      <c r="IYP1" s="712"/>
      <c r="IYQ1" s="712"/>
      <c r="IYR1" s="712"/>
      <c r="IYS1" s="712"/>
      <c r="IYT1" s="712"/>
      <c r="IYU1" s="712"/>
      <c r="IYV1" s="712"/>
      <c r="IYW1" s="712"/>
      <c r="IYX1" s="712"/>
      <c r="IYY1" s="712"/>
      <c r="IYZ1" s="712"/>
      <c r="IZA1" s="712"/>
      <c r="IZB1" s="712"/>
      <c r="IZC1" s="712"/>
      <c r="IZD1" s="712"/>
      <c r="IZE1" s="712"/>
      <c r="IZF1" s="712"/>
      <c r="IZG1" s="712"/>
      <c r="IZH1" s="712"/>
      <c r="IZI1" s="712"/>
      <c r="IZJ1" s="712"/>
      <c r="IZK1" s="712"/>
      <c r="IZL1" s="712"/>
      <c r="IZM1" s="712"/>
      <c r="IZN1" s="712"/>
      <c r="IZO1" s="712"/>
      <c r="IZP1" s="712"/>
      <c r="IZQ1" s="712"/>
      <c r="IZR1" s="712"/>
      <c r="IZS1" s="712"/>
      <c r="IZT1" s="712"/>
      <c r="IZU1" s="712"/>
      <c r="IZV1" s="712"/>
      <c r="IZW1" s="712"/>
      <c r="IZX1" s="712"/>
      <c r="IZY1" s="712"/>
      <c r="IZZ1" s="712"/>
      <c r="JAA1" s="712"/>
      <c r="JAB1" s="712"/>
      <c r="JAC1" s="712"/>
      <c r="JAD1" s="712"/>
      <c r="JAE1" s="712"/>
      <c r="JAF1" s="712"/>
      <c r="JAG1" s="712"/>
      <c r="JAH1" s="712"/>
      <c r="JAI1" s="712"/>
      <c r="JAJ1" s="712"/>
      <c r="JAK1" s="712"/>
      <c r="JAL1" s="712"/>
      <c r="JAM1" s="712"/>
      <c r="JAN1" s="712"/>
      <c r="JAO1" s="712"/>
      <c r="JAP1" s="712"/>
      <c r="JAQ1" s="712"/>
      <c r="JAR1" s="712"/>
      <c r="JAS1" s="712"/>
      <c r="JAT1" s="712"/>
      <c r="JAU1" s="712"/>
      <c r="JAV1" s="712"/>
      <c r="JAW1" s="712"/>
      <c r="JAX1" s="712"/>
      <c r="JAY1" s="712"/>
      <c r="JAZ1" s="712"/>
      <c r="JBA1" s="712"/>
      <c r="JBB1" s="712"/>
      <c r="JBC1" s="712"/>
      <c r="JBD1" s="712"/>
      <c r="JBE1" s="712"/>
      <c r="JBF1" s="712"/>
      <c r="JBG1" s="712"/>
      <c r="JBH1" s="712"/>
      <c r="JBI1" s="712"/>
      <c r="JBJ1" s="712"/>
      <c r="JBK1" s="712"/>
      <c r="JBL1" s="712"/>
      <c r="JBM1" s="712"/>
      <c r="JBN1" s="712"/>
      <c r="JBO1" s="712"/>
      <c r="JBP1" s="712"/>
      <c r="JBQ1" s="712"/>
      <c r="JBR1" s="712"/>
      <c r="JBS1" s="712"/>
      <c r="JBT1" s="712"/>
      <c r="JBU1" s="712"/>
      <c r="JBV1" s="712"/>
      <c r="JBW1" s="712"/>
      <c r="JBX1" s="712"/>
      <c r="JBY1" s="712"/>
      <c r="JBZ1" s="712"/>
      <c r="JCA1" s="712"/>
      <c r="JCB1" s="712"/>
      <c r="JCC1" s="712"/>
      <c r="JCD1" s="712"/>
      <c r="JCE1" s="712"/>
      <c r="JCF1" s="712"/>
      <c r="JCG1" s="712"/>
      <c r="JCH1" s="712"/>
      <c r="JCI1" s="712"/>
      <c r="JCJ1" s="712"/>
      <c r="JCK1" s="712"/>
      <c r="JCL1" s="712"/>
      <c r="JCM1" s="712"/>
      <c r="JCN1" s="712"/>
      <c r="JCO1" s="712"/>
      <c r="JCP1" s="712"/>
      <c r="JCQ1" s="712"/>
      <c r="JCR1" s="712"/>
      <c r="JCS1" s="712"/>
      <c r="JCT1" s="712"/>
      <c r="JCU1" s="712"/>
      <c r="JCV1" s="712"/>
      <c r="JCW1" s="712"/>
      <c r="JCX1" s="712"/>
      <c r="JCY1" s="712"/>
      <c r="JCZ1" s="712"/>
      <c r="JDA1" s="712"/>
      <c r="JDB1" s="712"/>
      <c r="JDC1" s="712"/>
      <c r="JDD1" s="712"/>
      <c r="JDE1" s="712"/>
      <c r="JDF1" s="712"/>
      <c r="JDG1" s="712"/>
      <c r="JDH1" s="712"/>
      <c r="JDI1" s="712"/>
      <c r="JDJ1" s="712"/>
      <c r="JDK1" s="712"/>
      <c r="JDL1" s="712"/>
      <c r="JDM1" s="712"/>
      <c r="JDN1" s="712"/>
      <c r="JDO1" s="712"/>
      <c r="JDP1" s="712"/>
      <c r="JDQ1" s="712"/>
      <c r="JDR1" s="712"/>
      <c r="JDS1" s="712"/>
      <c r="JDT1" s="712"/>
      <c r="JDU1" s="712"/>
      <c r="JDV1" s="712"/>
      <c r="JDW1" s="712"/>
      <c r="JDX1" s="712"/>
      <c r="JDY1" s="712"/>
      <c r="JDZ1" s="712"/>
      <c r="JEA1" s="712"/>
      <c r="JEB1" s="712"/>
      <c r="JEC1" s="712"/>
      <c r="JED1" s="712"/>
      <c r="JEE1" s="712"/>
      <c r="JEF1" s="712"/>
      <c r="JEG1" s="712"/>
      <c r="JEH1" s="712"/>
      <c r="JEI1" s="712"/>
      <c r="JEJ1" s="712"/>
      <c r="JEK1" s="712"/>
      <c r="JEL1" s="712"/>
      <c r="JEM1" s="712"/>
      <c r="JEN1" s="712"/>
      <c r="JEO1" s="712"/>
      <c r="JEP1" s="712"/>
      <c r="JEQ1" s="712"/>
      <c r="JER1" s="712"/>
      <c r="JES1" s="712"/>
      <c r="JET1" s="712"/>
      <c r="JEU1" s="712"/>
      <c r="JEV1" s="712"/>
      <c r="JEW1" s="712"/>
      <c r="JEX1" s="712"/>
      <c r="JEY1" s="712"/>
      <c r="JEZ1" s="712"/>
      <c r="JFA1" s="712"/>
      <c r="JFB1" s="712"/>
      <c r="JFC1" s="712"/>
      <c r="JFD1" s="712"/>
      <c r="JFE1" s="712"/>
      <c r="JFF1" s="712"/>
      <c r="JFG1" s="712"/>
      <c r="JFH1" s="712"/>
      <c r="JFI1" s="712"/>
      <c r="JFJ1" s="712"/>
      <c r="JFK1" s="712"/>
      <c r="JFL1" s="712"/>
      <c r="JFM1" s="712"/>
      <c r="JFN1" s="712"/>
      <c r="JFO1" s="712"/>
      <c r="JFP1" s="712"/>
      <c r="JFQ1" s="712"/>
      <c r="JFR1" s="712"/>
      <c r="JFS1" s="712"/>
      <c r="JFT1" s="712"/>
      <c r="JFU1" s="712"/>
      <c r="JFV1" s="712"/>
      <c r="JFW1" s="712"/>
      <c r="JFX1" s="712"/>
      <c r="JFY1" s="712"/>
      <c r="JFZ1" s="712"/>
      <c r="JGA1" s="712"/>
      <c r="JGB1" s="712"/>
      <c r="JGC1" s="712"/>
      <c r="JGD1" s="712"/>
      <c r="JGE1" s="712"/>
      <c r="JGF1" s="712"/>
      <c r="JGG1" s="712"/>
      <c r="JGH1" s="712"/>
      <c r="JGI1" s="712"/>
      <c r="JGJ1" s="712"/>
      <c r="JGK1" s="712"/>
      <c r="JGL1" s="712"/>
      <c r="JGM1" s="712"/>
      <c r="JGN1" s="712"/>
      <c r="JGO1" s="712"/>
      <c r="JGP1" s="712"/>
      <c r="JGQ1" s="712"/>
      <c r="JGR1" s="712"/>
      <c r="JGS1" s="712"/>
      <c r="JGT1" s="712"/>
      <c r="JGU1" s="712"/>
      <c r="JGV1" s="712"/>
      <c r="JGW1" s="712"/>
      <c r="JGX1" s="712"/>
      <c r="JGY1" s="712"/>
      <c r="JGZ1" s="712"/>
      <c r="JHA1" s="712"/>
      <c r="JHB1" s="712"/>
      <c r="JHC1" s="712"/>
      <c r="JHD1" s="712"/>
      <c r="JHE1" s="712"/>
      <c r="JHF1" s="712"/>
      <c r="JHG1" s="712"/>
      <c r="JHH1" s="712"/>
      <c r="JHI1" s="712"/>
      <c r="JHJ1" s="712"/>
      <c r="JHK1" s="712"/>
      <c r="JHL1" s="712"/>
      <c r="JHM1" s="712"/>
      <c r="JHN1" s="712"/>
      <c r="JHO1" s="712"/>
      <c r="JHP1" s="712"/>
      <c r="JHQ1" s="712"/>
      <c r="JHR1" s="712"/>
      <c r="JHS1" s="712"/>
      <c r="JHT1" s="712"/>
      <c r="JHU1" s="712"/>
      <c r="JHV1" s="712"/>
      <c r="JHW1" s="712"/>
      <c r="JHX1" s="712"/>
      <c r="JHY1" s="712"/>
      <c r="JHZ1" s="712"/>
      <c r="JIA1" s="712"/>
      <c r="JIB1" s="712"/>
      <c r="JIC1" s="712"/>
      <c r="JID1" s="712"/>
      <c r="JIE1" s="712"/>
      <c r="JIF1" s="712"/>
      <c r="JIG1" s="712"/>
      <c r="JIH1" s="712"/>
      <c r="JII1" s="712"/>
      <c r="JIJ1" s="712"/>
      <c r="JIK1" s="712"/>
      <c r="JIL1" s="712"/>
      <c r="JIM1" s="712"/>
      <c r="JIN1" s="712"/>
      <c r="JIO1" s="712"/>
      <c r="JIP1" s="712"/>
      <c r="JIQ1" s="712"/>
      <c r="JIR1" s="712"/>
      <c r="JIS1" s="712"/>
      <c r="JIT1" s="712"/>
      <c r="JIU1" s="712"/>
      <c r="JIV1" s="712"/>
      <c r="JIW1" s="712"/>
      <c r="JIX1" s="712"/>
      <c r="JIY1" s="712"/>
      <c r="JIZ1" s="712"/>
      <c r="JJA1" s="712"/>
      <c r="JJB1" s="712"/>
      <c r="JJC1" s="712"/>
      <c r="JJD1" s="712"/>
      <c r="JJE1" s="712"/>
      <c r="JJF1" s="712"/>
      <c r="JJG1" s="712"/>
      <c r="JJH1" s="712"/>
      <c r="JJI1" s="712"/>
      <c r="JJJ1" s="712"/>
      <c r="JJK1" s="712"/>
      <c r="JJL1" s="712"/>
      <c r="JJM1" s="712"/>
      <c r="JJN1" s="712"/>
      <c r="JJO1" s="712"/>
      <c r="JJP1" s="712"/>
      <c r="JJQ1" s="712"/>
      <c r="JJR1" s="712"/>
      <c r="JJS1" s="712"/>
      <c r="JJT1" s="712"/>
      <c r="JJU1" s="712"/>
      <c r="JJV1" s="712"/>
      <c r="JJW1" s="712"/>
      <c r="JJX1" s="712"/>
      <c r="JJY1" s="712"/>
      <c r="JJZ1" s="712"/>
      <c r="JKA1" s="712"/>
      <c r="JKB1" s="712"/>
      <c r="JKC1" s="712"/>
      <c r="JKD1" s="712"/>
      <c r="JKE1" s="712"/>
      <c r="JKF1" s="712"/>
      <c r="JKG1" s="712"/>
      <c r="JKH1" s="712"/>
      <c r="JKI1" s="712"/>
      <c r="JKJ1" s="712"/>
      <c r="JKK1" s="712"/>
      <c r="JKL1" s="712"/>
      <c r="JKM1" s="712"/>
      <c r="JKN1" s="712"/>
      <c r="JKO1" s="712"/>
      <c r="JKP1" s="712"/>
      <c r="JKQ1" s="712"/>
      <c r="JKR1" s="712"/>
      <c r="JKS1" s="712"/>
      <c r="JKT1" s="712"/>
      <c r="JKU1" s="712"/>
      <c r="JKV1" s="712"/>
      <c r="JKW1" s="712"/>
      <c r="JKX1" s="712"/>
      <c r="JKY1" s="712"/>
      <c r="JKZ1" s="712"/>
      <c r="JLA1" s="712"/>
      <c r="JLB1" s="712"/>
      <c r="JLC1" s="712"/>
      <c r="JLD1" s="712"/>
      <c r="JLE1" s="712"/>
      <c r="JLF1" s="712"/>
      <c r="JLG1" s="712"/>
      <c r="JLH1" s="712"/>
      <c r="JLI1" s="712"/>
      <c r="JLJ1" s="712"/>
      <c r="JLK1" s="712"/>
      <c r="JLL1" s="712"/>
      <c r="JLM1" s="712"/>
      <c r="JLN1" s="712"/>
      <c r="JLO1" s="712"/>
      <c r="JLP1" s="712"/>
      <c r="JLQ1" s="712"/>
      <c r="JLR1" s="712"/>
      <c r="JLS1" s="712"/>
      <c r="JLT1" s="712"/>
      <c r="JLU1" s="712"/>
      <c r="JLV1" s="712"/>
      <c r="JLW1" s="712"/>
      <c r="JLX1" s="712"/>
      <c r="JLY1" s="712"/>
      <c r="JLZ1" s="712"/>
      <c r="JMA1" s="712"/>
      <c r="JMB1" s="712"/>
      <c r="JMC1" s="712"/>
      <c r="JMD1" s="712"/>
      <c r="JME1" s="712"/>
      <c r="JMF1" s="712"/>
      <c r="JMG1" s="712"/>
      <c r="JMH1" s="712"/>
      <c r="JMI1" s="712"/>
      <c r="JMJ1" s="712"/>
      <c r="JMK1" s="712"/>
      <c r="JML1" s="712"/>
      <c r="JMM1" s="712"/>
      <c r="JMN1" s="712"/>
      <c r="JMO1" s="712"/>
      <c r="JMP1" s="712"/>
      <c r="JMQ1" s="712"/>
      <c r="JMR1" s="712"/>
      <c r="JMS1" s="712"/>
      <c r="JMT1" s="712"/>
      <c r="JMU1" s="712"/>
      <c r="JMV1" s="712"/>
      <c r="JMW1" s="712"/>
      <c r="JMX1" s="712"/>
      <c r="JMY1" s="712"/>
      <c r="JMZ1" s="712"/>
      <c r="JNA1" s="712"/>
      <c r="JNB1" s="712"/>
      <c r="JNC1" s="712"/>
      <c r="JND1" s="712"/>
      <c r="JNE1" s="712"/>
      <c r="JNF1" s="712"/>
      <c r="JNG1" s="712"/>
      <c r="JNH1" s="712"/>
      <c r="JNI1" s="712"/>
      <c r="JNJ1" s="712"/>
      <c r="JNK1" s="712"/>
      <c r="JNL1" s="712"/>
      <c r="JNM1" s="712"/>
      <c r="JNN1" s="712"/>
      <c r="JNO1" s="712"/>
      <c r="JNP1" s="712"/>
      <c r="JNQ1" s="712"/>
      <c r="JNR1" s="712"/>
      <c r="JNS1" s="712"/>
      <c r="JNT1" s="712"/>
      <c r="JNU1" s="712"/>
      <c r="JNV1" s="712"/>
      <c r="JNW1" s="712"/>
      <c r="JNX1" s="712"/>
      <c r="JNY1" s="712"/>
      <c r="JNZ1" s="712"/>
      <c r="JOA1" s="712"/>
      <c r="JOB1" s="712"/>
      <c r="JOC1" s="712"/>
      <c r="JOD1" s="712"/>
      <c r="JOE1" s="712"/>
      <c r="JOF1" s="712"/>
      <c r="JOG1" s="712"/>
      <c r="JOH1" s="712"/>
      <c r="JOI1" s="712"/>
      <c r="JOJ1" s="712"/>
      <c r="JOK1" s="712"/>
      <c r="JOL1" s="712"/>
      <c r="JOM1" s="712"/>
      <c r="JON1" s="712"/>
      <c r="JOO1" s="712"/>
      <c r="JOP1" s="712"/>
      <c r="JOQ1" s="712"/>
      <c r="JOR1" s="712"/>
      <c r="JOS1" s="712"/>
      <c r="JOT1" s="712"/>
      <c r="JOU1" s="712"/>
      <c r="JOV1" s="712"/>
      <c r="JOW1" s="712"/>
      <c r="JOX1" s="712"/>
      <c r="JOY1" s="712"/>
      <c r="JOZ1" s="712"/>
      <c r="JPA1" s="712"/>
      <c r="JPB1" s="712"/>
      <c r="JPC1" s="712"/>
      <c r="JPD1" s="712"/>
      <c r="JPE1" s="712"/>
      <c r="JPF1" s="712"/>
      <c r="JPG1" s="712"/>
      <c r="JPH1" s="712"/>
      <c r="JPI1" s="712"/>
      <c r="JPJ1" s="712"/>
      <c r="JPK1" s="712"/>
      <c r="JPL1" s="712"/>
      <c r="JPM1" s="712"/>
      <c r="JPN1" s="712"/>
      <c r="JPO1" s="712"/>
      <c r="JPP1" s="712"/>
      <c r="JPQ1" s="712"/>
      <c r="JPR1" s="712"/>
      <c r="JPS1" s="712"/>
      <c r="JPT1" s="712"/>
      <c r="JPU1" s="712"/>
      <c r="JPV1" s="712"/>
      <c r="JPW1" s="712"/>
      <c r="JPX1" s="712"/>
      <c r="JPY1" s="712"/>
      <c r="JPZ1" s="712"/>
      <c r="JQA1" s="712"/>
      <c r="JQB1" s="712"/>
      <c r="JQC1" s="712"/>
      <c r="JQD1" s="712"/>
      <c r="JQE1" s="712"/>
      <c r="JQF1" s="712"/>
      <c r="JQG1" s="712"/>
      <c r="JQH1" s="712"/>
      <c r="JQI1" s="712"/>
      <c r="JQJ1" s="712"/>
      <c r="JQK1" s="712"/>
      <c r="JQL1" s="712"/>
      <c r="JQM1" s="712"/>
      <c r="JQN1" s="712"/>
      <c r="JQO1" s="712"/>
      <c r="JQP1" s="712"/>
      <c r="JQQ1" s="712"/>
      <c r="JQR1" s="712"/>
      <c r="JQS1" s="712"/>
      <c r="JQT1" s="712"/>
      <c r="JQU1" s="712"/>
      <c r="JQV1" s="712"/>
      <c r="JQW1" s="712"/>
      <c r="JQX1" s="712"/>
      <c r="JQY1" s="712"/>
      <c r="JQZ1" s="712"/>
      <c r="JRA1" s="712"/>
      <c r="JRB1" s="712"/>
      <c r="JRC1" s="712"/>
      <c r="JRD1" s="712"/>
      <c r="JRE1" s="712"/>
      <c r="JRF1" s="712"/>
      <c r="JRG1" s="712"/>
      <c r="JRH1" s="712"/>
      <c r="JRI1" s="712"/>
      <c r="JRJ1" s="712"/>
      <c r="JRK1" s="712"/>
      <c r="JRL1" s="712"/>
      <c r="JRM1" s="712"/>
      <c r="JRN1" s="712"/>
      <c r="JRO1" s="712"/>
      <c r="JRP1" s="712"/>
      <c r="JRQ1" s="712"/>
      <c r="JRR1" s="712"/>
      <c r="JRS1" s="712"/>
      <c r="JRT1" s="712"/>
      <c r="JRU1" s="712"/>
      <c r="JRV1" s="712"/>
      <c r="JRW1" s="712"/>
      <c r="JRX1" s="712"/>
      <c r="JRY1" s="712"/>
      <c r="JRZ1" s="712"/>
      <c r="JSA1" s="712"/>
      <c r="JSB1" s="712"/>
      <c r="JSC1" s="712"/>
      <c r="JSD1" s="712"/>
      <c r="JSE1" s="712"/>
      <c r="JSF1" s="712"/>
      <c r="JSG1" s="712"/>
      <c r="JSH1" s="712"/>
      <c r="JSI1" s="712"/>
      <c r="JSJ1" s="712"/>
      <c r="JSK1" s="712"/>
      <c r="JSL1" s="712"/>
      <c r="JSM1" s="712"/>
      <c r="JSN1" s="712"/>
      <c r="JSO1" s="712"/>
      <c r="JSP1" s="712"/>
      <c r="JSQ1" s="712"/>
      <c r="JSR1" s="712"/>
      <c r="JSS1" s="712"/>
      <c r="JST1" s="712"/>
      <c r="JSU1" s="712"/>
      <c r="JSV1" s="712"/>
      <c r="JSW1" s="712"/>
      <c r="JSX1" s="712"/>
      <c r="JSY1" s="712"/>
      <c r="JSZ1" s="712"/>
      <c r="JTA1" s="712"/>
      <c r="JTB1" s="712"/>
      <c r="JTC1" s="712"/>
      <c r="JTD1" s="712"/>
      <c r="JTE1" s="712"/>
      <c r="JTF1" s="712"/>
      <c r="JTG1" s="712"/>
      <c r="JTH1" s="712"/>
      <c r="JTI1" s="712"/>
      <c r="JTJ1" s="712"/>
      <c r="JTK1" s="712"/>
      <c r="JTL1" s="712"/>
      <c r="JTM1" s="712"/>
      <c r="JTN1" s="712"/>
      <c r="JTO1" s="712"/>
      <c r="JTP1" s="712"/>
      <c r="JTQ1" s="712"/>
      <c r="JTR1" s="712"/>
      <c r="JTS1" s="712"/>
      <c r="JTT1" s="712"/>
      <c r="JTU1" s="712"/>
      <c r="JTV1" s="712"/>
      <c r="JTW1" s="712"/>
      <c r="JTX1" s="712"/>
      <c r="JTY1" s="712"/>
      <c r="JTZ1" s="712"/>
      <c r="JUA1" s="712"/>
      <c r="JUB1" s="712"/>
      <c r="JUC1" s="712"/>
      <c r="JUD1" s="712"/>
      <c r="JUE1" s="712"/>
      <c r="JUF1" s="712"/>
      <c r="JUG1" s="712"/>
      <c r="JUH1" s="712"/>
      <c r="JUI1" s="712"/>
      <c r="JUJ1" s="712"/>
      <c r="JUK1" s="712"/>
      <c r="JUL1" s="712"/>
      <c r="JUM1" s="712"/>
      <c r="JUN1" s="712"/>
      <c r="JUO1" s="712"/>
      <c r="JUP1" s="712"/>
      <c r="JUQ1" s="712"/>
      <c r="JUR1" s="712"/>
      <c r="JUS1" s="712"/>
      <c r="JUT1" s="712"/>
      <c r="JUU1" s="712"/>
      <c r="JUV1" s="712"/>
      <c r="JUW1" s="712"/>
      <c r="JUX1" s="712"/>
      <c r="JUY1" s="712"/>
      <c r="JUZ1" s="712"/>
      <c r="JVA1" s="712"/>
      <c r="JVB1" s="712"/>
      <c r="JVC1" s="712"/>
      <c r="JVD1" s="712"/>
      <c r="JVE1" s="712"/>
      <c r="JVF1" s="712"/>
      <c r="JVG1" s="712"/>
      <c r="JVH1" s="712"/>
      <c r="JVI1" s="712"/>
      <c r="JVJ1" s="712"/>
      <c r="JVK1" s="712"/>
      <c r="JVL1" s="712"/>
      <c r="JVM1" s="712"/>
      <c r="JVN1" s="712"/>
      <c r="JVO1" s="712"/>
      <c r="JVP1" s="712"/>
      <c r="JVQ1" s="712"/>
      <c r="JVR1" s="712"/>
      <c r="JVS1" s="712"/>
      <c r="JVT1" s="712"/>
      <c r="JVU1" s="712"/>
      <c r="JVV1" s="712"/>
      <c r="JVW1" s="712"/>
      <c r="JVX1" s="712"/>
      <c r="JVY1" s="712"/>
      <c r="JVZ1" s="712"/>
      <c r="JWA1" s="712"/>
      <c r="JWB1" s="712"/>
      <c r="JWC1" s="712"/>
      <c r="JWD1" s="712"/>
      <c r="JWE1" s="712"/>
      <c r="JWF1" s="712"/>
      <c r="JWG1" s="712"/>
      <c r="JWH1" s="712"/>
      <c r="JWI1" s="712"/>
      <c r="JWJ1" s="712"/>
      <c r="JWK1" s="712"/>
      <c r="JWL1" s="712"/>
      <c r="JWM1" s="712"/>
      <c r="JWN1" s="712"/>
      <c r="JWO1" s="712"/>
      <c r="JWP1" s="712"/>
      <c r="JWQ1" s="712"/>
      <c r="JWR1" s="712"/>
      <c r="JWS1" s="712"/>
      <c r="JWT1" s="712"/>
      <c r="JWU1" s="712"/>
      <c r="JWV1" s="712"/>
      <c r="JWW1" s="712"/>
      <c r="JWX1" s="712"/>
      <c r="JWY1" s="712"/>
      <c r="JWZ1" s="712"/>
      <c r="JXA1" s="712"/>
      <c r="JXB1" s="712"/>
      <c r="JXC1" s="712"/>
      <c r="JXD1" s="712"/>
      <c r="JXE1" s="712"/>
      <c r="JXF1" s="712"/>
      <c r="JXG1" s="712"/>
      <c r="JXH1" s="712"/>
      <c r="JXI1" s="712"/>
      <c r="JXJ1" s="712"/>
      <c r="JXK1" s="712"/>
      <c r="JXL1" s="712"/>
      <c r="JXM1" s="712"/>
      <c r="JXN1" s="712"/>
      <c r="JXO1" s="712"/>
      <c r="JXP1" s="712"/>
      <c r="JXQ1" s="712"/>
      <c r="JXR1" s="712"/>
      <c r="JXS1" s="712"/>
      <c r="JXT1" s="712"/>
      <c r="JXU1" s="712"/>
      <c r="JXV1" s="712"/>
      <c r="JXW1" s="712"/>
      <c r="JXX1" s="712"/>
      <c r="JXY1" s="712"/>
      <c r="JXZ1" s="712"/>
      <c r="JYA1" s="712"/>
      <c r="JYB1" s="712"/>
      <c r="JYC1" s="712"/>
      <c r="JYD1" s="712"/>
      <c r="JYE1" s="712"/>
      <c r="JYF1" s="712"/>
      <c r="JYG1" s="712"/>
      <c r="JYH1" s="712"/>
      <c r="JYI1" s="712"/>
      <c r="JYJ1" s="712"/>
      <c r="JYK1" s="712"/>
      <c r="JYL1" s="712"/>
      <c r="JYM1" s="712"/>
      <c r="JYN1" s="712"/>
      <c r="JYO1" s="712"/>
      <c r="JYP1" s="712"/>
      <c r="JYQ1" s="712"/>
      <c r="JYR1" s="712"/>
      <c r="JYS1" s="712"/>
      <c r="JYT1" s="712"/>
      <c r="JYU1" s="712"/>
      <c r="JYV1" s="712"/>
      <c r="JYW1" s="712"/>
      <c r="JYX1" s="712"/>
      <c r="JYY1" s="712"/>
      <c r="JYZ1" s="712"/>
      <c r="JZA1" s="712"/>
      <c r="JZB1" s="712"/>
      <c r="JZC1" s="712"/>
      <c r="JZD1" s="712"/>
      <c r="JZE1" s="712"/>
      <c r="JZF1" s="712"/>
      <c r="JZG1" s="712"/>
      <c r="JZH1" s="712"/>
      <c r="JZI1" s="712"/>
      <c r="JZJ1" s="712"/>
      <c r="JZK1" s="712"/>
      <c r="JZL1" s="712"/>
      <c r="JZM1" s="712"/>
      <c r="JZN1" s="712"/>
      <c r="JZO1" s="712"/>
      <c r="JZP1" s="712"/>
      <c r="JZQ1" s="712"/>
      <c r="JZR1" s="712"/>
      <c r="JZS1" s="712"/>
      <c r="JZT1" s="712"/>
      <c r="JZU1" s="712"/>
      <c r="JZV1" s="712"/>
      <c r="JZW1" s="712"/>
      <c r="JZX1" s="712"/>
      <c r="JZY1" s="712"/>
      <c r="JZZ1" s="712"/>
      <c r="KAA1" s="712"/>
      <c r="KAB1" s="712"/>
      <c r="KAC1" s="712"/>
      <c r="KAD1" s="712"/>
      <c r="KAE1" s="712"/>
      <c r="KAF1" s="712"/>
      <c r="KAG1" s="712"/>
      <c r="KAH1" s="712"/>
      <c r="KAI1" s="712"/>
      <c r="KAJ1" s="712"/>
      <c r="KAK1" s="712"/>
      <c r="KAL1" s="712"/>
      <c r="KAM1" s="712"/>
      <c r="KAN1" s="712"/>
      <c r="KAO1" s="712"/>
      <c r="KAP1" s="712"/>
      <c r="KAQ1" s="712"/>
      <c r="KAR1" s="712"/>
      <c r="KAS1" s="712"/>
      <c r="KAT1" s="712"/>
      <c r="KAU1" s="712"/>
      <c r="KAV1" s="712"/>
      <c r="KAW1" s="712"/>
      <c r="KAX1" s="712"/>
      <c r="KAY1" s="712"/>
      <c r="KAZ1" s="712"/>
      <c r="KBA1" s="712"/>
      <c r="KBB1" s="712"/>
      <c r="KBC1" s="712"/>
      <c r="KBD1" s="712"/>
      <c r="KBE1" s="712"/>
      <c r="KBF1" s="712"/>
      <c r="KBG1" s="712"/>
      <c r="KBH1" s="712"/>
      <c r="KBI1" s="712"/>
      <c r="KBJ1" s="712"/>
      <c r="KBK1" s="712"/>
      <c r="KBL1" s="712"/>
      <c r="KBM1" s="712"/>
      <c r="KBN1" s="712"/>
      <c r="KBO1" s="712"/>
      <c r="KBP1" s="712"/>
      <c r="KBQ1" s="712"/>
      <c r="KBR1" s="712"/>
      <c r="KBS1" s="712"/>
      <c r="KBT1" s="712"/>
      <c r="KBU1" s="712"/>
      <c r="KBV1" s="712"/>
      <c r="KBW1" s="712"/>
      <c r="KBX1" s="712"/>
      <c r="KBY1" s="712"/>
      <c r="KBZ1" s="712"/>
      <c r="KCA1" s="712"/>
      <c r="KCB1" s="712"/>
      <c r="KCC1" s="712"/>
      <c r="KCD1" s="712"/>
      <c r="KCE1" s="712"/>
      <c r="KCF1" s="712"/>
      <c r="KCG1" s="712"/>
      <c r="KCH1" s="712"/>
      <c r="KCI1" s="712"/>
      <c r="KCJ1" s="712"/>
      <c r="KCK1" s="712"/>
      <c r="KCL1" s="712"/>
      <c r="KCM1" s="712"/>
      <c r="KCN1" s="712"/>
      <c r="KCO1" s="712"/>
      <c r="KCP1" s="712"/>
      <c r="KCQ1" s="712"/>
      <c r="KCR1" s="712"/>
      <c r="KCS1" s="712"/>
      <c r="KCT1" s="712"/>
      <c r="KCU1" s="712"/>
      <c r="KCV1" s="712"/>
      <c r="KCW1" s="712"/>
      <c r="KCX1" s="712"/>
      <c r="KCY1" s="712"/>
      <c r="KCZ1" s="712"/>
      <c r="KDA1" s="712"/>
      <c r="KDB1" s="712"/>
      <c r="KDC1" s="712"/>
      <c r="KDD1" s="712"/>
      <c r="KDE1" s="712"/>
      <c r="KDF1" s="712"/>
      <c r="KDG1" s="712"/>
      <c r="KDH1" s="712"/>
      <c r="KDI1" s="712"/>
      <c r="KDJ1" s="712"/>
      <c r="KDK1" s="712"/>
      <c r="KDL1" s="712"/>
      <c r="KDM1" s="712"/>
      <c r="KDN1" s="712"/>
      <c r="KDO1" s="712"/>
      <c r="KDP1" s="712"/>
      <c r="KDQ1" s="712"/>
      <c r="KDR1" s="712"/>
      <c r="KDS1" s="712"/>
      <c r="KDT1" s="712"/>
      <c r="KDU1" s="712"/>
      <c r="KDV1" s="712"/>
      <c r="KDW1" s="712"/>
      <c r="KDX1" s="712"/>
      <c r="KDY1" s="712"/>
      <c r="KDZ1" s="712"/>
      <c r="KEA1" s="712"/>
      <c r="KEB1" s="712"/>
      <c r="KEC1" s="712"/>
      <c r="KED1" s="712"/>
      <c r="KEE1" s="712"/>
      <c r="KEF1" s="712"/>
      <c r="KEG1" s="712"/>
      <c r="KEH1" s="712"/>
      <c r="KEI1" s="712"/>
      <c r="KEJ1" s="712"/>
      <c r="KEK1" s="712"/>
      <c r="KEL1" s="712"/>
      <c r="KEM1" s="712"/>
      <c r="KEN1" s="712"/>
      <c r="KEO1" s="712"/>
      <c r="KEP1" s="712"/>
      <c r="KEQ1" s="712"/>
      <c r="KER1" s="712"/>
      <c r="KES1" s="712"/>
      <c r="KET1" s="712"/>
      <c r="KEU1" s="712"/>
      <c r="KEV1" s="712"/>
      <c r="KEW1" s="712"/>
      <c r="KEX1" s="712"/>
      <c r="KEY1" s="712"/>
      <c r="KEZ1" s="712"/>
      <c r="KFA1" s="712"/>
      <c r="KFB1" s="712"/>
      <c r="KFC1" s="712"/>
      <c r="KFD1" s="712"/>
      <c r="KFE1" s="712"/>
      <c r="KFF1" s="712"/>
      <c r="KFG1" s="712"/>
      <c r="KFH1" s="712"/>
      <c r="KFI1" s="712"/>
      <c r="KFJ1" s="712"/>
      <c r="KFK1" s="712"/>
      <c r="KFL1" s="712"/>
      <c r="KFM1" s="712"/>
      <c r="KFN1" s="712"/>
      <c r="KFO1" s="712"/>
      <c r="KFP1" s="712"/>
      <c r="KFQ1" s="712"/>
      <c r="KFR1" s="712"/>
      <c r="KFS1" s="712"/>
      <c r="KFT1" s="712"/>
      <c r="KFU1" s="712"/>
      <c r="KFV1" s="712"/>
      <c r="KFW1" s="712"/>
      <c r="KFX1" s="712"/>
      <c r="KFY1" s="712"/>
      <c r="KFZ1" s="712"/>
      <c r="KGA1" s="712"/>
      <c r="KGB1" s="712"/>
      <c r="KGC1" s="712"/>
      <c r="KGD1" s="712"/>
      <c r="KGE1" s="712"/>
      <c r="KGF1" s="712"/>
      <c r="KGG1" s="712"/>
      <c r="KGH1" s="712"/>
      <c r="KGI1" s="712"/>
      <c r="KGJ1" s="712"/>
      <c r="KGK1" s="712"/>
      <c r="KGL1" s="712"/>
      <c r="KGM1" s="712"/>
      <c r="KGN1" s="712"/>
      <c r="KGO1" s="712"/>
      <c r="KGP1" s="712"/>
      <c r="KGQ1" s="712"/>
      <c r="KGR1" s="712"/>
      <c r="KGS1" s="712"/>
      <c r="KGT1" s="712"/>
      <c r="KGU1" s="712"/>
      <c r="KGV1" s="712"/>
      <c r="KGW1" s="712"/>
      <c r="KGX1" s="712"/>
      <c r="KGY1" s="712"/>
      <c r="KGZ1" s="712"/>
      <c r="KHA1" s="712"/>
      <c r="KHB1" s="712"/>
      <c r="KHC1" s="712"/>
      <c r="KHD1" s="712"/>
      <c r="KHE1" s="712"/>
      <c r="KHF1" s="712"/>
      <c r="KHG1" s="712"/>
      <c r="KHH1" s="712"/>
      <c r="KHI1" s="712"/>
      <c r="KHJ1" s="712"/>
      <c r="KHK1" s="712"/>
      <c r="KHL1" s="712"/>
      <c r="KHM1" s="712"/>
      <c r="KHN1" s="712"/>
      <c r="KHO1" s="712"/>
      <c r="KHP1" s="712"/>
      <c r="KHQ1" s="712"/>
      <c r="KHR1" s="712"/>
      <c r="KHS1" s="712"/>
      <c r="KHT1" s="712"/>
      <c r="KHU1" s="712"/>
      <c r="KHV1" s="712"/>
      <c r="KHW1" s="712"/>
      <c r="KHX1" s="712"/>
      <c r="KHY1" s="712"/>
      <c r="KHZ1" s="712"/>
      <c r="KIA1" s="712"/>
      <c r="KIB1" s="712"/>
      <c r="KIC1" s="712"/>
      <c r="KID1" s="712"/>
      <c r="KIE1" s="712"/>
      <c r="KIF1" s="712"/>
      <c r="KIG1" s="712"/>
      <c r="KIH1" s="712"/>
      <c r="KII1" s="712"/>
      <c r="KIJ1" s="712"/>
      <c r="KIK1" s="712"/>
      <c r="KIL1" s="712"/>
      <c r="KIM1" s="712"/>
      <c r="KIN1" s="712"/>
      <c r="KIO1" s="712"/>
      <c r="KIP1" s="712"/>
      <c r="KIQ1" s="712"/>
      <c r="KIR1" s="712"/>
      <c r="KIS1" s="712"/>
      <c r="KIT1" s="712"/>
      <c r="KIU1" s="712"/>
      <c r="KIV1" s="712"/>
      <c r="KIW1" s="712"/>
      <c r="KIX1" s="712"/>
      <c r="KIY1" s="712"/>
      <c r="KIZ1" s="712"/>
      <c r="KJA1" s="712"/>
      <c r="KJB1" s="712"/>
      <c r="KJC1" s="712"/>
      <c r="KJD1" s="712"/>
      <c r="KJE1" s="712"/>
      <c r="KJF1" s="712"/>
      <c r="KJG1" s="712"/>
      <c r="KJH1" s="712"/>
      <c r="KJI1" s="712"/>
      <c r="KJJ1" s="712"/>
      <c r="KJK1" s="712"/>
      <c r="KJL1" s="712"/>
      <c r="KJM1" s="712"/>
      <c r="KJN1" s="712"/>
      <c r="KJO1" s="712"/>
      <c r="KJP1" s="712"/>
      <c r="KJQ1" s="712"/>
      <c r="KJR1" s="712"/>
      <c r="KJS1" s="712"/>
      <c r="KJT1" s="712"/>
      <c r="KJU1" s="712"/>
      <c r="KJV1" s="712"/>
      <c r="KJW1" s="712"/>
      <c r="KJX1" s="712"/>
      <c r="KJY1" s="712"/>
      <c r="KJZ1" s="712"/>
      <c r="KKA1" s="712"/>
      <c r="KKB1" s="712"/>
      <c r="KKC1" s="712"/>
      <c r="KKD1" s="712"/>
      <c r="KKE1" s="712"/>
      <c r="KKF1" s="712"/>
      <c r="KKG1" s="712"/>
      <c r="KKH1" s="712"/>
      <c r="KKI1" s="712"/>
      <c r="KKJ1" s="712"/>
      <c r="KKK1" s="712"/>
      <c r="KKL1" s="712"/>
      <c r="KKM1" s="712"/>
      <c r="KKN1" s="712"/>
      <c r="KKO1" s="712"/>
      <c r="KKP1" s="712"/>
      <c r="KKQ1" s="712"/>
      <c r="KKR1" s="712"/>
      <c r="KKS1" s="712"/>
      <c r="KKT1" s="712"/>
      <c r="KKU1" s="712"/>
      <c r="KKV1" s="712"/>
      <c r="KKW1" s="712"/>
      <c r="KKX1" s="712"/>
      <c r="KKY1" s="712"/>
      <c r="KKZ1" s="712"/>
      <c r="KLA1" s="712"/>
      <c r="KLB1" s="712"/>
      <c r="KLC1" s="712"/>
      <c r="KLD1" s="712"/>
      <c r="KLE1" s="712"/>
      <c r="KLF1" s="712"/>
      <c r="KLG1" s="712"/>
      <c r="KLH1" s="712"/>
      <c r="KLI1" s="712"/>
      <c r="KLJ1" s="712"/>
      <c r="KLK1" s="712"/>
      <c r="KLL1" s="712"/>
      <c r="KLM1" s="712"/>
      <c r="KLN1" s="712"/>
      <c r="KLO1" s="712"/>
      <c r="KLP1" s="712"/>
      <c r="KLQ1" s="712"/>
      <c r="KLR1" s="712"/>
      <c r="KLS1" s="712"/>
      <c r="KLT1" s="712"/>
      <c r="KLU1" s="712"/>
      <c r="KLV1" s="712"/>
      <c r="KLW1" s="712"/>
      <c r="KLX1" s="712"/>
      <c r="KLY1" s="712"/>
      <c r="KLZ1" s="712"/>
      <c r="KMA1" s="712"/>
      <c r="KMB1" s="712"/>
      <c r="KMC1" s="712"/>
      <c r="KMD1" s="712"/>
      <c r="KME1" s="712"/>
      <c r="KMF1" s="712"/>
      <c r="KMG1" s="712"/>
      <c r="KMH1" s="712"/>
      <c r="KMI1" s="712"/>
      <c r="KMJ1" s="712"/>
      <c r="KMK1" s="712"/>
      <c r="KML1" s="712"/>
      <c r="KMM1" s="712"/>
      <c r="KMN1" s="712"/>
      <c r="KMO1" s="712"/>
      <c r="KMP1" s="712"/>
      <c r="KMQ1" s="712"/>
      <c r="KMR1" s="712"/>
      <c r="KMS1" s="712"/>
      <c r="KMT1" s="712"/>
      <c r="KMU1" s="712"/>
      <c r="KMV1" s="712"/>
      <c r="KMW1" s="712"/>
      <c r="KMX1" s="712"/>
      <c r="KMY1" s="712"/>
      <c r="KMZ1" s="712"/>
      <c r="KNA1" s="712"/>
      <c r="KNB1" s="712"/>
      <c r="KNC1" s="712"/>
      <c r="KND1" s="712"/>
      <c r="KNE1" s="712"/>
      <c r="KNF1" s="712"/>
      <c r="KNG1" s="712"/>
      <c r="KNH1" s="712"/>
      <c r="KNI1" s="712"/>
      <c r="KNJ1" s="712"/>
      <c r="KNK1" s="712"/>
      <c r="KNL1" s="712"/>
      <c r="KNM1" s="712"/>
      <c r="KNN1" s="712"/>
      <c r="KNO1" s="712"/>
      <c r="KNP1" s="712"/>
      <c r="KNQ1" s="712"/>
      <c r="KNR1" s="712"/>
      <c r="KNS1" s="712"/>
      <c r="KNT1" s="712"/>
      <c r="KNU1" s="712"/>
      <c r="KNV1" s="712"/>
      <c r="KNW1" s="712"/>
      <c r="KNX1" s="712"/>
      <c r="KNY1" s="712"/>
      <c r="KNZ1" s="712"/>
      <c r="KOA1" s="712"/>
      <c r="KOB1" s="712"/>
      <c r="KOC1" s="712"/>
      <c r="KOD1" s="712"/>
      <c r="KOE1" s="712"/>
      <c r="KOF1" s="712"/>
      <c r="KOG1" s="712"/>
      <c r="KOH1" s="712"/>
      <c r="KOI1" s="712"/>
      <c r="KOJ1" s="712"/>
      <c r="KOK1" s="712"/>
      <c r="KOL1" s="712"/>
      <c r="KOM1" s="712"/>
      <c r="KON1" s="712"/>
      <c r="KOO1" s="712"/>
      <c r="KOP1" s="712"/>
      <c r="KOQ1" s="712"/>
      <c r="KOR1" s="712"/>
      <c r="KOS1" s="712"/>
      <c r="KOT1" s="712"/>
      <c r="KOU1" s="712"/>
      <c r="KOV1" s="712"/>
      <c r="KOW1" s="712"/>
      <c r="KOX1" s="712"/>
      <c r="KOY1" s="712"/>
      <c r="KOZ1" s="712"/>
      <c r="KPA1" s="712"/>
      <c r="KPB1" s="712"/>
      <c r="KPC1" s="712"/>
      <c r="KPD1" s="712"/>
      <c r="KPE1" s="712"/>
      <c r="KPF1" s="712"/>
      <c r="KPG1" s="712"/>
      <c r="KPH1" s="712"/>
      <c r="KPI1" s="712"/>
      <c r="KPJ1" s="712"/>
      <c r="KPK1" s="712"/>
      <c r="KPL1" s="712"/>
      <c r="KPM1" s="712"/>
      <c r="KPN1" s="712"/>
      <c r="KPO1" s="712"/>
      <c r="KPP1" s="712"/>
      <c r="KPQ1" s="712"/>
      <c r="KPR1" s="712"/>
      <c r="KPS1" s="712"/>
      <c r="KPT1" s="712"/>
      <c r="KPU1" s="712"/>
      <c r="KPV1" s="712"/>
      <c r="KPW1" s="712"/>
      <c r="KPX1" s="712"/>
      <c r="KPY1" s="712"/>
      <c r="KPZ1" s="712"/>
      <c r="KQA1" s="712"/>
      <c r="KQB1" s="712"/>
      <c r="KQC1" s="712"/>
      <c r="KQD1" s="712"/>
      <c r="KQE1" s="712"/>
      <c r="KQF1" s="712"/>
      <c r="KQG1" s="712"/>
      <c r="KQH1" s="712"/>
      <c r="KQI1" s="712"/>
      <c r="KQJ1" s="712"/>
      <c r="KQK1" s="712"/>
      <c r="KQL1" s="712"/>
      <c r="KQM1" s="712"/>
      <c r="KQN1" s="712"/>
      <c r="KQO1" s="712"/>
      <c r="KQP1" s="712"/>
      <c r="KQQ1" s="712"/>
      <c r="KQR1" s="712"/>
      <c r="KQS1" s="712"/>
      <c r="KQT1" s="712"/>
      <c r="KQU1" s="712"/>
      <c r="KQV1" s="712"/>
      <c r="KQW1" s="712"/>
      <c r="KQX1" s="712"/>
      <c r="KQY1" s="712"/>
      <c r="KQZ1" s="712"/>
      <c r="KRA1" s="712"/>
      <c r="KRB1" s="712"/>
      <c r="KRC1" s="712"/>
      <c r="KRD1" s="712"/>
      <c r="KRE1" s="712"/>
      <c r="KRF1" s="712"/>
      <c r="KRG1" s="712"/>
      <c r="KRH1" s="712"/>
      <c r="KRI1" s="712"/>
      <c r="KRJ1" s="712"/>
      <c r="KRK1" s="712"/>
      <c r="KRL1" s="712"/>
      <c r="KRM1" s="712"/>
      <c r="KRN1" s="712"/>
      <c r="KRO1" s="712"/>
      <c r="KRP1" s="712"/>
      <c r="KRQ1" s="712"/>
      <c r="KRR1" s="712"/>
      <c r="KRS1" s="712"/>
      <c r="KRT1" s="712"/>
      <c r="KRU1" s="712"/>
      <c r="KRV1" s="712"/>
      <c r="KRW1" s="712"/>
      <c r="KRX1" s="712"/>
      <c r="KRY1" s="712"/>
      <c r="KRZ1" s="712"/>
      <c r="KSA1" s="712"/>
      <c r="KSB1" s="712"/>
      <c r="KSC1" s="712"/>
      <c r="KSD1" s="712"/>
      <c r="KSE1" s="712"/>
      <c r="KSF1" s="712"/>
      <c r="KSG1" s="712"/>
      <c r="KSH1" s="712"/>
      <c r="KSI1" s="712"/>
      <c r="KSJ1" s="712"/>
      <c r="KSK1" s="712"/>
      <c r="KSL1" s="712"/>
      <c r="KSM1" s="712"/>
      <c r="KSN1" s="712"/>
      <c r="KSO1" s="712"/>
      <c r="KSP1" s="712"/>
      <c r="KSQ1" s="712"/>
      <c r="KSR1" s="712"/>
      <c r="KSS1" s="712"/>
      <c r="KST1" s="712"/>
      <c r="KSU1" s="712"/>
      <c r="KSV1" s="712"/>
      <c r="KSW1" s="712"/>
      <c r="KSX1" s="712"/>
      <c r="KSY1" s="712"/>
      <c r="KSZ1" s="712"/>
      <c r="KTA1" s="712"/>
      <c r="KTB1" s="712"/>
      <c r="KTC1" s="712"/>
      <c r="KTD1" s="712"/>
      <c r="KTE1" s="712"/>
      <c r="KTF1" s="712"/>
      <c r="KTG1" s="712"/>
      <c r="KTH1" s="712"/>
      <c r="KTI1" s="712"/>
      <c r="KTJ1" s="712"/>
      <c r="KTK1" s="712"/>
      <c r="KTL1" s="712"/>
      <c r="KTM1" s="712"/>
      <c r="KTN1" s="712"/>
      <c r="KTO1" s="712"/>
      <c r="KTP1" s="712"/>
      <c r="KTQ1" s="712"/>
      <c r="KTR1" s="712"/>
      <c r="KTS1" s="712"/>
      <c r="KTT1" s="712"/>
      <c r="KTU1" s="712"/>
      <c r="KTV1" s="712"/>
      <c r="KTW1" s="712"/>
      <c r="KTX1" s="712"/>
      <c r="KTY1" s="712"/>
      <c r="KTZ1" s="712"/>
      <c r="KUA1" s="712"/>
      <c r="KUB1" s="712"/>
      <c r="KUC1" s="712"/>
      <c r="KUD1" s="712"/>
      <c r="KUE1" s="712"/>
      <c r="KUF1" s="712"/>
      <c r="KUG1" s="712"/>
      <c r="KUH1" s="712"/>
      <c r="KUI1" s="712"/>
      <c r="KUJ1" s="712"/>
      <c r="KUK1" s="712"/>
      <c r="KUL1" s="712"/>
      <c r="KUM1" s="712"/>
      <c r="KUN1" s="712"/>
      <c r="KUO1" s="712"/>
      <c r="KUP1" s="712"/>
      <c r="KUQ1" s="712"/>
      <c r="KUR1" s="712"/>
      <c r="KUS1" s="712"/>
      <c r="KUT1" s="712"/>
      <c r="KUU1" s="712"/>
      <c r="KUV1" s="712"/>
      <c r="KUW1" s="712"/>
      <c r="KUX1" s="712"/>
      <c r="KUY1" s="712"/>
      <c r="KUZ1" s="712"/>
      <c r="KVA1" s="712"/>
      <c r="KVB1" s="712"/>
      <c r="KVC1" s="712"/>
      <c r="KVD1" s="712"/>
      <c r="KVE1" s="712"/>
      <c r="KVF1" s="712"/>
      <c r="KVG1" s="712"/>
      <c r="KVH1" s="712"/>
      <c r="KVI1" s="712"/>
      <c r="KVJ1" s="712"/>
      <c r="KVK1" s="712"/>
      <c r="KVL1" s="712"/>
      <c r="KVM1" s="712"/>
      <c r="KVN1" s="712"/>
      <c r="KVO1" s="712"/>
      <c r="KVP1" s="712"/>
      <c r="KVQ1" s="712"/>
      <c r="KVR1" s="712"/>
      <c r="KVS1" s="712"/>
      <c r="KVT1" s="712"/>
      <c r="KVU1" s="712"/>
      <c r="KVV1" s="712"/>
      <c r="KVW1" s="712"/>
      <c r="KVX1" s="712"/>
      <c r="KVY1" s="712"/>
      <c r="KVZ1" s="712"/>
      <c r="KWA1" s="712"/>
      <c r="KWB1" s="712"/>
      <c r="KWC1" s="712"/>
      <c r="KWD1" s="712"/>
      <c r="KWE1" s="712"/>
      <c r="KWF1" s="712"/>
      <c r="KWG1" s="712"/>
      <c r="KWH1" s="712"/>
      <c r="KWI1" s="712"/>
      <c r="KWJ1" s="712"/>
      <c r="KWK1" s="712"/>
      <c r="KWL1" s="712"/>
      <c r="KWM1" s="712"/>
      <c r="KWN1" s="712"/>
      <c r="KWO1" s="712"/>
      <c r="KWP1" s="712"/>
      <c r="KWQ1" s="712"/>
      <c r="KWR1" s="712"/>
      <c r="KWS1" s="712"/>
      <c r="KWT1" s="712"/>
      <c r="KWU1" s="712"/>
      <c r="KWV1" s="712"/>
      <c r="KWW1" s="712"/>
      <c r="KWX1" s="712"/>
      <c r="KWY1" s="712"/>
      <c r="KWZ1" s="712"/>
      <c r="KXA1" s="712"/>
      <c r="KXB1" s="712"/>
      <c r="KXC1" s="712"/>
      <c r="KXD1" s="712"/>
      <c r="KXE1" s="712"/>
      <c r="KXF1" s="712"/>
      <c r="KXG1" s="712"/>
      <c r="KXH1" s="712"/>
      <c r="KXI1" s="712"/>
      <c r="KXJ1" s="712"/>
      <c r="KXK1" s="712"/>
      <c r="KXL1" s="712"/>
      <c r="KXM1" s="712"/>
      <c r="KXN1" s="712"/>
      <c r="KXO1" s="712"/>
      <c r="KXP1" s="712"/>
      <c r="KXQ1" s="712"/>
      <c r="KXR1" s="712"/>
      <c r="KXS1" s="712"/>
      <c r="KXT1" s="712"/>
      <c r="KXU1" s="712"/>
      <c r="KXV1" s="712"/>
      <c r="KXW1" s="712"/>
      <c r="KXX1" s="712"/>
      <c r="KXY1" s="712"/>
      <c r="KXZ1" s="712"/>
      <c r="KYA1" s="712"/>
      <c r="KYB1" s="712"/>
      <c r="KYC1" s="712"/>
      <c r="KYD1" s="712"/>
      <c r="KYE1" s="712"/>
      <c r="KYF1" s="712"/>
      <c r="KYG1" s="712"/>
      <c r="KYH1" s="712"/>
      <c r="KYI1" s="712"/>
      <c r="KYJ1" s="712"/>
      <c r="KYK1" s="712"/>
      <c r="KYL1" s="712"/>
      <c r="KYM1" s="712"/>
      <c r="KYN1" s="712"/>
      <c r="KYO1" s="712"/>
      <c r="KYP1" s="712"/>
      <c r="KYQ1" s="712"/>
      <c r="KYR1" s="712"/>
      <c r="KYS1" s="712"/>
      <c r="KYT1" s="712"/>
      <c r="KYU1" s="712"/>
      <c r="KYV1" s="712"/>
      <c r="KYW1" s="712"/>
      <c r="KYX1" s="712"/>
      <c r="KYY1" s="712"/>
      <c r="KYZ1" s="712"/>
      <c r="KZA1" s="712"/>
      <c r="KZB1" s="712"/>
      <c r="KZC1" s="712"/>
      <c r="KZD1" s="712"/>
      <c r="KZE1" s="712"/>
      <c r="KZF1" s="712"/>
      <c r="KZG1" s="712"/>
      <c r="KZH1" s="712"/>
      <c r="KZI1" s="712"/>
      <c r="KZJ1" s="712"/>
      <c r="KZK1" s="712"/>
      <c r="KZL1" s="712"/>
      <c r="KZM1" s="712"/>
      <c r="KZN1" s="712"/>
      <c r="KZO1" s="712"/>
      <c r="KZP1" s="712"/>
      <c r="KZQ1" s="712"/>
      <c r="KZR1" s="712"/>
      <c r="KZS1" s="712"/>
      <c r="KZT1" s="712"/>
      <c r="KZU1" s="712"/>
      <c r="KZV1" s="712"/>
      <c r="KZW1" s="712"/>
      <c r="KZX1" s="712"/>
      <c r="KZY1" s="712"/>
      <c r="KZZ1" s="712"/>
      <c r="LAA1" s="712"/>
      <c r="LAB1" s="712"/>
      <c r="LAC1" s="712"/>
      <c r="LAD1" s="712"/>
      <c r="LAE1" s="712"/>
      <c r="LAF1" s="712"/>
      <c r="LAG1" s="712"/>
      <c r="LAH1" s="712"/>
      <c r="LAI1" s="712"/>
      <c r="LAJ1" s="712"/>
      <c r="LAK1" s="712"/>
      <c r="LAL1" s="712"/>
      <c r="LAM1" s="712"/>
      <c r="LAN1" s="712"/>
      <c r="LAO1" s="712"/>
      <c r="LAP1" s="712"/>
      <c r="LAQ1" s="712"/>
      <c r="LAR1" s="712"/>
      <c r="LAS1" s="712"/>
      <c r="LAT1" s="712"/>
      <c r="LAU1" s="712"/>
      <c r="LAV1" s="712"/>
      <c r="LAW1" s="712"/>
      <c r="LAX1" s="712"/>
      <c r="LAY1" s="712"/>
      <c r="LAZ1" s="712"/>
      <c r="LBA1" s="712"/>
      <c r="LBB1" s="712"/>
      <c r="LBC1" s="712"/>
      <c r="LBD1" s="712"/>
      <c r="LBE1" s="712"/>
      <c r="LBF1" s="712"/>
      <c r="LBG1" s="712"/>
      <c r="LBH1" s="712"/>
      <c r="LBI1" s="712"/>
      <c r="LBJ1" s="712"/>
      <c r="LBK1" s="712"/>
      <c r="LBL1" s="712"/>
      <c r="LBM1" s="712"/>
      <c r="LBN1" s="712"/>
      <c r="LBO1" s="712"/>
      <c r="LBP1" s="712"/>
      <c r="LBQ1" s="712"/>
      <c r="LBR1" s="712"/>
      <c r="LBS1" s="712"/>
      <c r="LBT1" s="712"/>
      <c r="LBU1" s="712"/>
      <c r="LBV1" s="712"/>
      <c r="LBW1" s="712"/>
      <c r="LBX1" s="712"/>
      <c r="LBY1" s="712"/>
      <c r="LBZ1" s="712"/>
      <c r="LCA1" s="712"/>
      <c r="LCB1" s="712"/>
      <c r="LCC1" s="712"/>
      <c r="LCD1" s="712"/>
      <c r="LCE1" s="712"/>
      <c r="LCF1" s="712"/>
      <c r="LCG1" s="712"/>
      <c r="LCH1" s="712"/>
      <c r="LCI1" s="712"/>
      <c r="LCJ1" s="712"/>
      <c r="LCK1" s="712"/>
      <c r="LCL1" s="712"/>
      <c r="LCM1" s="712"/>
      <c r="LCN1" s="712"/>
      <c r="LCO1" s="712"/>
      <c r="LCP1" s="712"/>
      <c r="LCQ1" s="712"/>
      <c r="LCR1" s="712"/>
      <c r="LCS1" s="712"/>
      <c r="LCT1" s="712"/>
      <c r="LCU1" s="712"/>
      <c r="LCV1" s="712"/>
      <c r="LCW1" s="712"/>
      <c r="LCX1" s="712"/>
      <c r="LCY1" s="712"/>
      <c r="LCZ1" s="712"/>
      <c r="LDA1" s="712"/>
      <c r="LDB1" s="712"/>
      <c r="LDC1" s="712"/>
      <c r="LDD1" s="712"/>
      <c r="LDE1" s="712"/>
      <c r="LDF1" s="712"/>
      <c r="LDG1" s="712"/>
      <c r="LDH1" s="712"/>
      <c r="LDI1" s="712"/>
      <c r="LDJ1" s="712"/>
      <c r="LDK1" s="712"/>
      <c r="LDL1" s="712"/>
      <c r="LDM1" s="712"/>
      <c r="LDN1" s="712"/>
      <c r="LDO1" s="712"/>
      <c r="LDP1" s="712"/>
      <c r="LDQ1" s="712"/>
      <c r="LDR1" s="712"/>
      <c r="LDS1" s="712"/>
      <c r="LDT1" s="712"/>
      <c r="LDU1" s="712"/>
      <c r="LDV1" s="712"/>
      <c r="LDW1" s="712"/>
      <c r="LDX1" s="712"/>
      <c r="LDY1" s="712"/>
      <c r="LDZ1" s="712"/>
      <c r="LEA1" s="712"/>
      <c r="LEB1" s="712"/>
      <c r="LEC1" s="712"/>
      <c r="LED1" s="712"/>
      <c r="LEE1" s="712"/>
      <c r="LEF1" s="712"/>
      <c r="LEG1" s="712"/>
      <c r="LEH1" s="712"/>
      <c r="LEI1" s="712"/>
      <c r="LEJ1" s="712"/>
      <c r="LEK1" s="712"/>
      <c r="LEL1" s="712"/>
      <c r="LEM1" s="712"/>
      <c r="LEN1" s="712"/>
      <c r="LEO1" s="712"/>
      <c r="LEP1" s="712"/>
      <c r="LEQ1" s="712"/>
      <c r="LER1" s="712"/>
      <c r="LES1" s="712"/>
      <c r="LET1" s="712"/>
      <c r="LEU1" s="712"/>
      <c r="LEV1" s="712"/>
      <c r="LEW1" s="712"/>
      <c r="LEX1" s="712"/>
      <c r="LEY1" s="712"/>
      <c r="LEZ1" s="712"/>
      <c r="LFA1" s="712"/>
      <c r="LFB1" s="712"/>
      <c r="LFC1" s="712"/>
      <c r="LFD1" s="712"/>
      <c r="LFE1" s="712"/>
      <c r="LFF1" s="712"/>
      <c r="LFG1" s="712"/>
      <c r="LFH1" s="712"/>
      <c r="LFI1" s="712"/>
      <c r="LFJ1" s="712"/>
      <c r="LFK1" s="712"/>
      <c r="LFL1" s="712"/>
      <c r="LFM1" s="712"/>
      <c r="LFN1" s="712"/>
      <c r="LFO1" s="712"/>
      <c r="LFP1" s="712"/>
      <c r="LFQ1" s="712"/>
      <c r="LFR1" s="712"/>
      <c r="LFS1" s="712"/>
      <c r="LFT1" s="712"/>
      <c r="LFU1" s="712"/>
      <c r="LFV1" s="712"/>
      <c r="LFW1" s="712"/>
      <c r="LFX1" s="712"/>
      <c r="LFY1" s="712"/>
      <c r="LFZ1" s="712"/>
      <c r="LGA1" s="712"/>
      <c r="LGB1" s="712"/>
      <c r="LGC1" s="712"/>
      <c r="LGD1" s="712"/>
      <c r="LGE1" s="712"/>
      <c r="LGF1" s="712"/>
      <c r="LGG1" s="712"/>
      <c r="LGH1" s="712"/>
      <c r="LGI1" s="712"/>
      <c r="LGJ1" s="712"/>
      <c r="LGK1" s="712"/>
      <c r="LGL1" s="712"/>
      <c r="LGM1" s="712"/>
      <c r="LGN1" s="712"/>
      <c r="LGO1" s="712"/>
      <c r="LGP1" s="712"/>
      <c r="LGQ1" s="712"/>
      <c r="LGR1" s="712"/>
      <c r="LGS1" s="712"/>
      <c r="LGT1" s="712"/>
      <c r="LGU1" s="712"/>
      <c r="LGV1" s="712"/>
      <c r="LGW1" s="712"/>
      <c r="LGX1" s="712"/>
      <c r="LGY1" s="712"/>
      <c r="LGZ1" s="712"/>
      <c r="LHA1" s="712"/>
      <c r="LHB1" s="712"/>
      <c r="LHC1" s="712"/>
      <c r="LHD1" s="712"/>
      <c r="LHE1" s="712"/>
      <c r="LHF1" s="712"/>
      <c r="LHG1" s="712"/>
      <c r="LHH1" s="712"/>
      <c r="LHI1" s="712"/>
      <c r="LHJ1" s="712"/>
      <c r="LHK1" s="712"/>
      <c r="LHL1" s="712"/>
      <c r="LHM1" s="712"/>
      <c r="LHN1" s="712"/>
      <c r="LHO1" s="712"/>
      <c r="LHP1" s="712"/>
      <c r="LHQ1" s="712"/>
      <c r="LHR1" s="712"/>
      <c r="LHS1" s="712"/>
      <c r="LHT1" s="712"/>
      <c r="LHU1" s="712"/>
      <c r="LHV1" s="712"/>
      <c r="LHW1" s="712"/>
      <c r="LHX1" s="712"/>
      <c r="LHY1" s="712"/>
      <c r="LHZ1" s="712"/>
      <c r="LIA1" s="712"/>
      <c r="LIB1" s="712"/>
      <c r="LIC1" s="712"/>
      <c r="LID1" s="712"/>
      <c r="LIE1" s="712"/>
      <c r="LIF1" s="712"/>
      <c r="LIG1" s="712"/>
      <c r="LIH1" s="712"/>
      <c r="LII1" s="712"/>
      <c r="LIJ1" s="712"/>
      <c r="LIK1" s="712"/>
      <c r="LIL1" s="712"/>
      <c r="LIM1" s="712"/>
      <c r="LIN1" s="712"/>
      <c r="LIO1" s="712"/>
      <c r="LIP1" s="712"/>
      <c r="LIQ1" s="712"/>
      <c r="LIR1" s="712"/>
      <c r="LIS1" s="712"/>
      <c r="LIT1" s="712"/>
      <c r="LIU1" s="712"/>
      <c r="LIV1" s="712"/>
      <c r="LIW1" s="712"/>
      <c r="LIX1" s="712"/>
      <c r="LIY1" s="712"/>
      <c r="LIZ1" s="712"/>
      <c r="LJA1" s="712"/>
      <c r="LJB1" s="712"/>
      <c r="LJC1" s="712"/>
      <c r="LJD1" s="712"/>
      <c r="LJE1" s="712"/>
      <c r="LJF1" s="712"/>
      <c r="LJG1" s="712"/>
      <c r="LJH1" s="712"/>
      <c r="LJI1" s="712"/>
      <c r="LJJ1" s="712"/>
      <c r="LJK1" s="712"/>
      <c r="LJL1" s="712"/>
      <c r="LJM1" s="712"/>
      <c r="LJN1" s="712"/>
      <c r="LJO1" s="712"/>
      <c r="LJP1" s="712"/>
      <c r="LJQ1" s="712"/>
      <c r="LJR1" s="712"/>
      <c r="LJS1" s="712"/>
      <c r="LJT1" s="712"/>
      <c r="LJU1" s="712"/>
      <c r="LJV1" s="712"/>
      <c r="LJW1" s="712"/>
      <c r="LJX1" s="712"/>
      <c r="LJY1" s="712"/>
      <c r="LJZ1" s="712"/>
      <c r="LKA1" s="712"/>
      <c r="LKB1" s="712"/>
      <c r="LKC1" s="712"/>
      <c r="LKD1" s="712"/>
      <c r="LKE1" s="712"/>
      <c r="LKF1" s="712"/>
      <c r="LKG1" s="712"/>
      <c r="LKH1" s="712"/>
      <c r="LKI1" s="712"/>
      <c r="LKJ1" s="712"/>
      <c r="LKK1" s="712"/>
      <c r="LKL1" s="712"/>
      <c r="LKM1" s="712"/>
      <c r="LKN1" s="712"/>
      <c r="LKO1" s="712"/>
      <c r="LKP1" s="712"/>
      <c r="LKQ1" s="712"/>
      <c r="LKR1" s="712"/>
      <c r="LKS1" s="712"/>
      <c r="LKT1" s="712"/>
      <c r="LKU1" s="712"/>
      <c r="LKV1" s="712"/>
      <c r="LKW1" s="712"/>
      <c r="LKX1" s="712"/>
      <c r="LKY1" s="712"/>
      <c r="LKZ1" s="712"/>
      <c r="LLA1" s="712"/>
      <c r="LLB1" s="712"/>
      <c r="LLC1" s="712"/>
      <c r="LLD1" s="712"/>
      <c r="LLE1" s="712"/>
      <c r="LLF1" s="712"/>
      <c r="LLG1" s="712"/>
      <c r="LLH1" s="712"/>
      <c r="LLI1" s="712"/>
      <c r="LLJ1" s="712"/>
      <c r="LLK1" s="712"/>
      <c r="LLL1" s="712"/>
      <c r="LLM1" s="712"/>
      <c r="LLN1" s="712"/>
      <c r="LLO1" s="712"/>
      <c r="LLP1" s="712"/>
      <c r="LLQ1" s="712"/>
      <c r="LLR1" s="712"/>
      <c r="LLS1" s="712"/>
      <c r="LLT1" s="712"/>
      <c r="LLU1" s="712"/>
      <c r="LLV1" s="712"/>
      <c r="LLW1" s="712"/>
      <c r="LLX1" s="712"/>
      <c r="LLY1" s="712"/>
      <c r="LLZ1" s="712"/>
      <c r="LMA1" s="712"/>
      <c r="LMB1" s="712"/>
      <c r="LMC1" s="712"/>
      <c r="LMD1" s="712"/>
      <c r="LME1" s="712"/>
      <c r="LMF1" s="712"/>
      <c r="LMG1" s="712"/>
      <c r="LMH1" s="712"/>
      <c r="LMI1" s="712"/>
      <c r="LMJ1" s="712"/>
      <c r="LMK1" s="712"/>
      <c r="LML1" s="712"/>
      <c r="LMM1" s="712"/>
      <c r="LMN1" s="712"/>
      <c r="LMO1" s="712"/>
      <c r="LMP1" s="712"/>
      <c r="LMQ1" s="712"/>
      <c r="LMR1" s="712"/>
      <c r="LMS1" s="712"/>
      <c r="LMT1" s="712"/>
      <c r="LMU1" s="712"/>
      <c r="LMV1" s="712"/>
      <c r="LMW1" s="712"/>
      <c r="LMX1" s="712"/>
      <c r="LMY1" s="712"/>
      <c r="LMZ1" s="712"/>
      <c r="LNA1" s="712"/>
      <c r="LNB1" s="712"/>
      <c r="LNC1" s="712"/>
      <c r="LND1" s="712"/>
      <c r="LNE1" s="712"/>
      <c r="LNF1" s="712"/>
      <c r="LNG1" s="712"/>
      <c r="LNH1" s="712"/>
      <c r="LNI1" s="712"/>
      <c r="LNJ1" s="712"/>
      <c r="LNK1" s="712"/>
      <c r="LNL1" s="712"/>
      <c r="LNM1" s="712"/>
      <c r="LNN1" s="712"/>
      <c r="LNO1" s="712"/>
      <c r="LNP1" s="712"/>
      <c r="LNQ1" s="712"/>
      <c r="LNR1" s="712"/>
      <c r="LNS1" s="712"/>
      <c r="LNT1" s="712"/>
      <c r="LNU1" s="712"/>
      <c r="LNV1" s="712"/>
      <c r="LNW1" s="712"/>
      <c r="LNX1" s="712"/>
      <c r="LNY1" s="712"/>
      <c r="LNZ1" s="712"/>
      <c r="LOA1" s="712"/>
      <c r="LOB1" s="712"/>
      <c r="LOC1" s="712"/>
      <c r="LOD1" s="712"/>
      <c r="LOE1" s="712"/>
      <c r="LOF1" s="712"/>
      <c r="LOG1" s="712"/>
      <c r="LOH1" s="712"/>
      <c r="LOI1" s="712"/>
      <c r="LOJ1" s="712"/>
      <c r="LOK1" s="712"/>
      <c r="LOL1" s="712"/>
      <c r="LOM1" s="712"/>
      <c r="LON1" s="712"/>
      <c r="LOO1" s="712"/>
      <c r="LOP1" s="712"/>
      <c r="LOQ1" s="712"/>
      <c r="LOR1" s="712"/>
      <c r="LOS1" s="712"/>
      <c r="LOT1" s="712"/>
      <c r="LOU1" s="712"/>
      <c r="LOV1" s="712"/>
      <c r="LOW1" s="712"/>
      <c r="LOX1" s="712"/>
      <c r="LOY1" s="712"/>
      <c r="LOZ1" s="712"/>
      <c r="LPA1" s="712"/>
      <c r="LPB1" s="712"/>
      <c r="LPC1" s="712"/>
      <c r="LPD1" s="712"/>
      <c r="LPE1" s="712"/>
      <c r="LPF1" s="712"/>
      <c r="LPG1" s="712"/>
      <c r="LPH1" s="712"/>
      <c r="LPI1" s="712"/>
      <c r="LPJ1" s="712"/>
      <c r="LPK1" s="712"/>
      <c r="LPL1" s="712"/>
      <c r="LPM1" s="712"/>
      <c r="LPN1" s="712"/>
      <c r="LPO1" s="712"/>
      <c r="LPP1" s="712"/>
      <c r="LPQ1" s="712"/>
      <c r="LPR1" s="712"/>
      <c r="LPS1" s="712"/>
      <c r="LPT1" s="712"/>
      <c r="LPU1" s="712"/>
      <c r="LPV1" s="712"/>
      <c r="LPW1" s="712"/>
      <c r="LPX1" s="712"/>
      <c r="LPY1" s="712"/>
      <c r="LPZ1" s="712"/>
      <c r="LQA1" s="712"/>
      <c r="LQB1" s="712"/>
      <c r="LQC1" s="712"/>
      <c r="LQD1" s="712"/>
      <c r="LQE1" s="712"/>
      <c r="LQF1" s="712"/>
      <c r="LQG1" s="712"/>
      <c r="LQH1" s="712"/>
      <c r="LQI1" s="712"/>
      <c r="LQJ1" s="712"/>
      <c r="LQK1" s="712"/>
      <c r="LQL1" s="712"/>
      <c r="LQM1" s="712"/>
      <c r="LQN1" s="712"/>
      <c r="LQO1" s="712"/>
      <c r="LQP1" s="712"/>
      <c r="LQQ1" s="712"/>
      <c r="LQR1" s="712"/>
      <c r="LQS1" s="712"/>
      <c r="LQT1" s="712"/>
      <c r="LQU1" s="712"/>
      <c r="LQV1" s="712"/>
      <c r="LQW1" s="712"/>
      <c r="LQX1" s="712"/>
      <c r="LQY1" s="712"/>
      <c r="LQZ1" s="712"/>
      <c r="LRA1" s="712"/>
      <c r="LRB1" s="712"/>
      <c r="LRC1" s="712"/>
      <c r="LRD1" s="712"/>
      <c r="LRE1" s="712"/>
      <c r="LRF1" s="712"/>
      <c r="LRG1" s="712"/>
      <c r="LRH1" s="712"/>
      <c r="LRI1" s="712"/>
      <c r="LRJ1" s="712"/>
      <c r="LRK1" s="712"/>
      <c r="LRL1" s="712"/>
      <c r="LRM1" s="712"/>
      <c r="LRN1" s="712"/>
      <c r="LRO1" s="712"/>
      <c r="LRP1" s="712"/>
      <c r="LRQ1" s="712"/>
      <c r="LRR1" s="712"/>
      <c r="LRS1" s="712"/>
      <c r="LRT1" s="712"/>
      <c r="LRU1" s="712"/>
      <c r="LRV1" s="712"/>
      <c r="LRW1" s="712"/>
      <c r="LRX1" s="712"/>
      <c r="LRY1" s="712"/>
      <c r="LRZ1" s="712"/>
      <c r="LSA1" s="712"/>
      <c r="LSB1" s="712"/>
      <c r="LSC1" s="712"/>
      <c r="LSD1" s="712"/>
      <c r="LSE1" s="712"/>
      <c r="LSF1" s="712"/>
      <c r="LSG1" s="712"/>
      <c r="LSH1" s="712"/>
      <c r="LSI1" s="712"/>
      <c r="LSJ1" s="712"/>
      <c r="LSK1" s="712"/>
      <c r="LSL1" s="712"/>
      <c r="LSM1" s="712"/>
      <c r="LSN1" s="712"/>
      <c r="LSO1" s="712"/>
      <c r="LSP1" s="712"/>
      <c r="LSQ1" s="712"/>
      <c r="LSR1" s="712"/>
      <c r="LSS1" s="712"/>
      <c r="LST1" s="712"/>
      <c r="LSU1" s="712"/>
      <c r="LSV1" s="712"/>
      <c r="LSW1" s="712"/>
      <c r="LSX1" s="712"/>
      <c r="LSY1" s="712"/>
      <c r="LSZ1" s="712"/>
      <c r="LTA1" s="712"/>
      <c r="LTB1" s="712"/>
      <c r="LTC1" s="712"/>
      <c r="LTD1" s="712"/>
      <c r="LTE1" s="712"/>
      <c r="LTF1" s="712"/>
      <c r="LTG1" s="712"/>
      <c r="LTH1" s="712"/>
      <c r="LTI1" s="712"/>
      <c r="LTJ1" s="712"/>
      <c r="LTK1" s="712"/>
      <c r="LTL1" s="712"/>
      <c r="LTM1" s="712"/>
      <c r="LTN1" s="712"/>
      <c r="LTO1" s="712"/>
      <c r="LTP1" s="712"/>
      <c r="LTQ1" s="712"/>
      <c r="LTR1" s="712"/>
      <c r="LTS1" s="712"/>
      <c r="LTT1" s="712"/>
      <c r="LTU1" s="712"/>
      <c r="LTV1" s="712"/>
      <c r="LTW1" s="712"/>
      <c r="LTX1" s="712"/>
      <c r="LTY1" s="712"/>
      <c r="LTZ1" s="712"/>
      <c r="LUA1" s="712"/>
      <c r="LUB1" s="712"/>
      <c r="LUC1" s="712"/>
      <c r="LUD1" s="712"/>
      <c r="LUE1" s="712"/>
      <c r="LUF1" s="712"/>
      <c r="LUG1" s="712"/>
      <c r="LUH1" s="712"/>
      <c r="LUI1" s="712"/>
      <c r="LUJ1" s="712"/>
      <c r="LUK1" s="712"/>
      <c r="LUL1" s="712"/>
      <c r="LUM1" s="712"/>
      <c r="LUN1" s="712"/>
      <c r="LUO1" s="712"/>
      <c r="LUP1" s="712"/>
      <c r="LUQ1" s="712"/>
      <c r="LUR1" s="712"/>
      <c r="LUS1" s="712"/>
      <c r="LUT1" s="712"/>
      <c r="LUU1" s="712"/>
      <c r="LUV1" s="712"/>
      <c r="LUW1" s="712"/>
      <c r="LUX1" s="712"/>
      <c r="LUY1" s="712"/>
      <c r="LUZ1" s="712"/>
      <c r="LVA1" s="712"/>
      <c r="LVB1" s="712"/>
      <c r="LVC1" s="712"/>
      <c r="LVD1" s="712"/>
      <c r="LVE1" s="712"/>
      <c r="LVF1" s="712"/>
      <c r="LVG1" s="712"/>
      <c r="LVH1" s="712"/>
      <c r="LVI1" s="712"/>
      <c r="LVJ1" s="712"/>
      <c r="LVK1" s="712"/>
      <c r="LVL1" s="712"/>
      <c r="LVM1" s="712"/>
      <c r="LVN1" s="712"/>
      <c r="LVO1" s="712"/>
      <c r="LVP1" s="712"/>
      <c r="LVQ1" s="712"/>
      <c r="LVR1" s="712"/>
      <c r="LVS1" s="712"/>
      <c r="LVT1" s="712"/>
      <c r="LVU1" s="712"/>
      <c r="LVV1" s="712"/>
      <c r="LVW1" s="712"/>
      <c r="LVX1" s="712"/>
      <c r="LVY1" s="712"/>
      <c r="LVZ1" s="712"/>
      <c r="LWA1" s="712"/>
      <c r="LWB1" s="712"/>
      <c r="LWC1" s="712"/>
      <c r="LWD1" s="712"/>
      <c r="LWE1" s="712"/>
      <c r="LWF1" s="712"/>
      <c r="LWG1" s="712"/>
      <c r="LWH1" s="712"/>
      <c r="LWI1" s="712"/>
      <c r="LWJ1" s="712"/>
      <c r="LWK1" s="712"/>
      <c r="LWL1" s="712"/>
      <c r="LWM1" s="712"/>
      <c r="LWN1" s="712"/>
      <c r="LWO1" s="712"/>
      <c r="LWP1" s="712"/>
      <c r="LWQ1" s="712"/>
      <c r="LWR1" s="712"/>
      <c r="LWS1" s="712"/>
      <c r="LWT1" s="712"/>
      <c r="LWU1" s="712"/>
      <c r="LWV1" s="712"/>
      <c r="LWW1" s="712"/>
      <c r="LWX1" s="712"/>
      <c r="LWY1" s="712"/>
      <c r="LWZ1" s="712"/>
      <c r="LXA1" s="712"/>
      <c r="LXB1" s="712"/>
      <c r="LXC1" s="712"/>
      <c r="LXD1" s="712"/>
      <c r="LXE1" s="712"/>
      <c r="LXF1" s="712"/>
      <c r="LXG1" s="712"/>
      <c r="LXH1" s="712"/>
      <c r="LXI1" s="712"/>
      <c r="LXJ1" s="712"/>
      <c r="LXK1" s="712"/>
      <c r="LXL1" s="712"/>
      <c r="LXM1" s="712"/>
      <c r="LXN1" s="712"/>
      <c r="LXO1" s="712"/>
      <c r="LXP1" s="712"/>
      <c r="LXQ1" s="712"/>
      <c r="LXR1" s="712"/>
      <c r="LXS1" s="712"/>
      <c r="LXT1" s="712"/>
      <c r="LXU1" s="712"/>
      <c r="LXV1" s="712"/>
      <c r="LXW1" s="712"/>
      <c r="LXX1" s="712"/>
      <c r="LXY1" s="712"/>
      <c r="LXZ1" s="712"/>
      <c r="LYA1" s="712"/>
      <c r="LYB1" s="712"/>
      <c r="LYC1" s="712"/>
      <c r="LYD1" s="712"/>
      <c r="LYE1" s="712"/>
      <c r="LYF1" s="712"/>
      <c r="LYG1" s="712"/>
      <c r="LYH1" s="712"/>
      <c r="LYI1" s="712"/>
      <c r="LYJ1" s="712"/>
      <c r="LYK1" s="712"/>
      <c r="LYL1" s="712"/>
      <c r="LYM1" s="712"/>
      <c r="LYN1" s="712"/>
      <c r="LYO1" s="712"/>
      <c r="LYP1" s="712"/>
      <c r="LYQ1" s="712"/>
      <c r="LYR1" s="712"/>
      <c r="LYS1" s="712"/>
      <c r="LYT1" s="712"/>
      <c r="LYU1" s="712"/>
      <c r="LYV1" s="712"/>
      <c r="LYW1" s="712"/>
      <c r="LYX1" s="712"/>
      <c r="LYY1" s="712"/>
      <c r="LYZ1" s="712"/>
      <c r="LZA1" s="712"/>
      <c r="LZB1" s="712"/>
      <c r="LZC1" s="712"/>
      <c r="LZD1" s="712"/>
      <c r="LZE1" s="712"/>
      <c r="LZF1" s="712"/>
      <c r="LZG1" s="712"/>
      <c r="LZH1" s="712"/>
      <c r="LZI1" s="712"/>
      <c r="LZJ1" s="712"/>
      <c r="LZK1" s="712"/>
      <c r="LZL1" s="712"/>
      <c r="LZM1" s="712"/>
      <c r="LZN1" s="712"/>
      <c r="LZO1" s="712"/>
      <c r="LZP1" s="712"/>
      <c r="LZQ1" s="712"/>
      <c r="LZR1" s="712"/>
      <c r="LZS1" s="712"/>
      <c r="LZT1" s="712"/>
      <c r="LZU1" s="712"/>
      <c r="LZV1" s="712"/>
      <c r="LZW1" s="712"/>
      <c r="LZX1" s="712"/>
      <c r="LZY1" s="712"/>
      <c r="LZZ1" s="712"/>
      <c r="MAA1" s="712"/>
      <c r="MAB1" s="712"/>
      <c r="MAC1" s="712"/>
      <c r="MAD1" s="712"/>
      <c r="MAE1" s="712"/>
      <c r="MAF1" s="712"/>
      <c r="MAG1" s="712"/>
      <c r="MAH1" s="712"/>
      <c r="MAI1" s="712"/>
      <c r="MAJ1" s="712"/>
      <c r="MAK1" s="712"/>
      <c r="MAL1" s="712"/>
      <c r="MAM1" s="712"/>
      <c r="MAN1" s="712"/>
      <c r="MAO1" s="712"/>
      <c r="MAP1" s="712"/>
      <c r="MAQ1" s="712"/>
      <c r="MAR1" s="712"/>
      <c r="MAS1" s="712"/>
      <c r="MAT1" s="712"/>
      <c r="MAU1" s="712"/>
      <c r="MAV1" s="712"/>
      <c r="MAW1" s="712"/>
      <c r="MAX1" s="712"/>
      <c r="MAY1" s="712"/>
      <c r="MAZ1" s="712"/>
      <c r="MBA1" s="712"/>
      <c r="MBB1" s="712"/>
      <c r="MBC1" s="712"/>
      <c r="MBD1" s="712"/>
      <c r="MBE1" s="712"/>
      <c r="MBF1" s="712"/>
      <c r="MBG1" s="712"/>
      <c r="MBH1" s="712"/>
      <c r="MBI1" s="712"/>
      <c r="MBJ1" s="712"/>
      <c r="MBK1" s="712"/>
      <c r="MBL1" s="712"/>
      <c r="MBM1" s="712"/>
      <c r="MBN1" s="712"/>
      <c r="MBO1" s="712"/>
      <c r="MBP1" s="712"/>
      <c r="MBQ1" s="712"/>
      <c r="MBR1" s="712"/>
      <c r="MBS1" s="712"/>
      <c r="MBT1" s="712"/>
      <c r="MBU1" s="712"/>
      <c r="MBV1" s="712"/>
      <c r="MBW1" s="712"/>
      <c r="MBX1" s="712"/>
      <c r="MBY1" s="712"/>
      <c r="MBZ1" s="712"/>
      <c r="MCA1" s="712"/>
      <c r="MCB1" s="712"/>
      <c r="MCC1" s="712"/>
      <c r="MCD1" s="712"/>
      <c r="MCE1" s="712"/>
      <c r="MCF1" s="712"/>
      <c r="MCG1" s="712"/>
      <c r="MCH1" s="712"/>
      <c r="MCI1" s="712"/>
      <c r="MCJ1" s="712"/>
      <c r="MCK1" s="712"/>
      <c r="MCL1" s="712"/>
      <c r="MCM1" s="712"/>
      <c r="MCN1" s="712"/>
      <c r="MCO1" s="712"/>
      <c r="MCP1" s="712"/>
      <c r="MCQ1" s="712"/>
      <c r="MCR1" s="712"/>
      <c r="MCS1" s="712"/>
      <c r="MCT1" s="712"/>
      <c r="MCU1" s="712"/>
      <c r="MCV1" s="712"/>
      <c r="MCW1" s="712"/>
      <c r="MCX1" s="712"/>
      <c r="MCY1" s="712"/>
      <c r="MCZ1" s="712"/>
      <c r="MDA1" s="712"/>
      <c r="MDB1" s="712"/>
      <c r="MDC1" s="712"/>
      <c r="MDD1" s="712"/>
      <c r="MDE1" s="712"/>
      <c r="MDF1" s="712"/>
      <c r="MDG1" s="712"/>
      <c r="MDH1" s="712"/>
      <c r="MDI1" s="712"/>
      <c r="MDJ1" s="712"/>
      <c r="MDK1" s="712"/>
      <c r="MDL1" s="712"/>
      <c r="MDM1" s="712"/>
      <c r="MDN1" s="712"/>
      <c r="MDO1" s="712"/>
      <c r="MDP1" s="712"/>
      <c r="MDQ1" s="712"/>
      <c r="MDR1" s="712"/>
      <c r="MDS1" s="712"/>
      <c r="MDT1" s="712"/>
      <c r="MDU1" s="712"/>
      <c r="MDV1" s="712"/>
      <c r="MDW1" s="712"/>
      <c r="MDX1" s="712"/>
      <c r="MDY1" s="712"/>
      <c r="MDZ1" s="712"/>
      <c r="MEA1" s="712"/>
      <c r="MEB1" s="712"/>
      <c r="MEC1" s="712"/>
      <c r="MED1" s="712"/>
      <c r="MEE1" s="712"/>
      <c r="MEF1" s="712"/>
      <c r="MEG1" s="712"/>
      <c r="MEH1" s="712"/>
      <c r="MEI1" s="712"/>
      <c r="MEJ1" s="712"/>
      <c r="MEK1" s="712"/>
      <c r="MEL1" s="712"/>
      <c r="MEM1" s="712"/>
      <c r="MEN1" s="712"/>
      <c r="MEO1" s="712"/>
      <c r="MEP1" s="712"/>
      <c r="MEQ1" s="712"/>
      <c r="MER1" s="712"/>
      <c r="MES1" s="712"/>
      <c r="MET1" s="712"/>
      <c r="MEU1" s="712"/>
      <c r="MEV1" s="712"/>
      <c r="MEW1" s="712"/>
      <c r="MEX1" s="712"/>
      <c r="MEY1" s="712"/>
      <c r="MEZ1" s="712"/>
      <c r="MFA1" s="712"/>
      <c r="MFB1" s="712"/>
      <c r="MFC1" s="712"/>
      <c r="MFD1" s="712"/>
      <c r="MFE1" s="712"/>
      <c r="MFF1" s="712"/>
      <c r="MFG1" s="712"/>
      <c r="MFH1" s="712"/>
      <c r="MFI1" s="712"/>
      <c r="MFJ1" s="712"/>
      <c r="MFK1" s="712"/>
      <c r="MFL1" s="712"/>
      <c r="MFM1" s="712"/>
      <c r="MFN1" s="712"/>
      <c r="MFO1" s="712"/>
      <c r="MFP1" s="712"/>
      <c r="MFQ1" s="712"/>
      <c r="MFR1" s="712"/>
      <c r="MFS1" s="712"/>
      <c r="MFT1" s="712"/>
      <c r="MFU1" s="712"/>
      <c r="MFV1" s="712"/>
      <c r="MFW1" s="712"/>
      <c r="MFX1" s="712"/>
      <c r="MFY1" s="712"/>
      <c r="MFZ1" s="712"/>
      <c r="MGA1" s="712"/>
      <c r="MGB1" s="712"/>
      <c r="MGC1" s="712"/>
      <c r="MGD1" s="712"/>
      <c r="MGE1" s="712"/>
      <c r="MGF1" s="712"/>
      <c r="MGG1" s="712"/>
      <c r="MGH1" s="712"/>
      <c r="MGI1" s="712"/>
      <c r="MGJ1" s="712"/>
      <c r="MGK1" s="712"/>
      <c r="MGL1" s="712"/>
      <c r="MGM1" s="712"/>
      <c r="MGN1" s="712"/>
      <c r="MGO1" s="712"/>
      <c r="MGP1" s="712"/>
      <c r="MGQ1" s="712"/>
      <c r="MGR1" s="712"/>
      <c r="MGS1" s="712"/>
      <c r="MGT1" s="712"/>
      <c r="MGU1" s="712"/>
      <c r="MGV1" s="712"/>
      <c r="MGW1" s="712"/>
      <c r="MGX1" s="712"/>
      <c r="MGY1" s="712"/>
      <c r="MGZ1" s="712"/>
      <c r="MHA1" s="712"/>
      <c r="MHB1" s="712"/>
      <c r="MHC1" s="712"/>
      <c r="MHD1" s="712"/>
      <c r="MHE1" s="712"/>
      <c r="MHF1" s="712"/>
      <c r="MHG1" s="712"/>
      <c r="MHH1" s="712"/>
      <c r="MHI1" s="712"/>
      <c r="MHJ1" s="712"/>
      <c r="MHK1" s="712"/>
      <c r="MHL1" s="712"/>
      <c r="MHM1" s="712"/>
      <c r="MHN1" s="712"/>
      <c r="MHO1" s="712"/>
      <c r="MHP1" s="712"/>
      <c r="MHQ1" s="712"/>
      <c r="MHR1" s="712"/>
      <c r="MHS1" s="712"/>
      <c r="MHT1" s="712"/>
      <c r="MHU1" s="712"/>
      <c r="MHV1" s="712"/>
      <c r="MHW1" s="712"/>
      <c r="MHX1" s="712"/>
      <c r="MHY1" s="712"/>
      <c r="MHZ1" s="712"/>
      <c r="MIA1" s="712"/>
      <c r="MIB1" s="712"/>
      <c r="MIC1" s="712"/>
      <c r="MID1" s="712"/>
      <c r="MIE1" s="712"/>
      <c r="MIF1" s="712"/>
      <c r="MIG1" s="712"/>
      <c r="MIH1" s="712"/>
      <c r="MII1" s="712"/>
      <c r="MIJ1" s="712"/>
      <c r="MIK1" s="712"/>
      <c r="MIL1" s="712"/>
      <c r="MIM1" s="712"/>
      <c r="MIN1" s="712"/>
      <c r="MIO1" s="712"/>
      <c r="MIP1" s="712"/>
      <c r="MIQ1" s="712"/>
      <c r="MIR1" s="712"/>
      <c r="MIS1" s="712"/>
      <c r="MIT1" s="712"/>
      <c r="MIU1" s="712"/>
      <c r="MIV1" s="712"/>
      <c r="MIW1" s="712"/>
      <c r="MIX1" s="712"/>
      <c r="MIY1" s="712"/>
      <c r="MIZ1" s="712"/>
      <c r="MJA1" s="712"/>
      <c r="MJB1" s="712"/>
      <c r="MJC1" s="712"/>
      <c r="MJD1" s="712"/>
      <c r="MJE1" s="712"/>
      <c r="MJF1" s="712"/>
      <c r="MJG1" s="712"/>
      <c r="MJH1" s="712"/>
      <c r="MJI1" s="712"/>
      <c r="MJJ1" s="712"/>
      <c r="MJK1" s="712"/>
      <c r="MJL1" s="712"/>
      <c r="MJM1" s="712"/>
      <c r="MJN1" s="712"/>
      <c r="MJO1" s="712"/>
      <c r="MJP1" s="712"/>
      <c r="MJQ1" s="712"/>
      <c r="MJR1" s="712"/>
      <c r="MJS1" s="712"/>
      <c r="MJT1" s="712"/>
      <c r="MJU1" s="712"/>
      <c r="MJV1" s="712"/>
      <c r="MJW1" s="712"/>
      <c r="MJX1" s="712"/>
      <c r="MJY1" s="712"/>
      <c r="MJZ1" s="712"/>
      <c r="MKA1" s="712"/>
      <c r="MKB1" s="712"/>
      <c r="MKC1" s="712"/>
      <c r="MKD1" s="712"/>
      <c r="MKE1" s="712"/>
      <c r="MKF1" s="712"/>
      <c r="MKG1" s="712"/>
      <c r="MKH1" s="712"/>
      <c r="MKI1" s="712"/>
      <c r="MKJ1" s="712"/>
      <c r="MKK1" s="712"/>
      <c r="MKL1" s="712"/>
      <c r="MKM1" s="712"/>
      <c r="MKN1" s="712"/>
      <c r="MKO1" s="712"/>
      <c r="MKP1" s="712"/>
      <c r="MKQ1" s="712"/>
      <c r="MKR1" s="712"/>
      <c r="MKS1" s="712"/>
      <c r="MKT1" s="712"/>
      <c r="MKU1" s="712"/>
      <c r="MKV1" s="712"/>
      <c r="MKW1" s="712"/>
      <c r="MKX1" s="712"/>
      <c r="MKY1" s="712"/>
      <c r="MKZ1" s="712"/>
      <c r="MLA1" s="712"/>
      <c r="MLB1" s="712"/>
      <c r="MLC1" s="712"/>
      <c r="MLD1" s="712"/>
      <c r="MLE1" s="712"/>
      <c r="MLF1" s="712"/>
      <c r="MLG1" s="712"/>
      <c r="MLH1" s="712"/>
      <c r="MLI1" s="712"/>
      <c r="MLJ1" s="712"/>
      <c r="MLK1" s="712"/>
      <c r="MLL1" s="712"/>
      <c r="MLM1" s="712"/>
      <c r="MLN1" s="712"/>
      <c r="MLO1" s="712"/>
      <c r="MLP1" s="712"/>
      <c r="MLQ1" s="712"/>
      <c r="MLR1" s="712"/>
      <c r="MLS1" s="712"/>
      <c r="MLT1" s="712"/>
      <c r="MLU1" s="712"/>
      <c r="MLV1" s="712"/>
      <c r="MLW1" s="712"/>
      <c r="MLX1" s="712"/>
      <c r="MLY1" s="712"/>
      <c r="MLZ1" s="712"/>
      <c r="MMA1" s="712"/>
      <c r="MMB1" s="712"/>
      <c r="MMC1" s="712"/>
      <c r="MMD1" s="712"/>
      <c r="MME1" s="712"/>
      <c r="MMF1" s="712"/>
      <c r="MMG1" s="712"/>
      <c r="MMH1" s="712"/>
      <c r="MMI1" s="712"/>
      <c r="MMJ1" s="712"/>
      <c r="MMK1" s="712"/>
      <c r="MML1" s="712"/>
      <c r="MMM1" s="712"/>
      <c r="MMN1" s="712"/>
      <c r="MMO1" s="712"/>
      <c r="MMP1" s="712"/>
      <c r="MMQ1" s="712"/>
      <c r="MMR1" s="712"/>
      <c r="MMS1" s="712"/>
      <c r="MMT1" s="712"/>
      <c r="MMU1" s="712"/>
      <c r="MMV1" s="712"/>
      <c r="MMW1" s="712"/>
      <c r="MMX1" s="712"/>
      <c r="MMY1" s="712"/>
      <c r="MMZ1" s="712"/>
      <c r="MNA1" s="712"/>
      <c r="MNB1" s="712"/>
      <c r="MNC1" s="712"/>
      <c r="MND1" s="712"/>
      <c r="MNE1" s="712"/>
      <c r="MNF1" s="712"/>
      <c r="MNG1" s="712"/>
      <c r="MNH1" s="712"/>
      <c r="MNI1" s="712"/>
      <c r="MNJ1" s="712"/>
      <c r="MNK1" s="712"/>
      <c r="MNL1" s="712"/>
      <c r="MNM1" s="712"/>
      <c r="MNN1" s="712"/>
      <c r="MNO1" s="712"/>
      <c r="MNP1" s="712"/>
      <c r="MNQ1" s="712"/>
      <c r="MNR1" s="712"/>
      <c r="MNS1" s="712"/>
      <c r="MNT1" s="712"/>
      <c r="MNU1" s="712"/>
      <c r="MNV1" s="712"/>
      <c r="MNW1" s="712"/>
      <c r="MNX1" s="712"/>
      <c r="MNY1" s="712"/>
      <c r="MNZ1" s="712"/>
      <c r="MOA1" s="712"/>
      <c r="MOB1" s="712"/>
      <c r="MOC1" s="712"/>
      <c r="MOD1" s="712"/>
      <c r="MOE1" s="712"/>
      <c r="MOF1" s="712"/>
      <c r="MOG1" s="712"/>
      <c r="MOH1" s="712"/>
      <c r="MOI1" s="712"/>
      <c r="MOJ1" s="712"/>
      <c r="MOK1" s="712"/>
      <c r="MOL1" s="712"/>
      <c r="MOM1" s="712"/>
      <c r="MON1" s="712"/>
      <c r="MOO1" s="712"/>
      <c r="MOP1" s="712"/>
      <c r="MOQ1" s="712"/>
      <c r="MOR1" s="712"/>
      <c r="MOS1" s="712"/>
      <c r="MOT1" s="712"/>
      <c r="MOU1" s="712"/>
      <c r="MOV1" s="712"/>
      <c r="MOW1" s="712"/>
      <c r="MOX1" s="712"/>
      <c r="MOY1" s="712"/>
      <c r="MOZ1" s="712"/>
      <c r="MPA1" s="712"/>
      <c r="MPB1" s="712"/>
      <c r="MPC1" s="712"/>
      <c r="MPD1" s="712"/>
      <c r="MPE1" s="712"/>
      <c r="MPF1" s="712"/>
      <c r="MPG1" s="712"/>
      <c r="MPH1" s="712"/>
      <c r="MPI1" s="712"/>
      <c r="MPJ1" s="712"/>
      <c r="MPK1" s="712"/>
      <c r="MPL1" s="712"/>
      <c r="MPM1" s="712"/>
      <c r="MPN1" s="712"/>
      <c r="MPO1" s="712"/>
      <c r="MPP1" s="712"/>
      <c r="MPQ1" s="712"/>
      <c r="MPR1" s="712"/>
      <c r="MPS1" s="712"/>
      <c r="MPT1" s="712"/>
      <c r="MPU1" s="712"/>
      <c r="MPV1" s="712"/>
      <c r="MPW1" s="712"/>
      <c r="MPX1" s="712"/>
      <c r="MPY1" s="712"/>
      <c r="MPZ1" s="712"/>
      <c r="MQA1" s="712"/>
      <c r="MQB1" s="712"/>
      <c r="MQC1" s="712"/>
      <c r="MQD1" s="712"/>
      <c r="MQE1" s="712"/>
      <c r="MQF1" s="712"/>
      <c r="MQG1" s="712"/>
      <c r="MQH1" s="712"/>
      <c r="MQI1" s="712"/>
      <c r="MQJ1" s="712"/>
      <c r="MQK1" s="712"/>
      <c r="MQL1" s="712"/>
      <c r="MQM1" s="712"/>
      <c r="MQN1" s="712"/>
      <c r="MQO1" s="712"/>
      <c r="MQP1" s="712"/>
      <c r="MQQ1" s="712"/>
      <c r="MQR1" s="712"/>
      <c r="MQS1" s="712"/>
      <c r="MQT1" s="712"/>
      <c r="MQU1" s="712"/>
      <c r="MQV1" s="712"/>
      <c r="MQW1" s="712"/>
      <c r="MQX1" s="712"/>
      <c r="MQY1" s="712"/>
      <c r="MQZ1" s="712"/>
      <c r="MRA1" s="712"/>
      <c r="MRB1" s="712"/>
      <c r="MRC1" s="712"/>
      <c r="MRD1" s="712"/>
      <c r="MRE1" s="712"/>
      <c r="MRF1" s="712"/>
      <c r="MRG1" s="712"/>
      <c r="MRH1" s="712"/>
      <c r="MRI1" s="712"/>
      <c r="MRJ1" s="712"/>
      <c r="MRK1" s="712"/>
      <c r="MRL1" s="712"/>
      <c r="MRM1" s="712"/>
      <c r="MRN1" s="712"/>
      <c r="MRO1" s="712"/>
      <c r="MRP1" s="712"/>
      <c r="MRQ1" s="712"/>
      <c r="MRR1" s="712"/>
      <c r="MRS1" s="712"/>
      <c r="MRT1" s="712"/>
      <c r="MRU1" s="712"/>
      <c r="MRV1" s="712"/>
      <c r="MRW1" s="712"/>
      <c r="MRX1" s="712"/>
      <c r="MRY1" s="712"/>
      <c r="MRZ1" s="712"/>
      <c r="MSA1" s="712"/>
      <c r="MSB1" s="712"/>
      <c r="MSC1" s="712"/>
      <c r="MSD1" s="712"/>
      <c r="MSE1" s="712"/>
      <c r="MSF1" s="712"/>
      <c r="MSG1" s="712"/>
      <c r="MSH1" s="712"/>
      <c r="MSI1" s="712"/>
      <c r="MSJ1" s="712"/>
      <c r="MSK1" s="712"/>
      <c r="MSL1" s="712"/>
      <c r="MSM1" s="712"/>
      <c r="MSN1" s="712"/>
      <c r="MSO1" s="712"/>
      <c r="MSP1" s="712"/>
      <c r="MSQ1" s="712"/>
      <c r="MSR1" s="712"/>
      <c r="MSS1" s="712"/>
      <c r="MST1" s="712"/>
      <c r="MSU1" s="712"/>
      <c r="MSV1" s="712"/>
      <c r="MSW1" s="712"/>
      <c r="MSX1" s="712"/>
      <c r="MSY1" s="712"/>
      <c r="MSZ1" s="712"/>
      <c r="MTA1" s="712"/>
      <c r="MTB1" s="712"/>
      <c r="MTC1" s="712"/>
      <c r="MTD1" s="712"/>
      <c r="MTE1" s="712"/>
      <c r="MTF1" s="712"/>
      <c r="MTG1" s="712"/>
      <c r="MTH1" s="712"/>
      <c r="MTI1" s="712"/>
      <c r="MTJ1" s="712"/>
      <c r="MTK1" s="712"/>
      <c r="MTL1" s="712"/>
      <c r="MTM1" s="712"/>
      <c r="MTN1" s="712"/>
      <c r="MTO1" s="712"/>
      <c r="MTP1" s="712"/>
      <c r="MTQ1" s="712"/>
      <c r="MTR1" s="712"/>
      <c r="MTS1" s="712"/>
      <c r="MTT1" s="712"/>
      <c r="MTU1" s="712"/>
      <c r="MTV1" s="712"/>
      <c r="MTW1" s="712"/>
      <c r="MTX1" s="712"/>
      <c r="MTY1" s="712"/>
      <c r="MTZ1" s="712"/>
      <c r="MUA1" s="712"/>
      <c r="MUB1" s="712"/>
      <c r="MUC1" s="712"/>
      <c r="MUD1" s="712"/>
      <c r="MUE1" s="712"/>
      <c r="MUF1" s="712"/>
      <c r="MUG1" s="712"/>
      <c r="MUH1" s="712"/>
      <c r="MUI1" s="712"/>
      <c r="MUJ1" s="712"/>
      <c r="MUK1" s="712"/>
      <c r="MUL1" s="712"/>
      <c r="MUM1" s="712"/>
      <c r="MUN1" s="712"/>
      <c r="MUO1" s="712"/>
      <c r="MUP1" s="712"/>
      <c r="MUQ1" s="712"/>
      <c r="MUR1" s="712"/>
      <c r="MUS1" s="712"/>
      <c r="MUT1" s="712"/>
      <c r="MUU1" s="712"/>
      <c r="MUV1" s="712"/>
      <c r="MUW1" s="712"/>
      <c r="MUX1" s="712"/>
      <c r="MUY1" s="712"/>
      <c r="MUZ1" s="712"/>
      <c r="MVA1" s="712"/>
      <c r="MVB1" s="712"/>
      <c r="MVC1" s="712"/>
      <c r="MVD1" s="712"/>
      <c r="MVE1" s="712"/>
      <c r="MVF1" s="712"/>
      <c r="MVG1" s="712"/>
      <c r="MVH1" s="712"/>
      <c r="MVI1" s="712"/>
      <c r="MVJ1" s="712"/>
      <c r="MVK1" s="712"/>
      <c r="MVL1" s="712"/>
      <c r="MVM1" s="712"/>
      <c r="MVN1" s="712"/>
      <c r="MVO1" s="712"/>
      <c r="MVP1" s="712"/>
      <c r="MVQ1" s="712"/>
      <c r="MVR1" s="712"/>
      <c r="MVS1" s="712"/>
      <c r="MVT1" s="712"/>
      <c r="MVU1" s="712"/>
      <c r="MVV1" s="712"/>
      <c r="MVW1" s="712"/>
      <c r="MVX1" s="712"/>
      <c r="MVY1" s="712"/>
      <c r="MVZ1" s="712"/>
      <c r="MWA1" s="712"/>
      <c r="MWB1" s="712"/>
      <c r="MWC1" s="712"/>
      <c r="MWD1" s="712"/>
      <c r="MWE1" s="712"/>
      <c r="MWF1" s="712"/>
      <c r="MWG1" s="712"/>
      <c r="MWH1" s="712"/>
      <c r="MWI1" s="712"/>
      <c r="MWJ1" s="712"/>
      <c r="MWK1" s="712"/>
      <c r="MWL1" s="712"/>
      <c r="MWM1" s="712"/>
      <c r="MWN1" s="712"/>
      <c r="MWO1" s="712"/>
      <c r="MWP1" s="712"/>
      <c r="MWQ1" s="712"/>
      <c r="MWR1" s="712"/>
      <c r="MWS1" s="712"/>
      <c r="MWT1" s="712"/>
      <c r="MWU1" s="712"/>
      <c r="MWV1" s="712"/>
      <c r="MWW1" s="712"/>
      <c r="MWX1" s="712"/>
      <c r="MWY1" s="712"/>
      <c r="MWZ1" s="712"/>
      <c r="MXA1" s="712"/>
      <c r="MXB1" s="712"/>
      <c r="MXC1" s="712"/>
      <c r="MXD1" s="712"/>
      <c r="MXE1" s="712"/>
      <c r="MXF1" s="712"/>
      <c r="MXG1" s="712"/>
      <c r="MXH1" s="712"/>
      <c r="MXI1" s="712"/>
      <c r="MXJ1" s="712"/>
      <c r="MXK1" s="712"/>
      <c r="MXL1" s="712"/>
      <c r="MXM1" s="712"/>
      <c r="MXN1" s="712"/>
      <c r="MXO1" s="712"/>
      <c r="MXP1" s="712"/>
      <c r="MXQ1" s="712"/>
      <c r="MXR1" s="712"/>
      <c r="MXS1" s="712"/>
      <c r="MXT1" s="712"/>
      <c r="MXU1" s="712"/>
      <c r="MXV1" s="712"/>
      <c r="MXW1" s="712"/>
      <c r="MXX1" s="712"/>
      <c r="MXY1" s="712"/>
      <c r="MXZ1" s="712"/>
      <c r="MYA1" s="712"/>
      <c r="MYB1" s="712"/>
      <c r="MYC1" s="712"/>
      <c r="MYD1" s="712"/>
      <c r="MYE1" s="712"/>
      <c r="MYF1" s="712"/>
      <c r="MYG1" s="712"/>
      <c r="MYH1" s="712"/>
      <c r="MYI1" s="712"/>
      <c r="MYJ1" s="712"/>
      <c r="MYK1" s="712"/>
      <c r="MYL1" s="712"/>
      <c r="MYM1" s="712"/>
      <c r="MYN1" s="712"/>
      <c r="MYO1" s="712"/>
      <c r="MYP1" s="712"/>
      <c r="MYQ1" s="712"/>
      <c r="MYR1" s="712"/>
      <c r="MYS1" s="712"/>
      <c r="MYT1" s="712"/>
      <c r="MYU1" s="712"/>
      <c r="MYV1" s="712"/>
      <c r="MYW1" s="712"/>
      <c r="MYX1" s="712"/>
      <c r="MYY1" s="712"/>
      <c r="MYZ1" s="712"/>
      <c r="MZA1" s="712"/>
      <c r="MZB1" s="712"/>
      <c r="MZC1" s="712"/>
      <c r="MZD1" s="712"/>
      <c r="MZE1" s="712"/>
      <c r="MZF1" s="712"/>
      <c r="MZG1" s="712"/>
      <c r="MZH1" s="712"/>
      <c r="MZI1" s="712"/>
      <c r="MZJ1" s="712"/>
      <c r="MZK1" s="712"/>
      <c r="MZL1" s="712"/>
      <c r="MZM1" s="712"/>
      <c r="MZN1" s="712"/>
      <c r="MZO1" s="712"/>
      <c r="MZP1" s="712"/>
      <c r="MZQ1" s="712"/>
      <c r="MZR1" s="712"/>
      <c r="MZS1" s="712"/>
      <c r="MZT1" s="712"/>
      <c r="MZU1" s="712"/>
      <c r="MZV1" s="712"/>
      <c r="MZW1" s="712"/>
      <c r="MZX1" s="712"/>
      <c r="MZY1" s="712"/>
      <c r="MZZ1" s="712"/>
      <c r="NAA1" s="712"/>
      <c r="NAB1" s="712"/>
      <c r="NAC1" s="712"/>
      <c r="NAD1" s="712"/>
      <c r="NAE1" s="712"/>
      <c r="NAF1" s="712"/>
      <c r="NAG1" s="712"/>
      <c r="NAH1" s="712"/>
      <c r="NAI1" s="712"/>
      <c r="NAJ1" s="712"/>
      <c r="NAK1" s="712"/>
      <c r="NAL1" s="712"/>
      <c r="NAM1" s="712"/>
      <c r="NAN1" s="712"/>
      <c r="NAO1" s="712"/>
      <c r="NAP1" s="712"/>
      <c r="NAQ1" s="712"/>
      <c r="NAR1" s="712"/>
      <c r="NAS1" s="712"/>
      <c r="NAT1" s="712"/>
      <c r="NAU1" s="712"/>
      <c r="NAV1" s="712"/>
      <c r="NAW1" s="712"/>
      <c r="NAX1" s="712"/>
      <c r="NAY1" s="712"/>
      <c r="NAZ1" s="712"/>
      <c r="NBA1" s="712"/>
      <c r="NBB1" s="712"/>
      <c r="NBC1" s="712"/>
      <c r="NBD1" s="712"/>
      <c r="NBE1" s="712"/>
      <c r="NBF1" s="712"/>
      <c r="NBG1" s="712"/>
      <c r="NBH1" s="712"/>
      <c r="NBI1" s="712"/>
      <c r="NBJ1" s="712"/>
      <c r="NBK1" s="712"/>
      <c r="NBL1" s="712"/>
      <c r="NBM1" s="712"/>
      <c r="NBN1" s="712"/>
      <c r="NBO1" s="712"/>
      <c r="NBP1" s="712"/>
      <c r="NBQ1" s="712"/>
      <c r="NBR1" s="712"/>
      <c r="NBS1" s="712"/>
      <c r="NBT1" s="712"/>
      <c r="NBU1" s="712"/>
      <c r="NBV1" s="712"/>
      <c r="NBW1" s="712"/>
      <c r="NBX1" s="712"/>
      <c r="NBY1" s="712"/>
      <c r="NBZ1" s="712"/>
      <c r="NCA1" s="712"/>
      <c r="NCB1" s="712"/>
      <c r="NCC1" s="712"/>
      <c r="NCD1" s="712"/>
      <c r="NCE1" s="712"/>
      <c r="NCF1" s="712"/>
      <c r="NCG1" s="712"/>
      <c r="NCH1" s="712"/>
      <c r="NCI1" s="712"/>
      <c r="NCJ1" s="712"/>
      <c r="NCK1" s="712"/>
      <c r="NCL1" s="712"/>
      <c r="NCM1" s="712"/>
      <c r="NCN1" s="712"/>
      <c r="NCO1" s="712"/>
      <c r="NCP1" s="712"/>
      <c r="NCQ1" s="712"/>
      <c r="NCR1" s="712"/>
      <c r="NCS1" s="712"/>
      <c r="NCT1" s="712"/>
      <c r="NCU1" s="712"/>
      <c r="NCV1" s="712"/>
      <c r="NCW1" s="712"/>
      <c r="NCX1" s="712"/>
      <c r="NCY1" s="712"/>
      <c r="NCZ1" s="712"/>
      <c r="NDA1" s="712"/>
      <c r="NDB1" s="712"/>
      <c r="NDC1" s="712"/>
      <c r="NDD1" s="712"/>
      <c r="NDE1" s="712"/>
      <c r="NDF1" s="712"/>
      <c r="NDG1" s="712"/>
      <c r="NDH1" s="712"/>
      <c r="NDI1" s="712"/>
      <c r="NDJ1" s="712"/>
      <c r="NDK1" s="712"/>
      <c r="NDL1" s="712"/>
      <c r="NDM1" s="712"/>
      <c r="NDN1" s="712"/>
      <c r="NDO1" s="712"/>
      <c r="NDP1" s="712"/>
      <c r="NDQ1" s="712"/>
      <c r="NDR1" s="712"/>
      <c r="NDS1" s="712"/>
      <c r="NDT1" s="712"/>
      <c r="NDU1" s="712"/>
      <c r="NDV1" s="712"/>
      <c r="NDW1" s="712"/>
      <c r="NDX1" s="712"/>
      <c r="NDY1" s="712"/>
      <c r="NDZ1" s="712"/>
      <c r="NEA1" s="712"/>
      <c r="NEB1" s="712"/>
      <c r="NEC1" s="712"/>
      <c r="NED1" s="712"/>
      <c r="NEE1" s="712"/>
      <c r="NEF1" s="712"/>
      <c r="NEG1" s="712"/>
      <c r="NEH1" s="712"/>
      <c r="NEI1" s="712"/>
      <c r="NEJ1" s="712"/>
      <c r="NEK1" s="712"/>
      <c r="NEL1" s="712"/>
      <c r="NEM1" s="712"/>
      <c r="NEN1" s="712"/>
      <c r="NEO1" s="712"/>
      <c r="NEP1" s="712"/>
      <c r="NEQ1" s="712"/>
      <c r="NER1" s="712"/>
      <c r="NES1" s="712"/>
      <c r="NET1" s="712"/>
      <c r="NEU1" s="712"/>
      <c r="NEV1" s="712"/>
      <c r="NEW1" s="712"/>
      <c r="NEX1" s="712"/>
      <c r="NEY1" s="712"/>
      <c r="NEZ1" s="712"/>
      <c r="NFA1" s="712"/>
      <c r="NFB1" s="712"/>
      <c r="NFC1" s="712"/>
      <c r="NFD1" s="712"/>
      <c r="NFE1" s="712"/>
      <c r="NFF1" s="712"/>
      <c r="NFG1" s="712"/>
      <c r="NFH1" s="712"/>
      <c r="NFI1" s="712"/>
      <c r="NFJ1" s="712"/>
      <c r="NFK1" s="712"/>
      <c r="NFL1" s="712"/>
      <c r="NFM1" s="712"/>
      <c r="NFN1" s="712"/>
      <c r="NFO1" s="712"/>
      <c r="NFP1" s="712"/>
      <c r="NFQ1" s="712"/>
      <c r="NFR1" s="712"/>
      <c r="NFS1" s="712"/>
      <c r="NFT1" s="712"/>
      <c r="NFU1" s="712"/>
      <c r="NFV1" s="712"/>
      <c r="NFW1" s="712"/>
      <c r="NFX1" s="712"/>
      <c r="NFY1" s="712"/>
      <c r="NFZ1" s="712"/>
      <c r="NGA1" s="712"/>
      <c r="NGB1" s="712"/>
      <c r="NGC1" s="712"/>
      <c r="NGD1" s="712"/>
      <c r="NGE1" s="712"/>
      <c r="NGF1" s="712"/>
      <c r="NGG1" s="712"/>
      <c r="NGH1" s="712"/>
      <c r="NGI1" s="712"/>
      <c r="NGJ1" s="712"/>
      <c r="NGK1" s="712"/>
      <c r="NGL1" s="712"/>
      <c r="NGM1" s="712"/>
      <c r="NGN1" s="712"/>
      <c r="NGO1" s="712"/>
      <c r="NGP1" s="712"/>
      <c r="NGQ1" s="712"/>
      <c r="NGR1" s="712"/>
      <c r="NGS1" s="712"/>
      <c r="NGT1" s="712"/>
      <c r="NGU1" s="712"/>
      <c r="NGV1" s="712"/>
      <c r="NGW1" s="712"/>
      <c r="NGX1" s="712"/>
      <c r="NGY1" s="712"/>
      <c r="NGZ1" s="712"/>
      <c r="NHA1" s="712"/>
      <c r="NHB1" s="712"/>
      <c r="NHC1" s="712"/>
      <c r="NHD1" s="712"/>
      <c r="NHE1" s="712"/>
      <c r="NHF1" s="712"/>
      <c r="NHG1" s="712"/>
      <c r="NHH1" s="712"/>
      <c r="NHI1" s="712"/>
      <c r="NHJ1" s="712"/>
      <c r="NHK1" s="712"/>
      <c r="NHL1" s="712"/>
      <c r="NHM1" s="712"/>
      <c r="NHN1" s="712"/>
      <c r="NHO1" s="712"/>
      <c r="NHP1" s="712"/>
      <c r="NHQ1" s="712"/>
      <c r="NHR1" s="712"/>
      <c r="NHS1" s="712"/>
      <c r="NHT1" s="712"/>
      <c r="NHU1" s="712"/>
      <c r="NHV1" s="712"/>
      <c r="NHW1" s="712"/>
      <c r="NHX1" s="712"/>
      <c r="NHY1" s="712"/>
      <c r="NHZ1" s="712"/>
      <c r="NIA1" s="712"/>
      <c r="NIB1" s="712"/>
      <c r="NIC1" s="712"/>
      <c r="NID1" s="712"/>
      <c r="NIE1" s="712"/>
      <c r="NIF1" s="712"/>
      <c r="NIG1" s="712"/>
      <c r="NIH1" s="712"/>
      <c r="NII1" s="712"/>
      <c r="NIJ1" s="712"/>
      <c r="NIK1" s="712"/>
      <c r="NIL1" s="712"/>
      <c r="NIM1" s="712"/>
      <c r="NIN1" s="712"/>
      <c r="NIO1" s="712"/>
      <c r="NIP1" s="712"/>
      <c r="NIQ1" s="712"/>
      <c r="NIR1" s="712"/>
      <c r="NIS1" s="712"/>
      <c r="NIT1" s="712"/>
      <c r="NIU1" s="712"/>
      <c r="NIV1" s="712"/>
      <c r="NIW1" s="712"/>
      <c r="NIX1" s="712"/>
      <c r="NIY1" s="712"/>
      <c r="NIZ1" s="712"/>
      <c r="NJA1" s="712"/>
      <c r="NJB1" s="712"/>
      <c r="NJC1" s="712"/>
      <c r="NJD1" s="712"/>
      <c r="NJE1" s="712"/>
      <c r="NJF1" s="712"/>
      <c r="NJG1" s="712"/>
      <c r="NJH1" s="712"/>
      <c r="NJI1" s="712"/>
      <c r="NJJ1" s="712"/>
      <c r="NJK1" s="712"/>
      <c r="NJL1" s="712"/>
      <c r="NJM1" s="712"/>
      <c r="NJN1" s="712"/>
      <c r="NJO1" s="712"/>
      <c r="NJP1" s="712"/>
      <c r="NJQ1" s="712"/>
      <c r="NJR1" s="712"/>
      <c r="NJS1" s="712"/>
      <c r="NJT1" s="712"/>
      <c r="NJU1" s="712"/>
      <c r="NJV1" s="712"/>
      <c r="NJW1" s="712"/>
      <c r="NJX1" s="712"/>
      <c r="NJY1" s="712"/>
      <c r="NJZ1" s="712"/>
      <c r="NKA1" s="712"/>
      <c r="NKB1" s="712"/>
      <c r="NKC1" s="712"/>
      <c r="NKD1" s="712"/>
      <c r="NKE1" s="712"/>
      <c r="NKF1" s="712"/>
      <c r="NKG1" s="712"/>
      <c r="NKH1" s="712"/>
      <c r="NKI1" s="712"/>
      <c r="NKJ1" s="712"/>
      <c r="NKK1" s="712"/>
      <c r="NKL1" s="712"/>
      <c r="NKM1" s="712"/>
      <c r="NKN1" s="712"/>
      <c r="NKO1" s="712"/>
      <c r="NKP1" s="712"/>
      <c r="NKQ1" s="712"/>
      <c r="NKR1" s="712"/>
      <c r="NKS1" s="712"/>
      <c r="NKT1" s="712"/>
      <c r="NKU1" s="712"/>
      <c r="NKV1" s="712"/>
      <c r="NKW1" s="712"/>
      <c r="NKX1" s="712"/>
      <c r="NKY1" s="712"/>
      <c r="NKZ1" s="712"/>
      <c r="NLA1" s="712"/>
      <c r="NLB1" s="712"/>
      <c r="NLC1" s="712"/>
      <c r="NLD1" s="712"/>
      <c r="NLE1" s="712"/>
      <c r="NLF1" s="712"/>
      <c r="NLG1" s="712"/>
      <c r="NLH1" s="712"/>
      <c r="NLI1" s="712"/>
      <c r="NLJ1" s="712"/>
      <c r="NLK1" s="712"/>
      <c r="NLL1" s="712"/>
      <c r="NLM1" s="712"/>
      <c r="NLN1" s="712"/>
      <c r="NLO1" s="712"/>
      <c r="NLP1" s="712"/>
      <c r="NLQ1" s="712"/>
      <c r="NLR1" s="712"/>
      <c r="NLS1" s="712"/>
      <c r="NLT1" s="712"/>
      <c r="NLU1" s="712"/>
      <c r="NLV1" s="712"/>
      <c r="NLW1" s="712"/>
      <c r="NLX1" s="712"/>
      <c r="NLY1" s="712"/>
      <c r="NLZ1" s="712"/>
      <c r="NMA1" s="712"/>
      <c r="NMB1" s="712"/>
      <c r="NMC1" s="712"/>
      <c r="NMD1" s="712"/>
      <c r="NME1" s="712"/>
      <c r="NMF1" s="712"/>
      <c r="NMG1" s="712"/>
      <c r="NMH1" s="712"/>
      <c r="NMI1" s="712"/>
      <c r="NMJ1" s="712"/>
      <c r="NMK1" s="712"/>
      <c r="NML1" s="712"/>
      <c r="NMM1" s="712"/>
      <c r="NMN1" s="712"/>
      <c r="NMO1" s="712"/>
      <c r="NMP1" s="712"/>
      <c r="NMQ1" s="712"/>
      <c r="NMR1" s="712"/>
      <c r="NMS1" s="712"/>
      <c r="NMT1" s="712"/>
      <c r="NMU1" s="712"/>
      <c r="NMV1" s="712"/>
      <c r="NMW1" s="712"/>
      <c r="NMX1" s="712"/>
      <c r="NMY1" s="712"/>
      <c r="NMZ1" s="712"/>
      <c r="NNA1" s="712"/>
      <c r="NNB1" s="712"/>
      <c r="NNC1" s="712"/>
      <c r="NND1" s="712"/>
      <c r="NNE1" s="712"/>
      <c r="NNF1" s="712"/>
      <c r="NNG1" s="712"/>
      <c r="NNH1" s="712"/>
      <c r="NNI1" s="712"/>
      <c r="NNJ1" s="712"/>
      <c r="NNK1" s="712"/>
      <c r="NNL1" s="712"/>
      <c r="NNM1" s="712"/>
      <c r="NNN1" s="712"/>
      <c r="NNO1" s="712"/>
      <c r="NNP1" s="712"/>
      <c r="NNQ1" s="712"/>
      <c r="NNR1" s="712"/>
      <c r="NNS1" s="712"/>
      <c r="NNT1" s="712"/>
      <c r="NNU1" s="712"/>
      <c r="NNV1" s="712"/>
      <c r="NNW1" s="712"/>
      <c r="NNX1" s="712"/>
      <c r="NNY1" s="712"/>
      <c r="NNZ1" s="712"/>
      <c r="NOA1" s="712"/>
      <c r="NOB1" s="712"/>
      <c r="NOC1" s="712"/>
      <c r="NOD1" s="712"/>
      <c r="NOE1" s="712"/>
      <c r="NOF1" s="712"/>
      <c r="NOG1" s="712"/>
      <c r="NOH1" s="712"/>
      <c r="NOI1" s="712"/>
      <c r="NOJ1" s="712"/>
      <c r="NOK1" s="712"/>
      <c r="NOL1" s="712"/>
      <c r="NOM1" s="712"/>
      <c r="NON1" s="712"/>
      <c r="NOO1" s="712"/>
      <c r="NOP1" s="712"/>
      <c r="NOQ1" s="712"/>
      <c r="NOR1" s="712"/>
      <c r="NOS1" s="712"/>
      <c r="NOT1" s="712"/>
      <c r="NOU1" s="712"/>
      <c r="NOV1" s="712"/>
      <c r="NOW1" s="712"/>
      <c r="NOX1" s="712"/>
      <c r="NOY1" s="712"/>
      <c r="NOZ1" s="712"/>
      <c r="NPA1" s="712"/>
      <c r="NPB1" s="712"/>
      <c r="NPC1" s="712"/>
      <c r="NPD1" s="712"/>
      <c r="NPE1" s="712"/>
      <c r="NPF1" s="712"/>
      <c r="NPG1" s="712"/>
      <c r="NPH1" s="712"/>
      <c r="NPI1" s="712"/>
      <c r="NPJ1" s="712"/>
      <c r="NPK1" s="712"/>
      <c r="NPL1" s="712"/>
      <c r="NPM1" s="712"/>
      <c r="NPN1" s="712"/>
      <c r="NPO1" s="712"/>
      <c r="NPP1" s="712"/>
      <c r="NPQ1" s="712"/>
      <c r="NPR1" s="712"/>
      <c r="NPS1" s="712"/>
      <c r="NPT1" s="712"/>
      <c r="NPU1" s="712"/>
      <c r="NPV1" s="712"/>
      <c r="NPW1" s="712"/>
      <c r="NPX1" s="712"/>
      <c r="NPY1" s="712"/>
      <c r="NPZ1" s="712"/>
      <c r="NQA1" s="712"/>
      <c r="NQB1" s="712"/>
      <c r="NQC1" s="712"/>
      <c r="NQD1" s="712"/>
      <c r="NQE1" s="712"/>
      <c r="NQF1" s="712"/>
      <c r="NQG1" s="712"/>
      <c r="NQH1" s="712"/>
      <c r="NQI1" s="712"/>
      <c r="NQJ1" s="712"/>
      <c r="NQK1" s="712"/>
      <c r="NQL1" s="712"/>
      <c r="NQM1" s="712"/>
      <c r="NQN1" s="712"/>
      <c r="NQO1" s="712"/>
      <c r="NQP1" s="712"/>
      <c r="NQQ1" s="712"/>
      <c r="NQR1" s="712"/>
      <c r="NQS1" s="712"/>
      <c r="NQT1" s="712"/>
      <c r="NQU1" s="712"/>
      <c r="NQV1" s="712"/>
      <c r="NQW1" s="712"/>
      <c r="NQX1" s="712"/>
      <c r="NQY1" s="712"/>
      <c r="NQZ1" s="712"/>
      <c r="NRA1" s="712"/>
      <c r="NRB1" s="712"/>
      <c r="NRC1" s="712"/>
      <c r="NRD1" s="712"/>
      <c r="NRE1" s="712"/>
      <c r="NRF1" s="712"/>
      <c r="NRG1" s="712"/>
      <c r="NRH1" s="712"/>
      <c r="NRI1" s="712"/>
      <c r="NRJ1" s="712"/>
      <c r="NRK1" s="712"/>
      <c r="NRL1" s="712"/>
      <c r="NRM1" s="712"/>
      <c r="NRN1" s="712"/>
      <c r="NRO1" s="712"/>
      <c r="NRP1" s="712"/>
      <c r="NRQ1" s="712"/>
      <c r="NRR1" s="712"/>
      <c r="NRS1" s="712"/>
      <c r="NRT1" s="712"/>
      <c r="NRU1" s="712"/>
      <c r="NRV1" s="712"/>
      <c r="NRW1" s="712"/>
      <c r="NRX1" s="712"/>
      <c r="NRY1" s="712"/>
      <c r="NRZ1" s="712"/>
      <c r="NSA1" s="712"/>
      <c r="NSB1" s="712"/>
      <c r="NSC1" s="712"/>
      <c r="NSD1" s="712"/>
      <c r="NSE1" s="712"/>
      <c r="NSF1" s="712"/>
      <c r="NSG1" s="712"/>
      <c r="NSH1" s="712"/>
      <c r="NSI1" s="712"/>
      <c r="NSJ1" s="712"/>
      <c r="NSK1" s="712"/>
      <c r="NSL1" s="712"/>
      <c r="NSM1" s="712"/>
      <c r="NSN1" s="712"/>
      <c r="NSO1" s="712"/>
      <c r="NSP1" s="712"/>
      <c r="NSQ1" s="712"/>
      <c r="NSR1" s="712"/>
      <c r="NSS1" s="712"/>
      <c r="NST1" s="712"/>
      <c r="NSU1" s="712"/>
      <c r="NSV1" s="712"/>
      <c r="NSW1" s="712"/>
      <c r="NSX1" s="712"/>
      <c r="NSY1" s="712"/>
      <c r="NSZ1" s="712"/>
      <c r="NTA1" s="712"/>
      <c r="NTB1" s="712"/>
      <c r="NTC1" s="712"/>
      <c r="NTD1" s="712"/>
      <c r="NTE1" s="712"/>
      <c r="NTF1" s="712"/>
      <c r="NTG1" s="712"/>
      <c r="NTH1" s="712"/>
      <c r="NTI1" s="712"/>
      <c r="NTJ1" s="712"/>
      <c r="NTK1" s="712"/>
      <c r="NTL1" s="712"/>
      <c r="NTM1" s="712"/>
      <c r="NTN1" s="712"/>
      <c r="NTO1" s="712"/>
      <c r="NTP1" s="712"/>
      <c r="NTQ1" s="712"/>
      <c r="NTR1" s="712"/>
      <c r="NTS1" s="712"/>
      <c r="NTT1" s="712"/>
      <c r="NTU1" s="712"/>
      <c r="NTV1" s="712"/>
      <c r="NTW1" s="712"/>
      <c r="NTX1" s="712"/>
      <c r="NTY1" s="712"/>
      <c r="NTZ1" s="712"/>
      <c r="NUA1" s="712"/>
      <c r="NUB1" s="712"/>
      <c r="NUC1" s="712"/>
      <c r="NUD1" s="712"/>
      <c r="NUE1" s="712"/>
      <c r="NUF1" s="712"/>
      <c r="NUG1" s="712"/>
      <c r="NUH1" s="712"/>
      <c r="NUI1" s="712"/>
      <c r="NUJ1" s="712"/>
      <c r="NUK1" s="712"/>
      <c r="NUL1" s="712"/>
      <c r="NUM1" s="712"/>
      <c r="NUN1" s="712"/>
      <c r="NUO1" s="712"/>
      <c r="NUP1" s="712"/>
      <c r="NUQ1" s="712"/>
      <c r="NUR1" s="712"/>
      <c r="NUS1" s="712"/>
      <c r="NUT1" s="712"/>
      <c r="NUU1" s="712"/>
      <c r="NUV1" s="712"/>
      <c r="NUW1" s="712"/>
      <c r="NUX1" s="712"/>
      <c r="NUY1" s="712"/>
      <c r="NUZ1" s="712"/>
      <c r="NVA1" s="712"/>
      <c r="NVB1" s="712"/>
      <c r="NVC1" s="712"/>
      <c r="NVD1" s="712"/>
      <c r="NVE1" s="712"/>
      <c r="NVF1" s="712"/>
      <c r="NVG1" s="712"/>
      <c r="NVH1" s="712"/>
      <c r="NVI1" s="712"/>
      <c r="NVJ1" s="712"/>
      <c r="NVK1" s="712"/>
      <c r="NVL1" s="712"/>
      <c r="NVM1" s="712"/>
      <c r="NVN1" s="712"/>
      <c r="NVO1" s="712"/>
      <c r="NVP1" s="712"/>
      <c r="NVQ1" s="712"/>
      <c r="NVR1" s="712"/>
      <c r="NVS1" s="712"/>
      <c r="NVT1" s="712"/>
      <c r="NVU1" s="712"/>
      <c r="NVV1" s="712"/>
      <c r="NVW1" s="712"/>
      <c r="NVX1" s="712"/>
      <c r="NVY1" s="712"/>
      <c r="NVZ1" s="712"/>
      <c r="NWA1" s="712"/>
      <c r="NWB1" s="712"/>
      <c r="NWC1" s="712"/>
      <c r="NWD1" s="712"/>
      <c r="NWE1" s="712"/>
      <c r="NWF1" s="712"/>
      <c r="NWG1" s="712"/>
      <c r="NWH1" s="712"/>
      <c r="NWI1" s="712"/>
      <c r="NWJ1" s="712"/>
      <c r="NWK1" s="712"/>
      <c r="NWL1" s="712"/>
      <c r="NWM1" s="712"/>
      <c r="NWN1" s="712"/>
      <c r="NWO1" s="712"/>
      <c r="NWP1" s="712"/>
      <c r="NWQ1" s="712"/>
      <c r="NWR1" s="712"/>
      <c r="NWS1" s="712"/>
      <c r="NWT1" s="712"/>
      <c r="NWU1" s="712"/>
      <c r="NWV1" s="712"/>
      <c r="NWW1" s="712"/>
      <c r="NWX1" s="712"/>
      <c r="NWY1" s="712"/>
      <c r="NWZ1" s="712"/>
      <c r="NXA1" s="712"/>
      <c r="NXB1" s="712"/>
      <c r="NXC1" s="712"/>
      <c r="NXD1" s="712"/>
      <c r="NXE1" s="712"/>
      <c r="NXF1" s="712"/>
      <c r="NXG1" s="712"/>
      <c r="NXH1" s="712"/>
      <c r="NXI1" s="712"/>
      <c r="NXJ1" s="712"/>
      <c r="NXK1" s="712"/>
      <c r="NXL1" s="712"/>
      <c r="NXM1" s="712"/>
      <c r="NXN1" s="712"/>
      <c r="NXO1" s="712"/>
      <c r="NXP1" s="712"/>
      <c r="NXQ1" s="712"/>
      <c r="NXR1" s="712"/>
      <c r="NXS1" s="712"/>
      <c r="NXT1" s="712"/>
      <c r="NXU1" s="712"/>
      <c r="NXV1" s="712"/>
      <c r="NXW1" s="712"/>
      <c r="NXX1" s="712"/>
      <c r="NXY1" s="712"/>
      <c r="NXZ1" s="712"/>
      <c r="NYA1" s="712"/>
      <c r="NYB1" s="712"/>
      <c r="NYC1" s="712"/>
      <c r="NYD1" s="712"/>
      <c r="NYE1" s="712"/>
      <c r="NYF1" s="712"/>
      <c r="NYG1" s="712"/>
      <c r="NYH1" s="712"/>
      <c r="NYI1" s="712"/>
      <c r="NYJ1" s="712"/>
      <c r="NYK1" s="712"/>
      <c r="NYL1" s="712"/>
      <c r="NYM1" s="712"/>
      <c r="NYN1" s="712"/>
      <c r="NYO1" s="712"/>
      <c r="NYP1" s="712"/>
      <c r="NYQ1" s="712"/>
      <c r="NYR1" s="712"/>
      <c r="NYS1" s="712"/>
      <c r="NYT1" s="712"/>
      <c r="NYU1" s="712"/>
      <c r="NYV1" s="712"/>
      <c r="NYW1" s="712"/>
      <c r="NYX1" s="712"/>
      <c r="NYY1" s="712"/>
      <c r="NYZ1" s="712"/>
      <c r="NZA1" s="712"/>
      <c r="NZB1" s="712"/>
      <c r="NZC1" s="712"/>
      <c r="NZD1" s="712"/>
      <c r="NZE1" s="712"/>
      <c r="NZF1" s="712"/>
      <c r="NZG1" s="712"/>
      <c r="NZH1" s="712"/>
      <c r="NZI1" s="712"/>
      <c r="NZJ1" s="712"/>
      <c r="NZK1" s="712"/>
      <c r="NZL1" s="712"/>
      <c r="NZM1" s="712"/>
      <c r="NZN1" s="712"/>
      <c r="NZO1" s="712"/>
      <c r="NZP1" s="712"/>
      <c r="NZQ1" s="712"/>
      <c r="NZR1" s="712"/>
      <c r="NZS1" s="712"/>
      <c r="NZT1" s="712"/>
      <c r="NZU1" s="712"/>
      <c r="NZV1" s="712"/>
      <c r="NZW1" s="712"/>
      <c r="NZX1" s="712"/>
      <c r="NZY1" s="712"/>
      <c r="NZZ1" s="712"/>
      <c r="OAA1" s="712"/>
      <c r="OAB1" s="712"/>
      <c r="OAC1" s="712"/>
      <c r="OAD1" s="712"/>
      <c r="OAE1" s="712"/>
      <c r="OAF1" s="712"/>
      <c r="OAG1" s="712"/>
      <c r="OAH1" s="712"/>
      <c r="OAI1" s="712"/>
      <c r="OAJ1" s="712"/>
      <c r="OAK1" s="712"/>
      <c r="OAL1" s="712"/>
      <c r="OAM1" s="712"/>
      <c r="OAN1" s="712"/>
      <c r="OAO1" s="712"/>
      <c r="OAP1" s="712"/>
      <c r="OAQ1" s="712"/>
      <c r="OAR1" s="712"/>
      <c r="OAS1" s="712"/>
      <c r="OAT1" s="712"/>
      <c r="OAU1" s="712"/>
      <c r="OAV1" s="712"/>
      <c r="OAW1" s="712"/>
      <c r="OAX1" s="712"/>
      <c r="OAY1" s="712"/>
      <c r="OAZ1" s="712"/>
      <c r="OBA1" s="712"/>
      <c r="OBB1" s="712"/>
      <c r="OBC1" s="712"/>
      <c r="OBD1" s="712"/>
      <c r="OBE1" s="712"/>
      <c r="OBF1" s="712"/>
      <c r="OBG1" s="712"/>
      <c r="OBH1" s="712"/>
      <c r="OBI1" s="712"/>
      <c r="OBJ1" s="712"/>
      <c r="OBK1" s="712"/>
      <c r="OBL1" s="712"/>
      <c r="OBM1" s="712"/>
      <c r="OBN1" s="712"/>
      <c r="OBO1" s="712"/>
      <c r="OBP1" s="712"/>
      <c r="OBQ1" s="712"/>
      <c r="OBR1" s="712"/>
      <c r="OBS1" s="712"/>
      <c r="OBT1" s="712"/>
      <c r="OBU1" s="712"/>
      <c r="OBV1" s="712"/>
      <c r="OBW1" s="712"/>
      <c r="OBX1" s="712"/>
      <c r="OBY1" s="712"/>
      <c r="OBZ1" s="712"/>
      <c r="OCA1" s="712"/>
      <c r="OCB1" s="712"/>
      <c r="OCC1" s="712"/>
      <c r="OCD1" s="712"/>
      <c r="OCE1" s="712"/>
      <c r="OCF1" s="712"/>
      <c r="OCG1" s="712"/>
      <c r="OCH1" s="712"/>
      <c r="OCI1" s="712"/>
      <c r="OCJ1" s="712"/>
      <c r="OCK1" s="712"/>
      <c r="OCL1" s="712"/>
      <c r="OCM1" s="712"/>
      <c r="OCN1" s="712"/>
      <c r="OCO1" s="712"/>
      <c r="OCP1" s="712"/>
      <c r="OCQ1" s="712"/>
      <c r="OCR1" s="712"/>
      <c r="OCS1" s="712"/>
      <c r="OCT1" s="712"/>
      <c r="OCU1" s="712"/>
      <c r="OCV1" s="712"/>
      <c r="OCW1" s="712"/>
      <c r="OCX1" s="712"/>
      <c r="OCY1" s="712"/>
      <c r="OCZ1" s="712"/>
      <c r="ODA1" s="712"/>
      <c r="ODB1" s="712"/>
      <c r="ODC1" s="712"/>
      <c r="ODD1" s="712"/>
      <c r="ODE1" s="712"/>
      <c r="ODF1" s="712"/>
      <c r="ODG1" s="712"/>
      <c r="ODH1" s="712"/>
      <c r="ODI1" s="712"/>
      <c r="ODJ1" s="712"/>
      <c r="ODK1" s="712"/>
      <c r="ODL1" s="712"/>
      <c r="ODM1" s="712"/>
      <c r="ODN1" s="712"/>
      <c r="ODO1" s="712"/>
      <c r="ODP1" s="712"/>
      <c r="ODQ1" s="712"/>
      <c r="ODR1" s="712"/>
      <c r="ODS1" s="712"/>
      <c r="ODT1" s="712"/>
      <c r="ODU1" s="712"/>
      <c r="ODV1" s="712"/>
      <c r="ODW1" s="712"/>
      <c r="ODX1" s="712"/>
      <c r="ODY1" s="712"/>
      <c r="ODZ1" s="712"/>
      <c r="OEA1" s="712"/>
      <c r="OEB1" s="712"/>
      <c r="OEC1" s="712"/>
      <c r="OED1" s="712"/>
      <c r="OEE1" s="712"/>
      <c r="OEF1" s="712"/>
      <c r="OEG1" s="712"/>
      <c r="OEH1" s="712"/>
      <c r="OEI1" s="712"/>
      <c r="OEJ1" s="712"/>
      <c r="OEK1" s="712"/>
      <c r="OEL1" s="712"/>
      <c r="OEM1" s="712"/>
      <c r="OEN1" s="712"/>
      <c r="OEO1" s="712"/>
      <c r="OEP1" s="712"/>
      <c r="OEQ1" s="712"/>
      <c r="OER1" s="712"/>
      <c r="OES1" s="712"/>
      <c r="OET1" s="712"/>
      <c r="OEU1" s="712"/>
      <c r="OEV1" s="712"/>
      <c r="OEW1" s="712"/>
      <c r="OEX1" s="712"/>
      <c r="OEY1" s="712"/>
      <c r="OEZ1" s="712"/>
      <c r="OFA1" s="712"/>
      <c r="OFB1" s="712"/>
      <c r="OFC1" s="712"/>
      <c r="OFD1" s="712"/>
      <c r="OFE1" s="712"/>
      <c r="OFF1" s="712"/>
      <c r="OFG1" s="712"/>
      <c r="OFH1" s="712"/>
      <c r="OFI1" s="712"/>
      <c r="OFJ1" s="712"/>
      <c r="OFK1" s="712"/>
      <c r="OFL1" s="712"/>
      <c r="OFM1" s="712"/>
      <c r="OFN1" s="712"/>
      <c r="OFO1" s="712"/>
      <c r="OFP1" s="712"/>
      <c r="OFQ1" s="712"/>
      <c r="OFR1" s="712"/>
      <c r="OFS1" s="712"/>
      <c r="OFT1" s="712"/>
      <c r="OFU1" s="712"/>
      <c r="OFV1" s="712"/>
      <c r="OFW1" s="712"/>
      <c r="OFX1" s="712"/>
      <c r="OFY1" s="712"/>
      <c r="OFZ1" s="712"/>
      <c r="OGA1" s="712"/>
      <c r="OGB1" s="712"/>
      <c r="OGC1" s="712"/>
      <c r="OGD1" s="712"/>
      <c r="OGE1" s="712"/>
      <c r="OGF1" s="712"/>
      <c r="OGG1" s="712"/>
      <c r="OGH1" s="712"/>
      <c r="OGI1" s="712"/>
      <c r="OGJ1" s="712"/>
      <c r="OGK1" s="712"/>
      <c r="OGL1" s="712"/>
      <c r="OGM1" s="712"/>
      <c r="OGN1" s="712"/>
      <c r="OGO1" s="712"/>
      <c r="OGP1" s="712"/>
      <c r="OGQ1" s="712"/>
      <c r="OGR1" s="712"/>
      <c r="OGS1" s="712"/>
      <c r="OGT1" s="712"/>
      <c r="OGU1" s="712"/>
      <c r="OGV1" s="712"/>
      <c r="OGW1" s="712"/>
      <c r="OGX1" s="712"/>
      <c r="OGY1" s="712"/>
      <c r="OGZ1" s="712"/>
      <c r="OHA1" s="712"/>
      <c r="OHB1" s="712"/>
      <c r="OHC1" s="712"/>
      <c r="OHD1" s="712"/>
      <c r="OHE1" s="712"/>
      <c r="OHF1" s="712"/>
      <c r="OHG1" s="712"/>
      <c r="OHH1" s="712"/>
      <c r="OHI1" s="712"/>
      <c r="OHJ1" s="712"/>
      <c r="OHK1" s="712"/>
      <c r="OHL1" s="712"/>
      <c r="OHM1" s="712"/>
      <c r="OHN1" s="712"/>
      <c r="OHO1" s="712"/>
      <c r="OHP1" s="712"/>
      <c r="OHQ1" s="712"/>
      <c r="OHR1" s="712"/>
      <c r="OHS1" s="712"/>
      <c r="OHT1" s="712"/>
      <c r="OHU1" s="712"/>
      <c r="OHV1" s="712"/>
      <c r="OHW1" s="712"/>
      <c r="OHX1" s="712"/>
      <c r="OHY1" s="712"/>
      <c r="OHZ1" s="712"/>
      <c r="OIA1" s="712"/>
      <c r="OIB1" s="712"/>
      <c r="OIC1" s="712"/>
      <c r="OID1" s="712"/>
      <c r="OIE1" s="712"/>
      <c r="OIF1" s="712"/>
      <c r="OIG1" s="712"/>
      <c r="OIH1" s="712"/>
      <c r="OII1" s="712"/>
      <c r="OIJ1" s="712"/>
      <c r="OIK1" s="712"/>
      <c r="OIL1" s="712"/>
      <c r="OIM1" s="712"/>
      <c r="OIN1" s="712"/>
      <c r="OIO1" s="712"/>
      <c r="OIP1" s="712"/>
      <c r="OIQ1" s="712"/>
      <c r="OIR1" s="712"/>
      <c r="OIS1" s="712"/>
      <c r="OIT1" s="712"/>
      <c r="OIU1" s="712"/>
      <c r="OIV1" s="712"/>
      <c r="OIW1" s="712"/>
      <c r="OIX1" s="712"/>
      <c r="OIY1" s="712"/>
      <c r="OIZ1" s="712"/>
      <c r="OJA1" s="712"/>
      <c r="OJB1" s="712"/>
      <c r="OJC1" s="712"/>
      <c r="OJD1" s="712"/>
      <c r="OJE1" s="712"/>
      <c r="OJF1" s="712"/>
      <c r="OJG1" s="712"/>
      <c r="OJH1" s="712"/>
      <c r="OJI1" s="712"/>
      <c r="OJJ1" s="712"/>
      <c r="OJK1" s="712"/>
      <c r="OJL1" s="712"/>
      <c r="OJM1" s="712"/>
      <c r="OJN1" s="712"/>
      <c r="OJO1" s="712"/>
      <c r="OJP1" s="712"/>
      <c r="OJQ1" s="712"/>
      <c r="OJR1" s="712"/>
      <c r="OJS1" s="712"/>
      <c r="OJT1" s="712"/>
      <c r="OJU1" s="712"/>
      <c r="OJV1" s="712"/>
      <c r="OJW1" s="712"/>
      <c r="OJX1" s="712"/>
      <c r="OJY1" s="712"/>
      <c r="OJZ1" s="712"/>
      <c r="OKA1" s="712"/>
      <c r="OKB1" s="712"/>
      <c r="OKC1" s="712"/>
      <c r="OKD1" s="712"/>
      <c r="OKE1" s="712"/>
      <c r="OKF1" s="712"/>
      <c r="OKG1" s="712"/>
      <c r="OKH1" s="712"/>
      <c r="OKI1" s="712"/>
      <c r="OKJ1" s="712"/>
      <c r="OKK1" s="712"/>
      <c r="OKL1" s="712"/>
      <c r="OKM1" s="712"/>
      <c r="OKN1" s="712"/>
      <c r="OKO1" s="712"/>
      <c r="OKP1" s="712"/>
      <c r="OKQ1" s="712"/>
      <c r="OKR1" s="712"/>
      <c r="OKS1" s="712"/>
      <c r="OKT1" s="712"/>
      <c r="OKU1" s="712"/>
      <c r="OKV1" s="712"/>
      <c r="OKW1" s="712"/>
      <c r="OKX1" s="712"/>
      <c r="OKY1" s="712"/>
      <c r="OKZ1" s="712"/>
      <c r="OLA1" s="712"/>
      <c r="OLB1" s="712"/>
      <c r="OLC1" s="712"/>
      <c r="OLD1" s="712"/>
      <c r="OLE1" s="712"/>
      <c r="OLF1" s="712"/>
      <c r="OLG1" s="712"/>
      <c r="OLH1" s="712"/>
      <c r="OLI1" s="712"/>
      <c r="OLJ1" s="712"/>
      <c r="OLK1" s="712"/>
      <c r="OLL1" s="712"/>
      <c r="OLM1" s="712"/>
      <c r="OLN1" s="712"/>
      <c r="OLO1" s="712"/>
      <c r="OLP1" s="712"/>
      <c r="OLQ1" s="712"/>
      <c r="OLR1" s="712"/>
      <c r="OLS1" s="712"/>
      <c r="OLT1" s="712"/>
      <c r="OLU1" s="712"/>
      <c r="OLV1" s="712"/>
      <c r="OLW1" s="712"/>
      <c r="OLX1" s="712"/>
      <c r="OLY1" s="712"/>
      <c r="OLZ1" s="712"/>
      <c r="OMA1" s="712"/>
      <c r="OMB1" s="712"/>
      <c r="OMC1" s="712"/>
      <c r="OMD1" s="712"/>
      <c r="OME1" s="712"/>
      <c r="OMF1" s="712"/>
      <c r="OMG1" s="712"/>
      <c r="OMH1" s="712"/>
      <c r="OMI1" s="712"/>
      <c r="OMJ1" s="712"/>
      <c r="OMK1" s="712"/>
      <c r="OML1" s="712"/>
      <c r="OMM1" s="712"/>
      <c r="OMN1" s="712"/>
      <c r="OMO1" s="712"/>
      <c r="OMP1" s="712"/>
      <c r="OMQ1" s="712"/>
      <c r="OMR1" s="712"/>
      <c r="OMS1" s="712"/>
      <c r="OMT1" s="712"/>
      <c r="OMU1" s="712"/>
      <c r="OMV1" s="712"/>
      <c r="OMW1" s="712"/>
      <c r="OMX1" s="712"/>
      <c r="OMY1" s="712"/>
      <c r="OMZ1" s="712"/>
      <c r="ONA1" s="712"/>
      <c r="ONB1" s="712"/>
      <c r="ONC1" s="712"/>
      <c r="OND1" s="712"/>
      <c r="ONE1" s="712"/>
      <c r="ONF1" s="712"/>
      <c r="ONG1" s="712"/>
      <c r="ONH1" s="712"/>
      <c r="ONI1" s="712"/>
      <c r="ONJ1" s="712"/>
      <c r="ONK1" s="712"/>
      <c r="ONL1" s="712"/>
      <c r="ONM1" s="712"/>
      <c r="ONN1" s="712"/>
      <c r="ONO1" s="712"/>
      <c r="ONP1" s="712"/>
      <c r="ONQ1" s="712"/>
      <c r="ONR1" s="712"/>
      <c r="ONS1" s="712"/>
      <c r="ONT1" s="712"/>
      <c r="ONU1" s="712"/>
      <c r="ONV1" s="712"/>
      <c r="ONW1" s="712"/>
      <c r="ONX1" s="712"/>
      <c r="ONY1" s="712"/>
      <c r="ONZ1" s="712"/>
      <c r="OOA1" s="712"/>
      <c r="OOB1" s="712"/>
      <c r="OOC1" s="712"/>
      <c r="OOD1" s="712"/>
      <c r="OOE1" s="712"/>
      <c r="OOF1" s="712"/>
      <c r="OOG1" s="712"/>
      <c r="OOH1" s="712"/>
      <c r="OOI1" s="712"/>
      <c r="OOJ1" s="712"/>
      <c r="OOK1" s="712"/>
      <c r="OOL1" s="712"/>
      <c r="OOM1" s="712"/>
      <c r="OON1" s="712"/>
      <c r="OOO1" s="712"/>
      <c r="OOP1" s="712"/>
      <c r="OOQ1" s="712"/>
      <c r="OOR1" s="712"/>
      <c r="OOS1" s="712"/>
      <c r="OOT1" s="712"/>
      <c r="OOU1" s="712"/>
      <c r="OOV1" s="712"/>
      <c r="OOW1" s="712"/>
      <c r="OOX1" s="712"/>
      <c r="OOY1" s="712"/>
      <c r="OOZ1" s="712"/>
      <c r="OPA1" s="712"/>
      <c r="OPB1" s="712"/>
      <c r="OPC1" s="712"/>
      <c r="OPD1" s="712"/>
      <c r="OPE1" s="712"/>
      <c r="OPF1" s="712"/>
      <c r="OPG1" s="712"/>
      <c r="OPH1" s="712"/>
      <c r="OPI1" s="712"/>
      <c r="OPJ1" s="712"/>
      <c r="OPK1" s="712"/>
      <c r="OPL1" s="712"/>
      <c r="OPM1" s="712"/>
      <c r="OPN1" s="712"/>
      <c r="OPO1" s="712"/>
      <c r="OPP1" s="712"/>
      <c r="OPQ1" s="712"/>
      <c r="OPR1" s="712"/>
      <c r="OPS1" s="712"/>
      <c r="OPT1" s="712"/>
      <c r="OPU1" s="712"/>
      <c r="OPV1" s="712"/>
      <c r="OPW1" s="712"/>
      <c r="OPX1" s="712"/>
      <c r="OPY1" s="712"/>
      <c r="OPZ1" s="712"/>
      <c r="OQA1" s="712"/>
      <c r="OQB1" s="712"/>
      <c r="OQC1" s="712"/>
      <c r="OQD1" s="712"/>
      <c r="OQE1" s="712"/>
      <c r="OQF1" s="712"/>
      <c r="OQG1" s="712"/>
      <c r="OQH1" s="712"/>
      <c r="OQI1" s="712"/>
      <c r="OQJ1" s="712"/>
      <c r="OQK1" s="712"/>
      <c r="OQL1" s="712"/>
      <c r="OQM1" s="712"/>
      <c r="OQN1" s="712"/>
      <c r="OQO1" s="712"/>
      <c r="OQP1" s="712"/>
      <c r="OQQ1" s="712"/>
      <c r="OQR1" s="712"/>
      <c r="OQS1" s="712"/>
      <c r="OQT1" s="712"/>
      <c r="OQU1" s="712"/>
      <c r="OQV1" s="712"/>
      <c r="OQW1" s="712"/>
      <c r="OQX1" s="712"/>
      <c r="OQY1" s="712"/>
      <c r="OQZ1" s="712"/>
      <c r="ORA1" s="712"/>
      <c r="ORB1" s="712"/>
      <c r="ORC1" s="712"/>
      <c r="ORD1" s="712"/>
      <c r="ORE1" s="712"/>
      <c r="ORF1" s="712"/>
      <c r="ORG1" s="712"/>
      <c r="ORH1" s="712"/>
      <c r="ORI1" s="712"/>
      <c r="ORJ1" s="712"/>
      <c r="ORK1" s="712"/>
      <c r="ORL1" s="712"/>
      <c r="ORM1" s="712"/>
      <c r="ORN1" s="712"/>
      <c r="ORO1" s="712"/>
      <c r="ORP1" s="712"/>
      <c r="ORQ1" s="712"/>
      <c r="ORR1" s="712"/>
      <c r="ORS1" s="712"/>
      <c r="ORT1" s="712"/>
      <c r="ORU1" s="712"/>
      <c r="ORV1" s="712"/>
      <c r="ORW1" s="712"/>
      <c r="ORX1" s="712"/>
      <c r="ORY1" s="712"/>
      <c r="ORZ1" s="712"/>
      <c r="OSA1" s="712"/>
      <c r="OSB1" s="712"/>
      <c r="OSC1" s="712"/>
      <c r="OSD1" s="712"/>
      <c r="OSE1" s="712"/>
      <c r="OSF1" s="712"/>
      <c r="OSG1" s="712"/>
      <c r="OSH1" s="712"/>
      <c r="OSI1" s="712"/>
      <c r="OSJ1" s="712"/>
      <c r="OSK1" s="712"/>
      <c r="OSL1" s="712"/>
      <c r="OSM1" s="712"/>
      <c r="OSN1" s="712"/>
      <c r="OSO1" s="712"/>
      <c r="OSP1" s="712"/>
      <c r="OSQ1" s="712"/>
      <c r="OSR1" s="712"/>
      <c r="OSS1" s="712"/>
      <c r="OST1" s="712"/>
      <c r="OSU1" s="712"/>
      <c r="OSV1" s="712"/>
      <c r="OSW1" s="712"/>
      <c r="OSX1" s="712"/>
      <c r="OSY1" s="712"/>
      <c r="OSZ1" s="712"/>
      <c r="OTA1" s="712"/>
      <c r="OTB1" s="712"/>
      <c r="OTC1" s="712"/>
      <c r="OTD1" s="712"/>
      <c r="OTE1" s="712"/>
      <c r="OTF1" s="712"/>
      <c r="OTG1" s="712"/>
      <c r="OTH1" s="712"/>
      <c r="OTI1" s="712"/>
      <c r="OTJ1" s="712"/>
      <c r="OTK1" s="712"/>
      <c r="OTL1" s="712"/>
      <c r="OTM1" s="712"/>
      <c r="OTN1" s="712"/>
      <c r="OTO1" s="712"/>
      <c r="OTP1" s="712"/>
      <c r="OTQ1" s="712"/>
      <c r="OTR1" s="712"/>
      <c r="OTS1" s="712"/>
      <c r="OTT1" s="712"/>
      <c r="OTU1" s="712"/>
      <c r="OTV1" s="712"/>
      <c r="OTW1" s="712"/>
      <c r="OTX1" s="712"/>
      <c r="OTY1" s="712"/>
      <c r="OTZ1" s="712"/>
      <c r="OUA1" s="712"/>
      <c r="OUB1" s="712"/>
      <c r="OUC1" s="712"/>
      <c r="OUD1" s="712"/>
      <c r="OUE1" s="712"/>
      <c r="OUF1" s="712"/>
      <c r="OUG1" s="712"/>
      <c r="OUH1" s="712"/>
      <c r="OUI1" s="712"/>
      <c r="OUJ1" s="712"/>
      <c r="OUK1" s="712"/>
      <c r="OUL1" s="712"/>
      <c r="OUM1" s="712"/>
      <c r="OUN1" s="712"/>
      <c r="OUO1" s="712"/>
      <c r="OUP1" s="712"/>
      <c r="OUQ1" s="712"/>
      <c r="OUR1" s="712"/>
      <c r="OUS1" s="712"/>
      <c r="OUT1" s="712"/>
      <c r="OUU1" s="712"/>
      <c r="OUV1" s="712"/>
      <c r="OUW1" s="712"/>
      <c r="OUX1" s="712"/>
      <c r="OUY1" s="712"/>
      <c r="OUZ1" s="712"/>
      <c r="OVA1" s="712"/>
      <c r="OVB1" s="712"/>
      <c r="OVC1" s="712"/>
      <c r="OVD1" s="712"/>
      <c r="OVE1" s="712"/>
      <c r="OVF1" s="712"/>
      <c r="OVG1" s="712"/>
      <c r="OVH1" s="712"/>
      <c r="OVI1" s="712"/>
      <c r="OVJ1" s="712"/>
      <c r="OVK1" s="712"/>
      <c r="OVL1" s="712"/>
      <c r="OVM1" s="712"/>
      <c r="OVN1" s="712"/>
      <c r="OVO1" s="712"/>
      <c r="OVP1" s="712"/>
      <c r="OVQ1" s="712"/>
      <c r="OVR1" s="712"/>
      <c r="OVS1" s="712"/>
      <c r="OVT1" s="712"/>
      <c r="OVU1" s="712"/>
      <c r="OVV1" s="712"/>
      <c r="OVW1" s="712"/>
      <c r="OVX1" s="712"/>
      <c r="OVY1" s="712"/>
      <c r="OVZ1" s="712"/>
      <c r="OWA1" s="712"/>
      <c r="OWB1" s="712"/>
      <c r="OWC1" s="712"/>
      <c r="OWD1" s="712"/>
      <c r="OWE1" s="712"/>
      <c r="OWF1" s="712"/>
      <c r="OWG1" s="712"/>
      <c r="OWH1" s="712"/>
      <c r="OWI1" s="712"/>
      <c r="OWJ1" s="712"/>
      <c r="OWK1" s="712"/>
      <c r="OWL1" s="712"/>
      <c r="OWM1" s="712"/>
      <c r="OWN1" s="712"/>
      <c r="OWO1" s="712"/>
      <c r="OWP1" s="712"/>
      <c r="OWQ1" s="712"/>
      <c r="OWR1" s="712"/>
      <c r="OWS1" s="712"/>
      <c r="OWT1" s="712"/>
      <c r="OWU1" s="712"/>
      <c r="OWV1" s="712"/>
      <c r="OWW1" s="712"/>
      <c r="OWX1" s="712"/>
      <c r="OWY1" s="712"/>
      <c r="OWZ1" s="712"/>
      <c r="OXA1" s="712"/>
      <c r="OXB1" s="712"/>
      <c r="OXC1" s="712"/>
      <c r="OXD1" s="712"/>
      <c r="OXE1" s="712"/>
      <c r="OXF1" s="712"/>
      <c r="OXG1" s="712"/>
      <c r="OXH1" s="712"/>
      <c r="OXI1" s="712"/>
      <c r="OXJ1" s="712"/>
      <c r="OXK1" s="712"/>
      <c r="OXL1" s="712"/>
      <c r="OXM1" s="712"/>
      <c r="OXN1" s="712"/>
      <c r="OXO1" s="712"/>
      <c r="OXP1" s="712"/>
      <c r="OXQ1" s="712"/>
      <c r="OXR1" s="712"/>
      <c r="OXS1" s="712"/>
      <c r="OXT1" s="712"/>
      <c r="OXU1" s="712"/>
      <c r="OXV1" s="712"/>
      <c r="OXW1" s="712"/>
      <c r="OXX1" s="712"/>
      <c r="OXY1" s="712"/>
      <c r="OXZ1" s="712"/>
      <c r="OYA1" s="712"/>
      <c r="OYB1" s="712"/>
      <c r="OYC1" s="712"/>
      <c r="OYD1" s="712"/>
      <c r="OYE1" s="712"/>
      <c r="OYF1" s="712"/>
      <c r="OYG1" s="712"/>
      <c r="OYH1" s="712"/>
      <c r="OYI1" s="712"/>
      <c r="OYJ1" s="712"/>
      <c r="OYK1" s="712"/>
      <c r="OYL1" s="712"/>
      <c r="OYM1" s="712"/>
      <c r="OYN1" s="712"/>
      <c r="OYO1" s="712"/>
      <c r="OYP1" s="712"/>
      <c r="OYQ1" s="712"/>
      <c r="OYR1" s="712"/>
      <c r="OYS1" s="712"/>
      <c r="OYT1" s="712"/>
      <c r="OYU1" s="712"/>
      <c r="OYV1" s="712"/>
      <c r="OYW1" s="712"/>
      <c r="OYX1" s="712"/>
      <c r="OYY1" s="712"/>
      <c r="OYZ1" s="712"/>
      <c r="OZA1" s="712"/>
      <c r="OZB1" s="712"/>
      <c r="OZC1" s="712"/>
      <c r="OZD1" s="712"/>
      <c r="OZE1" s="712"/>
      <c r="OZF1" s="712"/>
      <c r="OZG1" s="712"/>
      <c r="OZH1" s="712"/>
      <c r="OZI1" s="712"/>
      <c r="OZJ1" s="712"/>
      <c r="OZK1" s="712"/>
      <c r="OZL1" s="712"/>
      <c r="OZM1" s="712"/>
      <c r="OZN1" s="712"/>
      <c r="OZO1" s="712"/>
      <c r="OZP1" s="712"/>
      <c r="OZQ1" s="712"/>
      <c r="OZR1" s="712"/>
      <c r="OZS1" s="712"/>
      <c r="OZT1" s="712"/>
      <c r="OZU1" s="712"/>
      <c r="OZV1" s="712"/>
      <c r="OZW1" s="712"/>
      <c r="OZX1" s="712"/>
      <c r="OZY1" s="712"/>
      <c r="OZZ1" s="712"/>
      <c r="PAA1" s="712"/>
      <c r="PAB1" s="712"/>
      <c r="PAC1" s="712"/>
      <c r="PAD1" s="712"/>
      <c r="PAE1" s="712"/>
      <c r="PAF1" s="712"/>
      <c r="PAG1" s="712"/>
      <c r="PAH1" s="712"/>
      <c r="PAI1" s="712"/>
      <c r="PAJ1" s="712"/>
      <c r="PAK1" s="712"/>
      <c r="PAL1" s="712"/>
      <c r="PAM1" s="712"/>
      <c r="PAN1" s="712"/>
      <c r="PAO1" s="712"/>
      <c r="PAP1" s="712"/>
      <c r="PAQ1" s="712"/>
      <c r="PAR1" s="712"/>
      <c r="PAS1" s="712"/>
      <c r="PAT1" s="712"/>
      <c r="PAU1" s="712"/>
      <c r="PAV1" s="712"/>
      <c r="PAW1" s="712"/>
      <c r="PAX1" s="712"/>
      <c r="PAY1" s="712"/>
      <c r="PAZ1" s="712"/>
      <c r="PBA1" s="712"/>
      <c r="PBB1" s="712"/>
      <c r="PBC1" s="712"/>
      <c r="PBD1" s="712"/>
      <c r="PBE1" s="712"/>
      <c r="PBF1" s="712"/>
      <c r="PBG1" s="712"/>
      <c r="PBH1" s="712"/>
      <c r="PBI1" s="712"/>
      <c r="PBJ1" s="712"/>
      <c r="PBK1" s="712"/>
      <c r="PBL1" s="712"/>
      <c r="PBM1" s="712"/>
      <c r="PBN1" s="712"/>
      <c r="PBO1" s="712"/>
      <c r="PBP1" s="712"/>
      <c r="PBQ1" s="712"/>
      <c r="PBR1" s="712"/>
      <c r="PBS1" s="712"/>
      <c r="PBT1" s="712"/>
      <c r="PBU1" s="712"/>
      <c r="PBV1" s="712"/>
      <c r="PBW1" s="712"/>
      <c r="PBX1" s="712"/>
      <c r="PBY1" s="712"/>
      <c r="PBZ1" s="712"/>
      <c r="PCA1" s="712"/>
      <c r="PCB1" s="712"/>
      <c r="PCC1" s="712"/>
      <c r="PCD1" s="712"/>
      <c r="PCE1" s="712"/>
      <c r="PCF1" s="712"/>
      <c r="PCG1" s="712"/>
      <c r="PCH1" s="712"/>
      <c r="PCI1" s="712"/>
      <c r="PCJ1" s="712"/>
      <c r="PCK1" s="712"/>
      <c r="PCL1" s="712"/>
      <c r="PCM1" s="712"/>
      <c r="PCN1" s="712"/>
      <c r="PCO1" s="712"/>
      <c r="PCP1" s="712"/>
      <c r="PCQ1" s="712"/>
      <c r="PCR1" s="712"/>
      <c r="PCS1" s="712"/>
      <c r="PCT1" s="712"/>
      <c r="PCU1" s="712"/>
      <c r="PCV1" s="712"/>
      <c r="PCW1" s="712"/>
      <c r="PCX1" s="712"/>
      <c r="PCY1" s="712"/>
      <c r="PCZ1" s="712"/>
      <c r="PDA1" s="712"/>
      <c r="PDB1" s="712"/>
      <c r="PDC1" s="712"/>
      <c r="PDD1" s="712"/>
      <c r="PDE1" s="712"/>
      <c r="PDF1" s="712"/>
      <c r="PDG1" s="712"/>
      <c r="PDH1" s="712"/>
      <c r="PDI1" s="712"/>
      <c r="PDJ1" s="712"/>
      <c r="PDK1" s="712"/>
      <c r="PDL1" s="712"/>
      <c r="PDM1" s="712"/>
      <c r="PDN1" s="712"/>
      <c r="PDO1" s="712"/>
      <c r="PDP1" s="712"/>
      <c r="PDQ1" s="712"/>
      <c r="PDR1" s="712"/>
      <c r="PDS1" s="712"/>
      <c r="PDT1" s="712"/>
      <c r="PDU1" s="712"/>
      <c r="PDV1" s="712"/>
      <c r="PDW1" s="712"/>
      <c r="PDX1" s="712"/>
      <c r="PDY1" s="712"/>
      <c r="PDZ1" s="712"/>
      <c r="PEA1" s="712"/>
      <c r="PEB1" s="712"/>
      <c r="PEC1" s="712"/>
      <c r="PED1" s="712"/>
      <c r="PEE1" s="712"/>
      <c r="PEF1" s="712"/>
      <c r="PEG1" s="712"/>
      <c r="PEH1" s="712"/>
      <c r="PEI1" s="712"/>
      <c r="PEJ1" s="712"/>
      <c r="PEK1" s="712"/>
      <c r="PEL1" s="712"/>
      <c r="PEM1" s="712"/>
      <c r="PEN1" s="712"/>
      <c r="PEO1" s="712"/>
      <c r="PEP1" s="712"/>
      <c r="PEQ1" s="712"/>
      <c r="PER1" s="712"/>
      <c r="PES1" s="712"/>
      <c r="PET1" s="712"/>
      <c r="PEU1" s="712"/>
      <c r="PEV1" s="712"/>
      <c r="PEW1" s="712"/>
      <c r="PEX1" s="712"/>
      <c r="PEY1" s="712"/>
      <c r="PEZ1" s="712"/>
      <c r="PFA1" s="712"/>
      <c r="PFB1" s="712"/>
      <c r="PFC1" s="712"/>
      <c r="PFD1" s="712"/>
      <c r="PFE1" s="712"/>
      <c r="PFF1" s="712"/>
      <c r="PFG1" s="712"/>
      <c r="PFH1" s="712"/>
      <c r="PFI1" s="712"/>
      <c r="PFJ1" s="712"/>
      <c r="PFK1" s="712"/>
      <c r="PFL1" s="712"/>
      <c r="PFM1" s="712"/>
      <c r="PFN1" s="712"/>
      <c r="PFO1" s="712"/>
      <c r="PFP1" s="712"/>
      <c r="PFQ1" s="712"/>
      <c r="PFR1" s="712"/>
      <c r="PFS1" s="712"/>
      <c r="PFT1" s="712"/>
      <c r="PFU1" s="712"/>
      <c r="PFV1" s="712"/>
      <c r="PFW1" s="712"/>
      <c r="PFX1" s="712"/>
      <c r="PFY1" s="712"/>
      <c r="PFZ1" s="712"/>
      <c r="PGA1" s="712"/>
      <c r="PGB1" s="712"/>
      <c r="PGC1" s="712"/>
      <c r="PGD1" s="712"/>
      <c r="PGE1" s="712"/>
      <c r="PGF1" s="712"/>
      <c r="PGG1" s="712"/>
      <c r="PGH1" s="712"/>
      <c r="PGI1" s="712"/>
      <c r="PGJ1" s="712"/>
      <c r="PGK1" s="712"/>
      <c r="PGL1" s="712"/>
      <c r="PGM1" s="712"/>
      <c r="PGN1" s="712"/>
      <c r="PGO1" s="712"/>
      <c r="PGP1" s="712"/>
      <c r="PGQ1" s="712"/>
      <c r="PGR1" s="712"/>
      <c r="PGS1" s="712"/>
      <c r="PGT1" s="712"/>
      <c r="PGU1" s="712"/>
      <c r="PGV1" s="712"/>
      <c r="PGW1" s="712"/>
      <c r="PGX1" s="712"/>
      <c r="PGY1" s="712"/>
      <c r="PGZ1" s="712"/>
      <c r="PHA1" s="712"/>
      <c r="PHB1" s="712"/>
      <c r="PHC1" s="712"/>
      <c r="PHD1" s="712"/>
      <c r="PHE1" s="712"/>
      <c r="PHF1" s="712"/>
      <c r="PHG1" s="712"/>
      <c r="PHH1" s="712"/>
      <c r="PHI1" s="712"/>
      <c r="PHJ1" s="712"/>
      <c r="PHK1" s="712"/>
      <c r="PHL1" s="712"/>
      <c r="PHM1" s="712"/>
      <c r="PHN1" s="712"/>
      <c r="PHO1" s="712"/>
      <c r="PHP1" s="712"/>
      <c r="PHQ1" s="712"/>
      <c r="PHR1" s="712"/>
      <c r="PHS1" s="712"/>
      <c r="PHT1" s="712"/>
      <c r="PHU1" s="712"/>
      <c r="PHV1" s="712"/>
      <c r="PHW1" s="712"/>
      <c r="PHX1" s="712"/>
      <c r="PHY1" s="712"/>
      <c r="PHZ1" s="712"/>
      <c r="PIA1" s="712"/>
      <c r="PIB1" s="712"/>
      <c r="PIC1" s="712"/>
      <c r="PID1" s="712"/>
      <c r="PIE1" s="712"/>
      <c r="PIF1" s="712"/>
      <c r="PIG1" s="712"/>
      <c r="PIH1" s="712"/>
      <c r="PII1" s="712"/>
      <c r="PIJ1" s="712"/>
      <c r="PIK1" s="712"/>
      <c r="PIL1" s="712"/>
      <c r="PIM1" s="712"/>
      <c r="PIN1" s="712"/>
      <c r="PIO1" s="712"/>
      <c r="PIP1" s="712"/>
      <c r="PIQ1" s="712"/>
      <c r="PIR1" s="712"/>
      <c r="PIS1" s="712"/>
      <c r="PIT1" s="712"/>
      <c r="PIU1" s="712"/>
      <c r="PIV1" s="712"/>
      <c r="PIW1" s="712"/>
      <c r="PIX1" s="712"/>
      <c r="PIY1" s="712"/>
      <c r="PIZ1" s="712"/>
      <c r="PJA1" s="712"/>
      <c r="PJB1" s="712"/>
      <c r="PJC1" s="712"/>
      <c r="PJD1" s="712"/>
      <c r="PJE1" s="712"/>
      <c r="PJF1" s="712"/>
      <c r="PJG1" s="712"/>
      <c r="PJH1" s="712"/>
      <c r="PJI1" s="712"/>
      <c r="PJJ1" s="712"/>
      <c r="PJK1" s="712"/>
      <c r="PJL1" s="712"/>
      <c r="PJM1" s="712"/>
      <c r="PJN1" s="712"/>
      <c r="PJO1" s="712"/>
      <c r="PJP1" s="712"/>
      <c r="PJQ1" s="712"/>
      <c r="PJR1" s="712"/>
      <c r="PJS1" s="712"/>
      <c r="PJT1" s="712"/>
      <c r="PJU1" s="712"/>
      <c r="PJV1" s="712"/>
      <c r="PJW1" s="712"/>
      <c r="PJX1" s="712"/>
      <c r="PJY1" s="712"/>
      <c r="PJZ1" s="712"/>
      <c r="PKA1" s="712"/>
      <c r="PKB1" s="712"/>
      <c r="PKC1" s="712"/>
      <c r="PKD1" s="712"/>
      <c r="PKE1" s="712"/>
      <c r="PKF1" s="712"/>
      <c r="PKG1" s="712"/>
      <c r="PKH1" s="712"/>
      <c r="PKI1" s="712"/>
      <c r="PKJ1" s="712"/>
      <c r="PKK1" s="712"/>
      <c r="PKL1" s="712"/>
      <c r="PKM1" s="712"/>
      <c r="PKN1" s="712"/>
      <c r="PKO1" s="712"/>
      <c r="PKP1" s="712"/>
      <c r="PKQ1" s="712"/>
      <c r="PKR1" s="712"/>
      <c r="PKS1" s="712"/>
      <c r="PKT1" s="712"/>
      <c r="PKU1" s="712"/>
      <c r="PKV1" s="712"/>
      <c r="PKW1" s="712"/>
      <c r="PKX1" s="712"/>
      <c r="PKY1" s="712"/>
      <c r="PKZ1" s="712"/>
      <c r="PLA1" s="712"/>
      <c r="PLB1" s="712"/>
      <c r="PLC1" s="712"/>
      <c r="PLD1" s="712"/>
      <c r="PLE1" s="712"/>
      <c r="PLF1" s="712"/>
      <c r="PLG1" s="712"/>
      <c r="PLH1" s="712"/>
      <c r="PLI1" s="712"/>
      <c r="PLJ1" s="712"/>
      <c r="PLK1" s="712"/>
      <c r="PLL1" s="712"/>
      <c r="PLM1" s="712"/>
      <c r="PLN1" s="712"/>
      <c r="PLO1" s="712"/>
      <c r="PLP1" s="712"/>
      <c r="PLQ1" s="712"/>
      <c r="PLR1" s="712"/>
      <c r="PLS1" s="712"/>
      <c r="PLT1" s="712"/>
      <c r="PLU1" s="712"/>
      <c r="PLV1" s="712"/>
      <c r="PLW1" s="712"/>
      <c r="PLX1" s="712"/>
      <c r="PLY1" s="712"/>
      <c r="PLZ1" s="712"/>
      <c r="PMA1" s="712"/>
      <c r="PMB1" s="712"/>
      <c r="PMC1" s="712"/>
      <c r="PMD1" s="712"/>
      <c r="PME1" s="712"/>
      <c r="PMF1" s="712"/>
      <c r="PMG1" s="712"/>
      <c r="PMH1" s="712"/>
      <c r="PMI1" s="712"/>
      <c r="PMJ1" s="712"/>
      <c r="PMK1" s="712"/>
      <c r="PML1" s="712"/>
      <c r="PMM1" s="712"/>
      <c r="PMN1" s="712"/>
      <c r="PMO1" s="712"/>
      <c r="PMP1" s="712"/>
      <c r="PMQ1" s="712"/>
      <c r="PMR1" s="712"/>
      <c r="PMS1" s="712"/>
      <c r="PMT1" s="712"/>
      <c r="PMU1" s="712"/>
      <c r="PMV1" s="712"/>
      <c r="PMW1" s="712"/>
      <c r="PMX1" s="712"/>
      <c r="PMY1" s="712"/>
      <c r="PMZ1" s="712"/>
      <c r="PNA1" s="712"/>
      <c r="PNB1" s="712"/>
      <c r="PNC1" s="712"/>
      <c r="PND1" s="712"/>
      <c r="PNE1" s="712"/>
      <c r="PNF1" s="712"/>
      <c r="PNG1" s="712"/>
      <c r="PNH1" s="712"/>
      <c r="PNI1" s="712"/>
      <c r="PNJ1" s="712"/>
      <c r="PNK1" s="712"/>
      <c r="PNL1" s="712"/>
      <c r="PNM1" s="712"/>
      <c r="PNN1" s="712"/>
      <c r="PNO1" s="712"/>
      <c r="PNP1" s="712"/>
      <c r="PNQ1" s="712"/>
      <c r="PNR1" s="712"/>
      <c r="PNS1" s="712"/>
      <c r="PNT1" s="712"/>
      <c r="PNU1" s="712"/>
      <c r="PNV1" s="712"/>
      <c r="PNW1" s="712"/>
      <c r="PNX1" s="712"/>
      <c r="PNY1" s="712"/>
      <c r="PNZ1" s="712"/>
      <c r="POA1" s="712"/>
      <c r="POB1" s="712"/>
      <c r="POC1" s="712"/>
      <c r="POD1" s="712"/>
      <c r="POE1" s="712"/>
      <c r="POF1" s="712"/>
      <c r="POG1" s="712"/>
      <c r="POH1" s="712"/>
      <c r="POI1" s="712"/>
      <c r="POJ1" s="712"/>
      <c r="POK1" s="712"/>
      <c r="POL1" s="712"/>
      <c r="POM1" s="712"/>
      <c r="PON1" s="712"/>
      <c r="POO1" s="712"/>
      <c r="POP1" s="712"/>
      <c r="POQ1" s="712"/>
      <c r="POR1" s="712"/>
      <c r="POS1" s="712"/>
      <c r="POT1" s="712"/>
      <c r="POU1" s="712"/>
      <c r="POV1" s="712"/>
      <c r="POW1" s="712"/>
      <c r="POX1" s="712"/>
      <c r="POY1" s="712"/>
      <c r="POZ1" s="712"/>
      <c r="PPA1" s="712"/>
      <c r="PPB1" s="712"/>
      <c r="PPC1" s="712"/>
      <c r="PPD1" s="712"/>
      <c r="PPE1" s="712"/>
      <c r="PPF1" s="712"/>
      <c r="PPG1" s="712"/>
      <c r="PPH1" s="712"/>
      <c r="PPI1" s="712"/>
      <c r="PPJ1" s="712"/>
      <c r="PPK1" s="712"/>
      <c r="PPL1" s="712"/>
      <c r="PPM1" s="712"/>
      <c r="PPN1" s="712"/>
      <c r="PPO1" s="712"/>
      <c r="PPP1" s="712"/>
      <c r="PPQ1" s="712"/>
      <c r="PPR1" s="712"/>
      <c r="PPS1" s="712"/>
      <c r="PPT1" s="712"/>
      <c r="PPU1" s="712"/>
      <c r="PPV1" s="712"/>
      <c r="PPW1" s="712"/>
      <c r="PPX1" s="712"/>
      <c r="PPY1" s="712"/>
      <c r="PPZ1" s="712"/>
      <c r="PQA1" s="712"/>
      <c r="PQB1" s="712"/>
      <c r="PQC1" s="712"/>
      <c r="PQD1" s="712"/>
      <c r="PQE1" s="712"/>
      <c r="PQF1" s="712"/>
      <c r="PQG1" s="712"/>
      <c r="PQH1" s="712"/>
      <c r="PQI1" s="712"/>
      <c r="PQJ1" s="712"/>
      <c r="PQK1" s="712"/>
      <c r="PQL1" s="712"/>
      <c r="PQM1" s="712"/>
      <c r="PQN1" s="712"/>
      <c r="PQO1" s="712"/>
      <c r="PQP1" s="712"/>
      <c r="PQQ1" s="712"/>
      <c r="PQR1" s="712"/>
      <c r="PQS1" s="712"/>
      <c r="PQT1" s="712"/>
      <c r="PQU1" s="712"/>
      <c r="PQV1" s="712"/>
      <c r="PQW1" s="712"/>
      <c r="PQX1" s="712"/>
      <c r="PQY1" s="712"/>
      <c r="PQZ1" s="712"/>
      <c r="PRA1" s="712"/>
      <c r="PRB1" s="712"/>
      <c r="PRC1" s="712"/>
      <c r="PRD1" s="712"/>
      <c r="PRE1" s="712"/>
      <c r="PRF1" s="712"/>
      <c r="PRG1" s="712"/>
      <c r="PRH1" s="712"/>
      <c r="PRI1" s="712"/>
      <c r="PRJ1" s="712"/>
      <c r="PRK1" s="712"/>
      <c r="PRL1" s="712"/>
      <c r="PRM1" s="712"/>
      <c r="PRN1" s="712"/>
      <c r="PRO1" s="712"/>
      <c r="PRP1" s="712"/>
      <c r="PRQ1" s="712"/>
      <c r="PRR1" s="712"/>
      <c r="PRS1" s="712"/>
      <c r="PRT1" s="712"/>
      <c r="PRU1" s="712"/>
      <c r="PRV1" s="712"/>
      <c r="PRW1" s="712"/>
      <c r="PRX1" s="712"/>
      <c r="PRY1" s="712"/>
      <c r="PRZ1" s="712"/>
      <c r="PSA1" s="712"/>
      <c r="PSB1" s="712"/>
      <c r="PSC1" s="712"/>
      <c r="PSD1" s="712"/>
      <c r="PSE1" s="712"/>
      <c r="PSF1" s="712"/>
      <c r="PSG1" s="712"/>
      <c r="PSH1" s="712"/>
      <c r="PSI1" s="712"/>
      <c r="PSJ1" s="712"/>
      <c r="PSK1" s="712"/>
      <c r="PSL1" s="712"/>
      <c r="PSM1" s="712"/>
      <c r="PSN1" s="712"/>
      <c r="PSO1" s="712"/>
      <c r="PSP1" s="712"/>
      <c r="PSQ1" s="712"/>
      <c r="PSR1" s="712"/>
      <c r="PSS1" s="712"/>
      <c r="PST1" s="712"/>
      <c r="PSU1" s="712"/>
      <c r="PSV1" s="712"/>
      <c r="PSW1" s="712"/>
      <c r="PSX1" s="712"/>
      <c r="PSY1" s="712"/>
      <c r="PSZ1" s="712"/>
      <c r="PTA1" s="712"/>
      <c r="PTB1" s="712"/>
      <c r="PTC1" s="712"/>
      <c r="PTD1" s="712"/>
      <c r="PTE1" s="712"/>
      <c r="PTF1" s="712"/>
      <c r="PTG1" s="712"/>
      <c r="PTH1" s="712"/>
      <c r="PTI1" s="712"/>
      <c r="PTJ1" s="712"/>
      <c r="PTK1" s="712"/>
      <c r="PTL1" s="712"/>
      <c r="PTM1" s="712"/>
      <c r="PTN1" s="712"/>
      <c r="PTO1" s="712"/>
      <c r="PTP1" s="712"/>
      <c r="PTQ1" s="712"/>
      <c r="PTR1" s="712"/>
      <c r="PTS1" s="712"/>
      <c r="PTT1" s="712"/>
      <c r="PTU1" s="712"/>
      <c r="PTV1" s="712"/>
      <c r="PTW1" s="712"/>
      <c r="PTX1" s="712"/>
      <c r="PTY1" s="712"/>
      <c r="PTZ1" s="712"/>
      <c r="PUA1" s="712"/>
      <c r="PUB1" s="712"/>
      <c r="PUC1" s="712"/>
      <c r="PUD1" s="712"/>
      <c r="PUE1" s="712"/>
      <c r="PUF1" s="712"/>
      <c r="PUG1" s="712"/>
      <c r="PUH1" s="712"/>
      <c r="PUI1" s="712"/>
      <c r="PUJ1" s="712"/>
      <c r="PUK1" s="712"/>
      <c r="PUL1" s="712"/>
      <c r="PUM1" s="712"/>
      <c r="PUN1" s="712"/>
      <c r="PUO1" s="712"/>
      <c r="PUP1" s="712"/>
      <c r="PUQ1" s="712"/>
      <c r="PUR1" s="712"/>
      <c r="PUS1" s="712"/>
      <c r="PUT1" s="712"/>
      <c r="PUU1" s="712"/>
      <c r="PUV1" s="712"/>
      <c r="PUW1" s="712"/>
      <c r="PUX1" s="712"/>
      <c r="PUY1" s="712"/>
      <c r="PUZ1" s="712"/>
      <c r="PVA1" s="712"/>
      <c r="PVB1" s="712"/>
      <c r="PVC1" s="712"/>
      <c r="PVD1" s="712"/>
      <c r="PVE1" s="712"/>
      <c r="PVF1" s="712"/>
      <c r="PVG1" s="712"/>
      <c r="PVH1" s="712"/>
      <c r="PVI1" s="712"/>
      <c r="PVJ1" s="712"/>
      <c r="PVK1" s="712"/>
      <c r="PVL1" s="712"/>
      <c r="PVM1" s="712"/>
      <c r="PVN1" s="712"/>
      <c r="PVO1" s="712"/>
      <c r="PVP1" s="712"/>
      <c r="PVQ1" s="712"/>
      <c r="PVR1" s="712"/>
      <c r="PVS1" s="712"/>
      <c r="PVT1" s="712"/>
      <c r="PVU1" s="712"/>
      <c r="PVV1" s="712"/>
      <c r="PVW1" s="712"/>
      <c r="PVX1" s="712"/>
      <c r="PVY1" s="712"/>
      <c r="PVZ1" s="712"/>
      <c r="PWA1" s="712"/>
      <c r="PWB1" s="712"/>
      <c r="PWC1" s="712"/>
      <c r="PWD1" s="712"/>
      <c r="PWE1" s="712"/>
      <c r="PWF1" s="712"/>
      <c r="PWG1" s="712"/>
      <c r="PWH1" s="712"/>
      <c r="PWI1" s="712"/>
      <c r="PWJ1" s="712"/>
      <c r="PWK1" s="712"/>
      <c r="PWL1" s="712"/>
      <c r="PWM1" s="712"/>
      <c r="PWN1" s="712"/>
      <c r="PWO1" s="712"/>
      <c r="PWP1" s="712"/>
      <c r="PWQ1" s="712"/>
      <c r="PWR1" s="712"/>
      <c r="PWS1" s="712"/>
      <c r="PWT1" s="712"/>
      <c r="PWU1" s="712"/>
      <c r="PWV1" s="712"/>
      <c r="PWW1" s="712"/>
      <c r="PWX1" s="712"/>
      <c r="PWY1" s="712"/>
      <c r="PWZ1" s="712"/>
      <c r="PXA1" s="712"/>
      <c r="PXB1" s="712"/>
      <c r="PXC1" s="712"/>
      <c r="PXD1" s="712"/>
      <c r="PXE1" s="712"/>
      <c r="PXF1" s="712"/>
      <c r="PXG1" s="712"/>
      <c r="PXH1" s="712"/>
      <c r="PXI1" s="712"/>
      <c r="PXJ1" s="712"/>
      <c r="PXK1" s="712"/>
      <c r="PXL1" s="712"/>
      <c r="PXM1" s="712"/>
      <c r="PXN1" s="712"/>
      <c r="PXO1" s="712"/>
      <c r="PXP1" s="712"/>
      <c r="PXQ1" s="712"/>
      <c r="PXR1" s="712"/>
      <c r="PXS1" s="712"/>
      <c r="PXT1" s="712"/>
      <c r="PXU1" s="712"/>
      <c r="PXV1" s="712"/>
      <c r="PXW1" s="712"/>
      <c r="PXX1" s="712"/>
      <c r="PXY1" s="712"/>
      <c r="PXZ1" s="712"/>
      <c r="PYA1" s="712"/>
      <c r="PYB1" s="712"/>
      <c r="PYC1" s="712"/>
      <c r="PYD1" s="712"/>
      <c r="PYE1" s="712"/>
      <c r="PYF1" s="712"/>
      <c r="PYG1" s="712"/>
      <c r="PYH1" s="712"/>
      <c r="PYI1" s="712"/>
      <c r="PYJ1" s="712"/>
      <c r="PYK1" s="712"/>
      <c r="PYL1" s="712"/>
      <c r="PYM1" s="712"/>
      <c r="PYN1" s="712"/>
      <c r="PYO1" s="712"/>
      <c r="PYP1" s="712"/>
      <c r="PYQ1" s="712"/>
      <c r="PYR1" s="712"/>
      <c r="PYS1" s="712"/>
      <c r="PYT1" s="712"/>
      <c r="PYU1" s="712"/>
      <c r="PYV1" s="712"/>
      <c r="PYW1" s="712"/>
      <c r="PYX1" s="712"/>
      <c r="PYY1" s="712"/>
      <c r="PYZ1" s="712"/>
      <c r="PZA1" s="712"/>
      <c r="PZB1" s="712"/>
      <c r="PZC1" s="712"/>
      <c r="PZD1" s="712"/>
      <c r="PZE1" s="712"/>
      <c r="PZF1" s="712"/>
      <c r="PZG1" s="712"/>
      <c r="PZH1" s="712"/>
      <c r="PZI1" s="712"/>
      <c r="PZJ1" s="712"/>
      <c r="PZK1" s="712"/>
      <c r="PZL1" s="712"/>
      <c r="PZM1" s="712"/>
      <c r="PZN1" s="712"/>
      <c r="PZO1" s="712"/>
      <c r="PZP1" s="712"/>
      <c r="PZQ1" s="712"/>
      <c r="PZR1" s="712"/>
      <c r="PZS1" s="712"/>
      <c r="PZT1" s="712"/>
      <c r="PZU1" s="712"/>
      <c r="PZV1" s="712"/>
      <c r="PZW1" s="712"/>
      <c r="PZX1" s="712"/>
      <c r="PZY1" s="712"/>
      <c r="PZZ1" s="712"/>
      <c r="QAA1" s="712"/>
      <c r="QAB1" s="712"/>
      <c r="QAC1" s="712"/>
      <c r="QAD1" s="712"/>
      <c r="QAE1" s="712"/>
      <c r="QAF1" s="712"/>
      <c r="QAG1" s="712"/>
      <c r="QAH1" s="712"/>
      <c r="QAI1" s="712"/>
      <c r="QAJ1" s="712"/>
      <c r="QAK1" s="712"/>
      <c r="QAL1" s="712"/>
      <c r="QAM1" s="712"/>
      <c r="QAN1" s="712"/>
      <c r="QAO1" s="712"/>
      <c r="QAP1" s="712"/>
      <c r="QAQ1" s="712"/>
      <c r="QAR1" s="712"/>
      <c r="QAS1" s="712"/>
      <c r="QAT1" s="712"/>
      <c r="QAU1" s="712"/>
      <c r="QAV1" s="712"/>
      <c r="QAW1" s="712"/>
      <c r="QAX1" s="712"/>
      <c r="QAY1" s="712"/>
      <c r="QAZ1" s="712"/>
      <c r="QBA1" s="712"/>
      <c r="QBB1" s="712"/>
      <c r="QBC1" s="712"/>
      <c r="QBD1" s="712"/>
      <c r="QBE1" s="712"/>
      <c r="QBF1" s="712"/>
      <c r="QBG1" s="712"/>
      <c r="QBH1" s="712"/>
      <c r="QBI1" s="712"/>
      <c r="QBJ1" s="712"/>
      <c r="QBK1" s="712"/>
      <c r="QBL1" s="712"/>
      <c r="QBM1" s="712"/>
      <c r="QBN1" s="712"/>
      <c r="QBO1" s="712"/>
      <c r="QBP1" s="712"/>
      <c r="QBQ1" s="712"/>
      <c r="QBR1" s="712"/>
      <c r="QBS1" s="712"/>
      <c r="QBT1" s="712"/>
      <c r="QBU1" s="712"/>
      <c r="QBV1" s="712"/>
      <c r="QBW1" s="712"/>
      <c r="QBX1" s="712"/>
      <c r="QBY1" s="712"/>
      <c r="QBZ1" s="712"/>
      <c r="QCA1" s="712"/>
      <c r="QCB1" s="712"/>
      <c r="QCC1" s="712"/>
      <c r="QCD1" s="712"/>
      <c r="QCE1" s="712"/>
      <c r="QCF1" s="712"/>
      <c r="QCG1" s="712"/>
      <c r="QCH1" s="712"/>
      <c r="QCI1" s="712"/>
      <c r="QCJ1" s="712"/>
      <c r="QCK1" s="712"/>
      <c r="QCL1" s="712"/>
      <c r="QCM1" s="712"/>
      <c r="QCN1" s="712"/>
      <c r="QCO1" s="712"/>
      <c r="QCP1" s="712"/>
      <c r="QCQ1" s="712"/>
      <c r="QCR1" s="712"/>
      <c r="QCS1" s="712"/>
      <c r="QCT1" s="712"/>
      <c r="QCU1" s="712"/>
      <c r="QCV1" s="712"/>
      <c r="QCW1" s="712"/>
      <c r="QCX1" s="712"/>
      <c r="QCY1" s="712"/>
      <c r="QCZ1" s="712"/>
      <c r="QDA1" s="712"/>
      <c r="QDB1" s="712"/>
      <c r="QDC1" s="712"/>
      <c r="QDD1" s="712"/>
      <c r="QDE1" s="712"/>
      <c r="QDF1" s="712"/>
      <c r="QDG1" s="712"/>
      <c r="QDH1" s="712"/>
      <c r="QDI1" s="712"/>
      <c r="QDJ1" s="712"/>
      <c r="QDK1" s="712"/>
      <c r="QDL1" s="712"/>
      <c r="QDM1" s="712"/>
      <c r="QDN1" s="712"/>
      <c r="QDO1" s="712"/>
      <c r="QDP1" s="712"/>
      <c r="QDQ1" s="712"/>
      <c r="QDR1" s="712"/>
      <c r="QDS1" s="712"/>
      <c r="QDT1" s="712"/>
      <c r="QDU1" s="712"/>
      <c r="QDV1" s="712"/>
      <c r="QDW1" s="712"/>
      <c r="QDX1" s="712"/>
      <c r="QDY1" s="712"/>
      <c r="QDZ1" s="712"/>
      <c r="QEA1" s="712"/>
      <c r="QEB1" s="712"/>
      <c r="QEC1" s="712"/>
      <c r="QED1" s="712"/>
      <c r="QEE1" s="712"/>
      <c r="QEF1" s="712"/>
      <c r="QEG1" s="712"/>
      <c r="QEH1" s="712"/>
      <c r="QEI1" s="712"/>
      <c r="QEJ1" s="712"/>
      <c r="QEK1" s="712"/>
      <c r="QEL1" s="712"/>
      <c r="QEM1" s="712"/>
      <c r="QEN1" s="712"/>
      <c r="QEO1" s="712"/>
      <c r="QEP1" s="712"/>
      <c r="QEQ1" s="712"/>
      <c r="QER1" s="712"/>
      <c r="QES1" s="712"/>
      <c r="QET1" s="712"/>
      <c r="QEU1" s="712"/>
      <c r="QEV1" s="712"/>
      <c r="QEW1" s="712"/>
      <c r="QEX1" s="712"/>
      <c r="QEY1" s="712"/>
      <c r="QEZ1" s="712"/>
      <c r="QFA1" s="712"/>
      <c r="QFB1" s="712"/>
      <c r="QFC1" s="712"/>
      <c r="QFD1" s="712"/>
      <c r="QFE1" s="712"/>
      <c r="QFF1" s="712"/>
      <c r="QFG1" s="712"/>
      <c r="QFH1" s="712"/>
      <c r="QFI1" s="712"/>
      <c r="QFJ1" s="712"/>
      <c r="QFK1" s="712"/>
      <c r="QFL1" s="712"/>
      <c r="QFM1" s="712"/>
      <c r="QFN1" s="712"/>
      <c r="QFO1" s="712"/>
      <c r="QFP1" s="712"/>
      <c r="QFQ1" s="712"/>
      <c r="QFR1" s="712"/>
      <c r="QFS1" s="712"/>
      <c r="QFT1" s="712"/>
      <c r="QFU1" s="712"/>
      <c r="QFV1" s="712"/>
      <c r="QFW1" s="712"/>
      <c r="QFX1" s="712"/>
      <c r="QFY1" s="712"/>
      <c r="QFZ1" s="712"/>
      <c r="QGA1" s="712"/>
      <c r="QGB1" s="712"/>
      <c r="QGC1" s="712"/>
      <c r="QGD1" s="712"/>
      <c r="QGE1" s="712"/>
      <c r="QGF1" s="712"/>
      <c r="QGG1" s="712"/>
      <c r="QGH1" s="712"/>
      <c r="QGI1" s="712"/>
      <c r="QGJ1" s="712"/>
      <c r="QGK1" s="712"/>
      <c r="QGL1" s="712"/>
      <c r="QGM1" s="712"/>
      <c r="QGN1" s="712"/>
      <c r="QGO1" s="712"/>
      <c r="QGP1" s="712"/>
      <c r="QGQ1" s="712"/>
      <c r="QGR1" s="712"/>
      <c r="QGS1" s="712"/>
      <c r="QGT1" s="712"/>
      <c r="QGU1" s="712"/>
      <c r="QGV1" s="712"/>
      <c r="QGW1" s="712"/>
      <c r="QGX1" s="712"/>
      <c r="QGY1" s="712"/>
      <c r="QGZ1" s="712"/>
      <c r="QHA1" s="712"/>
      <c r="QHB1" s="712"/>
      <c r="QHC1" s="712"/>
      <c r="QHD1" s="712"/>
      <c r="QHE1" s="712"/>
      <c r="QHF1" s="712"/>
      <c r="QHG1" s="712"/>
      <c r="QHH1" s="712"/>
      <c r="QHI1" s="712"/>
      <c r="QHJ1" s="712"/>
      <c r="QHK1" s="712"/>
      <c r="QHL1" s="712"/>
      <c r="QHM1" s="712"/>
      <c r="QHN1" s="712"/>
      <c r="QHO1" s="712"/>
      <c r="QHP1" s="712"/>
      <c r="QHQ1" s="712"/>
      <c r="QHR1" s="712"/>
      <c r="QHS1" s="712"/>
      <c r="QHT1" s="712"/>
      <c r="QHU1" s="712"/>
      <c r="QHV1" s="712"/>
      <c r="QHW1" s="712"/>
      <c r="QHX1" s="712"/>
      <c r="QHY1" s="712"/>
      <c r="QHZ1" s="712"/>
      <c r="QIA1" s="712"/>
      <c r="QIB1" s="712"/>
      <c r="QIC1" s="712"/>
      <c r="QID1" s="712"/>
      <c r="QIE1" s="712"/>
      <c r="QIF1" s="712"/>
      <c r="QIG1" s="712"/>
      <c r="QIH1" s="712"/>
      <c r="QII1" s="712"/>
      <c r="QIJ1" s="712"/>
      <c r="QIK1" s="712"/>
      <c r="QIL1" s="712"/>
      <c r="QIM1" s="712"/>
      <c r="QIN1" s="712"/>
      <c r="QIO1" s="712"/>
      <c r="QIP1" s="712"/>
      <c r="QIQ1" s="712"/>
      <c r="QIR1" s="712"/>
      <c r="QIS1" s="712"/>
      <c r="QIT1" s="712"/>
      <c r="QIU1" s="712"/>
      <c r="QIV1" s="712"/>
      <c r="QIW1" s="712"/>
      <c r="QIX1" s="712"/>
      <c r="QIY1" s="712"/>
      <c r="QIZ1" s="712"/>
      <c r="QJA1" s="712"/>
      <c r="QJB1" s="712"/>
      <c r="QJC1" s="712"/>
      <c r="QJD1" s="712"/>
      <c r="QJE1" s="712"/>
      <c r="QJF1" s="712"/>
      <c r="QJG1" s="712"/>
      <c r="QJH1" s="712"/>
      <c r="QJI1" s="712"/>
      <c r="QJJ1" s="712"/>
      <c r="QJK1" s="712"/>
      <c r="QJL1" s="712"/>
      <c r="QJM1" s="712"/>
      <c r="QJN1" s="712"/>
      <c r="QJO1" s="712"/>
      <c r="QJP1" s="712"/>
      <c r="QJQ1" s="712"/>
      <c r="QJR1" s="712"/>
      <c r="QJS1" s="712"/>
      <c r="QJT1" s="712"/>
      <c r="QJU1" s="712"/>
      <c r="QJV1" s="712"/>
      <c r="QJW1" s="712"/>
      <c r="QJX1" s="712"/>
      <c r="QJY1" s="712"/>
      <c r="QJZ1" s="712"/>
      <c r="QKA1" s="712"/>
      <c r="QKB1" s="712"/>
      <c r="QKC1" s="712"/>
      <c r="QKD1" s="712"/>
      <c r="QKE1" s="712"/>
      <c r="QKF1" s="712"/>
      <c r="QKG1" s="712"/>
      <c r="QKH1" s="712"/>
      <c r="QKI1" s="712"/>
      <c r="QKJ1" s="712"/>
      <c r="QKK1" s="712"/>
      <c r="QKL1" s="712"/>
      <c r="QKM1" s="712"/>
      <c r="QKN1" s="712"/>
      <c r="QKO1" s="712"/>
      <c r="QKP1" s="712"/>
      <c r="QKQ1" s="712"/>
      <c r="QKR1" s="712"/>
      <c r="QKS1" s="712"/>
      <c r="QKT1" s="712"/>
      <c r="QKU1" s="712"/>
      <c r="QKV1" s="712"/>
      <c r="QKW1" s="712"/>
      <c r="QKX1" s="712"/>
      <c r="QKY1" s="712"/>
      <c r="QKZ1" s="712"/>
      <c r="QLA1" s="712"/>
      <c r="QLB1" s="712"/>
      <c r="QLC1" s="712"/>
      <c r="QLD1" s="712"/>
      <c r="QLE1" s="712"/>
      <c r="QLF1" s="712"/>
      <c r="QLG1" s="712"/>
      <c r="QLH1" s="712"/>
      <c r="QLI1" s="712"/>
      <c r="QLJ1" s="712"/>
      <c r="QLK1" s="712"/>
      <c r="QLL1" s="712"/>
      <c r="QLM1" s="712"/>
      <c r="QLN1" s="712"/>
      <c r="QLO1" s="712"/>
      <c r="QLP1" s="712"/>
      <c r="QLQ1" s="712"/>
      <c r="QLR1" s="712"/>
      <c r="QLS1" s="712"/>
      <c r="QLT1" s="712"/>
      <c r="QLU1" s="712"/>
      <c r="QLV1" s="712"/>
      <c r="QLW1" s="712"/>
      <c r="QLX1" s="712"/>
      <c r="QLY1" s="712"/>
      <c r="QLZ1" s="712"/>
      <c r="QMA1" s="712"/>
      <c r="QMB1" s="712"/>
      <c r="QMC1" s="712"/>
      <c r="QMD1" s="712"/>
      <c r="QME1" s="712"/>
      <c r="QMF1" s="712"/>
      <c r="QMG1" s="712"/>
      <c r="QMH1" s="712"/>
      <c r="QMI1" s="712"/>
      <c r="QMJ1" s="712"/>
      <c r="QMK1" s="712"/>
      <c r="QML1" s="712"/>
      <c r="QMM1" s="712"/>
      <c r="QMN1" s="712"/>
      <c r="QMO1" s="712"/>
      <c r="QMP1" s="712"/>
      <c r="QMQ1" s="712"/>
      <c r="QMR1" s="712"/>
      <c r="QMS1" s="712"/>
      <c r="QMT1" s="712"/>
      <c r="QMU1" s="712"/>
      <c r="QMV1" s="712"/>
      <c r="QMW1" s="712"/>
      <c r="QMX1" s="712"/>
      <c r="QMY1" s="712"/>
      <c r="QMZ1" s="712"/>
      <c r="QNA1" s="712"/>
      <c r="QNB1" s="712"/>
      <c r="QNC1" s="712"/>
      <c r="QND1" s="712"/>
      <c r="QNE1" s="712"/>
      <c r="QNF1" s="712"/>
      <c r="QNG1" s="712"/>
      <c r="QNH1" s="712"/>
      <c r="QNI1" s="712"/>
      <c r="QNJ1" s="712"/>
      <c r="QNK1" s="712"/>
      <c r="QNL1" s="712"/>
      <c r="QNM1" s="712"/>
      <c r="QNN1" s="712"/>
      <c r="QNO1" s="712"/>
      <c r="QNP1" s="712"/>
      <c r="QNQ1" s="712"/>
      <c r="QNR1" s="712"/>
      <c r="QNS1" s="712"/>
      <c r="QNT1" s="712"/>
      <c r="QNU1" s="712"/>
      <c r="QNV1" s="712"/>
      <c r="QNW1" s="712"/>
      <c r="QNX1" s="712"/>
      <c r="QNY1" s="712"/>
      <c r="QNZ1" s="712"/>
      <c r="QOA1" s="712"/>
      <c r="QOB1" s="712"/>
      <c r="QOC1" s="712"/>
      <c r="QOD1" s="712"/>
      <c r="QOE1" s="712"/>
      <c r="QOF1" s="712"/>
      <c r="QOG1" s="712"/>
      <c r="QOH1" s="712"/>
      <c r="QOI1" s="712"/>
      <c r="QOJ1" s="712"/>
      <c r="QOK1" s="712"/>
      <c r="QOL1" s="712"/>
      <c r="QOM1" s="712"/>
      <c r="QON1" s="712"/>
      <c r="QOO1" s="712"/>
      <c r="QOP1" s="712"/>
      <c r="QOQ1" s="712"/>
      <c r="QOR1" s="712"/>
      <c r="QOS1" s="712"/>
      <c r="QOT1" s="712"/>
      <c r="QOU1" s="712"/>
      <c r="QOV1" s="712"/>
      <c r="QOW1" s="712"/>
      <c r="QOX1" s="712"/>
      <c r="QOY1" s="712"/>
      <c r="QOZ1" s="712"/>
      <c r="QPA1" s="712"/>
      <c r="QPB1" s="712"/>
      <c r="QPC1" s="712"/>
      <c r="QPD1" s="712"/>
      <c r="QPE1" s="712"/>
      <c r="QPF1" s="712"/>
      <c r="QPG1" s="712"/>
      <c r="QPH1" s="712"/>
      <c r="QPI1" s="712"/>
      <c r="QPJ1" s="712"/>
      <c r="QPK1" s="712"/>
      <c r="QPL1" s="712"/>
      <c r="QPM1" s="712"/>
      <c r="QPN1" s="712"/>
      <c r="QPO1" s="712"/>
      <c r="QPP1" s="712"/>
      <c r="QPQ1" s="712"/>
      <c r="QPR1" s="712"/>
      <c r="QPS1" s="712"/>
      <c r="QPT1" s="712"/>
      <c r="QPU1" s="712"/>
      <c r="QPV1" s="712"/>
      <c r="QPW1" s="712"/>
      <c r="QPX1" s="712"/>
      <c r="QPY1" s="712"/>
      <c r="QPZ1" s="712"/>
      <c r="QQA1" s="712"/>
      <c r="QQB1" s="712"/>
      <c r="QQC1" s="712"/>
      <c r="QQD1" s="712"/>
      <c r="QQE1" s="712"/>
      <c r="QQF1" s="712"/>
      <c r="QQG1" s="712"/>
      <c r="QQH1" s="712"/>
      <c r="QQI1" s="712"/>
      <c r="QQJ1" s="712"/>
      <c r="QQK1" s="712"/>
      <c r="QQL1" s="712"/>
      <c r="QQM1" s="712"/>
      <c r="QQN1" s="712"/>
      <c r="QQO1" s="712"/>
      <c r="QQP1" s="712"/>
      <c r="QQQ1" s="712"/>
      <c r="QQR1" s="712"/>
      <c r="QQS1" s="712"/>
      <c r="QQT1" s="712"/>
      <c r="QQU1" s="712"/>
      <c r="QQV1" s="712"/>
      <c r="QQW1" s="712"/>
      <c r="QQX1" s="712"/>
      <c r="QQY1" s="712"/>
      <c r="QQZ1" s="712"/>
      <c r="QRA1" s="712"/>
      <c r="QRB1" s="712"/>
      <c r="QRC1" s="712"/>
      <c r="QRD1" s="712"/>
      <c r="QRE1" s="712"/>
      <c r="QRF1" s="712"/>
      <c r="QRG1" s="712"/>
      <c r="QRH1" s="712"/>
      <c r="QRI1" s="712"/>
      <c r="QRJ1" s="712"/>
      <c r="QRK1" s="712"/>
      <c r="QRL1" s="712"/>
      <c r="QRM1" s="712"/>
      <c r="QRN1" s="712"/>
      <c r="QRO1" s="712"/>
      <c r="QRP1" s="712"/>
      <c r="QRQ1" s="712"/>
      <c r="QRR1" s="712"/>
      <c r="QRS1" s="712"/>
      <c r="QRT1" s="712"/>
      <c r="QRU1" s="712"/>
      <c r="QRV1" s="712"/>
      <c r="QRW1" s="712"/>
      <c r="QRX1" s="712"/>
      <c r="QRY1" s="712"/>
      <c r="QRZ1" s="712"/>
      <c r="QSA1" s="712"/>
      <c r="QSB1" s="712"/>
      <c r="QSC1" s="712"/>
      <c r="QSD1" s="712"/>
      <c r="QSE1" s="712"/>
      <c r="QSF1" s="712"/>
      <c r="QSG1" s="712"/>
      <c r="QSH1" s="712"/>
      <c r="QSI1" s="712"/>
      <c r="QSJ1" s="712"/>
      <c r="QSK1" s="712"/>
      <c r="QSL1" s="712"/>
      <c r="QSM1" s="712"/>
      <c r="QSN1" s="712"/>
      <c r="QSO1" s="712"/>
      <c r="QSP1" s="712"/>
      <c r="QSQ1" s="712"/>
      <c r="QSR1" s="712"/>
      <c r="QSS1" s="712"/>
      <c r="QST1" s="712"/>
      <c r="QSU1" s="712"/>
      <c r="QSV1" s="712"/>
      <c r="QSW1" s="712"/>
      <c r="QSX1" s="712"/>
      <c r="QSY1" s="712"/>
      <c r="QSZ1" s="712"/>
      <c r="QTA1" s="712"/>
      <c r="QTB1" s="712"/>
      <c r="QTC1" s="712"/>
      <c r="QTD1" s="712"/>
      <c r="QTE1" s="712"/>
      <c r="QTF1" s="712"/>
      <c r="QTG1" s="712"/>
      <c r="QTH1" s="712"/>
      <c r="QTI1" s="712"/>
      <c r="QTJ1" s="712"/>
      <c r="QTK1" s="712"/>
      <c r="QTL1" s="712"/>
      <c r="QTM1" s="712"/>
      <c r="QTN1" s="712"/>
      <c r="QTO1" s="712"/>
      <c r="QTP1" s="712"/>
      <c r="QTQ1" s="712"/>
      <c r="QTR1" s="712"/>
      <c r="QTS1" s="712"/>
      <c r="QTT1" s="712"/>
      <c r="QTU1" s="712"/>
      <c r="QTV1" s="712"/>
      <c r="QTW1" s="712"/>
      <c r="QTX1" s="712"/>
      <c r="QTY1" s="712"/>
      <c r="QTZ1" s="712"/>
      <c r="QUA1" s="712"/>
      <c r="QUB1" s="712"/>
      <c r="QUC1" s="712"/>
      <c r="QUD1" s="712"/>
      <c r="QUE1" s="712"/>
      <c r="QUF1" s="712"/>
      <c r="QUG1" s="712"/>
      <c r="QUH1" s="712"/>
      <c r="QUI1" s="712"/>
      <c r="QUJ1" s="712"/>
      <c r="QUK1" s="712"/>
      <c r="QUL1" s="712"/>
      <c r="QUM1" s="712"/>
      <c r="QUN1" s="712"/>
      <c r="QUO1" s="712"/>
      <c r="QUP1" s="712"/>
      <c r="QUQ1" s="712"/>
      <c r="QUR1" s="712"/>
      <c r="QUS1" s="712"/>
      <c r="QUT1" s="712"/>
      <c r="QUU1" s="712"/>
      <c r="QUV1" s="712"/>
      <c r="QUW1" s="712"/>
      <c r="QUX1" s="712"/>
      <c r="QUY1" s="712"/>
      <c r="QUZ1" s="712"/>
      <c r="QVA1" s="712"/>
      <c r="QVB1" s="712"/>
      <c r="QVC1" s="712"/>
      <c r="QVD1" s="712"/>
      <c r="QVE1" s="712"/>
      <c r="QVF1" s="712"/>
      <c r="QVG1" s="712"/>
      <c r="QVH1" s="712"/>
      <c r="QVI1" s="712"/>
      <c r="QVJ1" s="712"/>
      <c r="QVK1" s="712"/>
      <c r="QVL1" s="712"/>
      <c r="QVM1" s="712"/>
      <c r="QVN1" s="712"/>
      <c r="QVO1" s="712"/>
      <c r="QVP1" s="712"/>
      <c r="QVQ1" s="712"/>
      <c r="QVR1" s="712"/>
      <c r="QVS1" s="712"/>
      <c r="QVT1" s="712"/>
      <c r="QVU1" s="712"/>
      <c r="QVV1" s="712"/>
      <c r="QVW1" s="712"/>
      <c r="QVX1" s="712"/>
      <c r="QVY1" s="712"/>
      <c r="QVZ1" s="712"/>
      <c r="QWA1" s="712"/>
      <c r="QWB1" s="712"/>
      <c r="QWC1" s="712"/>
      <c r="QWD1" s="712"/>
      <c r="QWE1" s="712"/>
      <c r="QWF1" s="712"/>
      <c r="QWG1" s="712"/>
      <c r="QWH1" s="712"/>
      <c r="QWI1" s="712"/>
      <c r="QWJ1" s="712"/>
      <c r="QWK1" s="712"/>
      <c r="QWL1" s="712"/>
      <c r="QWM1" s="712"/>
      <c r="QWN1" s="712"/>
      <c r="QWO1" s="712"/>
      <c r="QWP1" s="712"/>
      <c r="QWQ1" s="712"/>
      <c r="QWR1" s="712"/>
      <c r="QWS1" s="712"/>
      <c r="QWT1" s="712"/>
      <c r="QWU1" s="712"/>
      <c r="QWV1" s="712"/>
      <c r="QWW1" s="712"/>
      <c r="QWX1" s="712"/>
      <c r="QWY1" s="712"/>
      <c r="QWZ1" s="712"/>
      <c r="QXA1" s="712"/>
      <c r="QXB1" s="712"/>
      <c r="QXC1" s="712"/>
      <c r="QXD1" s="712"/>
      <c r="QXE1" s="712"/>
      <c r="QXF1" s="712"/>
      <c r="QXG1" s="712"/>
      <c r="QXH1" s="712"/>
      <c r="QXI1" s="712"/>
      <c r="QXJ1" s="712"/>
      <c r="QXK1" s="712"/>
      <c r="QXL1" s="712"/>
      <c r="QXM1" s="712"/>
      <c r="QXN1" s="712"/>
      <c r="QXO1" s="712"/>
      <c r="QXP1" s="712"/>
      <c r="QXQ1" s="712"/>
      <c r="QXR1" s="712"/>
      <c r="QXS1" s="712"/>
      <c r="QXT1" s="712"/>
      <c r="QXU1" s="712"/>
      <c r="QXV1" s="712"/>
      <c r="QXW1" s="712"/>
      <c r="QXX1" s="712"/>
      <c r="QXY1" s="712"/>
      <c r="QXZ1" s="712"/>
      <c r="QYA1" s="712"/>
      <c r="QYB1" s="712"/>
      <c r="QYC1" s="712"/>
      <c r="QYD1" s="712"/>
      <c r="QYE1" s="712"/>
      <c r="QYF1" s="712"/>
      <c r="QYG1" s="712"/>
      <c r="QYH1" s="712"/>
      <c r="QYI1" s="712"/>
      <c r="QYJ1" s="712"/>
      <c r="QYK1" s="712"/>
      <c r="QYL1" s="712"/>
      <c r="QYM1" s="712"/>
      <c r="QYN1" s="712"/>
      <c r="QYO1" s="712"/>
      <c r="QYP1" s="712"/>
      <c r="QYQ1" s="712"/>
      <c r="QYR1" s="712"/>
      <c r="QYS1" s="712"/>
      <c r="QYT1" s="712"/>
      <c r="QYU1" s="712"/>
      <c r="QYV1" s="712"/>
      <c r="QYW1" s="712"/>
      <c r="QYX1" s="712"/>
      <c r="QYY1" s="712"/>
      <c r="QYZ1" s="712"/>
      <c r="QZA1" s="712"/>
      <c r="QZB1" s="712"/>
      <c r="QZC1" s="712"/>
      <c r="QZD1" s="712"/>
      <c r="QZE1" s="712"/>
      <c r="QZF1" s="712"/>
      <c r="QZG1" s="712"/>
      <c r="QZH1" s="712"/>
      <c r="QZI1" s="712"/>
      <c r="QZJ1" s="712"/>
      <c r="QZK1" s="712"/>
      <c r="QZL1" s="712"/>
      <c r="QZM1" s="712"/>
      <c r="QZN1" s="712"/>
      <c r="QZO1" s="712"/>
      <c r="QZP1" s="712"/>
      <c r="QZQ1" s="712"/>
      <c r="QZR1" s="712"/>
      <c r="QZS1" s="712"/>
      <c r="QZT1" s="712"/>
      <c r="QZU1" s="712"/>
      <c r="QZV1" s="712"/>
      <c r="QZW1" s="712"/>
      <c r="QZX1" s="712"/>
      <c r="QZY1" s="712"/>
      <c r="QZZ1" s="712"/>
      <c r="RAA1" s="712"/>
      <c r="RAB1" s="712"/>
      <c r="RAC1" s="712"/>
      <c r="RAD1" s="712"/>
      <c r="RAE1" s="712"/>
      <c r="RAF1" s="712"/>
      <c r="RAG1" s="712"/>
      <c r="RAH1" s="712"/>
      <c r="RAI1" s="712"/>
      <c r="RAJ1" s="712"/>
      <c r="RAK1" s="712"/>
      <c r="RAL1" s="712"/>
      <c r="RAM1" s="712"/>
      <c r="RAN1" s="712"/>
      <c r="RAO1" s="712"/>
      <c r="RAP1" s="712"/>
      <c r="RAQ1" s="712"/>
      <c r="RAR1" s="712"/>
      <c r="RAS1" s="712"/>
      <c r="RAT1" s="712"/>
      <c r="RAU1" s="712"/>
      <c r="RAV1" s="712"/>
      <c r="RAW1" s="712"/>
      <c r="RAX1" s="712"/>
      <c r="RAY1" s="712"/>
      <c r="RAZ1" s="712"/>
      <c r="RBA1" s="712"/>
      <c r="RBB1" s="712"/>
      <c r="RBC1" s="712"/>
      <c r="RBD1" s="712"/>
      <c r="RBE1" s="712"/>
      <c r="RBF1" s="712"/>
      <c r="RBG1" s="712"/>
      <c r="RBH1" s="712"/>
      <c r="RBI1" s="712"/>
      <c r="RBJ1" s="712"/>
      <c r="RBK1" s="712"/>
      <c r="RBL1" s="712"/>
      <c r="RBM1" s="712"/>
      <c r="RBN1" s="712"/>
      <c r="RBO1" s="712"/>
      <c r="RBP1" s="712"/>
      <c r="RBQ1" s="712"/>
      <c r="RBR1" s="712"/>
      <c r="RBS1" s="712"/>
      <c r="RBT1" s="712"/>
      <c r="RBU1" s="712"/>
      <c r="RBV1" s="712"/>
      <c r="RBW1" s="712"/>
      <c r="RBX1" s="712"/>
      <c r="RBY1" s="712"/>
      <c r="RBZ1" s="712"/>
      <c r="RCA1" s="712"/>
      <c r="RCB1" s="712"/>
      <c r="RCC1" s="712"/>
      <c r="RCD1" s="712"/>
      <c r="RCE1" s="712"/>
      <c r="RCF1" s="712"/>
      <c r="RCG1" s="712"/>
      <c r="RCH1" s="712"/>
      <c r="RCI1" s="712"/>
      <c r="RCJ1" s="712"/>
      <c r="RCK1" s="712"/>
      <c r="RCL1" s="712"/>
      <c r="RCM1" s="712"/>
      <c r="RCN1" s="712"/>
      <c r="RCO1" s="712"/>
      <c r="RCP1" s="712"/>
      <c r="RCQ1" s="712"/>
      <c r="RCR1" s="712"/>
      <c r="RCS1" s="712"/>
      <c r="RCT1" s="712"/>
      <c r="RCU1" s="712"/>
      <c r="RCV1" s="712"/>
      <c r="RCW1" s="712"/>
      <c r="RCX1" s="712"/>
      <c r="RCY1" s="712"/>
      <c r="RCZ1" s="712"/>
      <c r="RDA1" s="712"/>
      <c r="RDB1" s="712"/>
      <c r="RDC1" s="712"/>
      <c r="RDD1" s="712"/>
      <c r="RDE1" s="712"/>
      <c r="RDF1" s="712"/>
      <c r="RDG1" s="712"/>
      <c r="RDH1" s="712"/>
      <c r="RDI1" s="712"/>
      <c r="RDJ1" s="712"/>
      <c r="RDK1" s="712"/>
      <c r="RDL1" s="712"/>
      <c r="RDM1" s="712"/>
      <c r="RDN1" s="712"/>
      <c r="RDO1" s="712"/>
      <c r="RDP1" s="712"/>
      <c r="RDQ1" s="712"/>
      <c r="RDR1" s="712"/>
      <c r="RDS1" s="712"/>
      <c r="RDT1" s="712"/>
      <c r="RDU1" s="712"/>
      <c r="RDV1" s="712"/>
      <c r="RDW1" s="712"/>
      <c r="RDX1" s="712"/>
      <c r="RDY1" s="712"/>
      <c r="RDZ1" s="712"/>
      <c r="REA1" s="712"/>
      <c r="REB1" s="712"/>
      <c r="REC1" s="712"/>
      <c r="RED1" s="712"/>
      <c r="REE1" s="712"/>
      <c r="REF1" s="712"/>
      <c r="REG1" s="712"/>
      <c r="REH1" s="712"/>
      <c r="REI1" s="712"/>
      <c r="REJ1" s="712"/>
      <c r="REK1" s="712"/>
      <c r="REL1" s="712"/>
      <c r="REM1" s="712"/>
      <c r="REN1" s="712"/>
      <c r="REO1" s="712"/>
      <c r="REP1" s="712"/>
      <c r="REQ1" s="712"/>
      <c r="RER1" s="712"/>
      <c r="RES1" s="712"/>
      <c r="RET1" s="712"/>
      <c r="REU1" s="712"/>
      <c r="REV1" s="712"/>
      <c r="REW1" s="712"/>
      <c r="REX1" s="712"/>
      <c r="REY1" s="712"/>
      <c r="REZ1" s="712"/>
      <c r="RFA1" s="712"/>
      <c r="RFB1" s="712"/>
      <c r="RFC1" s="712"/>
      <c r="RFD1" s="712"/>
      <c r="RFE1" s="712"/>
      <c r="RFF1" s="712"/>
      <c r="RFG1" s="712"/>
      <c r="RFH1" s="712"/>
      <c r="RFI1" s="712"/>
      <c r="RFJ1" s="712"/>
      <c r="RFK1" s="712"/>
      <c r="RFL1" s="712"/>
      <c r="RFM1" s="712"/>
      <c r="RFN1" s="712"/>
      <c r="RFO1" s="712"/>
      <c r="RFP1" s="712"/>
      <c r="RFQ1" s="712"/>
      <c r="RFR1" s="712"/>
      <c r="RFS1" s="712"/>
      <c r="RFT1" s="712"/>
      <c r="RFU1" s="712"/>
      <c r="RFV1" s="712"/>
      <c r="RFW1" s="712"/>
      <c r="RFX1" s="712"/>
      <c r="RFY1" s="712"/>
      <c r="RFZ1" s="712"/>
      <c r="RGA1" s="712"/>
      <c r="RGB1" s="712"/>
      <c r="RGC1" s="712"/>
      <c r="RGD1" s="712"/>
      <c r="RGE1" s="712"/>
      <c r="RGF1" s="712"/>
      <c r="RGG1" s="712"/>
      <c r="RGH1" s="712"/>
      <c r="RGI1" s="712"/>
      <c r="RGJ1" s="712"/>
      <c r="RGK1" s="712"/>
      <c r="RGL1" s="712"/>
      <c r="RGM1" s="712"/>
      <c r="RGN1" s="712"/>
      <c r="RGO1" s="712"/>
      <c r="RGP1" s="712"/>
      <c r="RGQ1" s="712"/>
      <c r="RGR1" s="712"/>
      <c r="RGS1" s="712"/>
      <c r="RGT1" s="712"/>
      <c r="RGU1" s="712"/>
      <c r="RGV1" s="712"/>
      <c r="RGW1" s="712"/>
      <c r="RGX1" s="712"/>
      <c r="RGY1" s="712"/>
      <c r="RGZ1" s="712"/>
      <c r="RHA1" s="712"/>
      <c r="RHB1" s="712"/>
      <c r="RHC1" s="712"/>
      <c r="RHD1" s="712"/>
      <c r="RHE1" s="712"/>
      <c r="RHF1" s="712"/>
      <c r="RHG1" s="712"/>
      <c r="RHH1" s="712"/>
      <c r="RHI1" s="712"/>
      <c r="RHJ1" s="712"/>
      <c r="RHK1" s="712"/>
      <c r="RHL1" s="712"/>
      <c r="RHM1" s="712"/>
      <c r="RHN1" s="712"/>
      <c r="RHO1" s="712"/>
      <c r="RHP1" s="712"/>
      <c r="RHQ1" s="712"/>
      <c r="RHR1" s="712"/>
      <c r="RHS1" s="712"/>
      <c r="RHT1" s="712"/>
      <c r="RHU1" s="712"/>
      <c r="RHV1" s="712"/>
      <c r="RHW1" s="712"/>
      <c r="RHX1" s="712"/>
      <c r="RHY1" s="712"/>
      <c r="RHZ1" s="712"/>
      <c r="RIA1" s="712"/>
      <c r="RIB1" s="712"/>
      <c r="RIC1" s="712"/>
      <c r="RID1" s="712"/>
      <c r="RIE1" s="712"/>
      <c r="RIF1" s="712"/>
      <c r="RIG1" s="712"/>
      <c r="RIH1" s="712"/>
      <c r="RII1" s="712"/>
      <c r="RIJ1" s="712"/>
      <c r="RIK1" s="712"/>
      <c r="RIL1" s="712"/>
      <c r="RIM1" s="712"/>
      <c r="RIN1" s="712"/>
      <c r="RIO1" s="712"/>
      <c r="RIP1" s="712"/>
      <c r="RIQ1" s="712"/>
      <c r="RIR1" s="712"/>
      <c r="RIS1" s="712"/>
      <c r="RIT1" s="712"/>
      <c r="RIU1" s="712"/>
      <c r="RIV1" s="712"/>
      <c r="RIW1" s="712"/>
      <c r="RIX1" s="712"/>
      <c r="RIY1" s="712"/>
      <c r="RIZ1" s="712"/>
      <c r="RJA1" s="712"/>
      <c r="RJB1" s="712"/>
      <c r="RJC1" s="712"/>
      <c r="RJD1" s="712"/>
      <c r="RJE1" s="712"/>
      <c r="RJF1" s="712"/>
      <c r="RJG1" s="712"/>
      <c r="RJH1" s="712"/>
      <c r="RJI1" s="712"/>
      <c r="RJJ1" s="712"/>
      <c r="RJK1" s="712"/>
      <c r="RJL1" s="712"/>
      <c r="RJM1" s="712"/>
      <c r="RJN1" s="712"/>
      <c r="RJO1" s="712"/>
      <c r="RJP1" s="712"/>
      <c r="RJQ1" s="712"/>
      <c r="RJR1" s="712"/>
      <c r="RJS1" s="712"/>
      <c r="RJT1" s="712"/>
      <c r="RJU1" s="712"/>
      <c r="RJV1" s="712"/>
      <c r="RJW1" s="712"/>
      <c r="RJX1" s="712"/>
      <c r="RJY1" s="712"/>
      <c r="RJZ1" s="712"/>
      <c r="RKA1" s="712"/>
      <c r="RKB1" s="712"/>
      <c r="RKC1" s="712"/>
      <c r="RKD1" s="712"/>
      <c r="RKE1" s="712"/>
      <c r="RKF1" s="712"/>
      <c r="RKG1" s="712"/>
      <c r="RKH1" s="712"/>
      <c r="RKI1" s="712"/>
      <c r="RKJ1" s="712"/>
      <c r="RKK1" s="712"/>
      <c r="RKL1" s="712"/>
      <c r="RKM1" s="712"/>
      <c r="RKN1" s="712"/>
      <c r="RKO1" s="712"/>
      <c r="RKP1" s="712"/>
      <c r="RKQ1" s="712"/>
      <c r="RKR1" s="712"/>
      <c r="RKS1" s="712"/>
      <c r="RKT1" s="712"/>
      <c r="RKU1" s="712"/>
      <c r="RKV1" s="712"/>
      <c r="RKW1" s="712"/>
      <c r="RKX1" s="712"/>
      <c r="RKY1" s="712"/>
      <c r="RKZ1" s="712"/>
      <c r="RLA1" s="712"/>
      <c r="RLB1" s="712"/>
      <c r="RLC1" s="712"/>
      <c r="RLD1" s="712"/>
      <c r="RLE1" s="712"/>
      <c r="RLF1" s="712"/>
      <c r="RLG1" s="712"/>
      <c r="RLH1" s="712"/>
      <c r="RLI1" s="712"/>
      <c r="RLJ1" s="712"/>
      <c r="RLK1" s="712"/>
      <c r="RLL1" s="712"/>
      <c r="RLM1" s="712"/>
      <c r="RLN1" s="712"/>
      <c r="RLO1" s="712"/>
      <c r="RLP1" s="712"/>
      <c r="RLQ1" s="712"/>
      <c r="RLR1" s="712"/>
      <c r="RLS1" s="712"/>
      <c r="RLT1" s="712"/>
      <c r="RLU1" s="712"/>
      <c r="RLV1" s="712"/>
      <c r="RLW1" s="712"/>
      <c r="RLX1" s="712"/>
      <c r="RLY1" s="712"/>
      <c r="RLZ1" s="712"/>
      <c r="RMA1" s="712"/>
      <c r="RMB1" s="712"/>
      <c r="RMC1" s="712"/>
      <c r="RMD1" s="712"/>
      <c r="RME1" s="712"/>
      <c r="RMF1" s="712"/>
      <c r="RMG1" s="712"/>
      <c r="RMH1" s="712"/>
      <c r="RMI1" s="712"/>
      <c r="RMJ1" s="712"/>
      <c r="RMK1" s="712"/>
      <c r="RML1" s="712"/>
      <c r="RMM1" s="712"/>
      <c r="RMN1" s="712"/>
      <c r="RMO1" s="712"/>
      <c r="RMP1" s="712"/>
      <c r="RMQ1" s="712"/>
      <c r="RMR1" s="712"/>
      <c r="RMS1" s="712"/>
      <c r="RMT1" s="712"/>
      <c r="RMU1" s="712"/>
      <c r="RMV1" s="712"/>
      <c r="RMW1" s="712"/>
      <c r="RMX1" s="712"/>
      <c r="RMY1" s="712"/>
      <c r="RMZ1" s="712"/>
      <c r="RNA1" s="712"/>
      <c r="RNB1" s="712"/>
      <c r="RNC1" s="712"/>
      <c r="RND1" s="712"/>
      <c r="RNE1" s="712"/>
      <c r="RNF1" s="712"/>
      <c r="RNG1" s="712"/>
      <c r="RNH1" s="712"/>
      <c r="RNI1" s="712"/>
      <c r="RNJ1" s="712"/>
      <c r="RNK1" s="712"/>
      <c r="RNL1" s="712"/>
      <c r="RNM1" s="712"/>
      <c r="RNN1" s="712"/>
      <c r="RNO1" s="712"/>
      <c r="RNP1" s="712"/>
      <c r="RNQ1" s="712"/>
      <c r="RNR1" s="712"/>
      <c r="RNS1" s="712"/>
      <c r="RNT1" s="712"/>
      <c r="RNU1" s="712"/>
      <c r="RNV1" s="712"/>
      <c r="RNW1" s="712"/>
      <c r="RNX1" s="712"/>
      <c r="RNY1" s="712"/>
      <c r="RNZ1" s="712"/>
      <c r="ROA1" s="712"/>
      <c r="ROB1" s="712"/>
      <c r="ROC1" s="712"/>
      <c r="ROD1" s="712"/>
      <c r="ROE1" s="712"/>
      <c r="ROF1" s="712"/>
      <c r="ROG1" s="712"/>
      <c r="ROH1" s="712"/>
      <c r="ROI1" s="712"/>
      <c r="ROJ1" s="712"/>
      <c r="ROK1" s="712"/>
      <c r="ROL1" s="712"/>
      <c r="ROM1" s="712"/>
      <c r="RON1" s="712"/>
      <c r="ROO1" s="712"/>
      <c r="ROP1" s="712"/>
      <c r="ROQ1" s="712"/>
      <c r="ROR1" s="712"/>
      <c r="ROS1" s="712"/>
      <c r="ROT1" s="712"/>
      <c r="ROU1" s="712"/>
      <c r="ROV1" s="712"/>
      <c r="ROW1" s="712"/>
      <c r="ROX1" s="712"/>
      <c r="ROY1" s="712"/>
      <c r="ROZ1" s="712"/>
      <c r="RPA1" s="712"/>
      <c r="RPB1" s="712"/>
      <c r="RPC1" s="712"/>
      <c r="RPD1" s="712"/>
      <c r="RPE1" s="712"/>
      <c r="RPF1" s="712"/>
      <c r="RPG1" s="712"/>
      <c r="RPH1" s="712"/>
      <c r="RPI1" s="712"/>
      <c r="RPJ1" s="712"/>
      <c r="RPK1" s="712"/>
      <c r="RPL1" s="712"/>
      <c r="RPM1" s="712"/>
      <c r="RPN1" s="712"/>
      <c r="RPO1" s="712"/>
      <c r="RPP1" s="712"/>
      <c r="RPQ1" s="712"/>
      <c r="RPR1" s="712"/>
      <c r="RPS1" s="712"/>
      <c r="RPT1" s="712"/>
      <c r="RPU1" s="712"/>
      <c r="RPV1" s="712"/>
      <c r="RPW1" s="712"/>
      <c r="RPX1" s="712"/>
      <c r="RPY1" s="712"/>
      <c r="RPZ1" s="712"/>
      <c r="RQA1" s="712"/>
      <c r="RQB1" s="712"/>
      <c r="RQC1" s="712"/>
      <c r="RQD1" s="712"/>
      <c r="RQE1" s="712"/>
      <c r="RQF1" s="712"/>
      <c r="RQG1" s="712"/>
      <c r="RQH1" s="712"/>
      <c r="RQI1" s="712"/>
      <c r="RQJ1" s="712"/>
      <c r="RQK1" s="712"/>
      <c r="RQL1" s="712"/>
      <c r="RQM1" s="712"/>
      <c r="RQN1" s="712"/>
      <c r="RQO1" s="712"/>
      <c r="RQP1" s="712"/>
      <c r="RQQ1" s="712"/>
      <c r="RQR1" s="712"/>
      <c r="RQS1" s="712"/>
      <c r="RQT1" s="712"/>
      <c r="RQU1" s="712"/>
      <c r="RQV1" s="712"/>
      <c r="RQW1" s="712"/>
      <c r="RQX1" s="712"/>
      <c r="RQY1" s="712"/>
      <c r="RQZ1" s="712"/>
      <c r="RRA1" s="712"/>
      <c r="RRB1" s="712"/>
      <c r="RRC1" s="712"/>
      <c r="RRD1" s="712"/>
      <c r="RRE1" s="712"/>
      <c r="RRF1" s="712"/>
      <c r="RRG1" s="712"/>
      <c r="RRH1" s="712"/>
      <c r="RRI1" s="712"/>
      <c r="RRJ1" s="712"/>
      <c r="RRK1" s="712"/>
      <c r="RRL1" s="712"/>
      <c r="RRM1" s="712"/>
      <c r="RRN1" s="712"/>
      <c r="RRO1" s="712"/>
      <c r="RRP1" s="712"/>
      <c r="RRQ1" s="712"/>
      <c r="RRR1" s="712"/>
      <c r="RRS1" s="712"/>
      <c r="RRT1" s="712"/>
      <c r="RRU1" s="712"/>
      <c r="RRV1" s="712"/>
      <c r="RRW1" s="712"/>
      <c r="RRX1" s="712"/>
      <c r="RRY1" s="712"/>
      <c r="RRZ1" s="712"/>
      <c r="RSA1" s="712"/>
      <c r="RSB1" s="712"/>
      <c r="RSC1" s="712"/>
      <c r="RSD1" s="712"/>
      <c r="RSE1" s="712"/>
      <c r="RSF1" s="712"/>
      <c r="RSG1" s="712"/>
      <c r="RSH1" s="712"/>
      <c r="RSI1" s="712"/>
      <c r="RSJ1" s="712"/>
      <c r="RSK1" s="712"/>
      <c r="RSL1" s="712"/>
      <c r="RSM1" s="712"/>
      <c r="RSN1" s="712"/>
      <c r="RSO1" s="712"/>
      <c r="RSP1" s="712"/>
      <c r="RSQ1" s="712"/>
      <c r="RSR1" s="712"/>
      <c r="RSS1" s="712"/>
      <c r="RST1" s="712"/>
      <c r="RSU1" s="712"/>
      <c r="RSV1" s="712"/>
      <c r="RSW1" s="712"/>
      <c r="RSX1" s="712"/>
      <c r="RSY1" s="712"/>
      <c r="RSZ1" s="712"/>
      <c r="RTA1" s="712"/>
      <c r="RTB1" s="712"/>
      <c r="RTC1" s="712"/>
      <c r="RTD1" s="712"/>
      <c r="RTE1" s="712"/>
      <c r="RTF1" s="712"/>
      <c r="RTG1" s="712"/>
      <c r="RTH1" s="712"/>
      <c r="RTI1" s="712"/>
      <c r="RTJ1" s="712"/>
      <c r="RTK1" s="712"/>
      <c r="RTL1" s="712"/>
      <c r="RTM1" s="712"/>
      <c r="RTN1" s="712"/>
      <c r="RTO1" s="712"/>
      <c r="RTP1" s="712"/>
      <c r="RTQ1" s="712"/>
      <c r="RTR1" s="712"/>
      <c r="RTS1" s="712"/>
      <c r="RTT1" s="712"/>
      <c r="RTU1" s="712"/>
      <c r="RTV1" s="712"/>
      <c r="RTW1" s="712"/>
      <c r="RTX1" s="712"/>
      <c r="RTY1" s="712"/>
      <c r="RTZ1" s="712"/>
      <c r="RUA1" s="712"/>
      <c r="RUB1" s="712"/>
      <c r="RUC1" s="712"/>
      <c r="RUD1" s="712"/>
      <c r="RUE1" s="712"/>
      <c r="RUF1" s="712"/>
      <c r="RUG1" s="712"/>
      <c r="RUH1" s="712"/>
      <c r="RUI1" s="712"/>
      <c r="RUJ1" s="712"/>
      <c r="RUK1" s="712"/>
      <c r="RUL1" s="712"/>
      <c r="RUM1" s="712"/>
      <c r="RUN1" s="712"/>
      <c r="RUO1" s="712"/>
      <c r="RUP1" s="712"/>
      <c r="RUQ1" s="712"/>
      <c r="RUR1" s="712"/>
      <c r="RUS1" s="712"/>
      <c r="RUT1" s="712"/>
      <c r="RUU1" s="712"/>
      <c r="RUV1" s="712"/>
      <c r="RUW1" s="712"/>
      <c r="RUX1" s="712"/>
      <c r="RUY1" s="712"/>
      <c r="RUZ1" s="712"/>
      <c r="RVA1" s="712"/>
      <c r="RVB1" s="712"/>
      <c r="RVC1" s="712"/>
      <c r="RVD1" s="712"/>
      <c r="RVE1" s="712"/>
      <c r="RVF1" s="712"/>
      <c r="RVG1" s="712"/>
      <c r="RVH1" s="712"/>
      <c r="RVI1" s="712"/>
      <c r="RVJ1" s="712"/>
      <c r="RVK1" s="712"/>
      <c r="RVL1" s="712"/>
      <c r="RVM1" s="712"/>
      <c r="RVN1" s="712"/>
      <c r="RVO1" s="712"/>
      <c r="RVP1" s="712"/>
      <c r="RVQ1" s="712"/>
      <c r="RVR1" s="712"/>
      <c r="RVS1" s="712"/>
      <c r="RVT1" s="712"/>
      <c r="RVU1" s="712"/>
      <c r="RVV1" s="712"/>
      <c r="RVW1" s="712"/>
      <c r="RVX1" s="712"/>
      <c r="RVY1" s="712"/>
      <c r="RVZ1" s="712"/>
      <c r="RWA1" s="712"/>
      <c r="RWB1" s="712"/>
      <c r="RWC1" s="712"/>
      <c r="RWD1" s="712"/>
      <c r="RWE1" s="712"/>
      <c r="RWF1" s="712"/>
      <c r="RWG1" s="712"/>
      <c r="RWH1" s="712"/>
      <c r="RWI1" s="712"/>
      <c r="RWJ1" s="712"/>
      <c r="RWK1" s="712"/>
      <c r="RWL1" s="712"/>
      <c r="RWM1" s="712"/>
      <c r="RWN1" s="712"/>
      <c r="RWO1" s="712"/>
      <c r="RWP1" s="712"/>
      <c r="RWQ1" s="712"/>
      <c r="RWR1" s="712"/>
      <c r="RWS1" s="712"/>
      <c r="RWT1" s="712"/>
      <c r="RWU1" s="712"/>
      <c r="RWV1" s="712"/>
      <c r="RWW1" s="712"/>
      <c r="RWX1" s="712"/>
      <c r="RWY1" s="712"/>
      <c r="RWZ1" s="712"/>
      <c r="RXA1" s="712"/>
      <c r="RXB1" s="712"/>
      <c r="RXC1" s="712"/>
      <c r="RXD1" s="712"/>
      <c r="RXE1" s="712"/>
      <c r="RXF1" s="712"/>
      <c r="RXG1" s="712"/>
      <c r="RXH1" s="712"/>
      <c r="RXI1" s="712"/>
      <c r="RXJ1" s="712"/>
      <c r="RXK1" s="712"/>
      <c r="RXL1" s="712"/>
      <c r="RXM1" s="712"/>
      <c r="RXN1" s="712"/>
      <c r="RXO1" s="712"/>
      <c r="RXP1" s="712"/>
      <c r="RXQ1" s="712"/>
      <c r="RXR1" s="712"/>
      <c r="RXS1" s="712"/>
      <c r="RXT1" s="712"/>
      <c r="RXU1" s="712"/>
      <c r="RXV1" s="712"/>
      <c r="RXW1" s="712"/>
      <c r="RXX1" s="712"/>
      <c r="RXY1" s="712"/>
      <c r="RXZ1" s="712"/>
      <c r="RYA1" s="712"/>
      <c r="RYB1" s="712"/>
      <c r="RYC1" s="712"/>
      <c r="RYD1" s="712"/>
      <c r="RYE1" s="712"/>
      <c r="RYF1" s="712"/>
      <c r="RYG1" s="712"/>
      <c r="RYH1" s="712"/>
      <c r="RYI1" s="712"/>
      <c r="RYJ1" s="712"/>
      <c r="RYK1" s="712"/>
      <c r="RYL1" s="712"/>
      <c r="RYM1" s="712"/>
      <c r="RYN1" s="712"/>
      <c r="RYO1" s="712"/>
      <c r="RYP1" s="712"/>
      <c r="RYQ1" s="712"/>
      <c r="RYR1" s="712"/>
      <c r="RYS1" s="712"/>
      <c r="RYT1" s="712"/>
      <c r="RYU1" s="712"/>
      <c r="RYV1" s="712"/>
      <c r="RYW1" s="712"/>
      <c r="RYX1" s="712"/>
      <c r="RYY1" s="712"/>
      <c r="RYZ1" s="712"/>
      <c r="RZA1" s="712"/>
      <c r="RZB1" s="712"/>
      <c r="RZC1" s="712"/>
      <c r="RZD1" s="712"/>
      <c r="RZE1" s="712"/>
      <c r="RZF1" s="712"/>
      <c r="RZG1" s="712"/>
      <c r="RZH1" s="712"/>
      <c r="RZI1" s="712"/>
      <c r="RZJ1" s="712"/>
      <c r="RZK1" s="712"/>
      <c r="RZL1" s="712"/>
      <c r="RZM1" s="712"/>
      <c r="RZN1" s="712"/>
      <c r="RZO1" s="712"/>
      <c r="RZP1" s="712"/>
      <c r="RZQ1" s="712"/>
      <c r="RZR1" s="712"/>
      <c r="RZS1" s="712"/>
      <c r="RZT1" s="712"/>
      <c r="RZU1" s="712"/>
      <c r="RZV1" s="712"/>
      <c r="RZW1" s="712"/>
      <c r="RZX1" s="712"/>
      <c r="RZY1" s="712"/>
      <c r="RZZ1" s="712"/>
      <c r="SAA1" s="712"/>
      <c r="SAB1" s="712"/>
      <c r="SAC1" s="712"/>
      <c r="SAD1" s="712"/>
      <c r="SAE1" s="712"/>
      <c r="SAF1" s="712"/>
      <c r="SAG1" s="712"/>
      <c r="SAH1" s="712"/>
      <c r="SAI1" s="712"/>
      <c r="SAJ1" s="712"/>
      <c r="SAK1" s="712"/>
      <c r="SAL1" s="712"/>
      <c r="SAM1" s="712"/>
      <c r="SAN1" s="712"/>
      <c r="SAO1" s="712"/>
      <c r="SAP1" s="712"/>
      <c r="SAQ1" s="712"/>
      <c r="SAR1" s="712"/>
      <c r="SAS1" s="712"/>
      <c r="SAT1" s="712"/>
      <c r="SAU1" s="712"/>
      <c r="SAV1" s="712"/>
      <c r="SAW1" s="712"/>
      <c r="SAX1" s="712"/>
      <c r="SAY1" s="712"/>
      <c r="SAZ1" s="712"/>
      <c r="SBA1" s="712"/>
      <c r="SBB1" s="712"/>
      <c r="SBC1" s="712"/>
      <c r="SBD1" s="712"/>
      <c r="SBE1" s="712"/>
      <c r="SBF1" s="712"/>
      <c r="SBG1" s="712"/>
      <c r="SBH1" s="712"/>
      <c r="SBI1" s="712"/>
      <c r="SBJ1" s="712"/>
      <c r="SBK1" s="712"/>
      <c r="SBL1" s="712"/>
      <c r="SBM1" s="712"/>
      <c r="SBN1" s="712"/>
      <c r="SBO1" s="712"/>
      <c r="SBP1" s="712"/>
      <c r="SBQ1" s="712"/>
      <c r="SBR1" s="712"/>
      <c r="SBS1" s="712"/>
      <c r="SBT1" s="712"/>
      <c r="SBU1" s="712"/>
      <c r="SBV1" s="712"/>
      <c r="SBW1" s="712"/>
      <c r="SBX1" s="712"/>
      <c r="SBY1" s="712"/>
      <c r="SBZ1" s="712"/>
      <c r="SCA1" s="712"/>
      <c r="SCB1" s="712"/>
      <c r="SCC1" s="712"/>
      <c r="SCD1" s="712"/>
      <c r="SCE1" s="712"/>
      <c r="SCF1" s="712"/>
      <c r="SCG1" s="712"/>
      <c r="SCH1" s="712"/>
      <c r="SCI1" s="712"/>
      <c r="SCJ1" s="712"/>
      <c r="SCK1" s="712"/>
      <c r="SCL1" s="712"/>
      <c r="SCM1" s="712"/>
      <c r="SCN1" s="712"/>
      <c r="SCO1" s="712"/>
      <c r="SCP1" s="712"/>
      <c r="SCQ1" s="712"/>
      <c r="SCR1" s="712"/>
      <c r="SCS1" s="712"/>
      <c r="SCT1" s="712"/>
      <c r="SCU1" s="712"/>
      <c r="SCV1" s="712"/>
      <c r="SCW1" s="712"/>
      <c r="SCX1" s="712"/>
      <c r="SCY1" s="712"/>
      <c r="SCZ1" s="712"/>
      <c r="SDA1" s="712"/>
      <c r="SDB1" s="712"/>
      <c r="SDC1" s="712"/>
      <c r="SDD1" s="712"/>
      <c r="SDE1" s="712"/>
      <c r="SDF1" s="712"/>
      <c r="SDG1" s="712"/>
      <c r="SDH1" s="712"/>
      <c r="SDI1" s="712"/>
      <c r="SDJ1" s="712"/>
      <c r="SDK1" s="712"/>
      <c r="SDL1" s="712"/>
      <c r="SDM1" s="712"/>
      <c r="SDN1" s="712"/>
      <c r="SDO1" s="712"/>
      <c r="SDP1" s="712"/>
      <c r="SDQ1" s="712"/>
      <c r="SDR1" s="712"/>
      <c r="SDS1" s="712"/>
      <c r="SDT1" s="712"/>
      <c r="SDU1" s="712"/>
      <c r="SDV1" s="712"/>
      <c r="SDW1" s="712"/>
      <c r="SDX1" s="712"/>
      <c r="SDY1" s="712"/>
      <c r="SDZ1" s="712"/>
      <c r="SEA1" s="712"/>
      <c r="SEB1" s="712"/>
      <c r="SEC1" s="712"/>
      <c r="SED1" s="712"/>
      <c r="SEE1" s="712"/>
      <c r="SEF1" s="712"/>
      <c r="SEG1" s="712"/>
      <c r="SEH1" s="712"/>
      <c r="SEI1" s="712"/>
      <c r="SEJ1" s="712"/>
      <c r="SEK1" s="712"/>
      <c r="SEL1" s="712"/>
      <c r="SEM1" s="712"/>
      <c r="SEN1" s="712"/>
      <c r="SEO1" s="712"/>
      <c r="SEP1" s="712"/>
      <c r="SEQ1" s="712"/>
      <c r="SER1" s="712"/>
      <c r="SES1" s="712"/>
      <c r="SET1" s="712"/>
      <c r="SEU1" s="712"/>
      <c r="SEV1" s="712"/>
      <c r="SEW1" s="712"/>
      <c r="SEX1" s="712"/>
      <c r="SEY1" s="712"/>
      <c r="SEZ1" s="712"/>
      <c r="SFA1" s="712"/>
      <c r="SFB1" s="712"/>
      <c r="SFC1" s="712"/>
      <c r="SFD1" s="712"/>
      <c r="SFE1" s="712"/>
      <c r="SFF1" s="712"/>
      <c r="SFG1" s="712"/>
      <c r="SFH1" s="712"/>
      <c r="SFI1" s="712"/>
      <c r="SFJ1" s="712"/>
      <c r="SFK1" s="712"/>
      <c r="SFL1" s="712"/>
      <c r="SFM1" s="712"/>
      <c r="SFN1" s="712"/>
      <c r="SFO1" s="712"/>
      <c r="SFP1" s="712"/>
      <c r="SFQ1" s="712"/>
      <c r="SFR1" s="712"/>
      <c r="SFS1" s="712"/>
      <c r="SFT1" s="712"/>
      <c r="SFU1" s="712"/>
      <c r="SFV1" s="712"/>
      <c r="SFW1" s="712"/>
      <c r="SFX1" s="712"/>
      <c r="SFY1" s="712"/>
      <c r="SFZ1" s="712"/>
      <c r="SGA1" s="712"/>
      <c r="SGB1" s="712"/>
      <c r="SGC1" s="712"/>
      <c r="SGD1" s="712"/>
      <c r="SGE1" s="712"/>
      <c r="SGF1" s="712"/>
      <c r="SGG1" s="712"/>
      <c r="SGH1" s="712"/>
      <c r="SGI1" s="712"/>
      <c r="SGJ1" s="712"/>
      <c r="SGK1" s="712"/>
      <c r="SGL1" s="712"/>
      <c r="SGM1" s="712"/>
      <c r="SGN1" s="712"/>
      <c r="SGO1" s="712"/>
      <c r="SGP1" s="712"/>
      <c r="SGQ1" s="712"/>
      <c r="SGR1" s="712"/>
      <c r="SGS1" s="712"/>
      <c r="SGT1" s="712"/>
      <c r="SGU1" s="712"/>
      <c r="SGV1" s="712"/>
      <c r="SGW1" s="712"/>
      <c r="SGX1" s="712"/>
      <c r="SGY1" s="712"/>
      <c r="SGZ1" s="712"/>
      <c r="SHA1" s="712"/>
      <c r="SHB1" s="712"/>
      <c r="SHC1" s="712"/>
      <c r="SHD1" s="712"/>
      <c r="SHE1" s="712"/>
      <c r="SHF1" s="712"/>
      <c r="SHG1" s="712"/>
      <c r="SHH1" s="712"/>
      <c r="SHI1" s="712"/>
      <c r="SHJ1" s="712"/>
      <c r="SHK1" s="712"/>
      <c r="SHL1" s="712"/>
      <c r="SHM1" s="712"/>
      <c r="SHN1" s="712"/>
      <c r="SHO1" s="712"/>
      <c r="SHP1" s="712"/>
      <c r="SHQ1" s="712"/>
      <c r="SHR1" s="712"/>
      <c r="SHS1" s="712"/>
      <c r="SHT1" s="712"/>
      <c r="SHU1" s="712"/>
      <c r="SHV1" s="712"/>
      <c r="SHW1" s="712"/>
      <c r="SHX1" s="712"/>
      <c r="SHY1" s="712"/>
      <c r="SHZ1" s="712"/>
      <c r="SIA1" s="712"/>
      <c r="SIB1" s="712"/>
      <c r="SIC1" s="712"/>
      <c r="SID1" s="712"/>
      <c r="SIE1" s="712"/>
      <c r="SIF1" s="712"/>
      <c r="SIG1" s="712"/>
      <c r="SIH1" s="712"/>
      <c r="SII1" s="712"/>
      <c r="SIJ1" s="712"/>
      <c r="SIK1" s="712"/>
      <c r="SIL1" s="712"/>
      <c r="SIM1" s="712"/>
      <c r="SIN1" s="712"/>
      <c r="SIO1" s="712"/>
      <c r="SIP1" s="712"/>
      <c r="SIQ1" s="712"/>
      <c r="SIR1" s="712"/>
      <c r="SIS1" s="712"/>
      <c r="SIT1" s="712"/>
      <c r="SIU1" s="712"/>
      <c r="SIV1" s="712"/>
      <c r="SIW1" s="712"/>
      <c r="SIX1" s="712"/>
      <c r="SIY1" s="712"/>
      <c r="SIZ1" s="712"/>
      <c r="SJA1" s="712"/>
      <c r="SJB1" s="712"/>
      <c r="SJC1" s="712"/>
      <c r="SJD1" s="712"/>
      <c r="SJE1" s="712"/>
      <c r="SJF1" s="712"/>
      <c r="SJG1" s="712"/>
      <c r="SJH1" s="712"/>
      <c r="SJI1" s="712"/>
      <c r="SJJ1" s="712"/>
      <c r="SJK1" s="712"/>
      <c r="SJL1" s="712"/>
      <c r="SJM1" s="712"/>
      <c r="SJN1" s="712"/>
      <c r="SJO1" s="712"/>
      <c r="SJP1" s="712"/>
      <c r="SJQ1" s="712"/>
      <c r="SJR1" s="712"/>
      <c r="SJS1" s="712"/>
      <c r="SJT1" s="712"/>
      <c r="SJU1" s="712"/>
      <c r="SJV1" s="712"/>
      <c r="SJW1" s="712"/>
      <c r="SJX1" s="712"/>
      <c r="SJY1" s="712"/>
      <c r="SJZ1" s="712"/>
      <c r="SKA1" s="712"/>
      <c r="SKB1" s="712"/>
      <c r="SKC1" s="712"/>
      <c r="SKD1" s="712"/>
      <c r="SKE1" s="712"/>
      <c r="SKF1" s="712"/>
      <c r="SKG1" s="712"/>
      <c r="SKH1" s="712"/>
      <c r="SKI1" s="712"/>
      <c r="SKJ1" s="712"/>
      <c r="SKK1" s="712"/>
      <c r="SKL1" s="712"/>
      <c r="SKM1" s="712"/>
      <c r="SKN1" s="712"/>
      <c r="SKO1" s="712"/>
      <c r="SKP1" s="712"/>
      <c r="SKQ1" s="712"/>
      <c r="SKR1" s="712"/>
      <c r="SKS1" s="712"/>
      <c r="SKT1" s="712"/>
      <c r="SKU1" s="712"/>
      <c r="SKV1" s="712"/>
      <c r="SKW1" s="712"/>
      <c r="SKX1" s="712"/>
      <c r="SKY1" s="712"/>
      <c r="SKZ1" s="712"/>
      <c r="SLA1" s="712"/>
      <c r="SLB1" s="712"/>
      <c r="SLC1" s="712"/>
      <c r="SLD1" s="712"/>
      <c r="SLE1" s="712"/>
      <c r="SLF1" s="712"/>
      <c r="SLG1" s="712"/>
      <c r="SLH1" s="712"/>
      <c r="SLI1" s="712"/>
      <c r="SLJ1" s="712"/>
      <c r="SLK1" s="712"/>
      <c r="SLL1" s="712"/>
      <c r="SLM1" s="712"/>
      <c r="SLN1" s="712"/>
      <c r="SLO1" s="712"/>
      <c r="SLP1" s="712"/>
      <c r="SLQ1" s="712"/>
      <c r="SLR1" s="712"/>
      <c r="SLS1" s="712"/>
      <c r="SLT1" s="712"/>
      <c r="SLU1" s="712"/>
      <c r="SLV1" s="712"/>
      <c r="SLW1" s="712"/>
      <c r="SLX1" s="712"/>
      <c r="SLY1" s="712"/>
      <c r="SLZ1" s="712"/>
      <c r="SMA1" s="712"/>
      <c r="SMB1" s="712"/>
      <c r="SMC1" s="712"/>
      <c r="SMD1" s="712"/>
      <c r="SME1" s="712"/>
      <c r="SMF1" s="712"/>
      <c r="SMG1" s="712"/>
      <c r="SMH1" s="712"/>
      <c r="SMI1" s="712"/>
      <c r="SMJ1" s="712"/>
      <c r="SMK1" s="712"/>
      <c r="SML1" s="712"/>
      <c r="SMM1" s="712"/>
      <c r="SMN1" s="712"/>
      <c r="SMO1" s="712"/>
      <c r="SMP1" s="712"/>
      <c r="SMQ1" s="712"/>
      <c r="SMR1" s="712"/>
      <c r="SMS1" s="712"/>
      <c r="SMT1" s="712"/>
      <c r="SMU1" s="712"/>
      <c r="SMV1" s="712"/>
      <c r="SMW1" s="712"/>
      <c r="SMX1" s="712"/>
      <c r="SMY1" s="712"/>
      <c r="SMZ1" s="712"/>
      <c r="SNA1" s="712"/>
      <c r="SNB1" s="712"/>
      <c r="SNC1" s="712"/>
      <c r="SND1" s="712"/>
      <c r="SNE1" s="712"/>
      <c r="SNF1" s="712"/>
      <c r="SNG1" s="712"/>
      <c r="SNH1" s="712"/>
      <c r="SNI1" s="712"/>
      <c r="SNJ1" s="712"/>
      <c r="SNK1" s="712"/>
      <c r="SNL1" s="712"/>
      <c r="SNM1" s="712"/>
      <c r="SNN1" s="712"/>
      <c r="SNO1" s="712"/>
      <c r="SNP1" s="712"/>
      <c r="SNQ1" s="712"/>
      <c r="SNR1" s="712"/>
      <c r="SNS1" s="712"/>
      <c r="SNT1" s="712"/>
      <c r="SNU1" s="712"/>
      <c r="SNV1" s="712"/>
      <c r="SNW1" s="712"/>
      <c r="SNX1" s="712"/>
      <c r="SNY1" s="712"/>
      <c r="SNZ1" s="712"/>
      <c r="SOA1" s="712"/>
      <c r="SOB1" s="712"/>
      <c r="SOC1" s="712"/>
      <c r="SOD1" s="712"/>
      <c r="SOE1" s="712"/>
      <c r="SOF1" s="712"/>
      <c r="SOG1" s="712"/>
      <c r="SOH1" s="712"/>
      <c r="SOI1" s="712"/>
      <c r="SOJ1" s="712"/>
      <c r="SOK1" s="712"/>
      <c r="SOL1" s="712"/>
      <c r="SOM1" s="712"/>
      <c r="SON1" s="712"/>
      <c r="SOO1" s="712"/>
      <c r="SOP1" s="712"/>
      <c r="SOQ1" s="712"/>
      <c r="SOR1" s="712"/>
      <c r="SOS1" s="712"/>
      <c r="SOT1" s="712"/>
      <c r="SOU1" s="712"/>
      <c r="SOV1" s="712"/>
      <c r="SOW1" s="712"/>
      <c r="SOX1" s="712"/>
      <c r="SOY1" s="712"/>
      <c r="SOZ1" s="712"/>
      <c r="SPA1" s="712"/>
      <c r="SPB1" s="712"/>
      <c r="SPC1" s="712"/>
      <c r="SPD1" s="712"/>
      <c r="SPE1" s="712"/>
      <c r="SPF1" s="712"/>
      <c r="SPG1" s="712"/>
      <c r="SPH1" s="712"/>
      <c r="SPI1" s="712"/>
      <c r="SPJ1" s="712"/>
      <c r="SPK1" s="712"/>
      <c r="SPL1" s="712"/>
      <c r="SPM1" s="712"/>
      <c r="SPN1" s="712"/>
      <c r="SPO1" s="712"/>
      <c r="SPP1" s="712"/>
      <c r="SPQ1" s="712"/>
      <c r="SPR1" s="712"/>
      <c r="SPS1" s="712"/>
      <c r="SPT1" s="712"/>
      <c r="SPU1" s="712"/>
      <c r="SPV1" s="712"/>
      <c r="SPW1" s="712"/>
      <c r="SPX1" s="712"/>
      <c r="SPY1" s="712"/>
      <c r="SPZ1" s="712"/>
      <c r="SQA1" s="712"/>
      <c r="SQB1" s="712"/>
      <c r="SQC1" s="712"/>
      <c r="SQD1" s="712"/>
      <c r="SQE1" s="712"/>
      <c r="SQF1" s="712"/>
      <c r="SQG1" s="712"/>
      <c r="SQH1" s="712"/>
      <c r="SQI1" s="712"/>
      <c r="SQJ1" s="712"/>
      <c r="SQK1" s="712"/>
      <c r="SQL1" s="712"/>
      <c r="SQM1" s="712"/>
      <c r="SQN1" s="712"/>
      <c r="SQO1" s="712"/>
      <c r="SQP1" s="712"/>
      <c r="SQQ1" s="712"/>
      <c r="SQR1" s="712"/>
      <c r="SQS1" s="712"/>
      <c r="SQT1" s="712"/>
      <c r="SQU1" s="712"/>
      <c r="SQV1" s="712"/>
      <c r="SQW1" s="712"/>
      <c r="SQX1" s="712"/>
      <c r="SQY1" s="712"/>
      <c r="SQZ1" s="712"/>
      <c r="SRA1" s="712"/>
      <c r="SRB1" s="712"/>
      <c r="SRC1" s="712"/>
      <c r="SRD1" s="712"/>
      <c r="SRE1" s="712"/>
      <c r="SRF1" s="712"/>
      <c r="SRG1" s="712"/>
      <c r="SRH1" s="712"/>
      <c r="SRI1" s="712"/>
      <c r="SRJ1" s="712"/>
      <c r="SRK1" s="712"/>
      <c r="SRL1" s="712"/>
      <c r="SRM1" s="712"/>
      <c r="SRN1" s="712"/>
      <c r="SRO1" s="712"/>
      <c r="SRP1" s="712"/>
      <c r="SRQ1" s="712"/>
      <c r="SRR1" s="712"/>
      <c r="SRS1" s="712"/>
      <c r="SRT1" s="712"/>
      <c r="SRU1" s="712"/>
      <c r="SRV1" s="712"/>
      <c r="SRW1" s="712"/>
      <c r="SRX1" s="712"/>
      <c r="SRY1" s="712"/>
      <c r="SRZ1" s="712"/>
      <c r="SSA1" s="712"/>
      <c r="SSB1" s="712"/>
      <c r="SSC1" s="712"/>
      <c r="SSD1" s="712"/>
      <c r="SSE1" s="712"/>
      <c r="SSF1" s="712"/>
      <c r="SSG1" s="712"/>
      <c r="SSH1" s="712"/>
      <c r="SSI1" s="712"/>
      <c r="SSJ1" s="712"/>
      <c r="SSK1" s="712"/>
      <c r="SSL1" s="712"/>
      <c r="SSM1" s="712"/>
      <c r="SSN1" s="712"/>
      <c r="SSO1" s="712"/>
      <c r="SSP1" s="712"/>
      <c r="SSQ1" s="712"/>
      <c r="SSR1" s="712"/>
      <c r="SSS1" s="712"/>
      <c r="SST1" s="712"/>
      <c r="SSU1" s="712"/>
      <c r="SSV1" s="712"/>
      <c r="SSW1" s="712"/>
      <c r="SSX1" s="712"/>
      <c r="SSY1" s="712"/>
      <c r="SSZ1" s="712"/>
      <c r="STA1" s="712"/>
      <c r="STB1" s="712"/>
      <c r="STC1" s="712"/>
      <c r="STD1" s="712"/>
      <c r="STE1" s="712"/>
      <c r="STF1" s="712"/>
      <c r="STG1" s="712"/>
      <c r="STH1" s="712"/>
      <c r="STI1" s="712"/>
      <c r="STJ1" s="712"/>
      <c r="STK1" s="712"/>
      <c r="STL1" s="712"/>
      <c r="STM1" s="712"/>
      <c r="STN1" s="712"/>
      <c r="STO1" s="712"/>
      <c r="STP1" s="712"/>
      <c r="STQ1" s="712"/>
      <c r="STR1" s="712"/>
      <c r="STS1" s="712"/>
      <c r="STT1" s="712"/>
      <c r="STU1" s="712"/>
      <c r="STV1" s="712"/>
      <c r="STW1" s="712"/>
      <c r="STX1" s="712"/>
      <c r="STY1" s="712"/>
      <c r="STZ1" s="712"/>
      <c r="SUA1" s="712"/>
      <c r="SUB1" s="712"/>
      <c r="SUC1" s="712"/>
      <c r="SUD1" s="712"/>
      <c r="SUE1" s="712"/>
      <c r="SUF1" s="712"/>
      <c r="SUG1" s="712"/>
      <c r="SUH1" s="712"/>
      <c r="SUI1" s="712"/>
      <c r="SUJ1" s="712"/>
      <c r="SUK1" s="712"/>
      <c r="SUL1" s="712"/>
      <c r="SUM1" s="712"/>
      <c r="SUN1" s="712"/>
      <c r="SUO1" s="712"/>
      <c r="SUP1" s="712"/>
      <c r="SUQ1" s="712"/>
      <c r="SUR1" s="712"/>
      <c r="SUS1" s="712"/>
      <c r="SUT1" s="712"/>
      <c r="SUU1" s="712"/>
      <c r="SUV1" s="712"/>
      <c r="SUW1" s="712"/>
      <c r="SUX1" s="712"/>
      <c r="SUY1" s="712"/>
      <c r="SUZ1" s="712"/>
      <c r="SVA1" s="712"/>
      <c r="SVB1" s="712"/>
      <c r="SVC1" s="712"/>
      <c r="SVD1" s="712"/>
      <c r="SVE1" s="712"/>
      <c r="SVF1" s="712"/>
      <c r="SVG1" s="712"/>
      <c r="SVH1" s="712"/>
      <c r="SVI1" s="712"/>
      <c r="SVJ1" s="712"/>
      <c r="SVK1" s="712"/>
      <c r="SVL1" s="712"/>
      <c r="SVM1" s="712"/>
      <c r="SVN1" s="712"/>
      <c r="SVO1" s="712"/>
      <c r="SVP1" s="712"/>
      <c r="SVQ1" s="712"/>
      <c r="SVR1" s="712"/>
      <c r="SVS1" s="712"/>
      <c r="SVT1" s="712"/>
      <c r="SVU1" s="712"/>
      <c r="SVV1" s="712"/>
      <c r="SVW1" s="712"/>
      <c r="SVX1" s="712"/>
      <c r="SVY1" s="712"/>
      <c r="SVZ1" s="712"/>
      <c r="SWA1" s="712"/>
      <c r="SWB1" s="712"/>
      <c r="SWC1" s="712"/>
      <c r="SWD1" s="712"/>
      <c r="SWE1" s="712"/>
      <c r="SWF1" s="712"/>
      <c r="SWG1" s="712"/>
      <c r="SWH1" s="712"/>
      <c r="SWI1" s="712"/>
      <c r="SWJ1" s="712"/>
      <c r="SWK1" s="712"/>
      <c r="SWL1" s="712"/>
      <c r="SWM1" s="712"/>
      <c r="SWN1" s="712"/>
      <c r="SWO1" s="712"/>
      <c r="SWP1" s="712"/>
      <c r="SWQ1" s="712"/>
      <c r="SWR1" s="712"/>
      <c r="SWS1" s="712"/>
      <c r="SWT1" s="712"/>
      <c r="SWU1" s="712"/>
      <c r="SWV1" s="712"/>
      <c r="SWW1" s="712"/>
      <c r="SWX1" s="712"/>
      <c r="SWY1" s="712"/>
      <c r="SWZ1" s="712"/>
      <c r="SXA1" s="712"/>
      <c r="SXB1" s="712"/>
      <c r="SXC1" s="712"/>
      <c r="SXD1" s="712"/>
      <c r="SXE1" s="712"/>
      <c r="SXF1" s="712"/>
      <c r="SXG1" s="712"/>
      <c r="SXH1" s="712"/>
      <c r="SXI1" s="712"/>
      <c r="SXJ1" s="712"/>
      <c r="SXK1" s="712"/>
      <c r="SXL1" s="712"/>
      <c r="SXM1" s="712"/>
      <c r="SXN1" s="712"/>
      <c r="SXO1" s="712"/>
      <c r="SXP1" s="712"/>
      <c r="SXQ1" s="712"/>
      <c r="SXR1" s="712"/>
      <c r="SXS1" s="712"/>
      <c r="SXT1" s="712"/>
      <c r="SXU1" s="712"/>
      <c r="SXV1" s="712"/>
      <c r="SXW1" s="712"/>
      <c r="SXX1" s="712"/>
      <c r="SXY1" s="712"/>
      <c r="SXZ1" s="712"/>
      <c r="SYA1" s="712"/>
      <c r="SYB1" s="712"/>
      <c r="SYC1" s="712"/>
      <c r="SYD1" s="712"/>
      <c r="SYE1" s="712"/>
      <c r="SYF1" s="712"/>
      <c r="SYG1" s="712"/>
      <c r="SYH1" s="712"/>
      <c r="SYI1" s="712"/>
      <c r="SYJ1" s="712"/>
      <c r="SYK1" s="712"/>
      <c r="SYL1" s="712"/>
      <c r="SYM1" s="712"/>
      <c r="SYN1" s="712"/>
      <c r="SYO1" s="712"/>
      <c r="SYP1" s="712"/>
      <c r="SYQ1" s="712"/>
      <c r="SYR1" s="712"/>
      <c r="SYS1" s="712"/>
      <c r="SYT1" s="712"/>
      <c r="SYU1" s="712"/>
      <c r="SYV1" s="712"/>
      <c r="SYW1" s="712"/>
      <c r="SYX1" s="712"/>
      <c r="SYY1" s="712"/>
      <c r="SYZ1" s="712"/>
      <c r="SZA1" s="712"/>
      <c r="SZB1" s="712"/>
      <c r="SZC1" s="712"/>
      <c r="SZD1" s="712"/>
      <c r="SZE1" s="712"/>
      <c r="SZF1" s="712"/>
      <c r="SZG1" s="712"/>
      <c r="SZH1" s="712"/>
      <c r="SZI1" s="712"/>
      <c r="SZJ1" s="712"/>
      <c r="SZK1" s="712"/>
      <c r="SZL1" s="712"/>
      <c r="SZM1" s="712"/>
      <c r="SZN1" s="712"/>
      <c r="SZO1" s="712"/>
      <c r="SZP1" s="712"/>
      <c r="SZQ1" s="712"/>
      <c r="SZR1" s="712"/>
      <c r="SZS1" s="712"/>
      <c r="SZT1" s="712"/>
      <c r="SZU1" s="712"/>
      <c r="SZV1" s="712"/>
      <c r="SZW1" s="712"/>
      <c r="SZX1" s="712"/>
      <c r="SZY1" s="712"/>
      <c r="SZZ1" s="712"/>
      <c r="TAA1" s="712"/>
      <c r="TAB1" s="712"/>
      <c r="TAC1" s="712"/>
      <c r="TAD1" s="712"/>
      <c r="TAE1" s="712"/>
      <c r="TAF1" s="712"/>
      <c r="TAG1" s="712"/>
      <c r="TAH1" s="712"/>
      <c r="TAI1" s="712"/>
      <c r="TAJ1" s="712"/>
      <c r="TAK1" s="712"/>
      <c r="TAL1" s="712"/>
      <c r="TAM1" s="712"/>
      <c r="TAN1" s="712"/>
      <c r="TAO1" s="712"/>
      <c r="TAP1" s="712"/>
      <c r="TAQ1" s="712"/>
      <c r="TAR1" s="712"/>
      <c r="TAS1" s="712"/>
      <c r="TAT1" s="712"/>
      <c r="TAU1" s="712"/>
      <c r="TAV1" s="712"/>
      <c r="TAW1" s="712"/>
      <c r="TAX1" s="712"/>
      <c r="TAY1" s="712"/>
      <c r="TAZ1" s="712"/>
      <c r="TBA1" s="712"/>
      <c r="TBB1" s="712"/>
      <c r="TBC1" s="712"/>
      <c r="TBD1" s="712"/>
      <c r="TBE1" s="712"/>
      <c r="TBF1" s="712"/>
      <c r="TBG1" s="712"/>
      <c r="TBH1" s="712"/>
      <c r="TBI1" s="712"/>
      <c r="TBJ1" s="712"/>
      <c r="TBK1" s="712"/>
      <c r="TBL1" s="712"/>
      <c r="TBM1" s="712"/>
      <c r="TBN1" s="712"/>
      <c r="TBO1" s="712"/>
      <c r="TBP1" s="712"/>
      <c r="TBQ1" s="712"/>
      <c r="TBR1" s="712"/>
      <c r="TBS1" s="712"/>
      <c r="TBT1" s="712"/>
      <c r="TBU1" s="712"/>
      <c r="TBV1" s="712"/>
      <c r="TBW1" s="712"/>
      <c r="TBX1" s="712"/>
      <c r="TBY1" s="712"/>
      <c r="TBZ1" s="712"/>
      <c r="TCA1" s="712"/>
      <c r="TCB1" s="712"/>
      <c r="TCC1" s="712"/>
      <c r="TCD1" s="712"/>
      <c r="TCE1" s="712"/>
      <c r="TCF1" s="712"/>
      <c r="TCG1" s="712"/>
      <c r="TCH1" s="712"/>
      <c r="TCI1" s="712"/>
      <c r="TCJ1" s="712"/>
      <c r="TCK1" s="712"/>
      <c r="TCL1" s="712"/>
      <c r="TCM1" s="712"/>
      <c r="TCN1" s="712"/>
      <c r="TCO1" s="712"/>
      <c r="TCP1" s="712"/>
      <c r="TCQ1" s="712"/>
      <c r="TCR1" s="712"/>
      <c r="TCS1" s="712"/>
      <c r="TCT1" s="712"/>
      <c r="TCU1" s="712"/>
      <c r="TCV1" s="712"/>
      <c r="TCW1" s="712"/>
      <c r="TCX1" s="712"/>
      <c r="TCY1" s="712"/>
      <c r="TCZ1" s="712"/>
      <c r="TDA1" s="712"/>
      <c r="TDB1" s="712"/>
      <c r="TDC1" s="712"/>
      <c r="TDD1" s="712"/>
      <c r="TDE1" s="712"/>
      <c r="TDF1" s="712"/>
      <c r="TDG1" s="712"/>
      <c r="TDH1" s="712"/>
      <c r="TDI1" s="712"/>
      <c r="TDJ1" s="712"/>
      <c r="TDK1" s="712"/>
      <c r="TDL1" s="712"/>
      <c r="TDM1" s="712"/>
      <c r="TDN1" s="712"/>
      <c r="TDO1" s="712"/>
      <c r="TDP1" s="712"/>
      <c r="TDQ1" s="712"/>
      <c r="TDR1" s="712"/>
      <c r="TDS1" s="712"/>
      <c r="TDT1" s="712"/>
      <c r="TDU1" s="712"/>
      <c r="TDV1" s="712"/>
      <c r="TDW1" s="712"/>
      <c r="TDX1" s="712"/>
      <c r="TDY1" s="712"/>
      <c r="TDZ1" s="712"/>
      <c r="TEA1" s="712"/>
      <c r="TEB1" s="712"/>
      <c r="TEC1" s="712"/>
      <c r="TED1" s="712"/>
      <c r="TEE1" s="712"/>
      <c r="TEF1" s="712"/>
      <c r="TEG1" s="712"/>
      <c r="TEH1" s="712"/>
      <c r="TEI1" s="712"/>
      <c r="TEJ1" s="712"/>
      <c r="TEK1" s="712"/>
      <c r="TEL1" s="712"/>
      <c r="TEM1" s="712"/>
      <c r="TEN1" s="712"/>
      <c r="TEO1" s="712"/>
      <c r="TEP1" s="712"/>
      <c r="TEQ1" s="712"/>
      <c r="TER1" s="712"/>
      <c r="TES1" s="712"/>
      <c r="TET1" s="712"/>
      <c r="TEU1" s="712"/>
      <c r="TEV1" s="712"/>
      <c r="TEW1" s="712"/>
      <c r="TEX1" s="712"/>
      <c r="TEY1" s="712"/>
      <c r="TEZ1" s="712"/>
      <c r="TFA1" s="712"/>
      <c r="TFB1" s="712"/>
      <c r="TFC1" s="712"/>
      <c r="TFD1" s="712"/>
      <c r="TFE1" s="712"/>
      <c r="TFF1" s="712"/>
      <c r="TFG1" s="712"/>
      <c r="TFH1" s="712"/>
      <c r="TFI1" s="712"/>
      <c r="TFJ1" s="712"/>
      <c r="TFK1" s="712"/>
      <c r="TFL1" s="712"/>
      <c r="TFM1" s="712"/>
      <c r="TFN1" s="712"/>
      <c r="TFO1" s="712"/>
      <c r="TFP1" s="712"/>
      <c r="TFQ1" s="712"/>
      <c r="TFR1" s="712"/>
      <c r="TFS1" s="712"/>
      <c r="TFT1" s="712"/>
      <c r="TFU1" s="712"/>
      <c r="TFV1" s="712"/>
      <c r="TFW1" s="712"/>
      <c r="TFX1" s="712"/>
      <c r="TFY1" s="712"/>
      <c r="TFZ1" s="712"/>
      <c r="TGA1" s="712"/>
      <c r="TGB1" s="712"/>
      <c r="TGC1" s="712"/>
      <c r="TGD1" s="712"/>
      <c r="TGE1" s="712"/>
      <c r="TGF1" s="712"/>
      <c r="TGG1" s="712"/>
      <c r="TGH1" s="712"/>
      <c r="TGI1" s="712"/>
      <c r="TGJ1" s="712"/>
      <c r="TGK1" s="712"/>
      <c r="TGL1" s="712"/>
      <c r="TGM1" s="712"/>
      <c r="TGN1" s="712"/>
      <c r="TGO1" s="712"/>
      <c r="TGP1" s="712"/>
      <c r="TGQ1" s="712"/>
      <c r="TGR1" s="712"/>
      <c r="TGS1" s="712"/>
      <c r="TGT1" s="712"/>
      <c r="TGU1" s="712"/>
      <c r="TGV1" s="712"/>
      <c r="TGW1" s="712"/>
      <c r="TGX1" s="712"/>
      <c r="TGY1" s="712"/>
      <c r="TGZ1" s="712"/>
      <c r="THA1" s="712"/>
      <c r="THB1" s="712"/>
      <c r="THC1" s="712"/>
      <c r="THD1" s="712"/>
      <c r="THE1" s="712"/>
      <c r="THF1" s="712"/>
      <c r="THG1" s="712"/>
      <c r="THH1" s="712"/>
      <c r="THI1" s="712"/>
      <c r="THJ1" s="712"/>
      <c r="THK1" s="712"/>
      <c r="THL1" s="712"/>
      <c r="THM1" s="712"/>
      <c r="THN1" s="712"/>
      <c r="THO1" s="712"/>
      <c r="THP1" s="712"/>
      <c r="THQ1" s="712"/>
      <c r="THR1" s="712"/>
      <c r="THS1" s="712"/>
      <c r="THT1" s="712"/>
      <c r="THU1" s="712"/>
      <c r="THV1" s="712"/>
      <c r="THW1" s="712"/>
      <c r="THX1" s="712"/>
      <c r="THY1" s="712"/>
      <c r="THZ1" s="712"/>
      <c r="TIA1" s="712"/>
      <c r="TIB1" s="712"/>
      <c r="TIC1" s="712"/>
      <c r="TID1" s="712"/>
      <c r="TIE1" s="712"/>
      <c r="TIF1" s="712"/>
      <c r="TIG1" s="712"/>
      <c r="TIH1" s="712"/>
      <c r="TII1" s="712"/>
      <c r="TIJ1" s="712"/>
      <c r="TIK1" s="712"/>
      <c r="TIL1" s="712"/>
      <c r="TIM1" s="712"/>
      <c r="TIN1" s="712"/>
      <c r="TIO1" s="712"/>
      <c r="TIP1" s="712"/>
      <c r="TIQ1" s="712"/>
      <c r="TIR1" s="712"/>
      <c r="TIS1" s="712"/>
      <c r="TIT1" s="712"/>
      <c r="TIU1" s="712"/>
      <c r="TIV1" s="712"/>
      <c r="TIW1" s="712"/>
      <c r="TIX1" s="712"/>
      <c r="TIY1" s="712"/>
      <c r="TIZ1" s="712"/>
      <c r="TJA1" s="712"/>
      <c r="TJB1" s="712"/>
      <c r="TJC1" s="712"/>
      <c r="TJD1" s="712"/>
      <c r="TJE1" s="712"/>
      <c r="TJF1" s="712"/>
      <c r="TJG1" s="712"/>
      <c r="TJH1" s="712"/>
      <c r="TJI1" s="712"/>
      <c r="TJJ1" s="712"/>
      <c r="TJK1" s="712"/>
      <c r="TJL1" s="712"/>
      <c r="TJM1" s="712"/>
      <c r="TJN1" s="712"/>
      <c r="TJO1" s="712"/>
      <c r="TJP1" s="712"/>
      <c r="TJQ1" s="712"/>
      <c r="TJR1" s="712"/>
      <c r="TJS1" s="712"/>
      <c r="TJT1" s="712"/>
      <c r="TJU1" s="712"/>
      <c r="TJV1" s="712"/>
      <c r="TJW1" s="712"/>
      <c r="TJX1" s="712"/>
      <c r="TJY1" s="712"/>
      <c r="TJZ1" s="712"/>
      <c r="TKA1" s="712"/>
      <c r="TKB1" s="712"/>
      <c r="TKC1" s="712"/>
      <c r="TKD1" s="712"/>
      <c r="TKE1" s="712"/>
      <c r="TKF1" s="712"/>
      <c r="TKG1" s="712"/>
      <c r="TKH1" s="712"/>
      <c r="TKI1" s="712"/>
      <c r="TKJ1" s="712"/>
      <c r="TKK1" s="712"/>
      <c r="TKL1" s="712"/>
      <c r="TKM1" s="712"/>
      <c r="TKN1" s="712"/>
      <c r="TKO1" s="712"/>
      <c r="TKP1" s="712"/>
      <c r="TKQ1" s="712"/>
      <c r="TKR1" s="712"/>
      <c r="TKS1" s="712"/>
      <c r="TKT1" s="712"/>
      <c r="TKU1" s="712"/>
      <c r="TKV1" s="712"/>
      <c r="TKW1" s="712"/>
      <c r="TKX1" s="712"/>
      <c r="TKY1" s="712"/>
      <c r="TKZ1" s="712"/>
      <c r="TLA1" s="712"/>
      <c r="TLB1" s="712"/>
      <c r="TLC1" s="712"/>
      <c r="TLD1" s="712"/>
      <c r="TLE1" s="712"/>
      <c r="TLF1" s="712"/>
      <c r="TLG1" s="712"/>
      <c r="TLH1" s="712"/>
      <c r="TLI1" s="712"/>
      <c r="TLJ1" s="712"/>
      <c r="TLK1" s="712"/>
      <c r="TLL1" s="712"/>
      <c r="TLM1" s="712"/>
      <c r="TLN1" s="712"/>
      <c r="TLO1" s="712"/>
      <c r="TLP1" s="712"/>
      <c r="TLQ1" s="712"/>
      <c r="TLR1" s="712"/>
      <c r="TLS1" s="712"/>
      <c r="TLT1" s="712"/>
      <c r="TLU1" s="712"/>
      <c r="TLV1" s="712"/>
      <c r="TLW1" s="712"/>
      <c r="TLX1" s="712"/>
      <c r="TLY1" s="712"/>
      <c r="TLZ1" s="712"/>
      <c r="TMA1" s="712"/>
      <c r="TMB1" s="712"/>
      <c r="TMC1" s="712"/>
      <c r="TMD1" s="712"/>
      <c r="TME1" s="712"/>
      <c r="TMF1" s="712"/>
      <c r="TMG1" s="712"/>
      <c r="TMH1" s="712"/>
      <c r="TMI1" s="712"/>
      <c r="TMJ1" s="712"/>
      <c r="TMK1" s="712"/>
      <c r="TML1" s="712"/>
      <c r="TMM1" s="712"/>
      <c r="TMN1" s="712"/>
      <c r="TMO1" s="712"/>
      <c r="TMP1" s="712"/>
      <c r="TMQ1" s="712"/>
      <c r="TMR1" s="712"/>
      <c r="TMS1" s="712"/>
      <c r="TMT1" s="712"/>
      <c r="TMU1" s="712"/>
      <c r="TMV1" s="712"/>
      <c r="TMW1" s="712"/>
      <c r="TMX1" s="712"/>
      <c r="TMY1" s="712"/>
      <c r="TMZ1" s="712"/>
      <c r="TNA1" s="712"/>
      <c r="TNB1" s="712"/>
      <c r="TNC1" s="712"/>
      <c r="TND1" s="712"/>
      <c r="TNE1" s="712"/>
      <c r="TNF1" s="712"/>
      <c r="TNG1" s="712"/>
      <c r="TNH1" s="712"/>
      <c r="TNI1" s="712"/>
      <c r="TNJ1" s="712"/>
      <c r="TNK1" s="712"/>
      <c r="TNL1" s="712"/>
      <c r="TNM1" s="712"/>
      <c r="TNN1" s="712"/>
      <c r="TNO1" s="712"/>
      <c r="TNP1" s="712"/>
      <c r="TNQ1" s="712"/>
      <c r="TNR1" s="712"/>
      <c r="TNS1" s="712"/>
      <c r="TNT1" s="712"/>
      <c r="TNU1" s="712"/>
      <c r="TNV1" s="712"/>
      <c r="TNW1" s="712"/>
      <c r="TNX1" s="712"/>
      <c r="TNY1" s="712"/>
      <c r="TNZ1" s="712"/>
      <c r="TOA1" s="712"/>
      <c r="TOB1" s="712"/>
      <c r="TOC1" s="712"/>
      <c r="TOD1" s="712"/>
      <c r="TOE1" s="712"/>
      <c r="TOF1" s="712"/>
      <c r="TOG1" s="712"/>
      <c r="TOH1" s="712"/>
      <c r="TOI1" s="712"/>
      <c r="TOJ1" s="712"/>
      <c r="TOK1" s="712"/>
      <c r="TOL1" s="712"/>
      <c r="TOM1" s="712"/>
      <c r="TON1" s="712"/>
      <c r="TOO1" s="712"/>
      <c r="TOP1" s="712"/>
      <c r="TOQ1" s="712"/>
      <c r="TOR1" s="712"/>
      <c r="TOS1" s="712"/>
      <c r="TOT1" s="712"/>
      <c r="TOU1" s="712"/>
      <c r="TOV1" s="712"/>
      <c r="TOW1" s="712"/>
      <c r="TOX1" s="712"/>
      <c r="TOY1" s="712"/>
      <c r="TOZ1" s="712"/>
      <c r="TPA1" s="712"/>
      <c r="TPB1" s="712"/>
      <c r="TPC1" s="712"/>
      <c r="TPD1" s="712"/>
      <c r="TPE1" s="712"/>
      <c r="TPF1" s="712"/>
      <c r="TPG1" s="712"/>
      <c r="TPH1" s="712"/>
      <c r="TPI1" s="712"/>
      <c r="TPJ1" s="712"/>
      <c r="TPK1" s="712"/>
      <c r="TPL1" s="712"/>
      <c r="TPM1" s="712"/>
      <c r="TPN1" s="712"/>
      <c r="TPO1" s="712"/>
      <c r="TPP1" s="712"/>
      <c r="TPQ1" s="712"/>
      <c r="TPR1" s="712"/>
      <c r="TPS1" s="712"/>
      <c r="TPT1" s="712"/>
      <c r="TPU1" s="712"/>
      <c r="TPV1" s="712"/>
      <c r="TPW1" s="712"/>
      <c r="TPX1" s="712"/>
      <c r="TPY1" s="712"/>
      <c r="TPZ1" s="712"/>
      <c r="TQA1" s="712"/>
      <c r="TQB1" s="712"/>
      <c r="TQC1" s="712"/>
      <c r="TQD1" s="712"/>
      <c r="TQE1" s="712"/>
      <c r="TQF1" s="712"/>
      <c r="TQG1" s="712"/>
      <c r="TQH1" s="712"/>
      <c r="TQI1" s="712"/>
      <c r="TQJ1" s="712"/>
      <c r="TQK1" s="712"/>
      <c r="TQL1" s="712"/>
      <c r="TQM1" s="712"/>
      <c r="TQN1" s="712"/>
      <c r="TQO1" s="712"/>
      <c r="TQP1" s="712"/>
      <c r="TQQ1" s="712"/>
      <c r="TQR1" s="712"/>
      <c r="TQS1" s="712"/>
      <c r="TQT1" s="712"/>
      <c r="TQU1" s="712"/>
      <c r="TQV1" s="712"/>
      <c r="TQW1" s="712"/>
      <c r="TQX1" s="712"/>
      <c r="TQY1" s="712"/>
      <c r="TQZ1" s="712"/>
      <c r="TRA1" s="712"/>
      <c r="TRB1" s="712"/>
      <c r="TRC1" s="712"/>
      <c r="TRD1" s="712"/>
      <c r="TRE1" s="712"/>
      <c r="TRF1" s="712"/>
      <c r="TRG1" s="712"/>
      <c r="TRH1" s="712"/>
      <c r="TRI1" s="712"/>
      <c r="TRJ1" s="712"/>
      <c r="TRK1" s="712"/>
      <c r="TRL1" s="712"/>
      <c r="TRM1" s="712"/>
      <c r="TRN1" s="712"/>
      <c r="TRO1" s="712"/>
      <c r="TRP1" s="712"/>
      <c r="TRQ1" s="712"/>
      <c r="TRR1" s="712"/>
      <c r="TRS1" s="712"/>
      <c r="TRT1" s="712"/>
      <c r="TRU1" s="712"/>
      <c r="TRV1" s="712"/>
      <c r="TRW1" s="712"/>
      <c r="TRX1" s="712"/>
      <c r="TRY1" s="712"/>
      <c r="TRZ1" s="712"/>
      <c r="TSA1" s="712"/>
      <c r="TSB1" s="712"/>
      <c r="TSC1" s="712"/>
      <c r="TSD1" s="712"/>
      <c r="TSE1" s="712"/>
      <c r="TSF1" s="712"/>
      <c r="TSG1" s="712"/>
      <c r="TSH1" s="712"/>
      <c r="TSI1" s="712"/>
      <c r="TSJ1" s="712"/>
      <c r="TSK1" s="712"/>
      <c r="TSL1" s="712"/>
      <c r="TSM1" s="712"/>
      <c r="TSN1" s="712"/>
      <c r="TSO1" s="712"/>
      <c r="TSP1" s="712"/>
      <c r="TSQ1" s="712"/>
      <c r="TSR1" s="712"/>
      <c r="TSS1" s="712"/>
      <c r="TST1" s="712"/>
      <c r="TSU1" s="712"/>
      <c r="TSV1" s="712"/>
      <c r="TSW1" s="712"/>
      <c r="TSX1" s="712"/>
      <c r="TSY1" s="712"/>
      <c r="TSZ1" s="712"/>
      <c r="TTA1" s="712"/>
      <c r="TTB1" s="712"/>
      <c r="TTC1" s="712"/>
      <c r="TTD1" s="712"/>
      <c r="TTE1" s="712"/>
      <c r="TTF1" s="712"/>
      <c r="TTG1" s="712"/>
      <c r="TTH1" s="712"/>
      <c r="TTI1" s="712"/>
      <c r="TTJ1" s="712"/>
      <c r="TTK1" s="712"/>
      <c r="TTL1" s="712"/>
      <c r="TTM1" s="712"/>
      <c r="TTN1" s="712"/>
      <c r="TTO1" s="712"/>
      <c r="TTP1" s="712"/>
      <c r="TTQ1" s="712"/>
      <c r="TTR1" s="712"/>
      <c r="TTS1" s="712"/>
      <c r="TTT1" s="712"/>
      <c r="TTU1" s="712"/>
      <c r="TTV1" s="712"/>
      <c r="TTW1" s="712"/>
      <c r="TTX1" s="712"/>
      <c r="TTY1" s="712"/>
      <c r="TTZ1" s="712"/>
      <c r="TUA1" s="712"/>
      <c r="TUB1" s="712"/>
      <c r="TUC1" s="712"/>
      <c r="TUD1" s="712"/>
      <c r="TUE1" s="712"/>
      <c r="TUF1" s="712"/>
      <c r="TUG1" s="712"/>
      <c r="TUH1" s="712"/>
      <c r="TUI1" s="712"/>
      <c r="TUJ1" s="712"/>
      <c r="TUK1" s="712"/>
      <c r="TUL1" s="712"/>
      <c r="TUM1" s="712"/>
      <c r="TUN1" s="712"/>
      <c r="TUO1" s="712"/>
      <c r="TUP1" s="712"/>
      <c r="TUQ1" s="712"/>
      <c r="TUR1" s="712"/>
      <c r="TUS1" s="712"/>
      <c r="TUT1" s="712"/>
      <c r="TUU1" s="712"/>
      <c r="TUV1" s="712"/>
      <c r="TUW1" s="712"/>
      <c r="TUX1" s="712"/>
      <c r="TUY1" s="712"/>
      <c r="TUZ1" s="712"/>
      <c r="TVA1" s="712"/>
      <c r="TVB1" s="712"/>
      <c r="TVC1" s="712"/>
      <c r="TVD1" s="712"/>
      <c r="TVE1" s="712"/>
      <c r="TVF1" s="712"/>
      <c r="TVG1" s="712"/>
      <c r="TVH1" s="712"/>
      <c r="TVI1" s="712"/>
      <c r="TVJ1" s="712"/>
      <c r="TVK1" s="712"/>
      <c r="TVL1" s="712"/>
      <c r="TVM1" s="712"/>
      <c r="TVN1" s="712"/>
      <c r="TVO1" s="712"/>
      <c r="TVP1" s="712"/>
      <c r="TVQ1" s="712"/>
      <c r="TVR1" s="712"/>
      <c r="TVS1" s="712"/>
      <c r="TVT1" s="712"/>
      <c r="TVU1" s="712"/>
      <c r="TVV1" s="712"/>
      <c r="TVW1" s="712"/>
      <c r="TVX1" s="712"/>
      <c r="TVY1" s="712"/>
      <c r="TVZ1" s="712"/>
      <c r="TWA1" s="712"/>
      <c r="TWB1" s="712"/>
      <c r="TWC1" s="712"/>
      <c r="TWD1" s="712"/>
      <c r="TWE1" s="712"/>
      <c r="TWF1" s="712"/>
      <c r="TWG1" s="712"/>
      <c r="TWH1" s="712"/>
      <c r="TWI1" s="712"/>
      <c r="TWJ1" s="712"/>
      <c r="TWK1" s="712"/>
      <c r="TWL1" s="712"/>
      <c r="TWM1" s="712"/>
      <c r="TWN1" s="712"/>
      <c r="TWO1" s="712"/>
      <c r="TWP1" s="712"/>
      <c r="TWQ1" s="712"/>
      <c r="TWR1" s="712"/>
      <c r="TWS1" s="712"/>
      <c r="TWT1" s="712"/>
      <c r="TWU1" s="712"/>
      <c r="TWV1" s="712"/>
      <c r="TWW1" s="712"/>
      <c r="TWX1" s="712"/>
      <c r="TWY1" s="712"/>
      <c r="TWZ1" s="712"/>
      <c r="TXA1" s="712"/>
      <c r="TXB1" s="712"/>
      <c r="TXC1" s="712"/>
      <c r="TXD1" s="712"/>
      <c r="TXE1" s="712"/>
      <c r="TXF1" s="712"/>
      <c r="TXG1" s="712"/>
      <c r="TXH1" s="712"/>
      <c r="TXI1" s="712"/>
      <c r="TXJ1" s="712"/>
      <c r="TXK1" s="712"/>
      <c r="TXL1" s="712"/>
      <c r="TXM1" s="712"/>
      <c r="TXN1" s="712"/>
      <c r="TXO1" s="712"/>
      <c r="TXP1" s="712"/>
      <c r="TXQ1" s="712"/>
      <c r="TXR1" s="712"/>
      <c r="TXS1" s="712"/>
      <c r="TXT1" s="712"/>
      <c r="TXU1" s="712"/>
      <c r="TXV1" s="712"/>
      <c r="TXW1" s="712"/>
      <c r="TXX1" s="712"/>
      <c r="TXY1" s="712"/>
      <c r="TXZ1" s="712"/>
      <c r="TYA1" s="712"/>
      <c r="TYB1" s="712"/>
      <c r="TYC1" s="712"/>
      <c r="TYD1" s="712"/>
      <c r="TYE1" s="712"/>
      <c r="TYF1" s="712"/>
      <c r="TYG1" s="712"/>
      <c r="TYH1" s="712"/>
      <c r="TYI1" s="712"/>
      <c r="TYJ1" s="712"/>
      <c r="TYK1" s="712"/>
      <c r="TYL1" s="712"/>
      <c r="TYM1" s="712"/>
      <c r="TYN1" s="712"/>
      <c r="TYO1" s="712"/>
      <c r="TYP1" s="712"/>
      <c r="TYQ1" s="712"/>
      <c r="TYR1" s="712"/>
      <c r="TYS1" s="712"/>
      <c r="TYT1" s="712"/>
      <c r="TYU1" s="712"/>
      <c r="TYV1" s="712"/>
      <c r="TYW1" s="712"/>
      <c r="TYX1" s="712"/>
      <c r="TYY1" s="712"/>
      <c r="TYZ1" s="712"/>
      <c r="TZA1" s="712"/>
      <c r="TZB1" s="712"/>
      <c r="TZC1" s="712"/>
      <c r="TZD1" s="712"/>
      <c r="TZE1" s="712"/>
      <c r="TZF1" s="712"/>
      <c r="TZG1" s="712"/>
      <c r="TZH1" s="712"/>
      <c r="TZI1" s="712"/>
      <c r="TZJ1" s="712"/>
      <c r="TZK1" s="712"/>
      <c r="TZL1" s="712"/>
      <c r="TZM1" s="712"/>
      <c r="TZN1" s="712"/>
      <c r="TZO1" s="712"/>
      <c r="TZP1" s="712"/>
      <c r="TZQ1" s="712"/>
      <c r="TZR1" s="712"/>
      <c r="TZS1" s="712"/>
      <c r="TZT1" s="712"/>
      <c r="TZU1" s="712"/>
      <c r="TZV1" s="712"/>
      <c r="TZW1" s="712"/>
      <c r="TZX1" s="712"/>
      <c r="TZY1" s="712"/>
      <c r="TZZ1" s="712"/>
      <c r="UAA1" s="712"/>
      <c r="UAB1" s="712"/>
      <c r="UAC1" s="712"/>
      <c r="UAD1" s="712"/>
      <c r="UAE1" s="712"/>
      <c r="UAF1" s="712"/>
      <c r="UAG1" s="712"/>
      <c r="UAH1" s="712"/>
      <c r="UAI1" s="712"/>
      <c r="UAJ1" s="712"/>
      <c r="UAK1" s="712"/>
      <c r="UAL1" s="712"/>
      <c r="UAM1" s="712"/>
      <c r="UAN1" s="712"/>
      <c r="UAO1" s="712"/>
      <c r="UAP1" s="712"/>
      <c r="UAQ1" s="712"/>
      <c r="UAR1" s="712"/>
      <c r="UAS1" s="712"/>
      <c r="UAT1" s="712"/>
      <c r="UAU1" s="712"/>
      <c r="UAV1" s="712"/>
      <c r="UAW1" s="712"/>
      <c r="UAX1" s="712"/>
      <c r="UAY1" s="712"/>
      <c r="UAZ1" s="712"/>
      <c r="UBA1" s="712"/>
      <c r="UBB1" s="712"/>
      <c r="UBC1" s="712"/>
      <c r="UBD1" s="712"/>
      <c r="UBE1" s="712"/>
      <c r="UBF1" s="712"/>
      <c r="UBG1" s="712"/>
      <c r="UBH1" s="712"/>
      <c r="UBI1" s="712"/>
      <c r="UBJ1" s="712"/>
      <c r="UBK1" s="712"/>
      <c r="UBL1" s="712"/>
      <c r="UBM1" s="712"/>
      <c r="UBN1" s="712"/>
      <c r="UBO1" s="712"/>
      <c r="UBP1" s="712"/>
      <c r="UBQ1" s="712"/>
      <c r="UBR1" s="712"/>
      <c r="UBS1" s="712"/>
      <c r="UBT1" s="712"/>
      <c r="UBU1" s="712"/>
      <c r="UBV1" s="712"/>
      <c r="UBW1" s="712"/>
      <c r="UBX1" s="712"/>
      <c r="UBY1" s="712"/>
      <c r="UBZ1" s="712"/>
      <c r="UCA1" s="712"/>
      <c r="UCB1" s="712"/>
      <c r="UCC1" s="712"/>
      <c r="UCD1" s="712"/>
      <c r="UCE1" s="712"/>
      <c r="UCF1" s="712"/>
      <c r="UCG1" s="712"/>
      <c r="UCH1" s="712"/>
      <c r="UCI1" s="712"/>
      <c r="UCJ1" s="712"/>
      <c r="UCK1" s="712"/>
      <c r="UCL1" s="712"/>
      <c r="UCM1" s="712"/>
      <c r="UCN1" s="712"/>
      <c r="UCO1" s="712"/>
      <c r="UCP1" s="712"/>
      <c r="UCQ1" s="712"/>
      <c r="UCR1" s="712"/>
      <c r="UCS1" s="712"/>
      <c r="UCT1" s="712"/>
      <c r="UCU1" s="712"/>
      <c r="UCV1" s="712"/>
      <c r="UCW1" s="712"/>
      <c r="UCX1" s="712"/>
      <c r="UCY1" s="712"/>
      <c r="UCZ1" s="712"/>
      <c r="UDA1" s="712"/>
      <c r="UDB1" s="712"/>
      <c r="UDC1" s="712"/>
      <c r="UDD1" s="712"/>
      <c r="UDE1" s="712"/>
      <c r="UDF1" s="712"/>
      <c r="UDG1" s="712"/>
      <c r="UDH1" s="712"/>
      <c r="UDI1" s="712"/>
      <c r="UDJ1" s="712"/>
      <c r="UDK1" s="712"/>
      <c r="UDL1" s="712"/>
      <c r="UDM1" s="712"/>
      <c r="UDN1" s="712"/>
      <c r="UDO1" s="712"/>
      <c r="UDP1" s="712"/>
      <c r="UDQ1" s="712"/>
      <c r="UDR1" s="712"/>
      <c r="UDS1" s="712"/>
      <c r="UDT1" s="712"/>
      <c r="UDU1" s="712"/>
      <c r="UDV1" s="712"/>
      <c r="UDW1" s="712"/>
      <c r="UDX1" s="712"/>
      <c r="UDY1" s="712"/>
      <c r="UDZ1" s="712"/>
      <c r="UEA1" s="712"/>
      <c r="UEB1" s="712"/>
      <c r="UEC1" s="712"/>
      <c r="UED1" s="712"/>
      <c r="UEE1" s="712"/>
      <c r="UEF1" s="712"/>
      <c r="UEG1" s="712"/>
      <c r="UEH1" s="712"/>
      <c r="UEI1" s="712"/>
      <c r="UEJ1" s="712"/>
      <c r="UEK1" s="712"/>
      <c r="UEL1" s="712"/>
      <c r="UEM1" s="712"/>
      <c r="UEN1" s="712"/>
      <c r="UEO1" s="712"/>
      <c r="UEP1" s="712"/>
      <c r="UEQ1" s="712"/>
      <c r="UER1" s="712"/>
      <c r="UES1" s="712"/>
      <c r="UET1" s="712"/>
      <c r="UEU1" s="712"/>
      <c r="UEV1" s="712"/>
      <c r="UEW1" s="712"/>
      <c r="UEX1" s="712"/>
      <c r="UEY1" s="712"/>
      <c r="UEZ1" s="712"/>
      <c r="UFA1" s="712"/>
      <c r="UFB1" s="712"/>
      <c r="UFC1" s="712"/>
      <c r="UFD1" s="712"/>
      <c r="UFE1" s="712"/>
      <c r="UFF1" s="712"/>
      <c r="UFG1" s="712"/>
      <c r="UFH1" s="712"/>
      <c r="UFI1" s="712"/>
      <c r="UFJ1" s="712"/>
      <c r="UFK1" s="712"/>
      <c r="UFL1" s="712"/>
      <c r="UFM1" s="712"/>
      <c r="UFN1" s="712"/>
      <c r="UFO1" s="712"/>
      <c r="UFP1" s="712"/>
      <c r="UFQ1" s="712"/>
      <c r="UFR1" s="712"/>
      <c r="UFS1" s="712"/>
      <c r="UFT1" s="712"/>
      <c r="UFU1" s="712"/>
      <c r="UFV1" s="712"/>
      <c r="UFW1" s="712"/>
      <c r="UFX1" s="712"/>
      <c r="UFY1" s="712"/>
      <c r="UFZ1" s="712"/>
      <c r="UGA1" s="712"/>
      <c r="UGB1" s="712"/>
      <c r="UGC1" s="712"/>
      <c r="UGD1" s="712"/>
      <c r="UGE1" s="712"/>
      <c r="UGF1" s="712"/>
      <c r="UGG1" s="712"/>
      <c r="UGH1" s="712"/>
      <c r="UGI1" s="712"/>
      <c r="UGJ1" s="712"/>
      <c r="UGK1" s="712"/>
      <c r="UGL1" s="712"/>
      <c r="UGM1" s="712"/>
      <c r="UGN1" s="712"/>
      <c r="UGO1" s="712"/>
      <c r="UGP1" s="712"/>
      <c r="UGQ1" s="712"/>
      <c r="UGR1" s="712"/>
      <c r="UGS1" s="712"/>
      <c r="UGT1" s="712"/>
      <c r="UGU1" s="712"/>
      <c r="UGV1" s="712"/>
      <c r="UGW1" s="712"/>
      <c r="UGX1" s="712"/>
      <c r="UGY1" s="712"/>
      <c r="UGZ1" s="712"/>
      <c r="UHA1" s="712"/>
      <c r="UHB1" s="712"/>
      <c r="UHC1" s="712"/>
      <c r="UHD1" s="712"/>
      <c r="UHE1" s="712"/>
      <c r="UHF1" s="712"/>
      <c r="UHG1" s="712"/>
      <c r="UHH1" s="712"/>
      <c r="UHI1" s="712"/>
      <c r="UHJ1" s="712"/>
      <c r="UHK1" s="712"/>
      <c r="UHL1" s="712"/>
      <c r="UHM1" s="712"/>
      <c r="UHN1" s="712"/>
      <c r="UHO1" s="712"/>
      <c r="UHP1" s="712"/>
      <c r="UHQ1" s="712"/>
      <c r="UHR1" s="712"/>
      <c r="UHS1" s="712"/>
      <c r="UHT1" s="712"/>
      <c r="UHU1" s="712"/>
      <c r="UHV1" s="712"/>
      <c r="UHW1" s="712"/>
      <c r="UHX1" s="712"/>
      <c r="UHY1" s="712"/>
      <c r="UHZ1" s="712"/>
      <c r="UIA1" s="712"/>
      <c r="UIB1" s="712"/>
      <c r="UIC1" s="712"/>
      <c r="UID1" s="712"/>
      <c r="UIE1" s="712"/>
      <c r="UIF1" s="712"/>
      <c r="UIG1" s="712"/>
      <c r="UIH1" s="712"/>
      <c r="UII1" s="712"/>
      <c r="UIJ1" s="712"/>
      <c r="UIK1" s="712"/>
      <c r="UIL1" s="712"/>
      <c r="UIM1" s="712"/>
      <c r="UIN1" s="712"/>
      <c r="UIO1" s="712"/>
      <c r="UIP1" s="712"/>
      <c r="UIQ1" s="712"/>
      <c r="UIR1" s="712"/>
      <c r="UIS1" s="712"/>
      <c r="UIT1" s="712"/>
      <c r="UIU1" s="712"/>
      <c r="UIV1" s="712"/>
      <c r="UIW1" s="712"/>
      <c r="UIX1" s="712"/>
      <c r="UIY1" s="712"/>
      <c r="UIZ1" s="712"/>
      <c r="UJA1" s="712"/>
      <c r="UJB1" s="712"/>
      <c r="UJC1" s="712"/>
      <c r="UJD1" s="712"/>
      <c r="UJE1" s="712"/>
      <c r="UJF1" s="712"/>
      <c r="UJG1" s="712"/>
      <c r="UJH1" s="712"/>
      <c r="UJI1" s="712"/>
      <c r="UJJ1" s="712"/>
      <c r="UJK1" s="712"/>
      <c r="UJL1" s="712"/>
      <c r="UJM1" s="712"/>
      <c r="UJN1" s="712"/>
      <c r="UJO1" s="712"/>
      <c r="UJP1" s="712"/>
      <c r="UJQ1" s="712"/>
      <c r="UJR1" s="712"/>
      <c r="UJS1" s="712"/>
      <c r="UJT1" s="712"/>
      <c r="UJU1" s="712"/>
      <c r="UJV1" s="712"/>
      <c r="UJW1" s="712"/>
      <c r="UJX1" s="712"/>
      <c r="UJY1" s="712"/>
      <c r="UJZ1" s="712"/>
      <c r="UKA1" s="712"/>
      <c r="UKB1" s="712"/>
      <c r="UKC1" s="712"/>
      <c r="UKD1" s="712"/>
      <c r="UKE1" s="712"/>
      <c r="UKF1" s="712"/>
      <c r="UKG1" s="712"/>
      <c r="UKH1" s="712"/>
      <c r="UKI1" s="712"/>
      <c r="UKJ1" s="712"/>
      <c r="UKK1" s="712"/>
      <c r="UKL1" s="712"/>
      <c r="UKM1" s="712"/>
      <c r="UKN1" s="712"/>
      <c r="UKO1" s="712"/>
      <c r="UKP1" s="712"/>
      <c r="UKQ1" s="712"/>
      <c r="UKR1" s="712"/>
      <c r="UKS1" s="712"/>
      <c r="UKT1" s="712"/>
      <c r="UKU1" s="712"/>
      <c r="UKV1" s="712"/>
      <c r="UKW1" s="712"/>
      <c r="UKX1" s="712"/>
      <c r="UKY1" s="712"/>
      <c r="UKZ1" s="712"/>
      <c r="ULA1" s="712"/>
      <c r="ULB1" s="712"/>
      <c r="ULC1" s="712"/>
      <c r="ULD1" s="712"/>
      <c r="ULE1" s="712"/>
      <c r="ULF1" s="712"/>
      <c r="ULG1" s="712"/>
      <c r="ULH1" s="712"/>
      <c r="ULI1" s="712"/>
      <c r="ULJ1" s="712"/>
      <c r="ULK1" s="712"/>
      <c r="ULL1" s="712"/>
      <c r="ULM1" s="712"/>
      <c r="ULN1" s="712"/>
      <c r="ULO1" s="712"/>
      <c r="ULP1" s="712"/>
      <c r="ULQ1" s="712"/>
      <c r="ULR1" s="712"/>
      <c r="ULS1" s="712"/>
      <c r="ULT1" s="712"/>
      <c r="ULU1" s="712"/>
      <c r="ULV1" s="712"/>
      <c r="ULW1" s="712"/>
      <c r="ULX1" s="712"/>
      <c r="ULY1" s="712"/>
      <c r="ULZ1" s="712"/>
      <c r="UMA1" s="712"/>
      <c r="UMB1" s="712"/>
      <c r="UMC1" s="712"/>
      <c r="UMD1" s="712"/>
      <c r="UME1" s="712"/>
      <c r="UMF1" s="712"/>
      <c r="UMG1" s="712"/>
      <c r="UMH1" s="712"/>
      <c r="UMI1" s="712"/>
      <c r="UMJ1" s="712"/>
      <c r="UMK1" s="712"/>
      <c r="UML1" s="712"/>
      <c r="UMM1" s="712"/>
      <c r="UMN1" s="712"/>
      <c r="UMO1" s="712"/>
      <c r="UMP1" s="712"/>
      <c r="UMQ1" s="712"/>
      <c r="UMR1" s="712"/>
      <c r="UMS1" s="712"/>
      <c r="UMT1" s="712"/>
      <c r="UMU1" s="712"/>
      <c r="UMV1" s="712"/>
      <c r="UMW1" s="712"/>
      <c r="UMX1" s="712"/>
      <c r="UMY1" s="712"/>
      <c r="UMZ1" s="712"/>
      <c r="UNA1" s="712"/>
      <c r="UNB1" s="712"/>
      <c r="UNC1" s="712"/>
      <c r="UND1" s="712"/>
      <c r="UNE1" s="712"/>
      <c r="UNF1" s="712"/>
      <c r="UNG1" s="712"/>
      <c r="UNH1" s="712"/>
      <c r="UNI1" s="712"/>
      <c r="UNJ1" s="712"/>
      <c r="UNK1" s="712"/>
      <c r="UNL1" s="712"/>
      <c r="UNM1" s="712"/>
      <c r="UNN1" s="712"/>
      <c r="UNO1" s="712"/>
      <c r="UNP1" s="712"/>
      <c r="UNQ1" s="712"/>
      <c r="UNR1" s="712"/>
      <c r="UNS1" s="712"/>
      <c r="UNT1" s="712"/>
      <c r="UNU1" s="712"/>
      <c r="UNV1" s="712"/>
      <c r="UNW1" s="712"/>
      <c r="UNX1" s="712"/>
      <c r="UNY1" s="712"/>
      <c r="UNZ1" s="712"/>
      <c r="UOA1" s="712"/>
      <c r="UOB1" s="712"/>
      <c r="UOC1" s="712"/>
      <c r="UOD1" s="712"/>
      <c r="UOE1" s="712"/>
      <c r="UOF1" s="712"/>
      <c r="UOG1" s="712"/>
      <c r="UOH1" s="712"/>
      <c r="UOI1" s="712"/>
      <c r="UOJ1" s="712"/>
      <c r="UOK1" s="712"/>
      <c r="UOL1" s="712"/>
      <c r="UOM1" s="712"/>
      <c r="UON1" s="712"/>
      <c r="UOO1" s="712"/>
      <c r="UOP1" s="712"/>
      <c r="UOQ1" s="712"/>
      <c r="UOR1" s="712"/>
      <c r="UOS1" s="712"/>
      <c r="UOT1" s="712"/>
      <c r="UOU1" s="712"/>
      <c r="UOV1" s="712"/>
      <c r="UOW1" s="712"/>
      <c r="UOX1" s="712"/>
      <c r="UOY1" s="712"/>
      <c r="UOZ1" s="712"/>
      <c r="UPA1" s="712"/>
      <c r="UPB1" s="712"/>
      <c r="UPC1" s="712"/>
      <c r="UPD1" s="712"/>
      <c r="UPE1" s="712"/>
      <c r="UPF1" s="712"/>
      <c r="UPG1" s="712"/>
      <c r="UPH1" s="712"/>
      <c r="UPI1" s="712"/>
      <c r="UPJ1" s="712"/>
      <c r="UPK1" s="712"/>
      <c r="UPL1" s="712"/>
      <c r="UPM1" s="712"/>
      <c r="UPN1" s="712"/>
      <c r="UPO1" s="712"/>
      <c r="UPP1" s="712"/>
      <c r="UPQ1" s="712"/>
      <c r="UPR1" s="712"/>
      <c r="UPS1" s="712"/>
      <c r="UPT1" s="712"/>
      <c r="UPU1" s="712"/>
      <c r="UPV1" s="712"/>
      <c r="UPW1" s="712"/>
      <c r="UPX1" s="712"/>
      <c r="UPY1" s="712"/>
      <c r="UPZ1" s="712"/>
      <c r="UQA1" s="712"/>
      <c r="UQB1" s="712"/>
      <c r="UQC1" s="712"/>
      <c r="UQD1" s="712"/>
      <c r="UQE1" s="712"/>
      <c r="UQF1" s="712"/>
      <c r="UQG1" s="712"/>
      <c r="UQH1" s="712"/>
      <c r="UQI1" s="712"/>
      <c r="UQJ1" s="712"/>
      <c r="UQK1" s="712"/>
      <c r="UQL1" s="712"/>
      <c r="UQM1" s="712"/>
      <c r="UQN1" s="712"/>
      <c r="UQO1" s="712"/>
      <c r="UQP1" s="712"/>
      <c r="UQQ1" s="712"/>
      <c r="UQR1" s="712"/>
      <c r="UQS1" s="712"/>
      <c r="UQT1" s="712"/>
      <c r="UQU1" s="712"/>
      <c r="UQV1" s="712"/>
      <c r="UQW1" s="712"/>
      <c r="UQX1" s="712"/>
      <c r="UQY1" s="712"/>
      <c r="UQZ1" s="712"/>
      <c r="URA1" s="712"/>
      <c r="URB1" s="712"/>
      <c r="URC1" s="712"/>
      <c r="URD1" s="712"/>
      <c r="URE1" s="712"/>
      <c r="URF1" s="712"/>
      <c r="URG1" s="712"/>
      <c r="URH1" s="712"/>
      <c r="URI1" s="712"/>
      <c r="URJ1" s="712"/>
      <c r="URK1" s="712"/>
      <c r="URL1" s="712"/>
      <c r="URM1" s="712"/>
      <c r="URN1" s="712"/>
      <c r="URO1" s="712"/>
      <c r="URP1" s="712"/>
      <c r="URQ1" s="712"/>
      <c r="URR1" s="712"/>
      <c r="URS1" s="712"/>
      <c r="URT1" s="712"/>
      <c r="URU1" s="712"/>
      <c r="URV1" s="712"/>
      <c r="URW1" s="712"/>
      <c r="URX1" s="712"/>
      <c r="URY1" s="712"/>
      <c r="URZ1" s="712"/>
      <c r="USA1" s="712"/>
      <c r="USB1" s="712"/>
      <c r="USC1" s="712"/>
      <c r="USD1" s="712"/>
      <c r="USE1" s="712"/>
      <c r="USF1" s="712"/>
      <c r="USG1" s="712"/>
      <c r="USH1" s="712"/>
      <c r="USI1" s="712"/>
      <c r="USJ1" s="712"/>
      <c r="USK1" s="712"/>
      <c r="USL1" s="712"/>
      <c r="USM1" s="712"/>
      <c r="USN1" s="712"/>
      <c r="USO1" s="712"/>
      <c r="USP1" s="712"/>
      <c r="USQ1" s="712"/>
      <c r="USR1" s="712"/>
      <c r="USS1" s="712"/>
      <c r="UST1" s="712"/>
      <c r="USU1" s="712"/>
      <c r="USV1" s="712"/>
      <c r="USW1" s="712"/>
      <c r="USX1" s="712"/>
      <c r="USY1" s="712"/>
      <c r="USZ1" s="712"/>
      <c r="UTA1" s="712"/>
      <c r="UTB1" s="712"/>
      <c r="UTC1" s="712"/>
      <c r="UTD1" s="712"/>
      <c r="UTE1" s="712"/>
      <c r="UTF1" s="712"/>
      <c r="UTG1" s="712"/>
      <c r="UTH1" s="712"/>
      <c r="UTI1" s="712"/>
      <c r="UTJ1" s="712"/>
      <c r="UTK1" s="712"/>
      <c r="UTL1" s="712"/>
      <c r="UTM1" s="712"/>
      <c r="UTN1" s="712"/>
      <c r="UTO1" s="712"/>
      <c r="UTP1" s="712"/>
      <c r="UTQ1" s="712"/>
      <c r="UTR1" s="712"/>
      <c r="UTS1" s="712"/>
      <c r="UTT1" s="712"/>
      <c r="UTU1" s="712"/>
      <c r="UTV1" s="712"/>
      <c r="UTW1" s="712"/>
      <c r="UTX1" s="712"/>
      <c r="UTY1" s="712"/>
      <c r="UTZ1" s="712"/>
      <c r="UUA1" s="712"/>
      <c r="UUB1" s="712"/>
      <c r="UUC1" s="712"/>
      <c r="UUD1" s="712"/>
      <c r="UUE1" s="712"/>
      <c r="UUF1" s="712"/>
      <c r="UUG1" s="712"/>
      <c r="UUH1" s="712"/>
      <c r="UUI1" s="712"/>
      <c r="UUJ1" s="712"/>
      <c r="UUK1" s="712"/>
      <c r="UUL1" s="712"/>
      <c r="UUM1" s="712"/>
      <c r="UUN1" s="712"/>
      <c r="UUO1" s="712"/>
      <c r="UUP1" s="712"/>
      <c r="UUQ1" s="712"/>
      <c r="UUR1" s="712"/>
      <c r="UUS1" s="712"/>
      <c r="UUT1" s="712"/>
      <c r="UUU1" s="712"/>
      <c r="UUV1" s="712"/>
      <c r="UUW1" s="712"/>
      <c r="UUX1" s="712"/>
      <c r="UUY1" s="712"/>
      <c r="UUZ1" s="712"/>
      <c r="UVA1" s="712"/>
      <c r="UVB1" s="712"/>
      <c r="UVC1" s="712"/>
      <c r="UVD1" s="712"/>
      <c r="UVE1" s="712"/>
      <c r="UVF1" s="712"/>
      <c r="UVG1" s="712"/>
      <c r="UVH1" s="712"/>
      <c r="UVI1" s="712"/>
      <c r="UVJ1" s="712"/>
      <c r="UVK1" s="712"/>
      <c r="UVL1" s="712"/>
      <c r="UVM1" s="712"/>
      <c r="UVN1" s="712"/>
      <c r="UVO1" s="712"/>
      <c r="UVP1" s="712"/>
      <c r="UVQ1" s="712"/>
      <c r="UVR1" s="712"/>
      <c r="UVS1" s="712"/>
      <c r="UVT1" s="712"/>
      <c r="UVU1" s="712"/>
      <c r="UVV1" s="712"/>
      <c r="UVW1" s="712"/>
      <c r="UVX1" s="712"/>
      <c r="UVY1" s="712"/>
      <c r="UVZ1" s="712"/>
      <c r="UWA1" s="712"/>
      <c r="UWB1" s="712"/>
      <c r="UWC1" s="712"/>
      <c r="UWD1" s="712"/>
      <c r="UWE1" s="712"/>
      <c r="UWF1" s="712"/>
      <c r="UWG1" s="712"/>
      <c r="UWH1" s="712"/>
      <c r="UWI1" s="712"/>
      <c r="UWJ1" s="712"/>
      <c r="UWK1" s="712"/>
      <c r="UWL1" s="712"/>
      <c r="UWM1" s="712"/>
      <c r="UWN1" s="712"/>
      <c r="UWO1" s="712"/>
      <c r="UWP1" s="712"/>
      <c r="UWQ1" s="712"/>
      <c r="UWR1" s="712"/>
      <c r="UWS1" s="712"/>
      <c r="UWT1" s="712"/>
      <c r="UWU1" s="712"/>
      <c r="UWV1" s="712"/>
      <c r="UWW1" s="712"/>
      <c r="UWX1" s="712"/>
      <c r="UWY1" s="712"/>
      <c r="UWZ1" s="712"/>
      <c r="UXA1" s="712"/>
      <c r="UXB1" s="712"/>
      <c r="UXC1" s="712"/>
      <c r="UXD1" s="712"/>
      <c r="UXE1" s="712"/>
      <c r="UXF1" s="712"/>
      <c r="UXG1" s="712"/>
      <c r="UXH1" s="712"/>
      <c r="UXI1" s="712"/>
      <c r="UXJ1" s="712"/>
      <c r="UXK1" s="712"/>
      <c r="UXL1" s="712"/>
      <c r="UXM1" s="712"/>
      <c r="UXN1" s="712"/>
      <c r="UXO1" s="712"/>
      <c r="UXP1" s="712"/>
      <c r="UXQ1" s="712"/>
      <c r="UXR1" s="712"/>
      <c r="UXS1" s="712"/>
      <c r="UXT1" s="712"/>
      <c r="UXU1" s="712"/>
      <c r="UXV1" s="712"/>
      <c r="UXW1" s="712"/>
      <c r="UXX1" s="712"/>
      <c r="UXY1" s="712"/>
      <c r="UXZ1" s="712"/>
      <c r="UYA1" s="712"/>
      <c r="UYB1" s="712"/>
      <c r="UYC1" s="712"/>
      <c r="UYD1" s="712"/>
      <c r="UYE1" s="712"/>
      <c r="UYF1" s="712"/>
      <c r="UYG1" s="712"/>
      <c r="UYH1" s="712"/>
      <c r="UYI1" s="712"/>
      <c r="UYJ1" s="712"/>
      <c r="UYK1" s="712"/>
      <c r="UYL1" s="712"/>
      <c r="UYM1" s="712"/>
      <c r="UYN1" s="712"/>
      <c r="UYO1" s="712"/>
      <c r="UYP1" s="712"/>
      <c r="UYQ1" s="712"/>
      <c r="UYR1" s="712"/>
      <c r="UYS1" s="712"/>
      <c r="UYT1" s="712"/>
      <c r="UYU1" s="712"/>
      <c r="UYV1" s="712"/>
      <c r="UYW1" s="712"/>
      <c r="UYX1" s="712"/>
      <c r="UYY1" s="712"/>
      <c r="UYZ1" s="712"/>
      <c r="UZA1" s="712"/>
      <c r="UZB1" s="712"/>
      <c r="UZC1" s="712"/>
      <c r="UZD1" s="712"/>
      <c r="UZE1" s="712"/>
      <c r="UZF1" s="712"/>
      <c r="UZG1" s="712"/>
      <c r="UZH1" s="712"/>
      <c r="UZI1" s="712"/>
      <c r="UZJ1" s="712"/>
      <c r="UZK1" s="712"/>
      <c r="UZL1" s="712"/>
      <c r="UZM1" s="712"/>
      <c r="UZN1" s="712"/>
      <c r="UZO1" s="712"/>
      <c r="UZP1" s="712"/>
      <c r="UZQ1" s="712"/>
      <c r="UZR1" s="712"/>
      <c r="UZS1" s="712"/>
      <c r="UZT1" s="712"/>
      <c r="UZU1" s="712"/>
      <c r="UZV1" s="712"/>
      <c r="UZW1" s="712"/>
      <c r="UZX1" s="712"/>
      <c r="UZY1" s="712"/>
      <c r="UZZ1" s="712"/>
      <c r="VAA1" s="712"/>
      <c r="VAB1" s="712"/>
      <c r="VAC1" s="712"/>
      <c r="VAD1" s="712"/>
      <c r="VAE1" s="712"/>
      <c r="VAF1" s="712"/>
      <c r="VAG1" s="712"/>
      <c r="VAH1" s="712"/>
      <c r="VAI1" s="712"/>
      <c r="VAJ1" s="712"/>
      <c r="VAK1" s="712"/>
      <c r="VAL1" s="712"/>
      <c r="VAM1" s="712"/>
      <c r="VAN1" s="712"/>
      <c r="VAO1" s="712"/>
      <c r="VAP1" s="712"/>
      <c r="VAQ1" s="712"/>
      <c r="VAR1" s="712"/>
      <c r="VAS1" s="712"/>
      <c r="VAT1" s="712"/>
      <c r="VAU1" s="712"/>
      <c r="VAV1" s="712"/>
      <c r="VAW1" s="712"/>
      <c r="VAX1" s="712"/>
      <c r="VAY1" s="712"/>
      <c r="VAZ1" s="712"/>
      <c r="VBA1" s="712"/>
      <c r="VBB1" s="712"/>
      <c r="VBC1" s="712"/>
      <c r="VBD1" s="712"/>
      <c r="VBE1" s="712"/>
      <c r="VBF1" s="712"/>
      <c r="VBG1" s="712"/>
      <c r="VBH1" s="712"/>
      <c r="VBI1" s="712"/>
      <c r="VBJ1" s="712"/>
      <c r="VBK1" s="712"/>
      <c r="VBL1" s="712"/>
      <c r="VBM1" s="712"/>
      <c r="VBN1" s="712"/>
      <c r="VBO1" s="712"/>
      <c r="VBP1" s="712"/>
      <c r="VBQ1" s="712"/>
      <c r="VBR1" s="712"/>
      <c r="VBS1" s="712"/>
      <c r="VBT1" s="712"/>
      <c r="VBU1" s="712"/>
      <c r="VBV1" s="712"/>
      <c r="VBW1" s="712"/>
      <c r="VBX1" s="712"/>
      <c r="VBY1" s="712"/>
      <c r="VBZ1" s="712"/>
      <c r="VCA1" s="712"/>
      <c r="VCB1" s="712"/>
      <c r="VCC1" s="712"/>
      <c r="VCD1" s="712"/>
      <c r="VCE1" s="712"/>
      <c r="VCF1" s="712"/>
      <c r="VCG1" s="712"/>
      <c r="VCH1" s="712"/>
      <c r="VCI1" s="712"/>
      <c r="VCJ1" s="712"/>
      <c r="VCK1" s="712"/>
      <c r="VCL1" s="712"/>
      <c r="VCM1" s="712"/>
      <c r="VCN1" s="712"/>
      <c r="VCO1" s="712"/>
      <c r="VCP1" s="712"/>
      <c r="VCQ1" s="712"/>
      <c r="VCR1" s="712"/>
      <c r="VCS1" s="712"/>
      <c r="VCT1" s="712"/>
      <c r="VCU1" s="712"/>
      <c r="VCV1" s="712"/>
      <c r="VCW1" s="712"/>
      <c r="VCX1" s="712"/>
      <c r="VCY1" s="712"/>
      <c r="VCZ1" s="712"/>
      <c r="VDA1" s="712"/>
      <c r="VDB1" s="712"/>
      <c r="VDC1" s="712"/>
      <c r="VDD1" s="712"/>
      <c r="VDE1" s="712"/>
      <c r="VDF1" s="712"/>
      <c r="VDG1" s="712"/>
      <c r="VDH1" s="712"/>
      <c r="VDI1" s="712"/>
      <c r="VDJ1" s="712"/>
      <c r="VDK1" s="712"/>
      <c r="VDL1" s="712"/>
      <c r="VDM1" s="712"/>
      <c r="VDN1" s="712"/>
      <c r="VDO1" s="712"/>
      <c r="VDP1" s="712"/>
      <c r="VDQ1" s="712"/>
      <c r="VDR1" s="712"/>
      <c r="VDS1" s="712"/>
      <c r="VDT1" s="712"/>
      <c r="VDU1" s="712"/>
      <c r="VDV1" s="712"/>
      <c r="VDW1" s="712"/>
      <c r="VDX1" s="712"/>
      <c r="VDY1" s="712"/>
      <c r="VDZ1" s="712"/>
      <c r="VEA1" s="712"/>
      <c r="VEB1" s="712"/>
      <c r="VEC1" s="712"/>
      <c r="VED1" s="712"/>
      <c r="VEE1" s="712"/>
      <c r="VEF1" s="712"/>
      <c r="VEG1" s="712"/>
      <c r="VEH1" s="712"/>
      <c r="VEI1" s="712"/>
      <c r="VEJ1" s="712"/>
      <c r="VEK1" s="712"/>
      <c r="VEL1" s="712"/>
      <c r="VEM1" s="712"/>
      <c r="VEN1" s="712"/>
      <c r="VEO1" s="712"/>
      <c r="VEP1" s="712"/>
      <c r="VEQ1" s="712"/>
      <c r="VER1" s="712"/>
      <c r="VES1" s="712"/>
      <c r="VET1" s="712"/>
      <c r="VEU1" s="712"/>
      <c r="VEV1" s="712"/>
      <c r="VEW1" s="712"/>
      <c r="VEX1" s="712"/>
      <c r="VEY1" s="712"/>
      <c r="VEZ1" s="712"/>
      <c r="VFA1" s="712"/>
      <c r="VFB1" s="712"/>
      <c r="VFC1" s="712"/>
      <c r="VFD1" s="712"/>
      <c r="VFE1" s="712"/>
      <c r="VFF1" s="712"/>
      <c r="VFG1" s="712"/>
      <c r="VFH1" s="712"/>
      <c r="VFI1" s="712"/>
      <c r="VFJ1" s="712"/>
      <c r="VFK1" s="712"/>
      <c r="VFL1" s="712"/>
      <c r="VFM1" s="712"/>
      <c r="VFN1" s="712"/>
      <c r="VFO1" s="712"/>
      <c r="VFP1" s="712"/>
      <c r="VFQ1" s="712"/>
      <c r="VFR1" s="712"/>
      <c r="VFS1" s="712"/>
      <c r="VFT1" s="712"/>
      <c r="VFU1" s="712"/>
      <c r="VFV1" s="712"/>
      <c r="VFW1" s="712"/>
      <c r="VFX1" s="712"/>
      <c r="VFY1" s="712"/>
      <c r="VFZ1" s="712"/>
      <c r="VGA1" s="712"/>
      <c r="VGB1" s="712"/>
      <c r="VGC1" s="712"/>
      <c r="VGD1" s="712"/>
      <c r="VGE1" s="712"/>
      <c r="VGF1" s="712"/>
      <c r="VGG1" s="712"/>
      <c r="VGH1" s="712"/>
      <c r="VGI1" s="712"/>
      <c r="VGJ1" s="712"/>
      <c r="VGK1" s="712"/>
      <c r="VGL1" s="712"/>
      <c r="VGM1" s="712"/>
      <c r="VGN1" s="712"/>
      <c r="VGO1" s="712"/>
      <c r="VGP1" s="712"/>
      <c r="VGQ1" s="712"/>
      <c r="VGR1" s="712"/>
      <c r="VGS1" s="712"/>
      <c r="VGT1" s="712"/>
      <c r="VGU1" s="712"/>
      <c r="VGV1" s="712"/>
      <c r="VGW1" s="712"/>
      <c r="VGX1" s="712"/>
      <c r="VGY1" s="712"/>
      <c r="VGZ1" s="712"/>
      <c r="VHA1" s="712"/>
      <c r="VHB1" s="712"/>
      <c r="VHC1" s="712"/>
      <c r="VHD1" s="712"/>
      <c r="VHE1" s="712"/>
      <c r="VHF1" s="712"/>
      <c r="VHG1" s="712"/>
      <c r="VHH1" s="712"/>
      <c r="VHI1" s="712"/>
      <c r="VHJ1" s="712"/>
      <c r="VHK1" s="712"/>
      <c r="VHL1" s="712"/>
      <c r="VHM1" s="712"/>
      <c r="VHN1" s="712"/>
      <c r="VHO1" s="712"/>
      <c r="VHP1" s="712"/>
      <c r="VHQ1" s="712"/>
      <c r="VHR1" s="712"/>
      <c r="VHS1" s="712"/>
      <c r="VHT1" s="712"/>
      <c r="VHU1" s="712"/>
      <c r="VHV1" s="712"/>
      <c r="VHW1" s="712"/>
      <c r="VHX1" s="712"/>
      <c r="VHY1" s="712"/>
      <c r="VHZ1" s="712"/>
      <c r="VIA1" s="712"/>
      <c r="VIB1" s="712"/>
      <c r="VIC1" s="712"/>
      <c r="VID1" s="712"/>
      <c r="VIE1" s="712"/>
      <c r="VIF1" s="712"/>
      <c r="VIG1" s="712"/>
      <c r="VIH1" s="712"/>
      <c r="VII1" s="712"/>
      <c r="VIJ1" s="712"/>
      <c r="VIK1" s="712"/>
      <c r="VIL1" s="712"/>
      <c r="VIM1" s="712"/>
      <c r="VIN1" s="712"/>
      <c r="VIO1" s="712"/>
      <c r="VIP1" s="712"/>
      <c r="VIQ1" s="712"/>
      <c r="VIR1" s="712"/>
      <c r="VIS1" s="712"/>
      <c r="VIT1" s="712"/>
      <c r="VIU1" s="712"/>
      <c r="VIV1" s="712"/>
      <c r="VIW1" s="712"/>
      <c r="VIX1" s="712"/>
      <c r="VIY1" s="712"/>
      <c r="VIZ1" s="712"/>
      <c r="VJA1" s="712"/>
      <c r="VJB1" s="712"/>
      <c r="VJC1" s="712"/>
      <c r="VJD1" s="712"/>
      <c r="VJE1" s="712"/>
      <c r="VJF1" s="712"/>
      <c r="VJG1" s="712"/>
      <c r="VJH1" s="712"/>
      <c r="VJI1" s="712"/>
      <c r="VJJ1" s="712"/>
      <c r="VJK1" s="712"/>
      <c r="VJL1" s="712"/>
      <c r="VJM1" s="712"/>
      <c r="VJN1" s="712"/>
      <c r="VJO1" s="712"/>
      <c r="VJP1" s="712"/>
      <c r="VJQ1" s="712"/>
      <c r="VJR1" s="712"/>
      <c r="VJS1" s="712"/>
      <c r="VJT1" s="712"/>
      <c r="VJU1" s="712"/>
      <c r="VJV1" s="712"/>
      <c r="VJW1" s="712"/>
      <c r="VJX1" s="712"/>
      <c r="VJY1" s="712"/>
      <c r="VJZ1" s="712"/>
      <c r="VKA1" s="712"/>
      <c r="VKB1" s="712"/>
      <c r="VKC1" s="712"/>
      <c r="VKD1" s="712"/>
      <c r="VKE1" s="712"/>
      <c r="VKF1" s="712"/>
      <c r="VKG1" s="712"/>
      <c r="VKH1" s="712"/>
      <c r="VKI1" s="712"/>
      <c r="VKJ1" s="712"/>
      <c r="VKK1" s="712"/>
      <c r="VKL1" s="712"/>
      <c r="VKM1" s="712"/>
      <c r="VKN1" s="712"/>
      <c r="VKO1" s="712"/>
      <c r="VKP1" s="712"/>
      <c r="VKQ1" s="712"/>
      <c r="VKR1" s="712"/>
      <c r="VKS1" s="712"/>
      <c r="VKT1" s="712"/>
      <c r="VKU1" s="712"/>
      <c r="VKV1" s="712"/>
      <c r="VKW1" s="712"/>
      <c r="VKX1" s="712"/>
      <c r="VKY1" s="712"/>
      <c r="VKZ1" s="712"/>
      <c r="VLA1" s="712"/>
      <c r="VLB1" s="712"/>
      <c r="VLC1" s="712"/>
      <c r="VLD1" s="712"/>
      <c r="VLE1" s="712"/>
      <c r="VLF1" s="712"/>
      <c r="VLG1" s="712"/>
      <c r="VLH1" s="712"/>
      <c r="VLI1" s="712"/>
      <c r="VLJ1" s="712"/>
      <c r="VLK1" s="712"/>
      <c r="VLL1" s="712"/>
      <c r="VLM1" s="712"/>
      <c r="VLN1" s="712"/>
      <c r="VLO1" s="712"/>
      <c r="VLP1" s="712"/>
      <c r="VLQ1" s="712"/>
      <c r="VLR1" s="712"/>
      <c r="VLS1" s="712"/>
      <c r="VLT1" s="712"/>
      <c r="VLU1" s="712"/>
      <c r="VLV1" s="712"/>
      <c r="VLW1" s="712"/>
      <c r="VLX1" s="712"/>
      <c r="VLY1" s="712"/>
      <c r="VLZ1" s="712"/>
      <c r="VMA1" s="712"/>
      <c r="VMB1" s="712"/>
      <c r="VMC1" s="712"/>
      <c r="VMD1" s="712"/>
      <c r="VME1" s="712"/>
      <c r="VMF1" s="712"/>
      <c r="VMG1" s="712"/>
      <c r="VMH1" s="712"/>
      <c r="VMI1" s="712"/>
      <c r="VMJ1" s="712"/>
      <c r="VMK1" s="712"/>
      <c r="VML1" s="712"/>
      <c r="VMM1" s="712"/>
      <c r="VMN1" s="712"/>
      <c r="VMO1" s="712"/>
      <c r="VMP1" s="712"/>
      <c r="VMQ1" s="712"/>
      <c r="VMR1" s="712"/>
      <c r="VMS1" s="712"/>
      <c r="VMT1" s="712"/>
      <c r="VMU1" s="712"/>
      <c r="VMV1" s="712"/>
      <c r="VMW1" s="712"/>
      <c r="VMX1" s="712"/>
      <c r="VMY1" s="712"/>
      <c r="VMZ1" s="712"/>
      <c r="VNA1" s="712"/>
      <c r="VNB1" s="712"/>
      <c r="VNC1" s="712"/>
      <c r="VND1" s="712"/>
      <c r="VNE1" s="712"/>
      <c r="VNF1" s="712"/>
      <c r="VNG1" s="712"/>
      <c r="VNH1" s="712"/>
      <c r="VNI1" s="712"/>
      <c r="VNJ1" s="712"/>
      <c r="VNK1" s="712"/>
      <c r="VNL1" s="712"/>
      <c r="VNM1" s="712"/>
      <c r="VNN1" s="712"/>
      <c r="VNO1" s="712"/>
      <c r="VNP1" s="712"/>
      <c r="VNQ1" s="712"/>
      <c r="VNR1" s="712"/>
      <c r="VNS1" s="712"/>
      <c r="VNT1" s="712"/>
      <c r="VNU1" s="712"/>
      <c r="VNV1" s="712"/>
      <c r="VNW1" s="712"/>
      <c r="VNX1" s="712"/>
      <c r="VNY1" s="712"/>
      <c r="VNZ1" s="712"/>
      <c r="VOA1" s="712"/>
      <c r="VOB1" s="712"/>
      <c r="VOC1" s="712"/>
      <c r="VOD1" s="712"/>
      <c r="VOE1" s="712"/>
      <c r="VOF1" s="712"/>
      <c r="VOG1" s="712"/>
      <c r="VOH1" s="712"/>
      <c r="VOI1" s="712"/>
      <c r="VOJ1" s="712"/>
      <c r="VOK1" s="712"/>
      <c r="VOL1" s="712"/>
      <c r="VOM1" s="712"/>
      <c r="VON1" s="712"/>
      <c r="VOO1" s="712"/>
      <c r="VOP1" s="712"/>
      <c r="VOQ1" s="712"/>
      <c r="VOR1" s="712"/>
      <c r="VOS1" s="712"/>
      <c r="VOT1" s="712"/>
      <c r="VOU1" s="712"/>
      <c r="VOV1" s="712"/>
      <c r="VOW1" s="712"/>
      <c r="VOX1" s="712"/>
      <c r="VOY1" s="712"/>
      <c r="VOZ1" s="712"/>
      <c r="VPA1" s="712"/>
      <c r="VPB1" s="712"/>
      <c r="VPC1" s="712"/>
      <c r="VPD1" s="712"/>
      <c r="VPE1" s="712"/>
      <c r="VPF1" s="712"/>
      <c r="VPG1" s="712"/>
      <c r="VPH1" s="712"/>
      <c r="VPI1" s="712"/>
      <c r="VPJ1" s="712"/>
      <c r="VPK1" s="712"/>
      <c r="VPL1" s="712"/>
      <c r="VPM1" s="712"/>
      <c r="VPN1" s="712"/>
      <c r="VPO1" s="712"/>
      <c r="VPP1" s="712"/>
      <c r="VPQ1" s="712"/>
      <c r="VPR1" s="712"/>
      <c r="VPS1" s="712"/>
      <c r="VPT1" s="712"/>
      <c r="VPU1" s="712"/>
      <c r="VPV1" s="712"/>
      <c r="VPW1" s="712"/>
      <c r="VPX1" s="712"/>
      <c r="VPY1" s="712"/>
      <c r="VPZ1" s="712"/>
      <c r="VQA1" s="712"/>
      <c r="VQB1" s="712"/>
      <c r="VQC1" s="712"/>
      <c r="VQD1" s="712"/>
      <c r="VQE1" s="712"/>
      <c r="VQF1" s="712"/>
      <c r="VQG1" s="712"/>
      <c r="VQH1" s="712"/>
      <c r="VQI1" s="712"/>
      <c r="VQJ1" s="712"/>
      <c r="VQK1" s="712"/>
      <c r="VQL1" s="712"/>
      <c r="VQM1" s="712"/>
      <c r="VQN1" s="712"/>
      <c r="VQO1" s="712"/>
      <c r="VQP1" s="712"/>
      <c r="VQQ1" s="712"/>
      <c r="VQR1" s="712"/>
      <c r="VQS1" s="712"/>
      <c r="VQT1" s="712"/>
      <c r="VQU1" s="712"/>
      <c r="VQV1" s="712"/>
      <c r="VQW1" s="712"/>
      <c r="VQX1" s="712"/>
      <c r="VQY1" s="712"/>
      <c r="VQZ1" s="712"/>
      <c r="VRA1" s="712"/>
      <c r="VRB1" s="712"/>
      <c r="VRC1" s="712"/>
      <c r="VRD1" s="712"/>
      <c r="VRE1" s="712"/>
      <c r="VRF1" s="712"/>
      <c r="VRG1" s="712"/>
      <c r="VRH1" s="712"/>
      <c r="VRI1" s="712"/>
      <c r="VRJ1" s="712"/>
      <c r="VRK1" s="712"/>
      <c r="VRL1" s="712"/>
      <c r="VRM1" s="712"/>
      <c r="VRN1" s="712"/>
      <c r="VRO1" s="712"/>
      <c r="VRP1" s="712"/>
      <c r="VRQ1" s="712"/>
      <c r="VRR1" s="712"/>
      <c r="VRS1" s="712"/>
      <c r="VRT1" s="712"/>
      <c r="VRU1" s="712"/>
      <c r="VRV1" s="712"/>
      <c r="VRW1" s="712"/>
      <c r="VRX1" s="712"/>
      <c r="VRY1" s="712"/>
      <c r="VRZ1" s="712"/>
      <c r="VSA1" s="712"/>
      <c r="VSB1" s="712"/>
      <c r="VSC1" s="712"/>
      <c r="VSD1" s="712"/>
      <c r="VSE1" s="712"/>
      <c r="VSF1" s="712"/>
      <c r="VSG1" s="712"/>
      <c r="VSH1" s="712"/>
      <c r="VSI1" s="712"/>
      <c r="VSJ1" s="712"/>
      <c r="VSK1" s="712"/>
      <c r="VSL1" s="712"/>
      <c r="VSM1" s="712"/>
      <c r="VSN1" s="712"/>
      <c r="VSO1" s="712"/>
      <c r="VSP1" s="712"/>
      <c r="VSQ1" s="712"/>
      <c r="VSR1" s="712"/>
      <c r="VSS1" s="712"/>
      <c r="VST1" s="712"/>
      <c r="VSU1" s="712"/>
      <c r="VSV1" s="712"/>
      <c r="VSW1" s="712"/>
      <c r="VSX1" s="712"/>
      <c r="VSY1" s="712"/>
      <c r="VSZ1" s="712"/>
      <c r="VTA1" s="712"/>
      <c r="VTB1" s="712"/>
      <c r="VTC1" s="712"/>
      <c r="VTD1" s="712"/>
      <c r="VTE1" s="712"/>
      <c r="VTF1" s="712"/>
      <c r="VTG1" s="712"/>
      <c r="VTH1" s="712"/>
      <c r="VTI1" s="712"/>
      <c r="VTJ1" s="712"/>
      <c r="VTK1" s="712"/>
      <c r="VTL1" s="712"/>
      <c r="VTM1" s="712"/>
      <c r="VTN1" s="712"/>
      <c r="VTO1" s="712"/>
      <c r="VTP1" s="712"/>
      <c r="VTQ1" s="712"/>
      <c r="VTR1" s="712"/>
      <c r="VTS1" s="712"/>
      <c r="VTT1" s="712"/>
      <c r="VTU1" s="712"/>
      <c r="VTV1" s="712"/>
      <c r="VTW1" s="712"/>
      <c r="VTX1" s="712"/>
      <c r="VTY1" s="712"/>
      <c r="VTZ1" s="712"/>
      <c r="VUA1" s="712"/>
      <c r="VUB1" s="712"/>
      <c r="VUC1" s="712"/>
      <c r="VUD1" s="712"/>
      <c r="VUE1" s="712"/>
      <c r="VUF1" s="712"/>
      <c r="VUG1" s="712"/>
      <c r="VUH1" s="712"/>
      <c r="VUI1" s="712"/>
      <c r="VUJ1" s="712"/>
      <c r="VUK1" s="712"/>
      <c r="VUL1" s="712"/>
      <c r="VUM1" s="712"/>
      <c r="VUN1" s="712"/>
      <c r="VUO1" s="712"/>
      <c r="VUP1" s="712"/>
      <c r="VUQ1" s="712"/>
      <c r="VUR1" s="712"/>
      <c r="VUS1" s="712"/>
      <c r="VUT1" s="712"/>
      <c r="VUU1" s="712"/>
      <c r="VUV1" s="712"/>
      <c r="VUW1" s="712"/>
      <c r="VUX1" s="712"/>
      <c r="VUY1" s="712"/>
      <c r="VUZ1" s="712"/>
      <c r="VVA1" s="712"/>
      <c r="VVB1" s="712"/>
      <c r="VVC1" s="712"/>
      <c r="VVD1" s="712"/>
      <c r="VVE1" s="712"/>
      <c r="VVF1" s="712"/>
      <c r="VVG1" s="712"/>
      <c r="VVH1" s="712"/>
      <c r="VVI1" s="712"/>
      <c r="VVJ1" s="712"/>
      <c r="VVK1" s="712"/>
      <c r="VVL1" s="712"/>
      <c r="VVM1" s="712"/>
      <c r="VVN1" s="712"/>
      <c r="VVO1" s="712"/>
      <c r="VVP1" s="712"/>
      <c r="VVQ1" s="712"/>
      <c r="VVR1" s="712"/>
      <c r="VVS1" s="712"/>
      <c r="VVT1" s="712"/>
      <c r="VVU1" s="712"/>
      <c r="VVV1" s="712"/>
      <c r="VVW1" s="712"/>
      <c r="VVX1" s="712"/>
      <c r="VVY1" s="712"/>
      <c r="VVZ1" s="712"/>
      <c r="VWA1" s="712"/>
      <c r="VWB1" s="712"/>
      <c r="VWC1" s="712"/>
      <c r="VWD1" s="712"/>
      <c r="VWE1" s="712"/>
      <c r="VWF1" s="712"/>
      <c r="VWG1" s="712"/>
      <c r="VWH1" s="712"/>
      <c r="VWI1" s="712"/>
      <c r="VWJ1" s="712"/>
      <c r="VWK1" s="712"/>
      <c r="VWL1" s="712"/>
      <c r="VWM1" s="712"/>
      <c r="VWN1" s="712"/>
      <c r="VWO1" s="712"/>
      <c r="VWP1" s="712"/>
      <c r="VWQ1" s="712"/>
      <c r="VWR1" s="712"/>
      <c r="VWS1" s="712"/>
      <c r="VWT1" s="712"/>
      <c r="VWU1" s="712"/>
      <c r="VWV1" s="712"/>
      <c r="VWW1" s="712"/>
      <c r="VWX1" s="712"/>
      <c r="VWY1" s="712"/>
      <c r="VWZ1" s="712"/>
      <c r="VXA1" s="712"/>
      <c r="VXB1" s="712"/>
      <c r="VXC1" s="712"/>
      <c r="VXD1" s="712"/>
      <c r="VXE1" s="712"/>
      <c r="VXF1" s="712"/>
      <c r="VXG1" s="712"/>
      <c r="VXH1" s="712"/>
      <c r="VXI1" s="712"/>
      <c r="VXJ1" s="712"/>
      <c r="VXK1" s="712"/>
      <c r="VXL1" s="712"/>
      <c r="VXM1" s="712"/>
      <c r="VXN1" s="712"/>
      <c r="VXO1" s="712"/>
      <c r="VXP1" s="712"/>
      <c r="VXQ1" s="712"/>
      <c r="VXR1" s="712"/>
      <c r="VXS1" s="712"/>
      <c r="VXT1" s="712"/>
      <c r="VXU1" s="712"/>
      <c r="VXV1" s="712"/>
      <c r="VXW1" s="712"/>
      <c r="VXX1" s="712"/>
      <c r="VXY1" s="712"/>
      <c r="VXZ1" s="712"/>
      <c r="VYA1" s="712"/>
      <c r="VYB1" s="712"/>
      <c r="VYC1" s="712"/>
      <c r="VYD1" s="712"/>
      <c r="VYE1" s="712"/>
      <c r="VYF1" s="712"/>
      <c r="VYG1" s="712"/>
      <c r="VYH1" s="712"/>
      <c r="VYI1" s="712"/>
      <c r="VYJ1" s="712"/>
      <c r="VYK1" s="712"/>
      <c r="VYL1" s="712"/>
      <c r="VYM1" s="712"/>
      <c r="VYN1" s="712"/>
      <c r="VYO1" s="712"/>
      <c r="VYP1" s="712"/>
      <c r="VYQ1" s="712"/>
      <c r="VYR1" s="712"/>
      <c r="VYS1" s="712"/>
      <c r="VYT1" s="712"/>
      <c r="VYU1" s="712"/>
      <c r="VYV1" s="712"/>
      <c r="VYW1" s="712"/>
      <c r="VYX1" s="712"/>
      <c r="VYY1" s="712"/>
      <c r="VYZ1" s="712"/>
      <c r="VZA1" s="712"/>
      <c r="VZB1" s="712"/>
      <c r="VZC1" s="712"/>
      <c r="VZD1" s="712"/>
      <c r="VZE1" s="712"/>
      <c r="VZF1" s="712"/>
      <c r="VZG1" s="712"/>
      <c r="VZH1" s="712"/>
      <c r="VZI1" s="712"/>
      <c r="VZJ1" s="712"/>
      <c r="VZK1" s="712"/>
      <c r="VZL1" s="712"/>
      <c r="VZM1" s="712"/>
      <c r="VZN1" s="712"/>
      <c r="VZO1" s="712"/>
      <c r="VZP1" s="712"/>
      <c r="VZQ1" s="712"/>
      <c r="VZR1" s="712"/>
      <c r="VZS1" s="712"/>
      <c r="VZT1" s="712"/>
      <c r="VZU1" s="712"/>
      <c r="VZV1" s="712"/>
      <c r="VZW1" s="712"/>
      <c r="VZX1" s="712"/>
      <c r="VZY1" s="712"/>
      <c r="VZZ1" s="712"/>
      <c r="WAA1" s="712"/>
      <c r="WAB1" s="712"/>
      <c r="WAC1" s="712"/>
      <c r="WAD1" s="712"/>
      <c r="WAE1" s="712"/>
      <c r="WAF1" s="712"/>
      <c r="WAG1" s="712"/>
      <c r="WAH1" s="712"/>
      <c r="WAI1" s="712"/>
      <c r="WAJ1" s="712"/>
      <c r="WAK1" s="712"/>
      <c r="WAL1" s="712"/>
      <c r="WAM1" s="712"/>
      <c r="WAN1" s="712"/>
      <c r="WAO1" s="712"/>
      <c r="WAP1" s="712"/>
      <c r="WAQ1" s="712"/>
      <c r="WAR1" s="712"/>
      <c r="WAS1" s="712"/>
      <c r="WAT1" s="712"/>
      <c r="WAU1" s="712"/>
      <c r="WAV1" s="712"/>
      <c r="WAW1" s="712"/>
      <c r="WAX1" s="712"/>
      <c r="WAY1" s="712"/>
      <c r="WAZ1" s="712"/>
      <c r="WBA1" s="712"/>
      <c r="WBB1" s="712"/>
      <c r="WBC1" s="712"/>
      <c r="WBD1" s="712"/>
      <c r="WBE1" s="712"/>
      <c r="WBF1" s="712"/>
      <c r="WBG1" s="712"/>
      <c r="WBH1" s="712"/>
      <c r="WBI1" s="712"/>
      <c r="WBJ1" s="712"/>
      <c r="WBK1" s="712"/>
      <c r="WBL1" s="712"/>
      <c r="WBM1" s="712"/>
      <c r="WBN1" s="712"/>
      <c r="WBO1" s="712"/>
      <c r="WBP1" s="712"/>
      <c r="WBQ1" s="712"/>
      <c r="WBR1" s="712"/>
      <c r="WBS1" s="712"/>
      <c r="WBT1" s="712"/>
      <c r="WBU1" s="712"/>
      <c r="WBV1" s="712"/>
      <c r="WBW1" s="712"/>
      <c r="WBX1" s="712"/>
      <c r="WBY1" s="712"/>
      <c r="WBZ1" s="712"/>
      <c r="WCA1" s="712"/>
      <c r="WCB1" s="712"/>
      <c r="WCC1" s="712"/>
      <c r="WCD1" s="712"/>
      <c r="WCE1" s="712"/>
      <c r="WCF1" s="712"/>
      <c r="WCG1" s="712"/>
      <c r="WCH1" s="712"/>
      <c r="WCI1" s="712"/>
      <c r="WCJ1" s="712"/>
      <c r="WCK1" s="712"/>
      <c r="WCL1" s="712"/>
      <c r="WCM1" s="712"/>
      <c r="WCN1" s="712"/>
      <c r="WCO1" s="712"/>
      <c r="WCP1" s="712"/>
      <c r="WCQ1" s="712"/>
      <c r="WCR1" s="712"/>
      <c r="WCS1" s="712"/>
      <c r="WCT1" s="712"/>
      <c r="WCU1" s="712"/>
      <c r="WCV1" s="712"/>
      <c r="WCW1" s="712"/>
      <c r="WCX1" s="712"/>
      <c r="WCY1" s="712"/>
      <c r="WCZ1" s="712"/>
      <c r="WDA1" s="712"/>
      <c r="WDB1" s="712"/>
      <c r="WDC1" s="712"/>
      <c r="WDD1" s="712"/>
      <c r="WDE1" s="712"/>
      <c r="WDF1" s="712"/>
      <c r="WDG1" s="712"/>
      <c r="WDH1" s="712"/>
      <c r="WDI1" s="712"/>
      <c r="WDJ1" s="712"/>
      <c r="WDK1" s="712"/>
      <c r="WDL1" s="712"/>
      <c r="WDM1" s="712"/>
      <c r="WDN1" s="712"/>
      <c r="WDO1" s="712"/>
      <c r="WDP1" s="712"/>
      <c r="WDQ1" s="712"/>
      <c r="WDR1" s="712"/>
      <c r="WDS1" s="712"/>
      <c r="WDT1" s="712"/>
      <c r="WDU1" s="712"/>
      <c r="WDV1" s="712"/>
      <c r="WDW1" s="712"/>
      <c r="WDX1" s="712"/>
      <c r="WDY1" s="712"/>
      <c r="WDZ1" s="712"/>
      <c r="WEA1" s="712"/>
      <c r="WEB1" s="712"/>
      <c r="WEC1" s="712"/>
      <c r="WED1" s="712"/>
      <c r="WEE1" s="712"/>
      <c r="WEF1" s="712"/>
      <c r="WEG1" s="712"/>
      <c r="WEH1" s="712"/>
      <c r="WEI1" s="712"/>
      <c r="WEJ1" s="712"/>
      <c r="WEK1" s="712"/>
      <c r="WEL1" s="712"/>
      <c r="WEM1" s="712"/>
      <c r="WEN1" s="712"/>
      <c r="WEO1" s="712"/>
      <c r="WEP1" s="712"/>
      <c r="WEQ1" s="712"/>
      <c r="WER1" s="712"/>
      <c r="WES1" s="712"/>
      <c r="WET1" s="712"/>
      <c r="WEU1" s="712"/>
      <c r="WEV1" s="712"/>
      <c r="WEW1" s="712"/>
      <c r="WEX1" s="712"/>
      <c r="WEY1" s="712"/>
      <c r="WEZ1" s="712"/>
      <c r="WFA1" s="712"/>
      <c r="WFB1" s="712"/>
      <c r="WFC1" s="712"/>
      <c r="WFD1" s="712"/>
      <c r="WFE1" s="712"/>
      <c r="WFF1" s="712"/>
      <c r="WFG1" s="712"/>
      <c r="WFH1" s="712"/>
      <c r="WFI1" s="712"/>
      <c r="WFJ1" s="712"/>
      <c r="WFK1" s="712"/>
      <c r="WFL1" s="712"/>
      <c r="WFM1" s="712"/>
      <c r="WFN1" s="712"/>
      <c r="WFO1" s="712"/>
      <c r="WFP1" s="712"/>
      <c r="WFQ1" s="712"/>
      <c r="WFR1" s="712"/>
      <c r="WFS1" s="712"/>
      <c r="WFT1" s="712"/>
      <c r="WFU1" s="712"/>
      <c r="WFV1" s="712"/>
      <c r="WFW1" s="712"/>
      <c r="WFX1" s="712"/>
      <c r="WFY1" s="712"/>
      <c r="WFZ1" s="712"/>
      <c r="WGA1" s="712"/>
      <c r="WGB1" s="712"/>
      <c r="WGC1" s="712"/>
      <c r="WGD1" s="712"/>
      <c r="WGE1" s="712"/>
      <c r="WGF1" s="712"/>
      <c r="WGG1" s="712"/>
      <c r="WGH1" s="712"/>
      <c r="WGI1" s="712"/>
      <c r="WGJ1" s="712"/>
      <c r="WGK1" s="712"/>
      <c r="WGL1" s="712"/>
      <c r="WGM1" s="712"/>
      <c r="WGN1" s="712"/>
      <c r="WGO1" s="712"/>
      <c r="WGP1" s="712"/>
      <c r="WGQ1" s="712"/>
      <c r="WGR1" s="712"/>
      <c r="WGS1" s="712"/>
      <c r="WGT1" s="712"/>
      <c r="WGU1" s="712"/>
      <c r="WGV1" s="712"/>
      <c r="WGW1" s="712"/>
      <c r="WGX1" s="712"/>
      <c r="WGY1" s="712"/>
      <c r="WGZ1" s="712"/>
      <c r="WHA1" s="712"/>
      <c r="WHB1" s="712"/>
      <c r="WHC1" s="712"/>
      <c r="WHD1" s="712"/>
      <c r="WHE1" s="712"/>
      <c r="WHF1" s="712"/>
      <c r="WHG1" s="712"/>
      <c r="WHH1" s="712"/>
      <c r="WHI1" s="712"/>
      <c r="WHJ1" s="712"/>
      <c r="WHK1" s="712"/>
      <c r="WHL1" s="712"/>
      <c r="WHM1" s="712"/>
      <c r="WHN1" s="712"/>
      <c r="WHO1" s="712"/>
      <c r="WHP1" s="712"/>
      <c r="WHQ1" s="712"/>
      <c r="WHR1" s="712"/>
      <c r="WHS1" s="712"/>
      <c r="WHT1" s="712"/>
      <c r="WHU1" s="712"/>
      <c r="WHV1" s="712"/>
      <c r="WHW1" s="712"/>
      <c r="WHX1" s="712"/>
      <c r="WHY1" s="712"/>
      <c r="WHZ1" s="712"/>
      <c r="WIA1" s="712"/>
      <c r="WIB1" s="712"/>
      <c r="WIC1" s="712"/>
      <c r="WID1" s="712"/>
      <c r="WIE1" s="712"/>
      <c r="WIF1" s="712"/>
      <c r="WIG1" s="712"/>
      <c r="WIH1" s="712"/>
      <c r="WII1" s="712"/>
      <c r="WIJ1" s="712"/>
      <c r="WIK1" s="712"/>
      <c r="WIL1" s="712"/>
      <c r="WIM1" s="712"/>
      <c r="WIN1" s="712"/>
      <c r="WIO1" s="712"/>
      <c r="WIP1" s="712"/>
      <c r="WIQ1" s="712"/>
      <c r="WIR1" s="712"/>
      <c r="WIS1" s="712"/>
      <c r="WIT1" s="712"/>
      <c r="WIU1" s="712"/>
      <c r="WIV1" s="712"/>
      <c r="WIW1" s="712"/>
      <c r="WIX1" s="712"/>
      <c r="WIY1" s="712"/>
      <c r="WIZ1" s="712"/>
      <c r="WJA1" s="712"/>
      <c r="WJB1" s="712"/>
      <c r="WJC1" s="712"/>
      <c r="WJD1" s="712"/>
      <c r="WJE1" s="712"/>
      <c r="WJF1" s="712"/>
      <c r="WJG1" s="712"/>
      <c r="WJH1" s="712"/>
      <c r="WJI1" s="712"/>
      <c r="WJJ1" s="712"/>
      <c r="WJK1" s="712"/>
      <c r="WJL1" s="712"/>
      <c r="WJM1" s="712"/>
      <c r="WJN1" s="712"/>
      <c r="WJO1" s="712"/>
      <c r="WJP1" s="712"/>
      <c r="WJQ1" s="712"/>
      <c r="WJR1" s="712"/>
      <c r="WJS1" s="712"/>
      <c r="WJT1" s="712"/>
      <c r="WJU1" s="712"/>
      <c r="WJV1" s="712"/>
      <c r="WJW1" s="712"/>
      <c r="WJX1" s="712"/>
      <c r="WJY1" s="712"/>
      <c r="WJZ1" s="712"/>
      <c r="WKA1" s="712"/>
      <c r="WKB1" s="712"/>
      <c r="WKC1" s="712"/>
      <c r="WKD1" s="712"/>
      <c r="WKE1" s="712"/>
      <c r="WKF1" s="712"/>
      <c r="WKG1" s="712"/>
      <c r="WKH1" s="712"/>
      <c r="WKI1" s="712"/>
      <c r="WKJ1" s="712"/>
      <c r="WKK1" s="712"/>
      <c r="WKL1" s="712"/>
      <c r="WKM1" s="712"/>
      <c r="WKN1" s="712"/>
      <c r="WKO1" s="712"/>
      <c r="WKP1" s="712"/>
      <c r="WKQ1" s="712"/>
      <c r="WKR1" s="712"/>
      <c r="WKS1" s="712"/>
      <c r="WKT1" s="712"/>
      <c r="WKU1" s="712"/>
      <c r="WKV1" s="712"/>
      <c r="WKW1" s="712"/>
      <c r="WKX1" s="712"/>
      <c r="WKY1" s="712"/>
      <c r="WKZ1" s="712"/>
      <c r="WLA1" s="712"/>
      <c r="WLB1" s="712"/>
      <c r="WLC1" s="712"/>
      <c r="WLD1" s="712"/>
      <c r="WLE1" s="712"/>
      <c r="WLF1" s="712"/>
      <c r="WLG1" s="712"/>
      <c r="WLH1" s="712"/>
      <c r="WLI1" s="712"/>
      <c r="WLJ1" s="712"/>
      <c r="WLK1" s="712"/>
      <c r="WLL1" s="712"/>
      <c r="WLM1" s="712"/>
      <c r="WLN1" s="712"/>
      <c r="WLO1" s="712"/>
      <c r="WLP1" s="712"/>
      <c r="WLQ1" s="712"/>
      <c r="WLR1" s="712"/>
      <c r="WLS1" s="712"/>
      <c r="WLT1" s="712"/>
      <c r="WLU1" s="712"/>
      <c r="WLV1" s="712"/>
      <c r="WLW1" s="712"/>
      <c r="WLX1" s="712"/>
      <c r="WLY1" s="712"/>
      <c r="WLZ1" s="712"/>
      <c r="WMA1" s="712"/>
      <c r="WMB1" s="712"/>
      <c r="WMC1" s="712"/>
      <c r="WMD1" s="712"/>
      <c r="WME1" s="712"/>
      <c r="WMF1" s="712"/>
      <c r="WMG1" s="712"/>
      <c r="WMH1" s="712"/>
      <c r="WMI1" s="712"/>
      <c r="WMJ1" s="712"/>
      <c r="WMK1" s="712"/>
      <c r="WML1" s="712"/>
      <c r="WMM1" s="712"/>
      <c r="WMN1" s="712"/>
      <c r="WMO1" s="712"/>
      <c r="WMP1" s="712"/>
      <c r="WMQ1" s="712"/>
      <c r="WMR1" s="712"/>
      <c r="WMS1" s="712"/>
      <c r="WMT1" s="712"/>
      <c r="WMU1" s="712"/>
      <c r="WMV1" s="712"/>
      <c r="WMW1" s="712"/>
      <c r="WMX1" s="712"/>
      <c r="WMY1" s="712"/>
      <c r="WMZ1" s="712"/>
      <c r="WNA1" s="712"/>
      <c r="WNB1" s="712"/>
      <c r="WNC1" s="712"/>
      <c r="WND1" s="712"/>
      <c r="WNE1" s="712"/>
      <c r="WNF1" s="712"/>
      <c r="WNG1" s="712"/>
      <c r="WNH1" s="712"/>
      <c r="WNI1" s="712"/>
      <c r="WNJ1" s="712"/>
      <c r="WNK1" s="712"/>
      <c r="WNL1" s="712"/>
      <c r="WNM1" s="712"/>
      <c r="WNN1" s="712"/>
      <c r="WNO1" s="712"/>
      <c r="WNP1" s="712"/>
      <c r="WNQ1" s="712"/>
      <c r="WNR1" s="712"/>
      <c r="WNS1" s="712"/>
      <c r="WNT1" s="712"/>
      <c r="WNU1" s="712"/>
      <c r="WNV1" s="712"/>
      <c r="WNW1" s="712"/>
      <c r="WNX1" s="712"/>
      <c r="WNY1" s="712"/>
      <c r="WNZ1" s="712"/>
      <c r="WOA1" s="712"/>
      <c r="WOB1" s="712"/>
      <c r="WOC1" s="712"/>
      <c r="WOD1" s="712"/>
      <c r="WOE1" s="712"/>
      <c r="WOF1" s="712"/>
      <c r="WOG1" s="712"/>
      <c r="WOH1" s="712"/>
      <c r="WOI1" s="712"/>
      <c r="WOJ1" s="712"/>
      <c r="WOK1" s="712"/>
      <c r="WOL1" s="712"/>
      <c r="WOM1" s="712"/>
      <c r="WON1" s="712"/>
      <c r="WOO1" s="712"/>
      <c r="WOP1" s="712"/>
      <c r="WOQ1" s="712"/>
      <c r="WOR1" s="712"/>
      <c r="WOS1" s="712"/>
      <c r="WOT1" s="712"/>
      <c r="WOU1" s="712"/>
      <c r="WOV1" s="712"/>
      <c r="WOW1" s="712"/>
      <c r="WOX1" s="712"/>
      <c r="WOY1" s="712"/>
      <c r="WOZ1" s="712"/>
      <c r="WPA1" s="712"/>
      <c r="WPB1" s="712"/>
      <c r="WPC1" s="712"/>
      <c r="WPD1" s="712"/>
      <c r="WPE1" s="712"/>
      <c r="WPF1" s="712"/>
      <c r="WPG1" s="712"/>
      <c r="WPH1" s="712"/>
      <c r="WPI1" s="712"/>
      <c r="WPJ1" s="712"/>
      <c r="WPK1" s="712"/>
      <c r="WPL1" s="712"/>
      <c r="WPM1" s="712"/>
      <c r="WPN1" s="712"/>
      <c r="WPO1" s="712"/>
      <c r="WPP1" s="712"/>
      <c r="WPQ1" s="712"/>
      <c r="WPR1" s="712"/>
      <c r="WPS1" s="712"/>
      <c r="WPT1" s="712"/>
      <c r="WPU1" s="712"/>
      <c r="WPV1" s="712"/>
      <c r="WPW1" s="712"/>
      <c r="WPX1" s="712"/>
      <c r="WPY1" s="712"/>
      <c r="WPZ1" s="712"/>
      <c r="WQA1" s="712"/>
      <c r="WQB1" s="712"/>
      <c r="WQC1" s="712"/>
      <c r="WQD1" s="712"/>
      <c r="WQE1" s="712"/>
      <c r="WQF1" s="712"/>
      <c r="WQG1" s="712"/>
      <c r="WQH1" s="712"/>
      <c r="WQI1" s="712"/>
      <c r="WQJ1" s="712"/>
      <c r="WQK1" s="712"/>
      <c r="WQL1" s="712"/>
      <c r="WQM1" s="712"/>
      <c r="WQN1" s="712"/>
      <c r="WQO1" s="712"/>
      <c r="WQP1" s="712"/>
      <c r="WQQ1" s="712"/>
      <c r="WQR1" s="712"/>
      <c r="WQS1" s="712"/>
      <c r="WQT1" s="712"/>
      <c r="WQU1" s="712"/>
      <c r="WQV1" s="712"/>
      <c r="WQW1" s="712"/>
      <c r="WQX1" s="712"/>
      <c r="WQY1" s="712"/>
      <c r="WQZ1" s="712"/>
      <c r="WRA1" s="712"/>
      <c r="WRB1" s="712"/>
      <c r="WRC1" s="712"/>
      <c r="WRD1" s="712"/>
      <c r="WRE1" s="712"/>
      <c r="WRF1" s="712"/>
      <c r="WRG1" s="712"/>
      <c r="WRH1" s="712"/>
      <c r="WRI1" s="712"/>
      <c r="WRJ1" s="712"/>
      <c r="WRK1" s="712"/>
      <c r="WRL1" s="712"/>
      <c r="WRM1" s="712"/>
      <c r="WRN1" s="712"/>
      <c r="WRO1" s="712"/>
      <c r="WRP1" s="712"/>
      <c r="WRQ1" s="712"/>
      <c r="WRR1" s="712"/>
      <c r="WRS1" s="712"/>
      <c r="WRT1" s="712"/>
      <c r="WRU1" s="712"/>
      <c r="WRV1" s="712"/>
      <c r="WRW1" s="712"/>
      <c r="WRX1" s="712"/>
      <c r="WRY1" s="712"/>
      <c r="WRZ1" s="712"/>
      <c r="WSA1" s="712"/>
      <c r="WSB1" s="712"/>
      <c r="WSC1" s="712"/>
      <c r="WSD1" s="712"/>
      <c r="WSE1" s="712"/>
      <c r="WSF1" s="712"/>
      <c r="WSG1" s="712"/>
      <c r="WSH1" s="712"/>
      <c r="WSI1" s="712"/>
      <c r="WSJ1" s="712"/>
      <c r="WSK1" s="712"/>
      <c r="WSL1" s="712"/>
      <c r="WSM1" s="712"/>
      <c r="WSN1" s="712"/>
      <c r="WSO1" s="712"/>
      <c r="WSP1" s="712"/>
      <c r="WSQ1" s="712"/>
      <c r="WSR1" s="712"/>
      <c r="WSS1" s="712"/>
      <c r="WST1" s="712"/>
      <c r="WSU1" s="712"/>
      <c r="WSV1" s="712"/>
      <c r="WSW1" s="712"/>
      <c r="WSX1" s="712"/>
      <c r="WSY1" s="712"/>
      <c r="WSZ1" s="712"/>
      <c r="WTA1" s="712"/>
      <c r="WTB1" s="712"/>
      <c r="WTC1" s="712"/>
      <c r="WTD1" s="712"/>
      <c r="WTE1" s="712"/>
      <c r="WTF1" s="712"/>
      <c r="WTG1" s="712"/>
      <c r="WTH1" s="712"/>
      <c r="WTI1" s="712"/>
      <c r="WTJ1" s="712"/>
      <c r="WTK1" s="712"/>
      <c r="WTL1" s="712"/>
      <c r="WTM1" s="712"/>
      <c r="WTN1" s="712"/>
      <c r="WTO1" s="712"/>
      <c r="WTP1" s="712"/>
      <c r="WTQ1" s="712"/>
      <c r="WTR1" s="712"/>
      <c r="WTS1" s="712"/>
      <c r="WTT1" s="712"/>
      <c r="WTU1" s="712"/>
      <c r="WTV1" s="712"/>
      <c r="WTW1" s="712"/>
      <c r="WTX1" s="712"/>
      <c r="WTY1" s="712"/>
      <c r="WTZ1" s="712"/>
      <c r="WUA1" s="712"/>
      <c r="WUB1" s="712"/>
      <c r="WUC1" s="712"/>
      <c r="WUD1" s="712"/>
      <c r="WUE1" s="712"/>
      <c r="WUF1" s="712"/>
      <c r="WUG1" s="712"/>
      <c r="WUH1" s="712"/>
      <c r="WUI1" s="712"/>
      <c r="WUJ1" s="712"/>
      <c r="WUK1" s="712"/>
      <c r="WUL1" s="712"/>
      <c r="WUM1" s="712"/>
      <c r="WUN1" s="712"/>
      <c r="WUO1" s="712"/>
      <c r="WUP1" s="712"/>
      <c r="WUQ1" s="712"/>
      <c r="WUR1" s="712"/>
      <c r="WUS1" s="712"/>
      <c r="WUT1" s="712"/>
      <c r="WUU1" s="712"/>
      <c r="WUV1" s="712"/>
      <c r="WUW1" s="712"/>
      <c r="WUX1" s="712"/>
      <c r="WUY1" s="712"/>
      <c r="WUZ1" s="712"/>
      <c r="WVA1" s="712"/>
      <c r="WVB1" s="712"/>
      <c r="WVC1" s="712"/>
      <c r="WVD1" s="712"/>
      <c r="WVE1" s="712"/>
      <c r="WVF1" s="712"/>
      <c r="WVG1" s="712"/>
      <c r="WVH1" s="712"/>
      <c r="WVI1" s="712"/>
      <c r="WVJ1" s="712"/>
      <c r="WVK1" s="712"/>
      <c r="WVL1" s="712"/>
      <c r="WVM1" s="712"/>
      <c r="WVN1" s="712"/>
      <c r="WVO1" s="712"/>
      <c r="WVP1" s="712"/>
      <c r="WVQ1" s="712"/>
      <c r="WVR1" s="712"/>
      <c r="WVS1" s="712"/>
      <c r="WVT1" s="712"/>
      <c r="WVU1" s="712"/>
      <c r="WVV1" s="712"/>
      <c r="WVW1" s="712"/>
      <c r="WVX1" s="712"/>
      <c r="WVY1" s="712"/>
      <c r="WVZ1" s="712"/>
      <c r="WWA1" s="712"/>
      <c r="WWB1" s="712"/>
      <c r="WWC1" s="712"/>
      <c r="WWD1" s="712"/>
      <c r="WWE1" s="712"/>
      <c r="WWF1" s="712"/>
      <c r="WWG1" s="712"/>
      <c r="WWH1" s="712"/>
      <c r="WWI1" s="712"/>
      <c r="WWJ1" s="712"/>
      <c r="WWK1" s="712"/>
      <c r="WWL1" s="712"/>
      <c r="WWM1" s="712"/>
      <c r="WWN1" s="712"/>
      <c r="WWO1" s="712"/>
      <c r="WWP1" s="712"/>
      <c r="WWQ1" s="712"/>
      <c r="WWR1" s="712"/>
      <c r="WWS1" s="712"/>
      <c r="WWT1" s="712"/>
      <c r="WWU1" s="712"/>
      <c r="WWV1" s="712"/>
      <c r="WWW1" s="712"/>
      <c r="WWX1" s="712"/>
      <c r="WWY1" s="712"/>
      <c r="WWZ1" s="712"/>
      <c r="WXA1" s="712"/>
      <c r="WXB1" s="712"/>
      <c r="WXC1" s="712"/>
      <c r="WXD1" s="712"/>
      <c r="WXE1" s="712"/>
      <c r="WXF1" s="712"/>
      <c r="WXG1" s="712"/>
      <c r="WXH1" s="712"/>
      <c r="WXI1" s="712"/>
      <c r="WXJ1" s="712"/>
      <c r="WXK1" s="712"/>
      <c r="WXL1" s="712"/>
      <c r="WXM1" s="712"/>
      <c r="WXN1" s="712"/>
      <c r="WXO1" s="712"/>
      <c r="WXP1" s="712"/>
      <c r="WXQ1" s="712"/>
      <c r="WXR1" s="712"/>
      <c r="WXS1" s="712"/>
      <c r="WXT1" s="712"/>
      <c r="WXU1" s="712"/>
      <c r="WXV1" s="712"/>
      <c r="WXW1" s="712"/>
      <c r="WXX1" s="712"/>
      <c r="WXY1" s="712"/>
      <c r="WXZ1" s="712"/>
      <c r="WYA1" s="712"/>
      <c r="WYB1" s="712"/>
      <c r="WYC1" s="712"/>
      <c r="WYD1" s="712"/>
      <c r="WYE1" s="712"/>
      <c r="WYF1" s="712"/>
      <c r="WYG1" s="712"/>
      <c r="WYH1" s="712"/>
      <c r="WYI1" s="712"/>
      <c r="WYJ1" s="712"/>
      <c r="WYK1" s="712"/>
      <c r="WYL1" s="712"/>
      <c r="WYM1" s="712"/>
      <c r="WYN1" s="712"/>
      <c r="WYO1" s="712"/>
      <c r="WYP1" s="712"/>
      <c r="WYQ1" s="712"/>
      <c r="WYR1" s="712"/>
      <c r="WYS1" s="712"/>
      <c r="WYT1" s="712"/>
      <c r="WYU1" s="712"/>
      <c r="WYV1" s="712"/>
      <c r="WYW1" s="712"/>
      <c r="WYX1" s="712"/>
      <c r="WYY1" s="712"/>
      <c r="WYZ1" s="712"/>
      <c r="WZA1" s="712"/>
      <c r="WZB1" s="712"/>
      <c r="WZC1" s="712"/>
      <c r="WZD1" s="712"/>
      <c r="WZE1" s="712"/>
      <c r="WZF1" s="712"/>
      <c r="WZG1" s="712"/>
      <c r="WZH1" s="712"/>
      <c r="WZI1" s="712"/>
      <c r="WZJ1" s="712"/>
      <c r="WZK1" s="712"/>
      <c r="WZL1" s="712"/>
      <c r="WZM1" s="712"/>
      <c r="WZN1" s="712"/>
      <c r="WZO1" s="712"/>
      <c r="WZP1" s="712"/>
      <c r="WZQ1" s="712"/>
      <c r="WZR1" s="712"/>
      <c r="WZS1" s="712"/>
      <c r="WZT1" s="712"/>
      <c r="WZU1" s="712"/>
      <c r="WZV1" s="712"/>
      <c r="WZW1" s="712"/>
      <c r="WZX1" s="712"/>
      <c r="WZY1" s="712"/>
      <c r="WZZ1" s="712"/>
      <c r="XAA1" s="712"/>
      <c r="XAB1" s="712"/>
      <c r="XAC1" s="712"/>
      <c r="XAD1" s="712"/>
      <c r="XAE1" s="712"/>
      <c r="XAF1" s="712"/>
      <c r="XAG1" s="712"/>
      <c r="XAH1" s="712"/>
      <c r="XAI1" s="712"/>
      <c r="XAJ1" s="712"/>
      <c r="XAK1" s="712"/>
      <c r="XAL1" s="712"/>
      <c r="XAM1" s="712"/>
      <c r="XAN1" s="712"/>
      <c r="XAO1" s="712"/>
      <c r="XAP1" s="712"/>
      <c r="XAQ1" s="712"/>
      <c r="XAR1" s="712"/>
      <c r="XAS1" s="712"/>
      <c r="XAT1" s="712"/>
      <c r="XAU1" s="712"/>
      <c r="XAV1" s="712"/>
      <c r="XAW1" s="712"/>
      <c r="XAX1" s="712"/>
      <c r="XAY1" s="712"/>
      <c r="XAZ1" s="712"/>
      <c r="XBA1" s="712"/>
      <c r="XBB1" s="712"/>
      <c r="XBC1" s="712"/>
      <c r="XBD1" s="712"/>
      <c r="XBE1" s="712"/>
      <c r="XBF1" s="712"/>
      <c r="XBG1" s="712"/>
      <c r="XBH1" s="712"/>
      <c r="XBI1" s="712"/>
      <c r="XBJ1" s="712"/>
      <c r="XBK1" s="712"/>
      <c r="XBL1" s="712"/>
      <c r="XBM1" s="712"/>
      <c r="XBN1" s="712"/>
      <c r="XBO1" s="712"/>
      <c r="XBP1" s="712"/>
      <c r="XBQ1" s="712"/>
      <c r="XBR1" s="712"/>
      <c r="XBS1" s="712"/>
      <c r="XBT1" s="712"/>
      <c r="XBU1" s="712"/>
      <c r="XBV1" s="712"/>
      <c r="XBW1" s="712"/>
      <c r="XBX1" s="712"/>
      <c r="XBY1" s="712"/>
      <c r="XBZ1" s="712"/>
      <c r="XCA1" s="712"/>
      <c r="XCB1" s="712"/>
      <c r="XCC1" s="712"/>
      <c r="XCD1" s="712"/>
      <c r="XCE1" s="712"/>
      <c r="XCF1" s="712"/>
      <c r="XCG1" s="712"/>
      <c r="XCH1" s="712"/>
      <c r="XCI1" s="712"/>
      <c r="XCJ1" s="712"/>
      <c r="XCK1" s="712"/>
      <c r="XCL1" s="712"/>
      <c r="XCM1" s="712"/>
      <c r="XCN1" s="712"/>
      <c r="XCO1" s="712"/>
      <c r="XCP1" s="712"/>
      <c r="XCQ1" s="712"/>
      <c r="XCR1" s="712"/>
      <c r="XCS1" s="712"/>
      <c r="XCT1" s="712"/>
      <c r="XCU1" s="712"/>
      <c r="XCV1" s="712"/>
      <c r="XCW1" s="712"/>
      <c r="XCX1" s="712"/>
      <c r="XCY1" s="712"/>
      <c r="XCZ1" s="712"/>
      <c r="XDA1" s="712"/>
      <c r="XDB1" s="712"/>
      <c r="XDC1" s="712"/>
      <c r="XDD1" s="712"/>
      <c r="XDE1" s="712"/>
      <c r="XDF1" s="712"/>
      <c r="XDG1" s="712"/>
      <c r="XDH1" s="712"/>
      <c r="XDI1" s="712"/>
      <c r="XDJ1" s="712"/>
      <c r="XDK1" s="712"/>
      <c r="XDL1" s="712"/>
      <c r="XDM1" s="712"/>
      <c r="XDN1" s="712"/>
      <c r="XDO1" s="712"/>
      <c r="XDP1" s="712"/>
      <c r="XDQ1" s="712"/>
      <c r="XDR1" s="712"/>
      <c r="XDS1" s="712"/>
      <c r="XDT1" s="712"/>
      <c r="XDU1" s="712"/>
      <c r="XDV1" s="712"/>
      <c r="XDW1" s="712"/>
      <c r="XDX1" s="712"/>
      <c r="XDY1" s="712"/>
      <c r="XDZ1" s="712"/>
      <c r="XEA1" s="712"/>
      <c r="XEB1" s="712"/>
      <c r="XEC1" s="712"/>
      <c r="XED1" s="712"/>
      <c r="XEE1" s="712"/>
      <c r="XEF1" s="712"/>
      <c r="XEG1" s="712"/>
      <c r="XEH1" s="712"/>
      <c r="XEI1" s="712"/>
      <c r="XEJ1" s="712"/>
      <c r="XEK1" s="712"/>
      <c r="XEL1" s="712"/>
      <c r="XEM1" s="712"/>
      <c r="XEN1" s="712"/>
      <c r="XEO1" s="712"/>
      <c r="XEP1" s="712"/>
      <c r="XEQ1" s="712"/>
      <c r="XER1" s="712"/>
      <c r="XES1" s="712"/>
    </row>
    <row r="2" spans="1:16373" s="547" customFormat="1">
      <c r="A2" s="246"/>
      <c r="B2" s="246"/>
      <c r="C2" s="247"/>
      <c r="D2" s="282"/>
      <c r="E2" s="249"/>
      <c r="F2" s="250">
        <f>Check!F2</f>
        <v>0</v>
      </c>
      <c r="G2" s="251" t="s">
        <v>110</v>
      </c>
      <c r="H2" s="249"/>
      <c r="I2" s="711"/>
      <c r="J2" s="711"/>
      <c r="K2" s="711"/>
      <c r="L2" s="711"/>
      <c r="M2" s="711"/>
      <c r="N2" s="711"/>
      <c r="O2" s="711"/>
      <c r="P2" s="711"/>
      <c r="Q2" s="711"/>
      <c r="R2" s="353"/>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1"/>
      <c r="BW2" s="711"/>
      <c r="BX2" s="711"/>
      <c r="BY2" s="711"/>
      <c r="BZ2" s="711"/>
      <c r="CA2" s="711"/>
      <c r="CB2" s="711"/>
      <c r="CC2" s="711"/>
      <c r="CD2" s="711"/>
      <c r="CE2" s="711"/>
      <c r="CF2" s="711"/>
      <c r="CG2" s="711"/>
      <c r="CH2" s="711"/>
      <c r="CI2" s="711"/>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c r="DH2" s="711"/>
      <c r="DI2" s="711"/>
      <c r="DJ2" s="711"/>
      <c r="DK2" s="711"/>
      <c r="DL2" s="711"/>
      <c r="DM2" s="711"/>
      <c r="DN2" s="711"/>
      <c r="DO2" s="711"/>
      <c r="DP2" s="711"/>
      <c r="DQ2" s="711"/>
      <c r="DR2" s="711"/>
      <c r="DS2" s="711"/>
      <c r="DT2" s="711"/>
      <c r="DU2" s="711"/>
      <c r="DV2" s="711"/>
      <c r="DW2" s="711"/>
      <c r="DX2" s="711"/>
      <c r="DY2" s="711"/>
      <c r="DZ2" s="711"/>
      <c r="EA2" s="711"/>
      <c r="EB2" s="711"/>
      <c r="EC2" s="711"/>
      <c r="ED2" s="711"/>
      <c r="EE2" s="711"/>
      <c r="EF2" s="711"/>
      <c r="EG2" s="711"/>
      <c r="EH2" s="711"/>
      <c r="EI2" s="711"/>
      <c r="EJ2" s="711"/>
      <c r="EK2" s="711"/>
      <c r="EL2" s="711"/>
      <c r="EM2" s="711"/>
      <c r="EN2" s="711"/>
      <c r="EO2" s="711"/>
      <c r="EP2" s="711"/>
      <c r="EQ2" s="711"/>
      <c r="ER2" s="711"/>
      <c r="ES2" s="711"/>
      <c r="ET2" s="711"/>
      <c r="EU2" s="711"/>
      <c r="EV2" s="711"/>
      <c r="EW2" s="711"/>
      <c r="EX2" s="711"/>
      <c r="EY2" s="711"/>
      <c r="EZ2" s="711"/>
      <c r="FA2" s="711"/>
      <c r="FB2" s="711"/>
      <c r="FC2" s="711"/>
      <c r="FD2" s="711"/>
      <c r="FE2" s="711"/>
      <c r="FF2" s="711"/>
      <c r="FG2" s="711"/>
      <c r="FH2" s="711"/>
      <c r="FI2" s="711"/>
      <c r="FJ2" s="711"/>
      <c r="FK2" s="711"/>
      <c r="FL2" s="711"/>
      <c r="FM2" s="711"/>
      <c r="FN2" s="711"/>
      <c r="FO2" s="711"/>
      <c r="FP2" s="711"/>
      <c r="FQ2" s="711"/>
      <c r="FR2" s="711"/>
      <c r="FS2" s="711"/>
      <c r="FT2" s="711"/>
      <c r="FU2" s="711"/>
      <c r="FV2" s="711"/>
      <c r="FW2" s="711"/>
      <c r="FX2" s="711"/>
      <c r="FY2" s="711"/>
      <c r="FZ2" s="711"/>
      <c r="GA2" s="711"/>
      <c r="GB2" s="711"/>
      <c r="GC2" s="711"/>
      <c r="GD2" s="711"/>
      <c r="GE2" s="711"/>
      <c r="GF2" s="711"/>
      <c r="GG2" s="711"/>
      <c r="GH2" s="711"/>
      <c r="GI2" s="711"/>
      <c r="GJ2" s="711"/>
      <c r="GK2" s="711"/>
      <c r="GL2" s="711"/>
      <c r="GM2" s="711"/>
      <c r="GN2" s="711"/>
      <c r="GO2" s="711"/>
      <c r="GP2" s="711"/>
      <c r="GQ2" s="711"/>
      <c r="GR2" s="711"/>
      <c r="GS2" s="711"/>
      <c r="GT2" s="711"/>
      <c r="GU2" s="711"/>
      <c r="GV2" s="711"/>
      <c r="GW2" s="711"/>
      <c r="GX2" s="711"/>
      <c r="GY2" s="711"/>
      <c r="GZ2" s="711"/>
      <c r="HA2" s="711"/>
      <c r="HB2" s="711"/>
      <c r="HC2" s="711"/>
      <c r="HD2" s="711"/>
      <c r="HE2" s="711"/>
      <c r="HF2" s="711"/>
      <c r="HG2" s="711"/>
      <c r="HH2" s="711"/>
      <c r="HI2" s="711"/>
      <c r="HJ2" s="711"/>
      <c r="HK2" s="711"/>
      <c r="HL2" s="711"/>
      <c r="HM2" s="711"/>
      <c r="HN2" s="711"/>
      <c r="HO2" s="711"/>
      <c r="HP2" s="711"/>
      <c r="HQ2" s="711"/>
      <c r="HR2" s="711"/>
      <c r="HS2" s="711"/>
      <c r="HT2" s="711"/>
      <c r="HU2" s="711"/>
      <c r="HV2" s="711"/>
      <c r="HW2" s="711"/>
      <c r="HX2" s="711"/>
      <c r="HY2" s="711"/>
      <c r="HZ2" s="711"/>
      <c r="IA2" s="711"/>
      <c r="IB2" s="711"/>
      <c r="IC2" s="711"/>
      <c r="ID2" s="711"/>
      <c r="IE2" s="711"/>
      <c r="IF2" s="711"/>
      <c r="IG2" s="711"/>
      <c r="IH2" s="711"/>
      <c r="II2" s="711"/>
      <c r="IJ2" s="711"/>
      <c r="IK2" s="711"/>
      <c r="IL2" s="711"/>
      <c r="IM2" s="711"/>
      <c r="IN2" s="711"/>
      <c r="IO2" s="711"/>
      <c r="IP2" s="711"/>
      <c r="IQ2" s="711"/>
      <c r="IR2" s="711"/>
      <c r="IS2" s="711"/>
      <c r="IT2" s="711"/>
      <c r="IU2" s="711"/>
      <c r="IV2" s="711"/>
      <c r="IW2" s="711"/>
      <c r="IX2" s="711"/>
      <c r="IY2" s="711"/>
      <c r="IZ2" s="711"/>
      <c r="JA2" s="711"/>
      <c r="JB2" s="711"/>
      <c r="JC2" s="711"/>
      <c r="JD2" s="711"/>
      <c r="JE2" s="711"/>
      <c r="JF2" s="711"/>
      <c r="JG2" s="711"/>
      <c r="JH2" s="711"/>
      <c r="JI2" s="711"/>
      <c r="JJ2" s="711"/>
      <c r="JK2" s="711"/>
      <c r="JL2" s="711"/>
      <c r="JM2" s="711"/>
      <c r="JN2" s="711"/>
      <c r="JO2" s="711"/>
      <c r="JP2" s="711"/>
      <c r="JQ2" s="711"/>
      <c r="JR2" s="711"/>
      <c r="JS2" s="711"/>
      <c r="JT2" s="711"/>
      <c r="JU2" s="711"/>
      <c r="JV2" s="711"/>
      <c r="JW2" s="711"/>
      <c r="JX2" s="711"/>
      <c r="JY2" s="711"/>
      <c r="JZ2" s="711"/>
      <c r="KA2" s="711"/>
      <c r="KB2" s="711"/>
      <c r="KC2" s="711"/>
      <c r="KD2" s="711"/>
      <c r="KE2" s="711"/>
      <c r="KF2" s="711"/>
      <c r="KG2" s="711"/>
      <c r="KH2" s="711"/>
      <c r="KI2" s="711"/>
      <c r="KJ2" s="711"/>
      <c r="KK2" s="711"/>
      <c r="KL2" s="711"/>
      <c r="KM2" s="711"/>
      <c r="KN2" s="711"/>
      <c r="KO2" s="711"/>
      <c r="KP2" s="711"/>
      <c r="KQ2" s="711"/>
      <c r="KR2" s="711"/>
      <c r="KS2" s="711"/>
      <c r="KT2" s="711"/>
      <c r="KU2" s="711"/>
      <c r="KV2" s="711"/>
      <c r="KW2" s="711"/>
      <c r="KX2" s="711"/>
      <c r="KY2" s="711"/>
      <c r="KZ2" s="711"/>
      <c r="LA2" s="711"/>
      <c r="LB2" s="711"/>
      <c r="LC2" s="711"/>
      <c r="LD2" s="711"/>
      <c r="LE2" s="711"/>
      <c r="LF2" s="711"/>
      <c r="LG2" s="711"/>
      <c r="LH2" s="711"/>
      <c r="LI2" s="711"/>
      <c r="LJ2" s="711"/>
      <c r="LK2" s="711"/>
      <c r="LL2" s="711"/>
      <c r="LM2" s="711"/>
      <c r="LN2" s="711"/>
      <c r="LO2" s="711"/>
      <c r="LP2" s="711"/>
      <c r="LQ2" s="711"/>
      <c r="LR2" s="711"/>
      <c r="LS2" s="711"/>
      <c r="LT2" s="711"/>
      <c r="LU2" s="711"/>
      <c r="LV2" s="711"/>
      <c r="LW2" s="711"/>
      <c r="LX2" s="711"/>
      <c r="LY2" s="711"/>
      <c r="LZ2" s="711"/>
      <c r="MA2" s="711"/>
      <c r="MB2" s="711"/>
      <c r="MC2" s="711"/>
      <c r="MD2" s="711"/>
      <c r="ME2" s="711"/>
      <c r="MF2" s="711"/>
      <c r="MG2" s="711"/>
      <c r="MH2" s="711"/>
      <c r="MI2" s="711"/>
      <c r="MJ2" s="711"/>
      <c r="MK2" s="711"/>
      <c r="ML2" s="711"/>
      <c r="MM2" s="711"/>
      <c r="MN2" s="711"/>
      <c r="MO2" s="711"/>
      <c r="MP2" s="711"/>
      <c r="MQ2" s="711"/>
      <c r="MR2" s="711"/>
      <c r="MS2" s="711"/>
      <c r="MT2" s="711"/>
      <c r="MU2" s="711"/>
      <c r="MV2" s="711"/>
      <c r="MW2" s="711"/>
      <c r="MX2" s="711"/>
      <c r="MY2" s="711"/>
      <c r="MZ2" s="711"/>
      <c r="NA2" s="711"/>
      <c r="NB2" s="711"/>
      <c r="NC2" s="711"/>
      <c r="ND2" s="711"/>
      <c r="NE2" s="711"/>
      <c r="NF2" s="711"/>
      <c r="NG2" s="711"/>
      <c r="NH2" s="711"/>
      <c r="NI2" s="711"/>
      <c r="NJ2" s="711"/>
      <c r="NK2" s="711"/>
      <c r="NL2" s="711"/>
      <c r="NM2" s="711"/>
      <c r="NN2" s="711"/>
      <c r="NO2" s="711"/>
      <c r="NP2" s="711"/>
      <c r="NQ2" s="711"/>
      <c r="NR2" s="711"/>
      <c r="NS2" s="711"/>
      <c r="NT2" s="711"/>
      <c r="NU2" s="711"/>
      <c r="NV2" s="711"/>
      <c r="NW2" s="711"/>
      <c r="NX2" s="711"/>
      <c r="NY2" s="711"/>
      <c r="NZ2" s="711"/>
      <c r="OA2" s="711"/>
      <c r="OB2" s="711"/>
      <c r="OC2" s="711"/>
      <c r="OD2" s="711"/>
      <c r="OE2" s="711"/>
      <c r="OF2" s="711"/>
      <c r="OG2" s="711"/>
      <c r="OH2" s="711"/>
      <c r="OI2" s="711"/>
      <c r="OJ2" s="711"/>
      <c r="OK2" s="711"/>
      <c r="OL2" s="711"/>
      <c r="OM2" s="711"/>
      <c r="ON2" s="711"/>
      <c r="OO2" s="711"/>
      <c r="OP2" s="711"/>
      <c r="OQ2" s="711"/>
      <c r="OR2" s="711"/>
      <c r="OS2" s="711"/>
      <c r="OT2" s="711"/>
      <c r="OU2" s="711"/>
      <c r="OV2" s="711"/>
      <c r="OW2" s="711"/>
      <c r="OX2" s="711"/>
      <c r="OY2" s="711"/>
      <c r="OZ2" s="711"/>
      <c r="PA2" s="711"/>
      <c r="PB2" s="711"/>
      <c r="PC2" s="711"/>
      <c r="PD2" s="711"/>
      <c r="PE2" s="711"/>
      <c r="PF2" s="711"/>
      <c r="PG2" s="711"/>
      <c r="PH2" s="711"/>
      <c r="PI2" s="711"/>
      <c r="PJ2" s="711"/>
      <c r="PK2" s="711"/>
      <c r="PL2" s="711"/>
      <c r="PM2" s="711"/>
      <c r="PN2" s="711"/>
      <c r="PO2" s="711"/>
      <c r="PP2" s="711"/>
      <c r="PQ2" s="711"/>
      <c r="PR2" s="711"/>
      <c r="PS2" s="711"/>
      <c r="PT2" s="711"/>
      <c r="PU2" s="711"/>
      <c r="PV2" s="711"/>
      <c r="PW2" s="711"/>
      <c r="PX2" s="711"/>
      <c r="PY2" s="711"/>
      <c r="PZ2" s="711"/>
      <c r="QA2" s="711"/>
      <c r="QB2" s="711"/>
      <c r="QC2" s="711"/>
      <c r="QD2" s="711"/>
      <c r="QE2" s="711"/>
      <c r="QF2" s="711"/>
      <c r="QG2" s="711"/>
      <c r="QH2" s="711"/>
      <c r="QI2" s="711"/>
      <c r="QJ2" s="711"/>
      <c r="QK2" s="711"/>
      <c r="QL2" s="711"/>
      <c r="QM2" s="711"/>
      <c r="QN2" s="711"/>
      <c r="QO2" s="711"/>
      <c r="QP2" s="711"/>
      <c r="QQ2" s="711"/>
      <c r="QR2" s="711"/>
      <c r="QS2" s="711"/>
      <c r="QT2" s="711"/>
      <c r="QU2" s="711"/>
      <c r="QV2" s="711"/>
      <c r="QW2" s="711"/>
      <c r="QX2" s="711"/>
      <c r="QY2" s="711"/>
      <c r="QZ2" s="711"/>
      <c r="RA2" s="711"/>
      <c r="RB2" s="711"/>
      <c r="RC2" s="711"/>
      <c r="RD2" s="711"/>
      <c r="RE2" s="711"/>
      <c r="RF2" s="711"/>
      <c r="RG2" s="711"/>
      <c r="RH2" s="711"/>
      <c r="RI2" s="711"/>
      <c r="RJ2" s="711"/>
      <c r="RK2" s="711"/>
      <c r="RL2" s="711"/>
      <c r="RM2" s="711"/>
      <c r="RN2" s="711"/>
      <c r="RO2" s="711"/>
      <c r="RP2" s="711"/>
      <c r="RQ2" s="711"/>
      <c r="RR2" s="711"/>
      <c r="RS2" s="711"/>
      <c r="RT2" s="711"/>
      <c r="RU2" s="711"/>
      <c r="RV2" s="711"/>
      <c r="RW2" s="711"/>
      <c r="RX2" s="711"/>
      <c r="RY2" s="711"/>
      <c r="RZ2" s="711"/>
      <c r="SA2" s="711"/>
      <c r="SB2" s="711"/>
      <c r="SC2" s="711"/>
      <c r="SD2" s="711"/>
      <c r="SE2" s="711"/>
      <c r="SF2" s="711"/>
      <c r="SG2" s="711"/>
      <c r="SH2" s="711"/>
      <c r="SI2" s="711"/>
      <c r="SJ2" s="711"/>
      <c r="SK2" s="711"/>
      <c r="SL2" s="711"/>
      <c r="SM2" s="711"/>
      <c r="SN2" s="711"/>
      <c r="SO2" s="711"/>
      <c r="SP2" s="711"/>
      <c r="SQ2" s="711"/>
      <c r="SR2" s="711"/>
      <c r="SS2" s="711"/>
      <c r="ST2" s="711"/>
      <c r="SU2" s="711"/>
      <c r="SV2" s="711"/>
      <c r="SW2" s="711"/>
      <c r="SX2" s="711"/>
      <c r="SY2" s="711"/>
      <c r="SZ2" s="711"/>
      <c r="TA2" s="711"/>
      <c r="TB2" s="711"/>
      <c r="TC2" s="711"/>
      <c r="TD2" s="711"/>
      <c r="TE2" s="711"/>
      <c r="TF2" s="711"/>
      <c r="TG2" s="711"/>
      <c r="TH2" s="711"/>
      <c r="TI2" s="711"/>
      <c r="TJ2" s="711"/>
      <c r="TK2" s="711"/>
      <c r="TL2" s="711"/>
      <c r="TM2" s="711"/>
      <c r="TN2" s="711"/>
      <c r="TO2" s="711"/>
      <c r="TP2" s="711"/>
      <c r="TQ2" s="711"/>
      <c r="TR2" s="711"/>
      <c r="TS2" s="711"/>
      <c r="TT2" s="711"/>
      <c r="TU2" s="711"/>
      <c r="TV2" s="711"/>
      <c r="TW2" s="711"/>
      <c r="TX2" s="711"/>
      <c r="TY2" s="711"/>
      <c r="TZ2" s="711"/>
      <c r="UA2" s="711"/>
      <c r="UB2" s="711"/>
      <c r="UC2" s="711"/>
      <c r="UD2" s="711"/>
      <c r="UE2" s="711"/>
      <c r="UF2" s="711"/>
      <c r="UG2" s="711"/>
      <c r="UH2" s="711"/>
      <c r="UI2" s="711"/>
      <c r="UJ2" s="711"/>
      <c r="UK2" s="711"/>
      <c r="UL2" s="711"/>
      <c r="UM2" s="711"/>
      <c r="UN2" s="711"/>
      <c r="UO2" s="711"/>
      <c r="UP2" s="711"/>
      <c r="UQ2" s="711"/>
      <c r="UR2" s="711"/>
      <c r="US2" s="711"/>
      <c r="UT2" s="711"/>
      <c r="UU2" s="711"/>
      <c r="UV2" s="711"/>
      <c r="UW2" s="711"/>
      <c r="UX2" s="711"/>
      <c r="UY2" s="711"/>
      <c r="UZ2" s="711"/>
      <c r="VA2" s="711"/>
      <c r="VB2" s="711"/>
      <c r="VC2" s="711"/>
      <c r="VD2" s="711"/>
      <c r="VE2" s="711"/>
      <c r="VF2" s="711"/>
      <c r="VG2" s="711"/>
      <c r="VH2" s="711"/>
      <c r="VI2" s="711"/>
      <c r="VJ2" s="711"/>
      <c r="VK2" s="711"/>
      <c r="VL2" s="711"/>
      <c r="VM2" s="711"/>
      <c r="VN2" s="711"/>
      <c r="VO2" s="711"/>
      <c r="VP2" s="711"/>
      <c r="VQ2" s="711"/>
      <c r="VR2" s="711"/>
      <c r="VS2" s="711"/>
      <c r="VT2" s="711"/>
      <c r="VU2" s="711"/>
      <c r="VV2" s="711"/>
      <c r="VW2" s="711"/>
      <c r="VX2" s="711"/>
      <c r="VY2" s="711"/>
      <c r="VZ2" s="711"/>
      <c r="WA2" s="711"/>
      <c r="WB2" s="711"/>
      <c r="WC2" s="711"/>
      <c r="WD2" s="711"/>
      <c r="WE2" s="711"/>
      <c r="WF2" s="711"/>
      <c r="WG2" s="711"/>
      <c r="WH2" s="711"/>
      <c r="WI2" s="711"/>
      <c r="WJ2" s="711"/>
      <c r="WK2" s="711"/>
      <c r="WL2" s="711"/>
      <c r="WM2" s="711"/>
      <c r="WN2" s="711"/>
      <c r="WO2" s="711"/>
      <c r="WP2" s="711"/>
      <c r="WQ2" s="711"/>
      <c r="WR2" s="711"/>
      <c r="WS2" s="711"/>
      <c r="WT2" s="711"/>
      <c r="WU2" s="711"/>
      <c r="WV2" s="711"/>
      <c r="WW2" s="711"/>
      <c r="WX2" s="711"/>
      <c r="WY2" s="711"/>
      <c r="WZ2" s="711"/>
      <c r="XA2" s="711"/>
      <c r="XB2" s="711"/>
      <c r="XC2" s="711"/>
      <c r="XD2" s="711"/>
      <c r="XE2" s="711"/>
      <c r="XF2" s="711"/>
      <c r="XG2" s="711"/>
      <c r="XH2" s="711"/>
      <c r="XI2" s="711"/>
      <c r="XJ2" s="711"/>
      <c r="XK2" s="711"/>
      <c r="XL2" s="711"/>
      <c r="XM2" s="711"/>
      <c r="XN2" s="711"/>
      <c r="XO2" s="711"/>
      <c r="XP2" s="711"/>
      <c r="XQ2" s="711"/>
      <c r="XR2" s="711"/>
      <c r="XS2" s="711"/>
      <c r="XT2" s="711"/>
      <c r="XU2" s="711"/>
      <c r="XV2" s="711"/>
      <c r="XW2" s="711"/>
      <c r="XX2" s="711"/>
      <c r="XY2" s="711"/>
      <c r="XZ2" s="711"/>
      <c r="YA2" s="711"/>
      <c r="YB2" s="711"/>
      <c r="YC2" s="711"/>
      <c r="YD2" s="711"/>
      <c r="YE2" s="711"/>
      <c r="YF2" s="711"/>
      <c r="YG2" s="711"/>
      <c r="YH2" s="711"/>
      <c r="YI2" s="711"/>
      <c r="YJ2" s="711"/>
      <c r="YK2" s="711"/>
      <c r="YL2" s="711"/>
      <c r="YM2" s="711"/>
      <c r="YN2" s="711"/>
      <c r="YO2" s="711"/>
      <c r="YP2" s="711"/>
      <c r="YQ2" s="711"/>
      <c r="YR2" s="711"/>
      <c r="YS2" s="711"/>
      <c r="YT2" s="711"/>
      <c r="YU2" s="711"/>
      <c r="YV2" s="711"/>
      <c r="YW2" s="711"/>
      <c r="YX2" s="711"/>
      <c r="YY2" s="711"/>
      <c r="YZ2" s="711"/>
      <c r="ZA2" s="711"/>
      <c r="ZB2" s="711"/>
      <c r="ZC2" s="711"/>
      <c r="ZD2" s="711"/>
      <c r="ZE2" s="711"/>
      <c r="ZF2" s="711"/>
      <c r="ZG2" s="711"/>
      <c r="ZH2" s="711"/>
      <c r="ZI2" s="711"/>
      <c r="ZJ2" s="711"/>
      <c r="ZK2" s="711"/>
      <c r="ZL2" s="711"/>
      <c r="ZM2" s="711"/>
      <c r="ZN2" s="711"/>
      <c r="ZO2" s="711"/>
      <c r="ZP2" s="711"/>
      <c r="ZQ2" s="711"/>
      <c r="ZR2" s="711"/>
      <c r="ZS2" s="711"/>
      <c r="ZT2" s="711"/>
      <c r="ZU2" s="711"/>
      <c r="ZV2" s="711"/>
      <c r="ZW2" s="711"/>
      <c r="ZX2" s="711"/>
      <c r="ZY2" s="711"/>
      <c r="ZZ2" s="711"/>
      <c r="AAA2" s="711"/>
      <c r="AAB2" s="711"/>
      <c r="AAC2" s="711"/>
      <c r="AAD2" s="711"/>
      <c r="AAE2" s="711"/>
      <c r="AAF2" s="711"/>
      <c r="AAG2" s="711"/>
      <c r="AAH2" s="711"/>
      <c r="AAI2" s="711"/>
      <c r="AAJ2" s="711"/>
      <c r="AAK2" s="711"/>
      <c r="AAL2" s="711"/>
      <c r="AAM2" s="711"/>
      <c r="AAN2" s="711"/>
      <c r="AAO2" s="711"/>
      <c r="AAP2" s="711"/>
      <c r="AAQ2" s="711"/>
      <c r="AAR2" s="711"/>
      <c r="AAS2" s="711"/>
      <c r="AAT2" s="711"/>
      <c r="AAU2" s="711"/>
      <c r="AAV2" s="711"/>
      <c r="AAW2" s="711"/>
      <c r="AAX2" s="711"/>
      <c r="AAY2" s="711"/>
      <c r="AAZ2" s="711"/>
      <c r="ABA2" s="711"/>
      <c r="ABB2" s="711"/>
      <c r="ABC2" s="711"/>
      <c r="ABD2" s="711"/>
      <c r="ABE2" s="711"/>
      <c r="ABF2" s="711"/>
      <c r="ABG2" s="711"/>
      <c r="ABH2" s="711"/>
      <c r="ABI2" s="711"/>
      <c r="ABJ2" s="711"/>
      <c r="ABK2" s="711"/>
      <c r="ABL2" s="711"/>
      <c r="ABM2" s="711"/>
      <c r="ABN2" s="711"/>
      <c r="ABO2" s="711"/>
      <c r="ABP2" s="711"/>
      <c r="ABQ2" s="711"/>
      <c r="ABR2" s="711"/>
      <c r="ABS2" s="711"/>
      <c r="ABT2" s="711"/>
      <c r="ABU2" s="711"/>
      <c r="ABV2" s="711"/>
      <c r="ABW2" s="711"/>
      <c r="ABX2" s="711"/>
      <c r="ABY2" s="711"/>
      <c r="ABZ2" s="711"/>
      <c r="ACA2" s="711"/>
      <c r="ACB2" s="711"/>
      <c r="ACC2" s="711"/>
      <c r="ACD2" s="711"/>
      <c r="ACE2" s="711"/>
      <c r="ACF2" s="711"/>
      <c r="ACG2" s="711"/>
      <c r="ACH2" s="711"/>
      <c r="ACI2" s="711"/>
      <c r="ACJ2" s="711"/>
      <c r="ACK2" s="711"/>
      <c r="ACL2" s="711"/>
      <c r="ACM2" s="711"/>
      <c r="ACN2" s="711"/>
      <c r="ACO2" s="711"/>
      <c r="ACP2" s="711"/>
      <c r="ACQ2" s="711"/>
      <c r="ACR2" s="711"/>
      <c r="ACS2" s="711"/>
      <c r="ACT2" s="711"/>
      <c r="ACU2" s="711"/>
      <c r="ACV2" s="711"/>
      <c r="ACW2" s="711"/>
      <c r="ACX2" s="711"/>
      <c r="ACY2" s="711"/>
      <c r="ACZ2" s="711"/>
      <c r="ADA2" s="711"/>
      <c r="ADB2" s="711"/>
      <c r="ADC2" s="711"/>
      <c r="ADD2" s="711"/>
      <c r="ADE2" s="711"/>
      <c r="ADF2" s="711"/>
      <c r="ADG2" s="711"/>
      <c r="ADH2" s="711"/>
      <c r="ADI2" s="711"/>
      <c r="ADJ2" s="711"/>
      <c r="ADK2" s="711"/>
      <c r="ADL2" s="711"/>
      <c r="ADM2" s="711"/>
      <c r="ADN2" s="711"/>
      <c r="ADO2" s="711"/>
      <c r="ADP2" s="711"/>
      <c r="ADQ2" s="711"/>
      <c r="ADR2" s="711"/>
      <c r="ADS2" s="711"/>
      <c r="ADT2" s="711"/>
      <c r="ADU2" s="711"/>
      <c r="ADV2" s="711"/>
      <c r="ADW2" s="711"/>
      <c r="ADX2" s="711"/>
      <c r="ADY2" s="711"/>
      <c r="ADZ2" s="711"/>
      <c r="AEA2" s="711"/>
      <c r="AEB2" s="711"/>
      <c r="AEC2" s="711"/>
      <c r="AED2" s="711"/>
      <c r="AEE2" s="711"/>
      <c r="AEF2" s="711"/>
      <c r="AEG2" s="711"/>
      <c r="AEH2" s="711"/>
      <c r="AEI2" s="711"/>
      <c r="AEJ2" s="711"/>
      <c r="AEK2" s="711"/>
      <c r="AEL2" s="711"/>
      <c r="AEM2" s="711"/>
      <c r="AEN2" s="711"/>
      <c r="AEO2" s="711"/>
      <c r="AEP2" s="711"/>
      <c r="AEQ2" s="711"/>
      <c r="AER2" s="711"/>
      <c r="AES2" s="711"/>
      <c r="AET2" s="711"/>
      <c r="AEU2" s="711"/>
      <c r="AEV2" s="711"/>
      <c r="AEW2" s="711"/>
      <c r="AEX2" s="711"/>
      <c r="AEY2" s="711"/>
      <c r="AEZ2" s="711"/>
      <c r="AFA2" s="711"/>
      <c r="AFB2" s="711"/>
      <c r="AFC2" s="711"/>
      <c r="AFD2" s="711"/>
      <c r="AFE2" s="711"/>
      <c r="AFF2" s="711"/>
      <c r="AFG2" s="711"/>
      <c r="AFH2" s="711"/>
      <c r="AFI2" s="711"/>
      <c r="AFJ2" s="711"/>
      <c r="AFK2" s="711"/>
      <c r="AFL2" s="711"/>
      <c r="AFM2" s="711"/>
      <c r="AFN2" s="711"/>
      <c r="AFO2" s="711"/>
      <c r="AFP2" s="711"/>
      <c r="AFQ2" s="711"/>
      <c r="AFR2" s="711"/>
      <c r="AFS2" s="711"/>
      <c r="AFT2" s="711"/>
      <c r="AFU2" s="711"/>
      <c r="AFV2" s="711"/>
      <c r="AFW2" s="711"/>
      <c r="AFX2" s="711"/>
      <c r="AFY2" s="711"/>
      <c r="AFZ2" s="711"/>
      <c r="AGA2" s="711"/>
      <c r="AGB2" s="711"/>
      <c r="AGC2" s="711"/>
      <c r="AGD2" s="711"/>
      <c r="AGE2" s="711"/>
      <c r="AGF2" s="711"/>
      <c r="AGG2" s="711"/>
      <c r="AGH2" s="711"/>
      <c r="AGI2" s="711"/>
      <c r="AGJ2" s="711"/>
      <c r="AGK2" s="711"/>
      <c r="AGL2" s="711"/>
      <c r="AGM2" s="711"/>
      <c r="AGN2" s="711"/>
      <c r="AGO2" s="711"/>
      <c r="AGP2" s="711"/>
      <c r="AGQ2" s="711"/>
      <c r="AGR2" s="711"/>
      <c r="AGS2" s="711"/>
      <c r="AGT2" s="711"/>
      <c r="AGU2" s="711"/>
      <c r="AGV2" s="711"/>
      <c r="AGW2" s="711"/>
      <c r="AGX2" s="711"/>
      <c r="AGY2" s="711"/>
      <c r="AGZ2" s="711"/>
      <c r="AHA2" s="711"/>
      <c r="AHB2" s="711"/>
      <c r="AHC2" s="711"/>
      <c r="AHD2" s="711"/>
      <c r="AHE2" s="711"/>
      <c r="AHF2" s="711"/>
      <c r="AHG2" s="711"/>
      <c r="AHH2" s="711"/>
      <c r="AHI2" s="711"/>
      <c r="AHJ2" s="711"/>
      <c r="AHK2" s="711"/>
      <c r="AHL2" s="711"/>
      <c r="AHM2" s="711"/>
      <c r="AHN2" s="711"/>
      <c r="AHO2" s="711"/>
      <c r="AHP2" s="711"/>
      <c r="AHQ2" s="711"/>
      <c r="AHR2" s="711"/>
      <c r="AHS2" s="711"/>
      <c r="AHT2" s="711"/>
      <c r="AHU2" s="711"/>
      <c r="AHV2" s="711"/>
      <c r="AHW2" s="711"/>
      <c r="AHX2" s="711"/>
      <c r="AHY2" s="711"/>
      <c r="AHZ2" s="711"/>
      <c r="AIA2" s="711"/>
      <c r="AIB2" s="711"/>
      <c r="AIC2" s="711"/>
      <c r="AID2" s="711"/>
      <c r="AIE2" s="711"/>
      <c r="AIF2" s="711"/>
      <c r="AIG2" s="711"/>
      <c r="AIH2" s="711"/>
      <c r="AII2" s="711"/>
      <c r="AIJ2" s="711"/>
      <c r="AIK2" s="711"/>
      <c r="AIL2" s="711"/>
      <c r="AIM2" s="711"/>
      <c r="AIN2" s="711"/>
      <c r="AIO2" s="711"/>
      <c r="AIP2" s="711"/>
      <c r="AIQ2" s="711"/>
      <c r="AIR2" s="711"/>
      <c r="AIS2" s="711"/>
      <c r="AIT2" s="711"/>
      <c r="AIU2" s="711"/>
      <c r="AIV2" s="711"/>
      <c r="AIW2" s="711"/>
      <c r="AIX2" s="711"/>
      <c r="AIY2" s="711"/>
      <c r="AIZ2" s="711"/>
      <c r="AJA2" s="711"/>
      <c r="AJB2" s="711"/>
      <c r="AJC2" s="711"/>
      <c r="AJD2" s="711"/>
      <c r="AJE2" s="711"/>
      <c r="AJF2" s="711"/>
      <c r="AJG2" s="711"/>
      <c r="AJH2" s="711"/>
      <c r="AJI2" s="711"/>
      <c r="AJJ2" s="711"/>
      <c r="AJK2" s="711"/>
      <c r="AJL2" s="711"/>
      <c r="AJM2" s="711"/>
      <c r="AJN2" s="711"/>
      <c r="AJO2" s="711"/>
      <c r="AJP2" s="711"/>
      <c r="AJQ2" s="711"/>
      <c r="AJR2" s="711"/>
      <c r="AJS2" s="711"/>
      <c r="AJT2" s="711"/>
      <c r="AJU2" s="711"/>
      <c r="AJV2" s="711"/>
      <c r="AJW2" s="711"/>
      <c r="AJX2" s="711"/>
      <c r="AJY2" s="711"/>
      <c r="AJZ2" s="711"/>
      <c r="AKA2" s="711"/>
      <c r="AKB2" s="711"/>
      <c r="AKC2" s="711"/>
      <c r="AKD2" s="711"/>
      <c r="AKE2" s="711"/>
      <c r="AKF2" s="711"/>
      <c r="AKG2" s="711"/>
      <c r="AKH2" s="711"/>
      <c r="AKI2" s="711"/>
      <c r="AKJ2" s="711"/>
      <c r="AKK2" s="711"/>
      <c r="AKL2" s="711"/>
      <c r="AKM2" s="711"/>
      <c r="AKN2" s="711"/>
      <c r="AKO2" s="711"/>
      <c r="AKP2" s="711"/>
      <c r="AKQ2" s="711"/>
      <c r="AKR2" s="711"/>
      <c r="AKS2" s="711"/>
      <c r="AKT2" s="711"/>
      <c r="AKU2" s="711"/>
      <c r="AKV2" s="711"/>
      <c r="AKW2" s="711"/>
      <c r="AKX2" s="711"/>
      <c r="AKY2" s="711"/>
      <c r="AKZ2" s="711"/>
      <c r="ALA2" s="711"/>
      <c r="ALB2" s="711"/>
      <c r="ALC2" s="711"/>
      <c r="ALD2" s="711"/>
      <c r="ALE2" s="711"/>
      <c r="ALF2" s="711"/>
      <c r="ALG2" s="711"/>
      <c r="ALH2" s="711"/>
      <c r="ALI2" s="711"/>
      <c r="ALJ2" s="711"/>
      <c r="ALK2" s="711"/>
      <c r="ALL2" s="711"/>
      <c r="ALM2" s="711"/>
      <c r="ALN2" s="711"/>
      <c r="ALO2" s="711"/>
      <c r="ALP2" s="711"/>
      <c r="ALQ2" s="711"/>
      <c r="ALR2" s="711"/>
      <c r="ALS2" s="711"/>
      <c r="ALT2" s="711"/>
      <c r="ALU2" s="711"/>
      <c r="ALV2" s="711"/>
      <c r="ALW2" s="711"/>
      <c r="ALX2" s="711"/>
      <c r="ALY2" s="711"/>
      <c r="ALZ2" s="711"/>
      <c r="AMA2" s="711"/>
      <c r="AMB2" s="711"/>
      <c r="AMC2" s="711"/>
      <c r="AMD2" s="711"/>
      <c r="AME2" s="711"/>
      <c r="AMF2" s="711"/>
      <c r="AMG2" s="711"/>
      <c r="AMH2" s="711"/>
      <c r="AMI2" s="711"/>
      <c r="AMJ2" s="711"/>
      <c r="AMK2" s="711"/>
      <c r="AML2" s="711"/>
      <c r="AMM2" s="711"/>
      <c r="AMN2" s="711"/>
      <c r="AMO2" s="711"/>
      <c r="AMP2" s="711"/>
      <c r="AMQ2" s="711"/>
      <c r="AMR2" s="711"/>
      <c r="AMS2" s="711"/>
      <c r="AMT2" s="711"/>
      <c r="AMU2" s="711"/>
      <c r="AMV2" s="711"/>
      <c r="AMW2" s="711"/>
      <c r="AMX2" s="711"/>
      <c r="AMY2" s="711"/>
      <c r="AMZ2" s="711"/>
      <c r="ANA2" s="711"/>
      <c r="ANB2" s="711"/>
      <c r="ANC2" s="711"/>
      <c r="AND2" s="711"/>
      <c r="ANE2" s="711"/>
      <c r="ANF2" s="711"/>
      <c r="ANG2" s="711"/>
      <c r="ANH2" s="711"/>
      <c r="ANI2" s="711"/>
      <c r="ANJ2" s="711"/>
      <c r="ANK2" s="711"/>
      <c r="ANL2" s="711"/>
      <c r="ANM2" s="711"/>
      <c r="ANN2" s="711"/>
      <c r="ANO2" s="711"/>
      <c r="ANP2" s="711"/>
      <c r="ANQ2" s="711"/>
      <c r="ANR2" s="711"/>
      <c r="ANS2" s="711"/>
      <c r="ANT2" s="711"/>
      <c r="ANU2" s="711"/>
      <c r="ANV2" s="711"/>
      <c r="ANW2" s="711"/>
      <c r="ANX2" s="711"/>
      <c r="ANY2" s="711"/>
      <c r="ANZ2" s="711"/>
      <c r="AOA2" s="711"/>
      <c r="AOB2" s="711"/>
      <c r="AOC2" s="711"/>
      <c r="AOD2" s="711"/>
      <c r="AOE2" s="711"/>
      <c r="AOF2" s="711"/>
      <c r="AOG2" s="711"/>
      <c r="AOH2" s="711"/>
      <c r="AOI2" s="711"/>
      <c r="AOJ2" s="711"/>
      <c r="AOK2" s="711"/>
      <c r="AOL2" s="711"/>
      <c r="AOM2" s="711"/>
      <c r="AON2" s="711"/>
      <c r="AOO2" s="711"/>
      <c r="AOP2" s="711"/>
      <c r="AOQ2" s="711"/>
      <c r="AOR2" s="711"/>
      <c r="AOS2" s="711"/>
      <c r="AOT2" s="711"/>
      <c r="AOU2" s="711"/>
      <c r="AOV2" s="711"/>
      <c r="AOW2" s="711"/>
      <c r="AOX2" s="711"/>
      <c r="AOY2" s="711"/>
      <c r="AOZ2" s="711"/>
      <c r="APA2" s="711"/>
      <c r="APB2" s="711"/>
      <c r="APC2" s="711"/>
      <c r="APD2" s="711"/>
      <c r="APE2" s="711"/>
      <c r="APF2" s="711"/>
      <c r="APG2" s="711"/>
      <c r="APH2" s="711"/>
      <c r="API2" s="711"/>
      <c r="APJ2" s="711"/>
      <c r="APK2" s="711"/>
      <c r="APL2" s="711"/>
      <c r="APM2" s="711"/>
      <c r="APN2" s="711"/>
      <c r="APO2" s="711"/>
      <c r="APP2" s="711"/>
      <c r="APQ2" s="711"/>
      <c r="APR2" s="711"/>
      <c r="APS2" s="711"/>
      <c r="APT2" s="711"/>
      <c r="APU2" s="711"/>
      <c r="APV2" s="711"/>
      <c r="APW2" s="711"/>
      <c r="APX2" s="711"/>
      <c r="APY2" s="711"/>
      <c r="APZ2" s="711"/>
      <c r="AQA2" s="711"/>
      <c r="AQB2" s="711"/>
      <c r="AQC2" s="711"/>
      <c r="AQD2" s="711"/>
      <c r="AQE2" s="711"/>
      <c r="AQF2" s="711"/>
      <c r="AQG2" s="711"/>
      <c r="AQH2" s="711"/>
      <c r="AQI2" s="711"/>
      <c r="AQJ2" s="711"/>
      <c r="AQK2" s="711"/>
      <c r="AQL2" s="711"/>
      <c r="AQM2" s="711"/>
      <c r="AQN2" s="711"/>
      <c r="AQO2" s="711"/>
      <c r="AQP2" s="711"/>
      <c r="AQQ2" s="711"/>
      <c r="AQR2" s="711"/>
      <c r="AQS2" s="711"/>
      <c r="AQT2" s="711"/>
      <c r="AQU2" s="711"/>
      <c r="AQV2" s="711"/>
      <c r="AQW2" s="711"/>
      <c r="AQX2" s="711"/>
      <c r="AQY2" s="711"/>
      <c r="AQZ2" s="711"/>
      <c r="ARA2" s="711"/>
      <c r="ARB2" s="711"/>
      <c r="ARC2" s="711"/>
      <c r="ARD2" s="711"/>
      <c r="ARE2" s="711"/>
      <c r="ARF2" s="711"/>
      <c r="ARG2" s="711"/>
      <c r="ARH2" s="711"/>
      <c r="ARI2" s="711"/>
      <c r="ARJ2" s="711"/>
      <c r="ARK2" s="711"/>
      <c r="ARL2" s="711"/>
      <c r="ARM2" s="711"/>
      <c r="ARN2" s="711"/>
      <c r="ARO2" s="711"/>
      <c r="ARP2" s="711"/>
      <c r="ARQ2" s="711"/>
      <c r="ARR2" s="711"/>
      <c r="ARS2" s="711"/>
      <c r="ART2" s="711"/>
      <c r="ARU2" s="711"/>
      <c r="ARV2" s="711"/>
      <c r="ARW2" s="711"/>
      <c r="ARX2" s="711"/>
      <c r="ARY2" s="711"/>
      <c r="ARZ2" s="711"/>
      <c r="ASA2" s="711"/>
      <c r="ASB2" s="711"/>
      <c r="ASC2" s="711"/>
      <c r="ASD2" s="711"/>
      <c r="ASE2" s="711"/>
      <c r="ASF2" s="711"/>
      <c r="ASG2" s="711"/>
      <c r="ASH2" s="711"/>
      <c r="ASI2" s="711"/>
      <c r="ASJ2" s="711"/>
      <c r="ASK2" s="711"/>
      <c r="ASL2" s="711"/>
      <c r="ASM2" s="711"/>
      <c r="ASN2" s="711"/>
      <c r="ASO2" s="711"/>
      <c r="ASP2" s="711"/>
      <c r="ASQ2" s="711"/>
      <c r="ASR2" s="711"/>
      <c r="ASS2" s="711"/>
      <c r="AST2" s="711"/>
      <c r="ASU2" s="711"/>
      <c r="ASV2" s="711"/>
      <c r="ASW2" s="711"/>
      <c r="ASX2" s="711"/>
      <c r="ASY2" s="711"/>
      <c r="ASZ2" s="711"/>
      <c r="ATA2" s="711"/>
      <c r="ATB2" s="711"/>
      <c r="ATC2" s="711"/>
      <c r="ATD2" s="711"/>
      <c r="ATE2" s="711"/>
      <c r="ATF2" s="711"/>
      <c r="ATG2" s="711"/>
      <c r="ATH2" s="711"/>
      <c r="ATI2" s="711"/>
      <c r="ATJ2" s="711"/>
      <c r="ATK2" s="711"/>
      <c r="ATL2" s="711"/>
      <c r="ATM2" s="711"/>
      <c r="ATN2" s="711"/>
      <c r="ATO2" s="711"/>
      <c r="ATP2" s="711"/>
      <c r="ATQ2" s="711"/>
      <c r="ATR2" s="711"/>
      <c r="ATS2" s="711"/>
      <c r="ATT2" s="711"/>
      <c r="ATU2" s="711"/>
      <c r="ATV2" s="711"/>
      <c r="ATW2" s="711"/>
      <c r="ATX2" s="711"/>
      <c r="ATY2" s="711"/>
      <c r="ATZ2" s="711"/>
      <c r="AUA2" s="711"/>
      <c r="AUB2" s="711"/>
      <c r="AUC2" s="711"/>
      <c r="AUD2" s="711"/>
      <c r="AUE2" s="711"/>
      <c r="AUF2" s="711"/>
      <c r="AUG2" s="711"/>
      <c r="AUH2" s="711"/>
      <c r="AUI2" s="711"/>
      <c r="AUJ2" s="711"/>
      <c r="AUK2" s="711"/>
      <c r="AUL2" s="711"/>
      <c r="AUM2" s="711"/>
      <c r="AUN2" s="711"/>
      <c r="AUO2" s="711"/>
      <c r="AUP2" s="711"/>
      <c r="AUQ2" s="711"/>
      <c r="AUR2" s="711"/>
      <c r="AUS2" s="711"/>
      <c r="AUT2" s="711"/>
      <c r="AUU2" s="711"/>
      <c r="AUV2" s="711"/>
      <c r="AUW2" s="711"/>
      <c r="AUX2" s="711"/>
      <c r="AUY2" s="711"/>
      <c r="AUZ2" s="711"/>
      <c r="AVA2" s="711"/>
      <c r="AVB2" s="711"/>
      <c r="AVC2" s="711"/>
      <c r="AVD2" s="711"/>
      <c r="AVE2" s="711"/>
      <c r="AVF2" s="711"/>
      <c r="AVG2" s="711"/>
      <c r="AVH2" s="711"/>
      <c r="AVI2" s="711"/>
      <c r="AVJ2" s="711"/>
      <c r="AVK2" s="711"/>
      <c r="AVL2" s="711"/>
      <c r="AVM2" s="711"/>
      <c r="AVN2" s="711"/>
      <c r="AVO2" s="711"/>
      <c r="AVP2" s="711"/>
      <c r="AVQ2" s="711"/>
      <c r="AVR2" s="711"/>
      <c r="AVS2" s="711"/>
      <c r="AVT2" s="711"/>
      <c r="AVU2" s="711"/>
      <c r="AVV2" s="711"/>
      <c r="AVW2" s="711"/>
      <c r="AVX2" s="711"/>
      <c r="AVY2" s="711"/>
      <c r="AVZ2" s="711"/>
      <c r="AWA2" s="711"/>
      <c r="AWB2" s="711"/>
      <c r="AWC2" s="711"/>
      <c r="AWD2" s="711"/>
      <c r="AWE2" s="711"/>
      <c r="AWF2" s="711"/>
      <c r="AWG2" s="711"/>
      <c r="AWH2" s="711"/>
      <c r="AWI2" s="711"/>
      <c r="AWJ2" s="711"/>
      <c r="AWK2" s="711"/>
      <c r="AWL2" s="711"/>
      <c r="AWM2" s="711"/>
      <c r="AWN2" s="711"/>
      <c r="AWO2" s="711"/>
      <c r="AWP2" s="711"/>
      <c r="AWQ2" s="711"/>
      <c r="AWR2" s="711"/>
      <c r="AWS2" s="711"/>
      <c r="AWT2" s="711"/>
      <c r="AWU2" s="711"/>
      <c r="AWV2" s="711"/>
      <c r="AWW2" s="711"/>
      <c r="AWX2" s="711"/>
      <c r="AWY2" s="711"/>
      <c r="AWZ2" s="711"/>
      <c r="AXA2" s="711"/>
      <c r="AXB2" s="711"/>
      <c r="AXC2" s="711"/>
      <c r="AXD2" s="711"/>
      <c r="AXE2" s="711"/>
      <c r="AXF2" s="711"/>
      <c r="AXG2" s="711"/>
      <c r="AXH2" s="711"/>
      <c r="AXI2" s="711"/>
      <c r="AXJ2" s="711"/>
      <c r="AXK2" s="711"/>
      <c r="AXL2" s="711"/>
      <c r="AXM2" s="711"/>
      <c r="AXN2" s="711"/>
      <c r="AXO2" s="711"/>
      <c r="AXP2" s="711"/>
      <c r="AXQ2" s="711"/>
      <c r="AXR2" s="711"/>
      <c r="AXS2" s="711"/>
      <c r="AXT2" s="711"/>
      <c r="AXU2" s="711"/>
      <c r="AXV2" s="711"/>
      <c r="AXW2" s="711"/>
      <c r="AXX2" s="711"/>
      <c r="AXY2" s="711"/>
      <c r="AXZ2" s="711"/>
      <c r="AYA2" s="711"/>
      <c r="AYB2" s="711"/>
      <c r="AYC2" s="711"/>
      <c r="AYD2" s="711"/>
      <c r="AYE2" s="711"/>
      <c r="AYF2" s="711"/>
      <c r="AYG2" s="711"/>
      <c r="AYH2" s="711"/>
      <c r="AYI2" s="711"/>
      <c r="AYJ2" s="711"/>
      <c r="AYK2" s="711"/>
      <c r="AYL2" s="711"/>
      <c r="AYM2" s="711"/>
      <c r="AYN2" s="711"/>
      <c r="AYO2" s="711"/>
      <c r="AYP2" s="711"/>
      <c r="AYQ2" s="711"/>
      <c r="AYR2" s="711"/>
      <c r="AYS2" s="711"/>
      <c r="AYT2" s="711"/>
      <c r="AYU2" s="711"/>
      <c r="AYV2" s="711"/>
      <c r="AYW2" s="711"/>
      <c r="AYX2" s="711"/>
      <c r="AYY2" s="711"/>
      <c r="AYZ2" s="711"/>
      <c r="AZA2" s="711"/>
      <c r="AZB2" s="711"/>
      <c r="AZC2" s="711"/>
      <c r="AZD2" s="711"/>
      <c r="AZE2" s="711"/>
      <c r="AZF2" s="711"/>
      <c r="AZG2" s="711"/>
      <c r="AZH2" s="711"/>
      <c r="AZI2" s="711"/>
      <c r="AZJ2" s="711"/>
      <c r="AZK2" s="711"/>
      <c r="AZL2" s="711"/>
      <c r="AZM2" s="711"/>
      <c r="AZN2" s="711"/>
      <c r="AZO2" s="711"/>
      <c r="AZP2" s="711"/>
      <c r="AZQ2" s="711"/>
      <c r="AZR2" s="711"/>
      <c r="AZS2" s="711"/>
      <c r="AZT2" s="711"/>
      <c r="AZU2" s="711"/>
      <c r="AZV2" s="711"/>
      <c r="AZW2" s="711"/>
      <c r="AZX2" s="711"/>
      <c r="AZY2" s="711"/>
      <c r="AZZ2" s="711"/>
      <c r="BAA2" s="711"/>
      <c r="BAB2" s="711"/>
      <c r="BAC2" s="711"/>
      <c r="BAD2" s="711"/>
      <c r="BAE2" s="711"/>
      <c r="BAF2" s="711"/>
      <c r="BAG2" s="711"/>
      <c r="BAH2" s="711"/>
      <c r="BAI2" s="711"/>
      <c r="BAJ2" s="711"/>
      <c r="BAK2" s="711"/>
      <c r="BAL2" s="711"/>
      <c r="BAM2" s="711"/>
      <c r="BAN2" s="711"/>
      <c r="BAO2" s="711"/>
      <c r="BAP2" s="711"/>
      <c r="BAQ2" s="711"/>
      <c r="BAR2" s="711"/>
      <c r="BAS2" s="711"/>
      <c r="BAT2" s="711"/>
      <c r="BAU2" s="711"/>
      <c r="BAV2" s="711"/>
      <c r="BAW2" s="711"/>
      <c r="BAX2" s="711"/>
      <c r="BAY2" s="711"/>
      <c r="BAZ2" s="711"/>
      <c r="BBA2" s="711"/>
      <c r="BBB2" s="711"/>
      <c r="BBC2" s="711"/>
      <c r="BBD2" s="711"/>
      <c r="BBE2" s="711"/>
      <c r="BBF2" s="711"/>
      <c r="BBG2" s="711"/>
      <c r="BBH2" s="711"/>
      <c r="BBI2" s="711"/>
      <c r="BBJ2" s="711"/>
      <c r="BBK2" s="711"/>
      <c r="BBL2" s="711"/>
      <c r="BBM2" s="711"/>
      <c r="BBN2" s="711"/>
      <c r="BBO2" s="711"/>
      <c r="BBP2" s="711"/>
      <c r="BBQ2" s="711"/>
      <c r="BBR2" s="711"/>
      <c r="BBS2" s="711"/>
      <c r="BBT2" s="711"/>
      <c r="BBU2" s="711"/>
      <c r="BBV2" s="711"/>
      <c r="BBW2" s="711"/>
      <c r="BBX2" s="711"/>
      <c r="BBY2" s="711"/>
      <c r="BBZ2" s="711"/>
      <c r="BCA2" s="711"/>
      <c r="BCB2" s="711"/>
      <c r="BCC2" s="711"/>
      <c r="BCD2" s="711"/>
      <c r="BCE2" s="711"/>
      <c r="BCF2" s="711"/>
      <c r="BCG2" s="711"/>
      <c r="BCH2" s="711"/>
      <c r="BCI2" s="711"/>
      <c r="BCJ2" s="711"/>
      <c r="BCK2" s="711"/>
      <c r="BCL2" s="711"/>
      <c r="BCM2" s="711"/>
      <c r="BCN2" s="711"/>
      <c r="BCO2" s="711"/>
      <c r="BCP2" s="711"/>
      <c r="BCQ2" s="711"/>
      <c r="BCR2" s="711"/>
      <c r="BCS2" s="711"/>
      <c r="BCT2" s="711"/>
      <c r="BCU2" s="711"/>
      <c r="BCV2" s="711"/>
      <c r="BCW2" s="711"/>
      <c r="BCX2" s="711"/>
      <c r="BCY2" s="711"/>
      <c r="BCZ2" s="711"/>
      <c r="BDA2" s="711"/>
      <c r="BDB2" s="711"/>
      <c r="BDC2" s="711"/>
      <c r="BDD2" s="711"/>
      <c r="BDE2" s="711"/>
      <c r="BDF2" s="711"/>
      <c r="BDG2" s="711"/>
      <c r="BDH2" s="711"/>
      <c r="BDI2" s="711"/>
      <c r="BDJ2" s="711"/>
      <c r="BDK2" s="711"/>
      <c r="BDL2" s="711"/>
      <c r="BDM2" s="711"/>
      <c r="BDN2" s="711"/>
      <c r="BDO2" s="711"/>
      <c r="BDP2" s="711"/>
      <c r="BDQ2" s="711"/>
      <c r="BDR2" s="711"/>
      <c r="BDS2" s="711"/>
      <c r="BDT2" s="711"/>
      <c r="BDU2" s="711"/>
      <c r="BDV2" s="711"/>
      <c r="BDW2" s="711"/>
      <c r="BDX2" s="711"/>
      <c r="BDY2" s="711"/>
      <c r="BDZ2" s="711"/>
      <c r="BEA2" s="711"/>
      <c r="BEB2" s="711"/>
      <c r="BEC2" s="711"/>
      <c r="BED2" s="711"/>
      <c r="BEE2" s="711"/>
      <c r="BEF2" s="711"/>
      <c r="BEG2" s="711"/>
      <c r="BEH2" s="711"/>
      <c r="BEI2" s="711"/>
      <c r="BEJ2" s="711"/>
      <c r="BEK2" s="711"/>
      <c r="BEL2" s="711"/>
      <c r="BEM2" s="711"/>
      <c r="BEN2" s="711"/>
      <c r="BEO2" s="711"/>
      <c r="BEP2" s="711"/>
      <c r="BEQ2" s="711"/>
      <c r="BER2" s="711"/>
      <c r="BES2" s="711"/>
      <c r="BET2" s="711"/>
      <c r="BEU2" s="711"/>
      <c r="BEV2" s="711"/>
      <c r="BEW2" s="711"/>
      <c r="BEX2" s="711"/>
      <c r="BEY2" s="711"/>
      <c r="BEZ2" s="711"/>
      <c r="BFA2" s="711"/>
      <c r="BFB2" s="711"/>
      <c r="BFC2" s="711"/>
      <c r="BFD2" s="711"/>
      <c r="BFE2" s="711"/>
      <c r="BFF2" s="711"/>
      <c r="BFG2" s="711"/>
      <c r="BFH2" s="711"/>
      <c r="BFI2" s="711"/>
      <c r="BFJ2" s="711"/>
      <c r="BFK2" s="711"/>
      <c r="BFL2" s="711"/>
      <c r="BFM2" s="711"/>
      <c r="BFN2" s="711"/>
      <c r="BFO2" s="711"/>
      <c r="BFP2" s="711"/>
      <c r="BFQ2" s="711"/>
      <c r="BFR2" s="711"/>
      <c r="BFS2" s="711"/>
      <c r="BFT2" s="711"/>
      <c r="BFU2" s="711"/>
      <c r="BFV2" s="711"/>
      <c r="BFW2" s="711"/>
      <c r="BFX2" s="711"/>
      <c r="BFY2" s="711"/>
      <c r="BFZ2" s="711"/>
      <c r="BGA2" s="711"/>
      <c r="BGB2" s="711"/>
      <c r="BGC2" s="711"/>
      <c r="BGD2" s="711"/>
      <c r="BGE2" s="711"/>
      <c r="BGF2" s="711"/>
      <c r="BGG2" s="711"/>
      <c r="BGH2" s="711"/>
      <c r="BGI2" s="711"/>
      <c r="BGJ2" s="711"/>
      <c r="BGK2" s="711"/>
      <c r="BGL2" s="711"/>
      <c r="BGM2" s="711"/>
      <c r="BGN2" s="711"/>
      <c r="BGO2" s="711"/>
      <c r="BGP2" s="711"/>
      <c r="BGQ2" s="711"/>
      <c r="BGR2" s="711"/>
      <c r="BGS2" s="711"/>
      <c r="BGT2" s="711"/>
      <c r="BGU2" s="711"/>
      <c r="BGV2" s="711"/>
      <c r="BGW2" s="711"/>
      <c r="BGX2" s="711"/>
      <c r="BGY2" s="711"/>
      <c r="BGZ2" s="711"/>
      <c r="BHA2" s="711"/>
      <c r="BHB2" s="711"/>
      <c r="BHC2" s="711"/>
      <c r="BHD2" s="711"/>
      <c r="BHE2" s="711"/>
      <c r="BHF2" s="711"/>
      <c r="BHG2" s="711"/>
      <c r="BHH2" s="711"/>
      <c r="BHI2" s="711"/>
      <c r="BHJ2" s="711"/>
      <c r="BHK2" s="711"/>
      <c r="BHL2" s="711"/>
      <c r="BHM2" s="711"/>
      <c r="BHN2" s="711"/>
      <c r="BHO2" s="711"/>
      <c r="BHP2" s="711"/>
      <c r="BHQ2" s="711"/>
      <c r="BHR2" s="711"/>
      <c r="BHS2" s="711"/>
      <c r="BHT2" s="711"/>
      <c r="BHU2" s="711"/>
      <c r="BHV2" s="711"/>
      <c r="BHW2" s="711"/>
      <c r="BHX2" s="711"/>
      <c r="BHY2" s="711"/>
      <c r="BHZ2" s="711"/>
      <c r="BIA2" s="711"/>
      <c r="BIB2" s="711"/>
      <c r="BIC2" s="711"/>
      <c r="BID2" s="711"/>
      <c r="BIE2" s="711"/>
      <c r="BIF2" s="711"/>
      <c r="BIG2" s="711"/>
      <c r="BIH2" s="711"/>
      <c r="BII2" s="711"/>
      <c r="BIJ2" s="711"/>
      <c r="BIK2" s="711"/>
      <c r="BIL2" s="711"/>
      <c r="BIM2" s="711"/>
      <c r="BIN2" s="711"/>
      <c r="BIO2" s="711"/>
      <c r="BIP2" s="711"/>
      <c r="BIQ2" s="711"/>
      <c r="BIR2" s="711"/>
      <c r="BIS2" s="711"/>
      <c r="BIT2" s="711"/>
      <c r="BIU2" s="711"/>
      <c r="BIV2" s="711"/>
      <c r="BIW2" s="711"/>
      <c r="BIX2" s="711"/>
      <c r="BIY2" s="711"/>
      <c r="BIZ2" s="711"/>
      <c r="BJA2" s="711"/>
      <c r="BJB2" s="711"/>
      <c r="BJC2" s="711"/>
      <c r="BJD2" s="711"/>
      <c r="BJE2" s="711"/>
      <c r="BJF2" s="711"/>
      <c r="BJG2" s="711"/>
      <c r="BJH2" s="711"/>
      <c r="BJI2" s="711"/>
      <c r="BJJ2" s="711"/>
      <c r="BJK2" s="711"/>
      <c r="BJL2" s="711"/>
      <c r="BJM2" s="711"/>
      <c r="BJN2" s="711"/>
      <c r="BJO2" s="711"/>
      <c r="BJP2" s="711"/>
      <c r="BJQ2" s="711"/>
      <c r="BJR2" s="711"/>
      <c r="BJS2" s="711"/>
      <c r="BJT2" s="711"/>
      <c r="BJU2" s="711"/>
      <c r="BJV2" s="711"/>
      <c r="BJW2" s="711"/>
      <c r="BJX2" s="711"/>
      <c r="BJY2" s="711"/>
      <c r="BJZ2" s="711"/>
      <c r="BKA2" s="711"/>
      <c r="BKB2" s="711"/>
      <c r="BKC2" s="711"/>
      <c r="BKD2" s="711"/>
      <c r="BKE2" s="711"/>
      <c r="BKF2" s="711"/>
      <c r="BKG2" s="711"/>
      <c r="BKH2" s="711"/>
      <c r="BKI2" s="711"/>
      <c r="BKJ2" s="711"/>
      <c r="BKK2" s="711"/>
      <c r="BKL2" s="711"/>
      <c r="BKM2" s="711"/>
      <c r="BKN2" s="711"/>
      <c r="BKO2" s="711"/>
      <c r="BKP2" s="711"/>
      <c r="BKQ2" s="711"/>
      <c r="BKR2" s="711"/>
      <c r="BKS2" s="711"/>
      <c r="BKT2" s="711"/>
      <c r="BKU2" s="711"/>
      <c r="BKV2" s="711"/>
      <c r="BKW2" s="711"/>
      <c r="BKX2" s="711"/>
      <c r="BKY2" s="711"/>
      <c r="BKZ2" s="711"/>
      <c r="BLA2" s="711"/>
      <c r="BLB2" s="711"/>
      <c r="BLC2" s="711"/>
      <c r="BLD2" s="711"/>
      <c r="BLE2" s="711"/>
      <c r="BLF2" s="711"/>
      <c r="BLG2" s="711"/>
      <c r="BLH2" s="711"/>
      <c r="BLI2" s="711"/>
      <c r="BLJ2" s="711"/>
      <c r="BLK2" s="711"/>
      <c r="BLL2" s="711"/>
      <c r="BLM2" s="711"/>
      <c r="BLN2" s="711"/>
      <c r="BLO2" s="711"/>
      <c r="BLP2" s="711"/>
      <c r="BLQ2" s="711"/>
      <c r="BLR2" s="711"/>
      <c r="BLS2" s="711"/>
      <c r="BLT2" s="711"/>
      <c r="BLU2" s="711"/>
      <c r="BLV2" s="711"/>
      <c r="BLW2" s="711"/>
      <c r="BLX2" s="711"/>
      <c r="BLY2" s="711"/>
      <c r="BLZ2" s="711"/>
      <c r="BMA2" s="711"/>
      <c r="BMB2" s="711"/>
      <c r="BMC2" s="711"/>
      <c r="BMD2" s="711"/>
      <c r="BME2" s="711"/>
      <c r="BMF2" s="711"/>
      <c r="BMG2" s="711"/>
      <c r="BMH2" s="711"/>
      <c r="BMI2" s="711"/>
      <c r="BMJ2" s="711"/>
      <c r="BMK2" s="711"/>
      <c r="BML2" s="711"/>
      <c r="BMM2" s="711"/>
      <c r="BMN2" s="711"/>
      <c r="BMO2" s="711"/>
      <c r="BMP2" s="711"/>
      <c r="BMQ2" s="711"/>
      <c r="BMR2" s="711"/>
      <c r="BMS2" s="711"/>
      <c r="BMT2" s="711"/>
      <c r="BMU2" s="711"/>
      <c r="BMV2" s="711"/>
      <c r="BMW2" s="711"/>
      <c r="BMX2" s="711"/>
      <c r="BMY2" s="711"/>
      <c r="BMZ2" s="711"/>
      <c r="BNA2" s="711"/>
      <c r="BNB2" s="711"/>
      <c r="BNC2" s="711"/>
      <c r="BND2" s="711"/>
      <c r="BNE2" s="711"/>
      <c r="BNF2" s="711"/>
      <c r="BNG2" s="711"/>
      <c r="BNH2" s="711"/>
      <c r="BNI2" s="711"/>
      <c r="BNJ2" s="711"/>
      <c r="BNK2" s="711"/>
      <c r="BNL2" s="711"/>
      <c r="BNM2" s="711"/>
      <c r="BNN2" s="711"/>
      <c r="BNO2" s="711"/>
      <c r="BNP2" s="711"/>
      <c r="BNQ2" s="711"/>
      <c r="BNR2" s="711"/>
      <c r="BNS2" s="711"/>
      <c r="BNT2" s="711"/>
      <c r="BNU2" s="711"/>
      <c r="BNV2" s="711"/>
      <c r="BNW2" s="711"/>
      <c r="BNX2" s="711"/>
      <c r="BNY2" s="711"/>
      <c r="BNZ2" s="711"/>
      <c r="BOA2" s="711"/>
      <c r="BOB2" s="711"/>
      <c r="BOC2" s="711"/>
      <c r="BOD2" s="711"/>
      <c r="BOE2" s="711"/>
      <c r="BOF2" s="711"/>
      <c r="BOG2" s="711"/>
      <c r="BOH2" s="711"/>
      <c r="BOI2" s="711"/>
      <c r="BOJ2" s="711"/>
      <c r="BOK2" s="711"/>
      <c r="BOL2" s="711"/>
      <c r="BOM2" s="711"/>
      <c r="BON2" s="711"/>
      <c r="BOO2" s="711"/>
      <c r="BOP2" s="711"/>
      <c r="BOQ2" s="711"/>
      <c r="BOR2" s="711"/>
      <c r="BOS2" s="711"/>
      <c r="BOT2" s="711"/>
      <c r="BOU2" s="711"/>
      <c r="BOV2" s="711"/>
      <c r="BOW2" s="711"/>
      <c r="BOX2" s="711"/>
      <c r="BOY2" s="711"/>
      <c r="BOZ2" s="711"/>
      <c r="BPA2" s="711"/>
      <c r="BPB2" s="711"/>
      <c r="BPC2" s="711"/>
      <c r="BPD2" s="711"/>
      <c r="BPE2" s="711"/>
      <c r="BPF2" s="711"/>
      <c r="BPG2" s="711"/>
      <c r="BPH2" s="711"/>
      <c r="BPI2" s="711"/>
      <c r="BPJ2" s="711"/>
      <c r="BPK2" s="711"/>
      <c r="BPL2" s="711"/>
      <c r="BPM2" s="711"/>
      <c r="BPN2" s="711"/>
      <c r="BPO2" s="711"/>
      <c r="BPP2" s="711"/>
      <c r="BPQ2" s="711"/>
      <c r="BPR2" s="711"/>
      <c r="BPS2" s="711"/>
      <c r="BPT2" s="711"/>
      <c r="BPU2" s="711"/>
      <c r="BPV2" s="711"/>
      <c r="BPW2" s="711"/>
      <c r="BPX2" s="711"/>
      <c r="BPY2" s="711"/>
      <c r="BPZ2" s="711"/>
      <c r="BQA2" s="711"/>
      <c r="BQB2" s="711"/>
      <c r="BQC2" s="711"/>
      <c r="BQD2" s="711"/>
      <c r="BQE2" s="711"/>
      <c r="BQF2" s="711"/>
      <c r="BQG2" s="711"/>
      <c r="BQH2" s="711"/>
      <c r="BQI2" s="711"/>
      <c r="BQJ2" s="711"/>
      <c r="BQK2" s="711"/>
      <c r="BQL2" s="711"/>
      <c r="BQM2" s="711"/>
      <c r="BQN2" s="711"/>
      <c r="BQO2" s="711"/>
      <c r="BQP2" s="711"/>
      <c r="BQQ2" s="711"/>
      <c r="BQR2" s="711"/>
      <c r="BQS2" s="711"/>
      <c r="BQT2" s="711"/>
      <c r="BQU2" s="711"/>
      <c r="BQV2" s="711"/>
      <c r="BQW2" s="711"/>
      <c r="BQX2" s="711"/>
      <c r="BQY2" s="711"/>
      <c r="BQZ2" s="711"/>
      <c r="BRA2" s="711"/>
      <c r="BRB2" s="711"/>
      <c r="BRC2" s="711"/>
      <c r="BRD2" s="711"/>
      <c r="BRE2" s="711"/>
      <c r="BRF2" s="711"/>
      <c r="BRG2" s="711"/>
      <c r="BRH2" s="711"/>
      <c r="BRI2" s="711"/>
      <c r="BRJ2" s="711"/>
      <c r="BRK2" s="711"/>
      <c r="BRL2" s="711"/>
      <c r="BRM2" s="711"/>
      <c r="BRN2" s="711"/>
      <c r="BRO2" s="711"/>
      <c r="BRP2" s="711"/>
      <c r="BRQ2" s="711"/>
      <c r="BRR2" s="711"/>
      <c r="BRS2" s="711"/>
      <c r="BRT2" s="711"/>
      <c r="BRU2" s="711"/>
      <c r="BRV2" s="711"/>
      <c r="BRW2" s="711"/>
      <c r="BRX2" s="711"/>
      <c r="BRY2" s="711"/>
      <c r="BRZ2" s="711"/>
      <c r="BSA2" s="711"/>
      <c r="BSB2" s="711"/>
      <c r="BSC2" s="711"/>
      <c r="BSD2" s="711"/>
      <c r="BSE2" s="711"/>
      <c r="BSF2" s="711"/>
      <c r="BSG2" s="711"/>
      <c r="BSH2" s="711"/>
      <c r="BSI2" s="711"/>
      <c r="BSJ2" s="711"/>
      <c r="BSK2" s="711"/>
      <c r="BSL2" s="711"/>
      <c r="BSM2" s="711"/>
      <c r="BSN2" s="711"/>
      <c r="BSO2" s="711"/>
      <c r="BSP2" s="711"/>
      <c r="BSQ2" s="711"/>
      <c r="BSR2" s="711"/>
      <c r="BSS2" s="711"/>
      <c r="BST2" s="711"/>
      <c r="BSU2" s="711"/>
      <c r="BSV2" s="711"/>
      <c r="BSW2" s="711"/>
      <c r="BSX2" s="711"/>
      <c r="BSY2" s="711"/>
      <c r="BSZ2" s="711"/>
      <c r="BTA2" s="711"/>
      <c r="BTB2" s="711"/>
      <c r="BTC2" s="711"/>
      <c r="BTD2" s="711"/>
      <c r="BTE2" s="711"/>
      <c r="BTF2" s="711"/>
      <c r="BTG2" s="711"/>
      <c r="BTH2" s="711"/>
      <c r="BTI2" s="711"/>
      <c r="BTJ2" s="711"/>
      <c r="BTK2" s="711"/>
      <c r="BTL2" s="711"/>
      <c r="BTM2" s="711"/>
      <c r="BTN2" s="711"/>
      <c r="BTO2" s="711"/>
      <c r="BTP2" s="711"/>
      <c r="BTQ2" s="711"/>
      <c r="BTR2" s="711"/>
      <c r="BTS2" s="711"/>
      <c r="BTT2" s="711"/>
      <c r="BTU2" s="711"/>
      <c r="BTV2" s="711"/>
      <c r="BTW2" s="711"/>
      <c r="BTX2" s="711"/>
      <c r="BTY2" s="711"/>
      <c r="BTZ2" s="711"/>
      <c r="BUA2" s="711"/>
      <c r="BUB2" s="711"/>
      <c r="BUC2" s="711"/>
      <c r="BUD2" s="711"/>
      <c r="BUE2" s="711"/>
      <c r="BUF2" s="711"/>
      <c r="BUG2" s="711"/>
      <c r="BUH2" s="711"/>
      <c r="BUI2" s="711"/>
      <c r="BUJ2" s="711"/>
      <c r="BUK2" s="711"/>
      <c r="BUL2" s="711"/>
      <c r="BUM2" s="711"/>
      <c r="BUN2" s="711"/>
      <c r="BUO2" s="711"/>
      <c r="BUP2" s="711"/>
      <c r="BUQ2" s="711"/>
      <c r="BUR2" s="711"/>
      <c r="BUS2" s="711"/>
      <c r="BUT2" s="711"/>
      <c r="BUU2" s="711"/>
      <c r="BUV2" s="711"/>
      <c r="BUW2" s="711"/>
      <c r="BUX2" s="711"/>
      <c r="BUY2" s="711"/>
      <c r="BUZ2" s="711"/>
      <c r="BVA2" s="711"/>
      <c r="BVB2" s="711"/>
      <c r="BVC2" s="711"/>
      <c r="BVD2" s="711"/>
      <c r="BVE2" s="711"/>
      <c r="BVF2" s="711"/>
      <c r="BVG2" s="711"/>
      <c r="BVH2" s="711"/>
      <c r="BVI2" s="711"/>
      <c r="BVJ2" s="711"/>
      <c r="BVK2" s="711"/>
      <c r="BVL2" s="711"/>
      <c r="BVM2" s="711"/>
      <c r="BVN2" s="711"/>
      <c r="BVO2" s="711"/>
      <c r="BVP2" s="711"/>
      <c r="BVQ2" s="711"/>
      <c r="BVR2" s="711"/>
      <c r="BVS2" s="711"/>
      <c r="BVT2" s="711"/>
      <c r="BVU2" s="711"/>
      <c r="BVV2" s="711"/>
      <c r="BVW2" s="711"/>
      <c r="BVX2" s="711"/>
      <c r="BVY2" s="711"/>
      <c r="BVZ2" s="711"/>
      <c r="BWA2" s="711"/>
      <c r="BWB2" s="711"/>
      <c r="BWC2" s="711"/>
      <c r="BWD2" s="711"/>
      <c r="BWE2" s="711"/>
      <c r="BWF2" s="711"/>
      <c r="BWG2" s="711"/>
      <c r="BWH2" s="711"/>
      <c r="BWI2" s="711"/>
      <c r="BWJ2" s="711"/>
      <c r="BWK2" s="711"/>
      <c r="BWL2" s="711"/>
      <c r="BWM2" s="711"/>
      <c r="BWN2" s="711"/>
      <c r="BWO2" s="711"/>
      <c r="BWP2" s="711"/>
      <c r="BWQ2" s="711"/>
      <c r="BWR2" s="711"/>
      <c r="BWS2" s="711"/>
      <c r="BWT2" s="711"/>
      <c r="BWU2" s="711"/>
      <c r="BWV2" s="711"/>
      <c r="BWW2" s="711"/>
      <c r="BWX2" s="711"/>
      <c r="BWY2" s="711"/>
      <c r="BWZ2" s="711"/>
      <c r="BXA2" s="711"/>
      <c r="BXB2" s="711"/>
      <c r="BXC2" s="711"/>
      <c r="BXD2" s="711"/>
      <c r="BXE2" s="711"/>
      <c r="BXF2" s="711"/>
      <c r="BXG2" s="711"/>
      <c r="BXH2" s="711"/>
      <c r="BXI2" s="711"/>
      <c r="BXJ2" s="711"/>
      <c r="BXK2" s="711"/>
      <c r="BXL2" s="711"/>
      <c r="BXM2" s="711"/>
      <c r="BXN2" s="711"/>
      <c r="BXO2" s="711"/>
      <c r="BXP2" s="711"/>
      <c r="BXQ2" s="711"/>
      <c r="BXR2" s="711"/>
      <c r="BXS2" s="711"/>
      <c r="BXT2" s="711"/>
      <c r="BXU2" s="711"/>
      <c r="BXV2" s="711"/>
      <c r="BXW2" s="711"/>
      <c r="BXX2" s="711"/>
      <c r="BXY2" s="711"/>
      <c r="BXZ2" s="711"/>
      <c r="BYA2" s="711"/>
      <c r="BYB2" s="711"/>
      <c r="BYC2" s="711"/>
      <c r="BYD2" s="711"/>
      <c r="BYE2" s="711"/>
      <c r="BYF2" s="711"/>
      <c r="BYG2" s="711"/>
      <c r="BYH2" s="711"/>
      <c r="BYI2" s="711"/>
      <c r="BYJ2" s="711"/>
      <c r="BYK2" s="711"/>
      <c r="BYL2" s="711"/>
      <c r="BYM2" s="711"/>
      <c r="BYN2" s="711"/>
      <c r="BYO2" s="711"/>
      <c r="BYP2" s="711"/>
      <c r="BYQ2" s="711"/>
      <c r="BYR2" s="711"/>
      <c r="BYS2" s="711"/>
      <c r="BYT2" s="711"/>
      <c r="BYU2" s="711"/>
      <c r="BYV2" s="711"/>
      <c r="BYW2" s="711"/>
      <c r="BYX2" s="711"/>
      <c r="BYY2" s="711"/>
      <c r="BYZ2" s="711"/>
      <c r="BZA2" s="711"/>
      <c r="BZB2" s="711"/>
      <c r="BZC2" s="711"/>
      <c r="BZD2" s="711"/>
      <c r="BZE2" s="711"/>
      <c r="BZF2" s="711"/>
      <c r="BZG2" s="711"/>
      <c r="BZH2" s="711"/>
      <c r="BZI2" s="711"/>
      <c r="BZJ2" s="711"/>
      <c r="BZK2" s="711"/>
      <c r="BZL2" s="711"/>
      <c r="BZM2" s="711"/>
      <c r="BZN2" s="711"/>
      <c r="BZO2" s="711"/>
      <c r="BZP2" s="711"/>
      <c r="BZQ2" s="711"/>
      <c r="BZR2" s="711"/>
      <c r="BZS2" s="711"/>
      <c r="BZT2" s="711"/>
      <c r="BZU2" s="711"/>
      <c r="BZV2" s="711"/>
      <c r="BZW2" s="711"/>
      <c r="BZX2" s="711"/>
      <c r="BZY2" s="711"/>
      <c r="BZZ2" s="711"/>
      <c r="CAA2" s="711"/>
      <c r="CAB2" s="711"/>
      <c r="CAC2" s="711"/>
      <c r="CAD2" s="711"/>
      <c r="CAE2" s="711"/>
      <c r="CAF2" s="711"/>
      <c r="CAG2" s="711"/>
      <c r="CAH2" s="711"/>
      <c r="CAI2" s="711"/>
      <c r="CAJ2" s="711"/>
      <c r="CAK2" s="711"/>
      <c r="CAL2" s="711"/>
      <c r="CAM2" s="711"/>
      <c r="CAN2" s="711"/>
      <c r="CAO2" s="711"/>
      <c r="CAP2" s="711"/>
      <c r="CAQ2" s="711"/>
      <c r="CAR2" s="711"/>
      <c r="CAS2" s="711"/>
      <c r="CAT2" s="711"/>
      <c r="CAU2" s="711"/>
      <c r="CAV2" s="711"/>
      <c r="CAW2" s="711"/>
      <c r="CAX2" s="711"/>
      <c r="CAY2" s="711"/>
      <c r="CAZ2" s="711"/>
      <c r="CBA2" s="711"/>
      <c r="CBB2" s="711"/>
      <c r="CBC2" s="711"/>
      <c r="CBD2" s="711"/>
      <c r="CBE2" s="711"/>
      <c r="CBF2" s="711"/>
      <c r="CBG2" s="711"/>
      <c r="CBH2" s="711"/>
      <c r="CBI2" s="711"/>
      <c r="CBJ2" s="711"/>
      <c r="CBK2" s="711"/>
      <c r="CBL2" s="711"/>
      <c r="CBM2" s="711"/>
      <c r="CBN2" s="711"/>
      <c r="CBO2" s="711"/>
      <c r="CBP2" s="711"/>
      <c r="CBQ2" s="711"/>
      <c r="CBR2" s="711"/>
      <c r="CBS2" s="711"/>
      <c r="CBT2" s="711"/>
      <c r="CBU2" s="711"/>
      <c r="CBV2" s="711"/>
      <c r="CBW2" s="711"/>
      <c r="CBX2" s="711"/>
      <c r="CBY2" s="711"/>
      <c r="CBZ2" s="711"/>
      <c r="CCA2" s="711"/>
      <c r="CCB2" s="711"/>
      <c r="CCC2" s="711"/>
      <c r="CCD2" s="711"/>
      <c r="CCE2" s="711"/>
      <c r="CCF2" s="711"/>
      <c r="CCG2" s="711"/>
      <c r="CCH2" s="711"/>
      <c r="CCI2" s="711"/>
      <c r="CCJ2" s="711"/>
      <c r="CCK2" s="711"/>
      <c r="CCL2" s="711"/>
      <c r="CCM2" s="711"/>
      <c r="CCN2" s="711"/>
      <c r="CCO2" s="711"/>
      <c r="CCP2" s="711"/>
      <c r="CCQ2" s="711"/>
      <c r="CCR2" s="711"/>
      <c r="CCS2" s="711"/>
      <c r="CCT2" s="711"/>
      <c r="CCU2" s="711"/>
      <c r="CCV2" s="711"/>
      <c r="CCW2" s="711"/>
      <c r="CCX2" s="711"/>
      <c r="CCY2" s="711"/>
      <c r="CCZ2" s="711"/>
      <c r="CDA2" s="711"/>
      <c r="CDB2" s="711"/>
      <c r="CDC2" s="711"/>
      <c r="CDD2" s="711"/>
      <c r="CDE2" s="711"/>
      <c r="CDF2" s="711"/>
      <c r="CDG2" s="711"/>
      <c r="CDH2" s="711"/>
      <c r="CDI2" s="711"/>
      <c r="CDJ2" s="711"/>
      <c r="CDK2" s="711"/>
      <c r="CDL2" s="711"/>
      <c r="CDM2" s="711"/>
      <c r="CDN2" s="711"/>
      <c r="CDO2" s="711"/>
      <c r="CDP2" s="711"/>
      <c r="CDQ2" s="711"/>
      <c r="CDR2" s="711"/>
      <c r="CDS2" s="711"/>
      <c r="CDT2" s="711"/>
      <c r="CDU2" s="711"/>
      <c r="CDV2" s="711"/>
      <c r="CDW2" s="711"/>
      <c r="CDX2" s="711"/>
      <c r="CDY2" s="711"/>
      <c r="CDZ2" s="711"/>
      <c r="CEA2" s="711"/>
      <c r="CEB2" s="711"/>
      <c r="CEC2" s="711"/>
      <c r="CED2" s="711"/>
      <c r="CEE2" s="711"/>
      <c r="CEF2" s="711"/>
      <c r="CEG2" s="711"/>
      <c r="CEH2" s="711"/>
      <c r="CEI2" s="711"/>
      <c r="CEJ2" s="711"/>
      <c r="CEK2" s="711"/>
      <c r="CEL2" s="711"/>
      <c r="CEM2" s="711"/>
      <c r="CEN2" s="711"/>
      <c r="CEO2" s="711"/>
      <c r="CEP2" s="711"/>
      <c r="CEQ2" s="711"/>
      <c r="CER2" s="711"/>
      <c r="CES2" s="711"/>
      <c r="CET2" s="711"/>
      <c r="CEU2" s="711"/>
      <c r="CEV2" s="711"/>
      <c r="CEW2" s="711"/>
      <c r="CEX2" s="711"/>
      <c r="CEY2" s="711"/>
      <c r="CEZ2" s="711"/>
      <c r="CFA2" s="711"/>
      <c r="CFB2" s="711"/>
      <c r="CFC2" s="711"/>
      <c r="CFD2" s="711"/>
      <c r="CFE2" s="711"/>
      <c r="CFF2" s="711"/>
      <c r="CFG2" s="711"/>
      <c r="CFH2" s="711"/>
      <c r="CFI2" s="711"/>
      <c r="CFJ2" s="711"/>
      <c r="CFK2" s="711"/>
      <c r="CFL2" s="711"/>
      <c r="CFM2" s="711"/>
      <c r="CFN2" s="711"/>
      <c r="CFO2" s="711"/>
      <c r="CFP2" s="711"/>
      <c r="CFQ2" s="711"/>
      <c r="CFR2" s="711"/>
      <c r="CFS2" s="711"/>
      <c r="CFT2" s="711"/>
      <c r="CFU2" s="711"/>
      <c r="CFV2" s="711"/>
      <c r="CFW2" s="711"/>
      <c r="CFX2" s="711"/>
      <c r="CFY2" s="711"/>
      <c r="CFZ2" s="711"/>
      <c r="CGA2" s="711"/>
      <c r="CGB2" s="711"/>
      <c r="CGC2" s="711"/>
      <c r="CGD2" s="711"/>
      <c r="CGE2" s="711"/>
      <c r="CGF2" s="711"/>
      <c r="CGG2" s="711"/>
      <c r="CGH2" s="711"/>
      <c r="CGI2" s="711"/>
      <c r="CGJ2" s="711"/>
      <c r="CGK2" s="711"/>
      <c r="CGL2" s="711"/>
      <c r="CGM2" s="711"/>
      <c r="CGN2" s="711"/>
      <c r="CGO2" s="711"/>
      <c r="CGP2" s="711"/>
      <c r="CGQ2" s="711"/>
      <c r="CGR2" s="711"/>
      <c r="CGS2" s="711"/>
      <c r="CGT2" s="711"/>
      <c r="CGU2" s="711"/>
      <c r="CGV2" s="711"/>
      <c r="CGW2" s="711"/>
      <c r="CGX2" s="711"/>
      <c r="CGY2" s="711"/>
      <c r="CGZ2" s="711"/>
      <c r="CHA2" s="711"/>
      <c r="CHB2" s="711"/>
      <c r="CHC2" s="711"/>
      <c r="CHD2" s="711"/>
      <c r="CHE2" s="711"/>
      <c r="CHF2" s="711"/>
      <c r="CHG2" s="711"/>
      <c r="CHH2" s="711"/>
      <c r="CHI2" s="711"/>
      <c r="CHJ2" s="711"/>
      <c r="CHK2" s="711"/>
      <c r="CHL2" s="711"/>
      <c r="CHM2" s="711"/>
      <c r="CHN2" s="711"/>
      <c r="CHO2" s="711"/>
      <c r="CHP2" s="711"/>
      <c r="CHQ2" s="711"/>
      <c r="CHR2" s="711"/>
      <c r="CHS2" s="711"/>
      <c r="CHT2" s="711"/>
      <c r="CHU2" s="711"/>
      <c r="CHV2" s="711"/>
      <c r="CHW2" s="711"/>
      <c r="CHX2" s="711"/>
      <c r="CHY2" s="711"/>
      <c r="CHZ2" s="711"/>
      <c r="CIA2" s="711"/>
      <c r="CIB2" s="711"/>
      <c r="CIC2" s="711"/>
      <c r="CID2" s="711"/>
      <c r="CIE2" s="711"/>
      <c r="CIF2" s="711"/>
      <c r="CIG2" s="711"/>
      <c r="CIH2" s="711"/>
      <c r="CII2" s="711"/>
      <c r="CIJ2" s="711"/>
      <c r="CIK2" s="711"/>
      <c r="CIL2" s="711"/>
      <c r="CIM2" s="711"/>
      <c r="CIN2" s="711"/>
      <c r="CIO2" s="711"/>
      <c r="CIP2" s="711"/>
      <c r="CIQ2" s="711"/>
      <c r="CIR2" s="711"/>
      <c r="CIS2" s="711"/>
      <c r="CIT2" s="711"/>
      <c r="CIU2" s="711"/>
      <c r="CIV2" s="711"/>
      <c r="CIW2" s="711"/>
      <c r="CIX2" s="711"/>
      <c r="CIY2" s="711"/>
      <c r="CIZ2" s="711"/>
      <c r="CJA2" s="711"/>
      <c r="CJB2" s="711"/>
      <c r="CJC2" s="711"/>
      <c r="CJD2" s="711"/>
      <c r="CJE2" s="711"/>
      <c r="CJF2" s="711"/>
      <c r="CJG2" s="711"/>
      <c r="CJH2" s="711"/>
      <c r="CJI2" s="711"/>
      <c r="CJJ2" s="711"/>
      <c r="CJK2" s="711"/>
      <c r="CJL2" s="711"/>
      <c r="CJM2" s="711"/>
      <c r="CJN2" s="711"/>
      <c r="CJO2" s="711"/>
      <c r="CJP2" s="711"/>
      <c r="CJQ2" s="711"/>
      <c r="CJR2" s="711"/>
      <c r="CJS2" s="711"/>
      <c r="CJT2" s="711"/>
      <c r="CJU2" s="711"/>
      <c r="CJV2" s="711"/>
      <c r="CJW2" s="711"/>
      <c r="CJX2" s="711"/>
      <c r="CJY2" s="711"/>
      <c r="CJZ2" s="711"/>
      <c r="CKA2" s="711"/>
      <c r="CKB2" s="711"/>
      <c r="CKC2" s="711"/>
      <c r="CKD2" s="711"/>
      <c r="CKE2" s="711"/>
      <c r="CKF2" s="711"/>
      <c r="CKG2" s="711"/>
      <c r="CKH2" s="711"/>
      <c r="CKI2" s="711"/>
      <c r="CKJ2" s="711"/>
      <c r="CKK2" s="711"/>
      <c r="CKL2" s="711"/>
      <c r="CKM2" s="711"/>
      <c r="CKN2" s="711"/>
      <c r="CKO2" s="711"/>
      <c r="CKP2" s="711"/>
      <c r="CKQ2" s="711"/>
      <c r="CKR2" s="711"/>
      <c r="CKS2" s="711"/>
      <c r="CKT2" s="711"/>
      <c r="CKU2" s="711"/>
      <c r="CKV2" s="711"/>
      <c r="CKW2" s="711"/>
      <c r="CKX2" s="711"/>
      <c r="CKY2" s="711"/>
      <c r="CKZ2" s="711"/>
      <c r="CLA2" s="711"/>
      <c r="CLB2" s="711"/>
      <c r="CLC2" s="711"/>
      <c r="CLD2" s="711"/>
      <c r="CLE2" s="711"/>
      <c r="CLF2" s="711"/>
      <c r="CLG2" s="711"/>
      <c r="CLH2" s="711"/>
      <c r="CLI2" s="711"/>
      <c r="CLJ2" s="711"/>
      <c r="CLK2" s="711"/>
      <c r="CLL2" s="711"/>
      <c r="CLM2" s="711"/>
      <c r="CLN2" s="711"/>
      <c r="CLO2" s="711"/>
      <c r="CLP2" s="711"/>
      <c r="CLQ2" s="711"/>
      <c r="CLR2" s="711"/>
      <c r="CLS2" s="711"/>
      <c r="CLT2" s="711"/>
      <c r="CLU2" s="711"/>
      <c r="CLV2" s="711"/>
      <c r="CLW2" s="711"/>
      <c r="CLX2" s="711"/>
      <c r="CLY2" s="711"/>
      <c r="CLZ2" s="711"/>
      <c r="CMA2" s="711"/>
      <c r="CMB2" s="711"/>
      <c r="CMC2" s="711"/>
      <c r="CMD2" s="711"/>
      <c r="CME2" s="711"/>
      <c r="CMF2" s="711"/>
      <c r="CMG2" s="711"/>
      <c r="CMH2" s="711"/>
      <c r="CMI2" s="711"/>
      <c r="CMJ2" s="711"/>
      <c r="CMK2" s="711"/>
      <c r="CML2" s="711"/>
      <c r="CMM2" s="711"/>
      <c r="CMN2" s="711"/>
      <c r="CMO2" s="711"/>
      <c r="CMP2" s="711"/>
      <c r="CMQ2" s="711"/>
      <c r="CMR2" s="711"/>
      <c r="CMS2" s="711"/>
      <c r="CMT2" s="711"/>
      <c r="CMU2" s="711"/>
      <c r="CMV2" s="711"/>
      <c r="CMW2" s="711"/>
      <c r="CMX2" s="711"/>
      <c r="CMY2" s="711"/>
      <c r="CMZ2" s="711"/>
      <c r="CNA2" s="711"/>
      <c r="CNB2" s="711"/>
      <c r="CNC2" s="711"/>
      <c r="CND2" s="711"/>
      <c r="CNE2" s="711"/>
      <c r="CNF2" s="711"/>
      <c r="CNG2" s="711"/>
      <c r="CNH2" s="711"/>
      <c r="CNI2" s="711"/>
      <c r="CNJ2" s="711"/>
      <c r="CNK2" s="711"/>
      <c r="CNL2" s="711"/>
      <c r="CNM2" s="711"/>
      <c r="CNN2" s="711"/>
      <c r="CNO2" s="711"/>
      <c r="CNP2" s="711"/>
      <c r="CNQ2" s="711"/>
      <c r="CNR2" s="711"/>
      <c r="CNS2" s="711"/>
      <c r="CNT2" s="711"/>
      <c r="CNU2" s="711"/>
      <c r="CNV2" s="711"/>
      <c r="CNW2" s="711"/>
      <c r="CNX2" s="711"/>
      <c r="CNY2" s="711"/>
      <c r="CNZ2" s="711"/>
      <c r="COA2" s="711"/>
      <c r="COB2" s="711"/>
      <c r="COC2" s="711"/>
      <c r="COD2" s="711"/>
      <c r="COE2" s="711"/>
      <c r="COF2" s="711"/>
      <c r="COG2" s="711"/>
      <c r="COH2" s="711"/>
      <c r="COI2" s="711"/>
      <c r="COJ2" s="711"/>
      <c r="COK2" s="711"/>
      <c r="COL2" s="711"/>
      <c r="COM2" s="711"/>
      <c r="CON2" s="711"/>
      <c r="COO2" s="711"/>
      <c r="COP2" s="711"/>
      <c r="COQ2" s="711"/>
      <c r="COR2" s="711"/>
      <c r="COS2" s="711"/>
      <c r="COT2" s="711"/>
      <c r="COU2" s="711"/>
      <c r="COV2" s="711"/>
      <c r="COW2" s="711"/>
      <c r="COX2" s="711"/>
      <c r="COY2" s="711"/>
      <c r="COZ2" s="711"/>
      <c r="CPA2" s="711"/>
      <c r="CPB2" s="711"/>
      <c r="CPC2" s="711"/>
      <c r="CPD2" s="711"/>
      <c r="CPE2" s="711"/>
      <c r="CPF2" s="711"/>
      <c r="CPG2" s="711"/>
      <c r="CPH2" s="711"/>
      <c r="CPI2" s="711"/>
      <c r="CPJ2" s="711"/>
      <c r="CPK2" s="711"/>
      <c r="CPL2" s="711"/>
      <c r="CPM2" s="711"/>
      <c r="CPN2" s="711"/>
      <c r="CPO2" s="711"/>
      <c r="CPP2" s="711"/>
      <c r="CPQ2" s="711"/>
      <c r="CPR2" s="711"/>
      <c r="CPS2" s="711"/>
      <c r="CPT2" s="711"/>
      <c r="CPU2" s="711"/>
      <c r="CPV2" s="711"/>
      <c r="CPW2" s="711"/>
      <c r="CPX2" s="711"/>
      <c r="CPY2" s="711"/>
      <c r="CPZ2" s="711"/>
      <c r="CQA2" s="711"/>
      <c r="CQB2" s="711"/>
      <c r="CQC2" s="711"/>
      <c r="CQD2" s="711"/>
      <c r="CQE2" s="711"/>
      <c r="CQF2" s="711"/>
      <c r="CQG2" s="711"/>
      <c r="CQH2" s="711"/>
      <c r="CQI2" s="711"/>
      <c r="CQJ2" s="711"/>
      <c r="CQK2" s="711"/>
      <c r="CQL2" s="711"/>
      <c r="CQM2" s="711"/>
      <c r="CQN2" s="711"/>
      <c r="CQO2" s="711"/>
      <c r="CQP2" s="711"/>
      <c r="CQQ2" s="711"/>
      <c r="CQR2" s="711"/>
      <c r="CQS2" s="711"/>
      <c r="CQT2" s="711"/>
      <c r="CQU2" s="711"/>
      <c r="CQV2" s="711"/>
      <c r="CQW2" s="711"/>
      <c r="CQX2" s="711"/>
      <c r="CQY2" s="711"/>
      <c r="CQZ2" s="711"/>
      <c r="CRA2" s="711"/>
      <c r="CRB2" s="711"/>
      <c r="CRC2" s="711"/>
      <c r="CRD2" s="711"/>
      <c r="CRE2" s="711"/>
      <c r="CRF2" s="711"/>
      <c r="CRG2" s="711"/>
      <c r="CRH2" s="711"/>
      <c r="CRI2" s="711"/>
      <c r="CRJ2" s="711"/>
      <c r="CRK2" s="711"/>
      <c r="CRL2" s="711"/>
      <c r="CRM2" s="711"/>
      <c r="CRN2" s="711"/>
      <c r="CRO2" s="711"/>
      <c r="CRP2" s="711"/>
      <c r="CRQ2" s="711"/>
      <c r="CRR2" s="711"/>
      <c r="CRS2" s="711"/>
      <c r="CRT2" s="711"/>
      <c r="CRU2" s="711"/>
      <c r="CRV2" s="711"/>
      <c r="CRW2" s="711"/>
      <c r="CRX2" s="711"/>
      <c r="CRY2" s="711"/>
      <c r="CRZ2" s="711"/>
      <c r="CSA2" s="711"/>
      <c r="CSB2" s="711"/>
      <c r="CSC2" s="711"/>
      <c r="CSD2" s="711"/>
      <c r="CSE2" s="711"/>
      <c r="CSF2" s="711"/>
      <c r="CSG2" s="711"/>
      <c r="CSH2" s="711"/>
      <c r="CSI2" s="711"/>
      <c r="CSJ2" s="711"/>
      <c r="CSK2" s="711"/>
      <c r="CSL2" s="711"/>
      <c r="CSM2" s="711"/>
      <c r="CSN2" s="711"/>
      <c r="CSO2" s="711"/>
      <c r="CSP2" s="711"/>
      <c r="CSQ2" s="711"/>
      <c r="CSR2" s="711"/>
      <c r="CSS2" s="711"/>
      <c r="CST2" s="711"/>
      <c r="CSU2" s="711"/>
      <c r="CSV2" s="711"/>
      <c r="CSW2" s="711"/>
      <c r="CSX2" s="711"/>
      <c r="CSY2" s="711"/>
      <c r="CSZ2" s="711"/>
      <c r="CTA2" s="711"/>
      <c r="CTB2" s="711"/>
      <c r="CTC2" s="711"/>
      <c r="CTD2" s="711"/>
      <c r="CTE2" s="711"/>
      <c r="CTF2" s="711"/>
      <c r="CTG2" s="711"/>
      <c r="CTH2" s="711"/>
      <c r="CTI2" s="711"/>
      <c r="CTJ2" s="711"/>
      <c r="CTK2" s="711"/>
      <c r="CTL2" s="711"/>
      <c r="CTM2" s="711"/>
      <c r="CTN2" s="711"/>
      <c r="CTO2" s="711"/>
      <c r="CTP2" s="711"/>
      <c r="CTQ2" s="711"/>
      <c r="CTR2" s="711"/>
      <c r="CTS2" s="711"/>
      <c r="CTT2" s="711"/>
      <c r="CTU2" s="711"/>
      <c r="CTV2" s="711"/>
      <c r="CTW2" s="711"/>
      <c r="CTX2" s="711"/>
      <c r="CTY2" s="711"/>
      <c r="CTZ2" s="711"/>
      <c r="CUA2" s="711"/>
      <c r="CUB2" s="711"/>
      <c r="CUC2" s="711"/>
      <c r="CUD2" s="711"/>
      <c r="CUE2" s="711"/>
      <c r="CUF2" s="711"/>
      <c r="CUG2" s="711"/>
      <c r="CUH2" s="711"/>
      <c r="CUI2" s="711"/>
      <c r="CUJ2" s="711"/>
      <c r="CUK2" s="711"/>
      <c r="CUL2" s="711"/>
      <c r="CUM2" s="711"/>
      <c r="CUN2" s="711"/>
      <c r="CUO2" s="711"/>
      <c r="CUP2" s="711"/>
      <c r="CUQ2" s="711"/>
      <c r="CUR2" s="711"/>
      <c r="CUS2" s="711"/>
      <c r="CUT2" s="711"/>
      <c r="CUU2" s="711"/>
      <c r="CUV2" s="711"/>
      <c r="CUW2" s="711"/>
      <c r="CUX2" s="711"/>
      <c r="CUY2" s="711"/>
      <c r="CUZ2" s="711"/>
      <c r="CVA2" s="711"/>
      <c r="CVB2" s="711"/>
      <c r="CVC2" s="711"/>
      <c r="CVD2" s="711"/>
      <c r="CVE2" s="711"/>
      <c r="CVF2" s="711"/>
      <c r="CVG2" s="711"/>
      <c r="CVH2" s="711"/>
      <c r="CVI2" s="711"/>
      <c r="CVJ2" s="711"/>
      <c r="CVK2" s="711"/>
      <c r="CVL2" s="711"/>
      <c r="CVM2" s="711"/>
      <c r="CVN2" s="711"/>
      <c r="CVO2" s="711"/>
      <c r="CVP2" s="711"/>
      <c r="CVQ2" s="711"/>
      <c r="CVR2" s="711"/>
      <c r="CVS2" s="711"/>
      <c r="CVT2" s="711"/>
      <c r="CVU2" s="711"/>
      <c r="CVV2" s="711"/>
      <c r="CVW2" s="711"/>
      <c r="CVX2" s="711"/>
      <c r="CVY2" s="711"/>
      <c r="CVZ2" s="711"/>
      <c r="CWA2" s="711"/>
      <c r="CWB2" s="711"/>
      <c r="CWC2" s="711"/>
      <c r="CWD2" s="711"/>
      <c r="CWE2" s="711"/>
      <c r="CWF2" s="711"/>
      <c r="CWG2" s="711"/>
      <c r="CWH2" s="711"/>
      <c r="CWI2" s="711"/>
      <c r="CWJ2" s="711"/>
      <c r="CWK2" s="711"/>
      <c r="CWL2" s="711"/>
      <c r="CWM2" s="711"/>
      <c r="CWN2" s="711"/>
      <c r="CWO2" s="711"/>
      <c r="CWP2" s="711"/>
      <c r="CWQ2" s="711"/>
      <c r="CWR2" s="711"/>
      <c r="CWS2" s="711"/>
      <c r="CWT2" s="711"/>
      <c r="CWU2" s="711"/>
      <c r="CWV2" s="711"/>
      <c r="CWW2" s="711"/>
      <c r="CWX2" s="711"/>
      <c r="CWY2" s="711"/>
      <c r="CWZ2" s="711"/>
      <c r="CXA2" s="711"/>
      <c r="CXB2" s="711"/>
      <c r="CXC2" s="711"/>
      <c r="CXD2" s="711"/>
      <c r="CXE2" s="711"/>
      <c r="CXF2" s="711"/>
      <c r="CXG2" s="711"/>
      <c r="CXH2" s="711"/>
      <c r="CXI2" s="711"/>
      <c r="CXJ2" s="711"/>
      <c r="CXK2" s="711"/>
      <c r="CXL2" s="711"/>
      <c r="CXM2" s="711"/>
      <c r="CXN2" s="711"/>
      <c r="CXO2" s="711"/>
      <c r="CXP2" s="711"/>
      <c r="CXQ2" s="711"/>
      <c r="CXR2" s="711"/>
      <c r="CXS2" s="711"/>
      <c r="CXT2" s="711"/>
      <c r="CXU2" s="711"/>
      <c r="CXV2" s="711"/>
      <c r="CXW2" s="711"/>
      <c r="CXX2" s="711"/>
      <c r="CXY2" s="711"/>
      <c r="CXZ2" s="711"/>
      <c r="CYA2" s="711"/>
      <c r="CYB2" s="711"/>
      <c r="CYC2" s="711"/>
      <c r="CYD2" s="711"/>
      <c r="CYE2" s="711"/>
      <c r="CYF2" s="711"/>
      <c r="CYG2" s="711"/>
      <c r="CYH2" s="711"/>
      <c r="CYI2" s="711"/>
      <c r="CYJ2" s="711"/>
      <c r="CYK2" s="711"/>
      <c r="CYL2" s="711"/>
      <c r="CYM2" s="711"/>
      <c r="CYN2" s="711"/>
      <c r="CYO2" s="711"/>
      <c r="CYP2" s="711"/>
      <c r="CYQ2" s="711"/>
      <c r="CYR2" s="711"/>
      <c r="CYS2" s="711"/>
      <c r="CYT2" s="711"/>
      <c r="CYU2" s="711"/>
      <c r="CYV2" s="711"/>
      <c r="CYW2" s="711"/>
      <c r="CYX2" s="711"/>
      <c r="CYY2" s="711"/>
      <c r="CYZ2" s="711"/>
      <c r="CZA2" s="711"/>
      <c r="CZB2" s="711"/>
      <c r="CZC2" s="711"/>
      <c r="CZD2" s="711"/>
      <c r="CZE2" s="711"/>
      <c r="CZF2" s="711"/>
      <c r="CZG2" s="711"/>
      <c r="CZH2" s="711"/>
      <c r="CZI2" s="711"/>
      <c r="CZJ2" s="711"/>
      <c r="CZK2" s="711"/>
      <c r="CZL2" s="711"/>
      <c r="CZM2" s="711"/>
      <c r="CZN2" s="711"/>
      <c r="CZO2" s="711"/>
      <c r="CZP2" s="711"/>
      <c r="CZQ2" s="711"/>
      <c r="CZR2" s="711"/>
      <c r="CZS2" s="711"/>
      <c r="CZT2" s="711"/>
      <c r="CZU2" s="711"/>
      <c r="CZV2" s="711"/>
      <c r="CZW2" s="711"/>
      <c r="CZX2" s="711"/>
      <c r="CZY2" s="711"/>
      <c r="CZZ2" s="711"/>
      <c r="DAA2" s="711"/>
      <c r="DAB2" s="711"/>
      <c r="DAC2" s="711"/>
      <c r="DAD2" s="711"/>
      <c r="DAE2" s="711"/>
      <c r="DAF2" s="711"/>
      <c r="DAG2" s="711"/>
      <c r="DAH2" s="711"/>
      <c r="DAI2" s="711"/>
      <c r="DAJ2" s="711"/>
      <c r="DAK2" s="711"/>
      <c r="DAL2" s="711"/>
      <c r="DAM2" s="711"/>
      <c r="DAN2" s="711"/>
      <c r="DAO2" s="711"/>
      <c r="DAP2" s="711"/>
      <c r="DAQ2" s="711"/>
      <c r="DAR2" s="711"/>
      <c r="DAS2" s="711"/>
      <c r="DAT2" s="711"/>
      <c r="DAU2" s="711"/>
      <c r="DAV2" s="711"/>
      <c r="DAW2" s="711"/>
      <c r="DAX2" s="711"/>
      <c r="DAY2" s="711"/>
      <c r="DAZ2" s="711"/>
      <c r="DBA2" s="711"/>
      <c r="DBB2" s="711"/>
      <c r="DBC2" s="711"/>
      <c r="DBD2" s="711"/>
      <c r="DBE2" s="711"/>
      <c r="DBF2" s="711"/>
      <c r="DBG2" s="711"/>
      <c r="DBH2" s="711"/>
      <c r="DBI2" s="711"/>
      <c r="DBJ2" s="711"/>
      <c r="DBK2" s="711"/>
      <c r="DBL2" s="711"/>
      <c r="DBM2" s="711"/>
      <c r="DBN2" s="711"/>
      <c r="DBO2" s="711"/>
      <c r="DBP2" s="711"/>
      <c r="DBQ2" s="711"/>
      <c r="DBR2" s="711"/>
      <c r="DBS2" s="711"/>
      <c r="DBT2" s="711"/>
      <c r="DBU2" s="711"/>
      <c r="DBV2" s="711"/>
      <c r="DBW2" s="711"/>
      <c r="DBX2" s="711"/>
      <c r="DBY2" s="711"/>
      <c r="DBZ2" s="711"/>
      <c r="DCA2" s="711"/>
      <c r="DCB2" s="711"/>
      <c r="DCC2" s="711"/>
      <c r="DCD2" s="711"/>
      <c r="DCE2" s="711"/>
      <c r="DCF2" s="711"/>
      <c r="DCG2" s="711"/>
      <c r="DCH2" s="711"/>
      <c r="DCI2" s="711"/>
      <c r="DCJ2" s="711"/>
      <c r="DCK2" s="711"/>
      <c r="DCL2" s="711"/>
      <c r="DCM2" s="711"/>
      <c r="DCN2" s="711"/>
      <c r="DCO2" s="711"/>
      <c r="DCP2" s="711"/>
      <c r="DCQ2" s="711"/>
      <c r="DCR2" s="711"/>
      <c r="DCS2" s="711"/>
      <c r="DCT2" s="711"/>
      <c r="DCU2" s="711"/>
      <c r="DCV2" s="711"/>
      <c r="DCW2" s="711"/>
      <c r="DCX2" s="711"/>
      <c r="DCY2" s="711"/>
      <c r="DCZ2" s="711"/>
      <c r="DDA2" s="711"/>
      <c r="DDB2" s="711"/>
      <c r="DDC2" s="711"/>
      <c r="DDD2" s="711"/>
      <c r="DDE2" s="711"/>
      <c r="DDF2" s="711"/>
      <c r="DDG2" s="711"/>
      <c r="DDH2" s="711"/>
      <c r="DDI2" s="711"/>
      <c r="DDJ2" s="711"/>
      <c r="DDK2" s="711"/>
      <c r="DDL2" s="711"/>
      <c r="DDM2" s="711"/>
      <c r="DDN2" s="711"/>
      <c r="DDO2" s="711"/>
      <c r="DDP2" s="711"/>
      <c r="DDQ2" s="711"/>
      <c r="DDR2" s="711"/>
      <c r="DDS2" s="711"/>
      <c r="DDT2" s="711"/>
      <c r="DDU2" s="711"/>
      <c r="DDV2" s="711"/>
      <c r="DDW2" s="711"/>
      <c r="DDX2" s="711"/>
      <c r="DDY2" s="711"/>
      <c r="DDZ2" s="711"/>
      <c r="DEA2" s="711"/>
      <c r="DEB2" s="711"/>
      <c r="DEC2" s="711"/>
      <c r="DED2" s="711"/>
      <c r="DEE2" s="711"/>
      <c r="DEF2" s="711"/>
      <c r="DEG2" s="711"/>
      <c r="DEH2" s="711"/>
      <c r="DEI2" s="711"/>
      <c r="DEJ2" s="711"/>
      <c r="DEK2" s="711"/>
      <c r="DEL2" s="711"/>
      <c r="DEM2" s="711"/>
      <c r="DEN2" s="711"/>
      <c r="DEO2" s="711"/>
      <c r="DEP2" s="711"/>
      <c r="DEQ2" s="711"/>
      <c r="DER2" s="711"/>
      <c r="DES2" s="711"/>
      <c r="DET2" s="711"/>
      <c r="DEU2" s="711"/>
      <c r="DEV2" s="711"/>
      <c r="DEW2" s="711"/>
      <c r="DEX2" s="711"/>
      <c r="DEY2" s="711"/>
      <c r="DEZ2" s="711"/>
      <c r="DFA2" s="711"/>
      <c r="DFB2" s="711"/>
      <c r="DFC2" s="711"/>
      <c r="DFD2" s="711"/>
      <c r="DFE2" s="711"/>
      <c r="DFF2" s="711"/>
      <c r="DFG2" s="711"/>
      <c r="DFH2" s="711"/>
      <c r="DFI2" s="711"/>
      <c r="DFJ2" s="711"/>
      <c r="DFK2" s="711"/>
      <c r="DFL2" s="711"/>
      <c r="DFM2" s="711"/>
      <c r="DFN2" s="711"/>
      <c r="DFO2" s="711"/>
      <c r="DFP2" s="711"/>
      <c r="DFQ2" s="711"/>
      <c r="DFR2" s="711"/>
      <c r="DFS2" s="711"/>
      <c r="DFT2" s="711"/>
      <c r="DFU2" s="711"/>
      <c r="DFV2" s="711"/>
      <c r="DFW2" s="711"/>
      <c r="DFX2" s="711"/>
      <c r="DFY2" s="711"/>
      <c r="DFZ2" s="711"/>
      <c r="DGA2" s="711"/>
      <c r="DGB2" s="711"/>
      <c r="DGC2" s="711"/>
      <c r="DGD2" s="711"/>
      <c r="DGE2" s="711"/>
      <c r="DGF2" s="711"/>
      <c r="DGG2" s="711"/>
      <c r="DGH2" s="711"/>
      <c r="DGI2" s="711"/>
      <c r="DGJ2" s="711"/>
      <c r="DGK2" s="711"/>
      <c r="DGL2" s="711"/>
      <c r="DGM2" s="711"/>
      <c r="DGN2" s="711"/>
      <c r="DGO2" s="711"/>
      <c r="DGP2" s="711"/>
      <c r="DGQ2" s="711"/>
      <c r="DGR2" s="711"/>
      <c r="DGS2" s="711"/>
      <c r="DGT2" s="711"/>
      <c r="DGU2" s="711"/>
      <c r="DGV2" s="711"/>
      <c r="DGW2" s="711"/>
      <c r="DGX2" s="711"/>
      <c r="DGY2" s="711"/>
      <c r="DGZ2" s="711"/>
      <c r="DHA2" s="711"/>
      <c r="DHB2" s="711"/>
      <c r="DHC2" s="711"/>
      <c r="DHD2" s="711"/>
      <c r="DHE2" s="711"/>
      <c r="DHF2" s="711"/>
      <c r="DHG2" s="711"/>
      <c r="DHH2" s="711"/>
      <c r="DHI2" s="711"/>
      <c r="DHJ2" s="711"/>
      <c r="DHK2" s="711"/>
      <c r="DHL2" s="711"/>
      <c r="DHM2" s="711"/>
      <c r="DHN2" s="711"/>
      <c r="DHO2" s="711"/>
      <c r="DHP2" s="711"/>
      <c r="DHQ2" s="711"/>
      <c r="DHR2" s="711"/>
      <c r="DHS2" s="711"/>
      <c r="DHT2" s="711"/>
      <c r="DHU2" s="711"/>
      <c r="DHV2" s="711"/>
      <c r="DHW2" s="711"/>
      <c r="DHX2" s="711"/>
      <c r="DHY2" s="711"/>
      <c r="DHZ2" s="711"/>
      <c r="DIA2" s="711"/>
      <c r="DIB2" s="711"/>
      <c r="DIC2" s="711"/>
      <c r="DID2" s="711"/>
      <c r="DIE2" s="711"/>
      <c r="DIF2" s="711"/>
      <c r="DIG2" s="711"/>
      <c r="DIH2" s="711"/>
      <c r="DII2" s="711"/>
      <c r="DIJ2" s="711"/>
      <c r="DIK2" s="711"/>
      <c r="DIL2" s="711"/>
      <c r="DIM2" s="711"/>
      <c r="DIN2" s="711"/>
      <c r="DIO2" s="711"/>
      <c r="DIP2" s="711"/>
      <c r="DIQ2" s="711"/>
      <c r="DIR2" s="711"/>
      <c r="DIS2" s="711"/>
      <c r="DIT2" s="711"/>
      <c r="DIU2" s="711"/>
      <c r="DIV2" s="711"/>
      <c r="DIW2" s="711"/>
      <c r="DIX2" s="711"/>
      <c r="DIY2" s="711"/>
      <c r="DIZ2" s="711"/>
      <c r="DJA2" s="711"/>
      <c r="DJB2" s="711"/>
      <c r="DJC2" s="711"/>
      <c r="DJD2" s="711"/>
      <c r="DJE2" s="711"/>
      <c r="DJF2" s="711"/>
      <c r="DJG2" s="711"/>
      <c r="DJH2" s="711"/>
      <c r="DJI2" s="711"/>
      <c r="DJJ2" s="711"/>
      <c r="DJK2" s="711"/>
      <c r="DJL2" s="711"/>
      <c r="DJM2" s="711"/>
      <c r="DJN2" s="711"/>
      <c r="DJO2" s="711"/>
      <c r="DJP2" s="711"/>
      <c r="DJQ2" s="711"/>
      <c r="DJR2" s="711"/>
      <c r="DJS2" s="711"/>
      <c r="DJT2" s="711"/>
      <c r="DJU2" s="711"/>
      <c r="DJV2" s="711"/>
      <c r="DJW2" s="711"/>
      <c r="DJX2" s="711"/>
      <c r="DJY2" s="711"/>
      <c r="DJZ2" s="711"/>
      <c r="DKA2" s="711"/>
      <c r="DKB2" s="711"/>
      <c r="DKC2" s="711"/>
      <c r="DKD2" s="711"/>
      <c r="DKE2" s="711"/>
      <c r="DKF2" s="711"/>
      <c r="DKG2" s="711"/>
      <c r="DKH2" s="711"/>
      <c r="DKI2" s="711"/>
      <c r="DKJ2" s="711"/>
      <c r="DKK2" s="711"/>
      <c r="DKL2" s="711"/>
      <c r="DKM2" s="711"/>
      <c r="DKN2" s="711"/>
      <c r="DKO2" s="711"/>
      <c r="DKP2" s="711"/>
      <c r="DKQ2" s="711"/>
      <c r="DKR2" s="711"/>
      <c r="DKS2" s="711"/>
      <c r="DKT2" s="711"/>
      <c r="DKU2" s="711"/>
      <c r="DKV2" s="711"/>
      <c r="DKW2" s="711"/>
      <c r="DKX2" s="711"/>
      <c r="DKY2" s="711"/>
      <c r="DKZ2" s="711"/>
      <c r="DLA2" s="711"/>
      <c r="DLB2" s="711"/>
      <c r="DLC2" s="711"/>
      <c r="DLD2" s="711"/>
      <c r="DLE2" s="711"/>
      <c r="DLF2" s="711"/>
      <c r="DLG2" s="711"/>
      <c r="DLH2" s="711"/>
      <c r="DLI2" s="711"/>
      <c r="DLJ2" s="711"/>
      <c r="DLK2" s="711"/>
      <c r="DLL2" s="711"/>
      <c r="DLM2" s="711"/>
      <c r="DLN2" s="711"/>
      <c r="DLO2" s="711"/>
      <c r="DLP2" s="711"/>
      <c r="DLQ2" s="711"/>
      <c r="DLR2" s="711"/>
      <c r="DLS2" s="711"/>
      <c r="DLT2" s="711"/>
      <c r="DLU2" s="711"/>
      <c r="DLV2" s="711"/>
      <c r="DLW2" s="711"/>
      <c r="DLX2" s="711"/>
      <c r="DLY2" s="711"/>
      <c r="DLZ2" s="711"/>
      <c r="DMA2" s="711"/>
      <c r="DMB2" s="711"/>
      <c r="DMC2" s="711"/>
      <c r="DMD2" s="711"/>
      <c r="DME2" s="711"/>
      <c r="DMF2" s="711"/>
      <c r="DMG2" s="711"/>
      <c r="DMH2" s="711"/>
      <c r="DMI2" s="711"/>
      <c r="DMJ2" s="711"/>
      <c r="DMK2" s="711"/>
      <c r="DML2" s="711"/>
      <c r="DMM2" s="711"/>
      <c r="DMN2" s="711"/>
      <c r="DMO2" s="711"/>
      <c r="DMP2" s="711"/>
      <c r="DMQ2" s="711"/>
      <c r="DMR2" s="711"/>
      <c r="DMS2" s="711"/>
      <c r="DMT2" s="711"/>
      <c r="DMU2" s="711"/>
      <c r="DMV2" s="711"/>
      <c r="DMW2" s="711"/>
      <c r="DMX2" s="711"/>
      <c r="DMY2" s="711"/>
      <c r="DMZ2" s="711"/>
      <c r="DNA2" s="711"/>
      <c r="DNB2" s="711"/>
      <c r="DNC2" s="711"/>
      <c r="DND2" s="711"/>
      <c r="DNE2" s="711"/>
      <c r="DNF2" s="711"/>
      <c r="DNG2" s="711"/>
      <c r="DNH2" s="711"/>
      <c r="DNI2" s="711"/>
      <c r="DNJ2" s="711"/>
      <c r="DNK2" s="711"/>
      <c r="DNL2" s="711"/>
      <c r="DNM2" s="711"/>
      <c r="DNN2" s="711"/>
      <c r="DNO2" s="711"/>
      <c r="DNP2" s="711"/>
      <c r="DNQ2" s="711"/>
      <c r="DNR2" s="711"/>
      <c r="DNS2" s="711"/>
      <c r="DNT2" s="711"/>
      <c r="DNU2" s="711"/>
      <c r="DNV2" s="711"/>
      <c r="DNW2" s="711"/>
      <c r="DNX2" s="711"/>
      <c r="DNY2" s="711"/>
      <c r="DNZ2" s="711"/>
      <c r="DOA2" s="711"/>
      <c r="DOB2" s="711"/>
      <c r="DOC2" s="711"/>
      <c r="DOD2" s="711"/>
      <c r="DOE2" s="711"/>
      <c r="DOF2" s="711"/>
      <c r="DOG2" s="711"/>
      <c r="DOH2" s="711"/>
      <c r="DOI2" s="711"/>
      <c r="DOJ2" s="711"/>
      <c r="DOK2" s="711"/>
      <c r="DOL2" s="711"/>
      <c r="DOM2" s="711"/>
      <c r="DON2" s="711"/>
      <c r="DOO2" s="711"/>
      <c r="DOP2" s="711"/>
      <c r="DOQ2" s="711"/>
      <c r="DOR2" s="711"/>
      <c r="DOS2" s="711"/>
      <c r="DOT2" s="711"/>
      <c r="DOU2" s="711"/>
      <c r="DOV2" s="711"/>
      <c r="DOW2" s="711"/>
      <c r="DOX2" s="711"/>
      <c r="DOY2" s="711"/>
      <c r="DOZ2" s="711"/>
      <c r="DPA2" s="711"/>
      <c r="DPB2" s="711"/>
      <c r="DPC2" s="711"/>
      <c r="DPD2" s="711"/>
      <c r="DPE2" s="711"/>
      <c r="DPF2" s="711"/>
      <c r="DPG2" s="711"/>
      <c r="DPH2" s="711"/>
      <c r="DPI2" s="711"/>
      <c r="DPJ2" s="711"/>
      <c r="DPK2" s="711"/>
      <c r="DPL2" s="711"/>
      <c r="DPM2" s="711"/>
      <c r="DPN2" s="711"/>
      <c r="DPO2" s="711"/>
      <c r="DPP2" s="711"/>
      <c r="DPQ2" s="711"/>
      <c r="DPR2" s="711"/>
      <c r="DPS2" s="711"/>
      <c r="DPT2" s="711"/>
      <c r="DPU2" s="711"/>
      <c r="DPV2" s="711"/>
      <c r="DPW2" s="711"/>
      <c r="DPX2" s="711"/>
      <c r="DPY2" s="711"/>
      <c r="DPZ2" s="711"/>
      <c r="DQA2" s="711"/>
      <c r="DQB2" s="711"/>
      <c r="DQC2" s="711"/>
      <c r="DQD2" s="711"/>
      <c r="DQE2" s="711"/>
      <c r="DQF2" s="711"/>
      <c r="DQG2" s="711"/>
      <c r="DQH2" s="711"/>
      <c r="DQI2" s="711"/>
      <c r="DQJ2" s="711"/>
      <c r="DQK2" s="711"/>
      <c r="DQL2" s="711"/>
      <c r="DQM2" s="711"/>
      <c r="DQN2" s="711"/>
      <c r="DQO2" s="711"/>
      <c r="DQP2" s="711"/>
      <c r="DQQ2" s="711"/>
      <c r="DQR2" s="711"/>
      <c r="DQS2" s="711"/>
      <c r="DQT2" s="711"/>
      <c r="DQU2" s="711"/>
      <c r="DQV2" s="711"/>
      <c r="DQW2" s="711"/>
      <c r="DQX2" s="711"/>
      <c r="DQY2" s="711"/>
      <c r="DQZ2" s="711"/>
      <c r="DRA2" s="711"/>
      <c r="DRB2" s="711"/>
      <c r="DRC2" s="711"/>
      <c r="DRD2" s="711"/>
      <c r="DRE2" s="711"/>
      <c r="DRF2" s="711"/>
      <c r="DRG2" s="711"/>
      <c r="DRH2" s="711"/>
      <c r="DRI2" s="711"/>
      <c r="DRJ2" s="711"/>
      <c r="DRK2" s="711"/>
      <c r="DRL2" s="711"/>
      <c r="DRM2" s="711"/>
      <c r="DRN2" s="711"/>
      <c r="DRO2" s="711"/>
      <c r="DRP2" s="711"/>
      <c r="DRQ2" s="711"/>
      <c r="DRR2" s="711"/>
      <c r="DRS2" s="711"/>
      <c r="DRT2" s="711"/>
      <c r="DRU2" s="711"/>
      <c r="DRV2" s="711"/>
      <c r="DRW2" s="711"/>
      <c r="DRX2" s="711"/>
      <c r="DRY2" s="711"/>
      <c r="DRZ2" s="711"/>
      <c r="DSA2" s="711"/>
      <c r="DSB2" s="711"/>
      <c r="DSC2" s="711"/>
      <c r="DSD2" s="711"/>
      <c r="DSE2" s="711"/>
      <c r="DSF2" s="711"/>
      <c r="DSG2" s="711"/>
      <c r="DSH2" s="711"/>
      <c r="DSI2" s="711"/>
      <c r="DSJ2" s="711"/>
      <c r="DSK2" s="711"/>
      <c r="DSL2" s="711"/>
      <c r="DSM2" s="711"/>
      <c r="DSN2" s="711"/>
      <c r="DSO2" s="711"/>
      <c r="DSP2" s="711"/>
      <c r="DSQ2" s="711"/>
      <c r="DSR2" s="711"/>
      <c r="DSS2" s="711"/>
      <c r="DST2" s="711"/>
      <c r="DSU2" s="711"/>
      <c r="DSV2" s="711"/>
      <c r="DSW2" s="711"/>
      <c r="DSX2" s="711"/>
      <c r="DSY2" s="711"/>
      <c r="DSZ2" s="711"/>
      <c r="DTA2" s="711"/>
      <c r="DTB2" s="711"/>
      <c r="DTC2" s="711"/>
      <c r="DTD2" s="711"/>
      <c r="DTE2" s="711"/>
      <c r="DTF2" s="711"/>
      <c r="DTG2" s="711"/>
      <c r="DTH2" s="711"/>
      <c r="DTI2" s="711"/>
      <c r="DTJ2" s="711"/>
      <c r="DTK2" s="711"/>
      <c r="DTL2" s="711"/>
      <c r="DTM2" s="711"/>
      <c r="DTN2" s="711"/>
      <c r="DTO2" s="711"/>
      <c r="DTP2" s="711"/>
      <c r="DTQ2" s="711"/>
      <c r="DTR2" s="711"/>
      <c r="DTS2" s="711"/>
      <c r="DTT2" s="711"/>
      <c r="DTU2" s="711"/>
      <c r="DTV2" s="711"/>
      <c r="DTW2" s="711"/>
      <c r="DTX2" s="711"/>
      <c r="DTY2" s="711"/>
      <c r="DTZ2" s="711"/>
      <c r="DUA2" s="711"/>
      <c r="DUB2" s="711"/>
      <c r="DUC2" s="711"/>
      <c r="DUD2" s="711"/>
      <c r="DUE2" s="711"/>
      <c r="DUF2" s="711"/>
      <c r="DUG2" s="711"/>
      <c r="DUH2" s="711"/>
      <c r="DUI2" s="711"/>
      <c r="DUJ2" s="711"/>
      <c r="DUK2" s="711"/>
      <c r="DUL2" s="711"/>
      <c r="DUM2" s="711"/>
      <c r="DUN2" s="711"/>
      <c r="DUO2" s="711"/>
      <c r="DUP2" s="711"/>
      <c r="DUQ2" s="711"/>
      <c r="DUR2" s="711"/>
      <c r="DUS2" s="711"/>
      <c r="DUT2" s="711"/>
      <c r="DUU2" s="711"/>
      <c r="DUV2" s="711"/>
      <c r="DUW2" s="711"/>
      <c r="DUX2" s="711"/>
      <c r="DUY2" s="711"/>
      <c r="DUZ2" s="711"/>
      <c r="DVA2" s="711"/>
      <c r="DVB2" s="711"/>
      <c r="DVC2" s="711"/>
      <c r="DVD2" s="711"/>
      <c r="DVE2" s="711"/>
      <c r="DVF2" s="711"/>
      <c r="DVG2" s="711"/>
      <c r="DVH2" s="711"/>
      <c r="DVI2" s="711"/>
      <c r="DVJ2" s="711"/>
      <c r="DVK2" s="711"/>
      <c r="DVL2" s="711"/>
      <c r="DVM2" s="711"/>
      <c r="DVN2" s="711"/>
      <c r="DVO2" s="711"/>
      <c r="DVP2" s="711"/>
      <c r="DVQ2" s="711"/>
      <c r="DVR2" s="711"/>
      <c r="DVS2" s="711"/>
      <c r="DVT2" s="711"/>
      <c r="DVU2" s="711"/>
      <c r="DVV2" s="711"/>
      <c r="DVW2" s="711"/>
      <c r="DVX2" s="711"/>
      <c r="DVY2" s="711"/>
      <c r="DVZ2" s="711"/>
      <c r="DWA2" s="711"/>
      <c r="DWB2" s="711"/>
      <c r="DWC2" s="711"/>
      <c r="DWD2" s="711"/>
      <c r="DWE2" s="711"/>
      <c r="DWF2" s="711"/>
      <c r="DWG2" s="711"/>
      <c r="DWH2" s="711"/>
      <c r="DWI2" s="711"/>
      <c r="DWJ2" s="711"/>
      <c r="DWK2" s="711"/>
      <c r="DWL2" s="711"/>
      <c r="DWM2" s="711"/>
      <c r="DWN2" s="711"/>
      <c r="DWO2" s="711"/>
      <c r="DWP2" s="711"/>
      <c r="DWQ2" s="711"/>
      <c r="DWR2" s="711"/>
      <c r="DWS2" s="711"/>
      <c r="DWT2" s="711"/>
      <c r="DWU2" s="711"/>
      <c r="DWV2" s="711"/>
      <c r="DWW2" s="711"/>
      <c r="DWX2" s="711"/>
      <c r="DWY2" s="711"/>
      <c r="DWZ2" s="711"/>
      <c r="DXA2" s="711"/>
      <c r="DXB2" s="711"/>
      <c r="DXC2" s="711"/>
      <c r="DXD2" s="711"/>
      <c r="DXE2" s="711"/>
      <c r="DXF2" s="711"/>
      <c r="DXG2" s="711"/>
      <c r="DXH2" s="711"/>
      <c r="DXI2" s="711"/>
      <c r="DXJ2" s="711"/>
      <c r="DXK2" s="711"/>
      <c r="DXL2" s="711"/>
      <c r="DXM2" s="711"/>
      <c r="DXN2" s="711"/>
      <c r="DXO2" s="711"/>
      <c r="DXP2" s="711"/>
      <c r="DXQ2" s="711"/>
      <c r="DXR2" s="711"/>
      <c r="DXS2" s="711"/>
      <c r="DXT2" s="711"/>
      <c r="DXU2" s="711"/>
      <c r="DXV2" s="711"/>
      <c r="DXW2" s="711"/>
      <c r="DXX2" s="711"/>
      <c r="DXY2" s="711"/>
      <c r="DXZ2" s="711"/>
      <c r="DYA2" s="711"/>
      <c r="DYB2" s="711"/>
      <c r="DYC2" s="711"/>
      <c r="DYD2" s="711"/>
      <c r="DYE2" s="711"/>
      <c r="DYF2" s="711"/>
      <c r="DYG2" s="711"/>
      <c r="DYH2" s="711"/>
      <c r="DYI2" s="711"/>
      <c r="DYJ2" s="711"/>
      <c r="DYK2" s="711"/>
      <c r="DYL2" s="711"/>
      <c r="DYM2" s="711"/>
      <c r="DYN2" s="711"/>
      <c r="DYO2" s="711"/>
      <c r="DYP2" s="711"/>
      <c r="DYQ2" s="711"/>
      <c r="DYR2" s="711"/>
      <c r="DYS2" s="711"/>
      <c r="DYT2" s="711"/>
      <c r="DYU2" s="711"/>
      <c r="DYV2" s="711"/>
      <c r="DYW2" s="711"/>
      <c r="DYX2" s="711"/>
      <c r="DYY2" s="711"/>
      <c r="DYZ2" s="711"/>
      <c r="DZA2" s="711"/>
      <c r="DZB2" s="711"/>
      <c r="DZC2" s="711"/>
      <c r="DZD2" s="711"/>
      <c r="DZE2" s="711"/>
      <c r="DZF2" s="711"/>
      <c r="DZG2" s="711"/>
      <c r="DZH2" s="711"/>
      <c r="DZI2" s="711"/>
      <c r="DZJ2" s="711"/>
      <c r="DZK2" s="711"/>
      <c r="DZL2" s="711"/>
      <c r="DZM2" s="711"/>
      <c r="DZN2" s="711"/>
      <c r="DZO2" s="711"/>
      <c r="DZP2" s="711"/>
      <c r="DZQ2" s="711"/>
      <c r="DZR2" s="711"/>
      <c r="DZS2" s="711"/>
      <c r="DZT2" s="711"/>
      <c r="DZU2" s="711"/>
      <c r="DZV2" s="711"/>
      <c r="DZW2" s="711"/>
      <c r="DZX2" s="711"/>
      <c r="DZY2" s="711"/>
      <c r="DZZ2" s="711"/>
      <c r="EAA2" s="711"/>
      <c r="EAB2" s="711"/>
      <c r="EAC2" s="711"/>
      <c r="EAD2" s="711"/>
      <c r="EAE2" s="711"/>
      <c r="EAF2" s="711"/>
      <c r="EAG2" s="711"/>
      <c r="EAH2" s="711"/>
      <c r="EAI2" s="711"/>
      <c r="EAJ2" s="711"/>
      <c r="EAK2" s="711"/>
      <c r="EAL2" s="711"/>
      <c r="EAM2" s="711"/>
      <c r="EAN2" s="711"/>
      <c r="EAO2" s="711"/>
      <c r="EAP2" s="711"/>
      <c r="EAQ2" s="711"/>
      <c r="EAR2" s="711"/>
      <c r="EAS2" s="711"/>
      <c r="EAT2" s="711"/>
      <c r="EAU2" s="711"/>
      <c r="EAV2" s="711"/>
      <c r="EAW2" s="711"/>
      <c r="EAX2" s="711"/>
      <c r="EAY2" s="711"/>
      <c r="EAZ2" s="711"/>
      <c r="EBA2" s="711"/>
      <c r="EBB2" s="711"/>
      <c r="EBC2" s="711"/>
      <c r="EBD2" s="711"/>
      <c r="EBE2" s="711"/>
      <c r="EBF2" s="711"/>
      <c r="EBG2" s="711"/>
      <c r="EBH2" s="711"/>
      <c r="EBI2" s="711"/>
      <c r="EBJ2" s="711"/>
      <c r="EBK2" s="711"/>
      <c r="EBL2" s="711"/>
      <c r="EBM2" s="711"/>
      <c r="EBN2" s="711"/>
      <c r="EBO2" s="711"/>
      <c r="EBP2" s="711"/>
      <c r="EBQ2" s="711"/>
      <c r="EBR2" s="711"/>
      <c r="EBS2" s="711"/>
      <c r="EBT2" s="711"/>
      <c r="EBU2" s="711"/>
      <c r="EBV2" s="711"/>
      <c r="EBW2" s="711"/>
      <c r="EBX2" s="711"/>
      <c r="EBY2" s="711"/>
      <c r="EBZ2" s="711"/>
      <c r="ECA2" s="711"/>
      <c r="ECB2" s="711"/>
      <c r="ECC2" s="711"/>
      <c r="ECD2" s="711"/>
      <c r="ECE2" s="711"/>
      <c r="ECF2" s="711"/>
      <c r="ECG2" s="711"/>
      <c r="ECH2" s="711"/>
      <c r="ECI2" s="711"/>
      <c r="ECJ2" s="711"/>
      <c r="ECK2" s="711"/>
      <c r="ECL2" s="711"/>
      <c r="ECM2" s="711"/>
      <c r="ECN2" s="711"/>
      <c r="ECO2" s="711"/>
      <c r="ECP2" s="711"/>
      <c r="ECQ2" s="711"/>
      <c r="ECR2" s="711"/>
      <c r="ECS2" s="711"/>
      <c r="ECT2" s="711"/>
      <c r="ECU2" s="711"/>
      <c r="ECV2" s="711"/>
      <c r="ECW2" s="711"/>
      <c r="ECX2" s="711"/>
      <c r="ECY2" s="711"/>
      <c r="ECZ2" s="711"/>
      <c r="EDA2" s="711"/>
      <c r="EDB2" s="711"/>
      <c r="EDC2" s="711"/>
      <c r="EDD2" s="711"/>
      <c r="EDE2" s="711"/>
      <c r="EDF2" s="711"/>
      <c r="EDG2" s="711"/>
      <c r="EDH2" s="711"/>
      <c r="EDI2" s="711"/>
      <c r="EDJ2" s="711"/>
      <c r="EDK2" s="711"/>
      <c r="EDL2" s="711"/>
      <c r="EDM2" s="711"/>
      <c r="EDN2" s="711"/>
      <c r="EDO2" s="711"/>
      <c r="EDP2" s="711"/>
      <c r="EDQ2" s="711"/>
      <c r="EDR2" s="711"/>
      <c r="EDS2" s="711"/>
      <c r="EDT2" s="711"/>
      <c r="EDU2" s="711"/>
      <c r="EDV2" s="711"/>
      <c r="EDW2" s="711"/>
      <c r="EDX2" s="711"/>
      <c r="EDY2" s="711"/>
      <c r="EDZ2" s="711"/>
      <c r="EEA2" s="711"/>
      <c r="EEB2" s="711"/>
      <c r="EEC2" s="711"/>
      <c r="EED2" s="711"/>
      <c r="EEE2" s="711"/>
      <c r="EEF2" s="711"/>
      <c r="EEG2" s="711"/>
      <c r="EEH2" s="711"/>
      <c r="EEI2" s="711"/>
      <c r="EEJ2" s="711"/>
      <c r="EEK2" s="711"/>
      <c r="EEL2" s="711"/>
      <c r="EEM2" s="711"/>
      <c r="EEN2" s="711"/>
      <c r="EEO2" s="711"/>
      <c r="EEP2" s="711"/>
      <c r="EEQ2" s="711"/>
      <c r="EER2" s="711"/>
      <c r="EES2" s="711"/>
      <c r="EET2" s="711"/>
      <c r="EEU2" s="711"/>
      <c r="EEV2" s="711"/>
      <c r="EEW2" s="711"/>
      <c r="EEX2" s="711"/>
      <c r="EEY2" s="711"/>
      <c r="EEZ2" s="711"/>
      <c r="EFA2" s="711"/>
      <c r="EFB2" s="711"/>
      <c r="EFC2" s="711"/>
      <c r="EFD2" s="711"/>
      <c r="EFE2" s="711"/>
      <c r="EFF2" s="711"/>
      <c r="EFG2" s="711"/>
      <c r="EFH2" s="711"/>
      <c r="EFI2" s="711"/>
      <c r="EFJ2" s="711"/>
      <c r="EFK2" s="711"/>
      <c r="EFL2" s="711"/>
      <c r="EFM2" s="711"/>
      <c r="EFN2" s="711"/>
      <c r="EFO2" s="711"/>
      <c r="EFP2" s="711"/>
      <c r="EFQ2" s="711"/>
      <c r="EFR2" s="711"/>
      <c r="EFS2" s="711"/>
      <c r="EFT2" s="711"/>
      <c r="EFU2" s="711"/>
      <c r="EFV2" s="711"/>
      <c r="EFW2" s="711"/>
      <c r="EFX2" s="711"/>
      <c r="EFY2" s="711"/>
      <c r="EFZ2" s="711"/>
      <c r="EGA2" s="711"/>
      <c r="EGB2" s="711"/>
      <c r="EGC2" s="711"/>
      <c r="EGD2" s="711"/>
      <c r="EGE2" s="711"/>
      <c r="EGF2" s="711"/>
      <c r="EGG2" s="711"/>
      <c r="EGH2" s="711"/>
      <c r="EGI2" s="711"/>
      <c r="EGJ2" s="711"/>
      <c r="EGK2" s="711"/>
      <c r="EGL2" s="711"/>
      <c r="EGM2" s="711"/>
      <c r="EGN2" s="711"/>
      <c r="EGO2" s="711"/>
      <c r="EGP2" s="711"/>
      <c r="EGQ2" s="711"/>
      <c r="EGR2" s="711"/>
      <c r="EGS2" s="711"/>
      <c r="EGT2" s="711"/>
      <c r="EGU2" s="711"/>
      <c r="EGV2" s="711"/>
      <c r="EGW2" s="711"/>
      <c r="EGX2" s="711"/>
      <c r="EGY2" s="711"/>
      <c r="EGZ2" s="711"/>
      <c r="EHA2" s="711"/>
      <c r="EHB2" s="711"/>
      <c r="EHC2" s="711"/>
      <c r="EHD2" s="711"/>
      <c r="EHE2" s="711"/>
      <c r="EHF2" s="711"/>
      <c r="EHG2" s="711"/>
      <c r="EHH2" s="711"/>
      <c r="EHI2" s="711"/>
      <c r="EHJ2" s="711"/>
      <c r="EHK2" s="711"/>
      <c r="EHL2" s="711"/>
      <c r="EHM2" s="711"/>
      <c r="EHN2" s="711"/>
      <c r="EHO2" s="711"/>
      <c r="EHP2" s="711"/>
      <c r="EHQ2" s="711"/>
      <c r="EHR2" s="711"/>
      <c r="EHS2" s="711"/>
      <c r="EHT2" s="711"/>
      <c r="EHU2" s="711"/>
      <c r="EHV2" s="711"/>
      <c r="EHW2" s="711"/>
      <c r="EHX2" s="711"/>
      <c r="EHY2" s="711"/>
      <c r="EHZ2" s="711"/>
      <c r="EIA2" s="711"/>
      <c r="EIB2" s="711"/>
      <c r="EIC2" s="711"/>
      <c r="EID2" s="711"/>
      <c r="EIE2" s="711"/>
      <c r="EIF2" s="711"/>
      <c r="EIG2" s="711"/>
      <c r="EIH2" s="711"/>
      <c r="EII2" s="711"/>
      <c r="EIJ2" s="711"/>
      <c r="EIK2" s="711"/>
      <c r="EIL2" s="711"/>
      <c r="EIM2" s="711"/>
      <c r="EIN2" s="711"/>
      <c r="EIO2" s="711"/>
      <c r="EIP2" s="711"/>
      <c r="EIQ2" s="711"/>
      <c r="EIR2" s="711"/>
      <c r="EIS2" s="711"/>
      <c r="EIT2" s="711"/>
      <c r="EIU2" s="711"/>
      <c r="EIV2" s="711"/>
      <c r="EIW2" s="711"/>
      <c r="EIX2" s="711"/>
      <c r="EIY2" s="711"/>
      <c r="EIZ2" s="711"/>
      <c r="EJA2" s="711"/>
      <c r="EJB2" s="711"/>
      <c r="EJC2" s="711"/>
      <c r="EJD2" s="711"/>
      <c r="EJE2" s="711"/>
      <c r="EJF2" s="711"/>
      <c r="EJG2" s="711"/>
      <c r="EJH2" s="711"/>
      <c r="EJI2" s="711"/>
      <c r="EJJ2" s="711"/>
      <c r="EJK2" s="711"/>
      <c r="EJL2" s="711"/>
      <c r="EJM2" s="711"/>
      <c r="EJN2" s="711"/>
      <c r="EJO2" s="711"/>
      <c r="EJP2" s="711"/>
      <c r="EJQ2" s="711"/>
      <c r="EJR2" s="711"/>
      <c r="EJS2" s="711"/>
      <c r="EJT2" s="711"/>
      <c r="EJU2" s="711"/>
      <c r="EJV2" s="711"/>
      <c r="EJW2" s="711"/>
      <c r="EJX2" s="711"/>
      <c r="EJY2" s="711"/>
      <c r="EJZ2" s="711"/>
      <c r="EKA2" s="711"/>
      <c r="EKB2" s="711"/>
      <c r="EKC2" s="711"/>
      <c r="EKD2" s="711"/>
      <c r="EKE2" s="711"/>
      <c r="EKF2" s="711"/>
      <c r="EKG2" s="711"/>
      <c r="EKH2" s="711"/>
      <c r="EKI2" s="711"/>
      <c r="EKJ2" s="711"/>
      <c r="EKK2" s="711"/>
      <c r="EKL2" s="711"/>
      <c r="EKM2" s="711"/>
      <c r="EKN2" s="711"/>
      <c r="EKO2" s="711"/>
      <c r="EKP2" s="711"/>
      <c r="EKQ2" s="711"/>
      <c r="EKR2" s="711"/>
      <c r="EKS2" s="711"/>
      <c r="EKT2" s="711"/>
      <c r="EKU2" s="711"/>
      <c r="EKV2" s="711"/>
      <c r="EKW2" s="711"/>
      <c r="EKX2" s="711"/>
      <c r="EKY2" s="711"/>
      <c r="EKZ2" s="711"/>
      <c r="ELA2" s="711"/>
      <c r="ELB2" s="711"/>
      <c r="ELC2" s="711"/>
      <c r="ELD2" s="711"/>
      <c r="ELE2" s="711"/>
      <c r="ELF2" s="711"/>
      <c r="ELG2" s="711"/>
      <c r="ELH2" s="711"/>
      <c r="ELI2" s="711"/>
      <c r="ELJ2" s="711"/>
      <c r="ELK2" s="711"/>
      <c r="ELL2" s="711"/>
      <c r="ELM2" s="711"/>
      <c r="ELN2" s="711"/>
      <c r="ELO2" s="711"/>
      <c r="ELP2" s="711"/>
      <c r="ELQ2" s="711"/>
      <c r="ELR2" s="711"/>
      <c r="ELS2" s="711"/>
      <c r="ELT2" s="711"/>
      <c r="ELU2" s="711"/>
      <c r="ELV2" s="711"/>
      <c r="ELW2" s="711"/>
      <c r="ELX2" s="711"/>
      <c r="ELY2" s="711"/>
      <c r="ELZ2" s="711"/>
      <c r="EMA2" s="711"/>
      <c r="EMB2" s="711"/>
      <c r="EMC2" s="711"/>
      <c r="EMD2" s="711"/>
      <c r="EME2" s="711"/>
      <c r="EMF2" s="711"/>
      <c r="EMG2" s="711"/>
      <c r="EMH2" s="711"/>
      <c r="EMI2" s="711"/>
      <c r="EMJ2" s="711"/>
      <c r="EMK2" s="711"/>
      <c r="EML2" s="711"/>
      <c r="EMM2" s="711"/>
      <c r="EMN2" s="711"/>
      <c r="EMO2" s="711"/>
      <c r="EMP2" s="711"/>
      <c r="EMQ2" s="711"/>
      <c r="EMR2" s="711"/>
      <c r="EMS2" s="711"/>
      <c r="EMT2" s="711"/>
      <c r="EMU2" s="711"/>
      <c r="EMV2" s="711"/>
      <c r="EMW2" s="711"/>
      <c r="EMX2" s="711"/>
      <c r="EMY2" s="711"/>
      <c r="EMZ2" s="711"/>
      <c r="ENA2" s="711"/>
      <c r="ENB2" s="711"/>
      <c r="ENC2" s="711"/>
      <c r="END2" s="711"/>
      <c r="ENE2" s="711"/>
      <c r="ENF2" s="711"/>
      <c r="ENG2" s="711"/>
      <c r="ENH2" s="711"/>
      <c r="ENI2" s="711"/>
      <c r="ENJ2" s="711"/>
      <c r="ENK2" s="711"/>
      <c r="ENL2" s="711"/>
      <c r="ENM2" s="711"/>
      <c r="ENN2" s="711"/>
      <c r="ENO2" s="711"/>
      <c r="ENP2" s="711"/>
      <c r="ENQ2" s="711"/>
      <c r="ENR2" s="711"/>
      <c r="ENS2" s="711"/>
      <c r="ENT2" s="711"/>
      <c r="ENU2" s="711"/>
      <c r="ENV2" s="711"/>
      <c r="ENW2" s="711"/>
      <c r="ENX2" s="711"/>
      <c r="ENY2" s="711"/>
      <c r="ENZ2" s="711"/>
      <c r="EOA2" s="711"/>
      <c r="EOB2" s="711"/>
      <c r="EOC2" s="711"/>
      <c r="EOD2" s="711"/>
      <c r="EOE2" s="711"/>
      <c r="EOF2" s="711"/>
      <c r="EOG2" s="711"/>
      <c r="EOH2" s="711"/>
      <c r="EOI2" s="711"/>
      <c r="EOJ2" s="711"/>
      <c r="EOK2" s="711"/>
      <c r="EOL2" s="711"/>
      <c r="EOM2" s="711"/>
      <c r="EON2" s="711"/>
      <c r="EOO2" s="711"/>
      <c r="EOP2" s="711"/>
      <c r="EOQ2" s="711"/>
      <c r="EOR2" s="711"/>
      <c r="EOS2" s="711"/>
      <c r="EOT2" s="711"/>
      <c r="EOU2" s="711"/>
      <c r="EOV2" s="711"/>
      <c r="EOW2" s="711"/>
      <c r="EOX2" s="711"/>
      <c r="EOY2" s="711"/>
      <c r="EOZ2" s="711"/>
      <c r="EPA2" s="711"/>
      <c r="EPB2" s="711"/>
      <c r="EPC2" s="711"/>
      <c r="EPD2" s="711"/>
      <c r="EPE2" s="711"/>
      <c r="EPF2" s="711"/>
      <c r="EPG2" s="711"/>
      <c r="EPH2" s="711"/>
      <c r="EPI2" s="711"/>
      <c r="EPJ2" s="711"/>
      <c r="EPK2" s="711"/>
      <c r="EPL2" s="711"/>
      <c r="EPM2" s="711"/>
      <c r="EPN2" s="711"/>
      <c r="EPO2" s="711"/>
      <c r="EPP2" s="711"/>
      <c r="EPQ2" s="711"/>
      <c r="EPR2" s="711"/>
      <c r="EPS2" s="711"/>
      <c r="EPT2" s="711"/>
      <c r="EPU2" s="711"/>
      <c r="EPV2" s="711"/>
      <c r="EPW2" s="711"/>
      <c r="EPX2" s="711"/>
      <c r="EPY2" s="711"/>
      <c r="EPZ2" s="711"/>
      <c r="EQA2" s="711"/>
      <c r="EQB2" s="711"/>
      <c r="EQC2" s="711"/>
      <c r="EQD2" s="711"/>
      <c r="EQE2" s="711"/>
      <c r="EQF2" s="711"/>
      <c r="EQG2" s="711"/>
      <c r="EQH2" s="711"/>
      <c r="EQI2" s="711"/>
      <c r="EQJ2" s="711"/>
      <c r="EQK2" s="711"/>
      <c r="EQL2" s="711"/>
      <c r="EQM2" s="711"/>
      <c r="EQN2" s="711"/>
      <c r="EQO2" s="711"/>
      <c r="EQP2" s="711"/>
      <c r="EQQ2" s="711"/>
      <c r="EQR2" s="711"/>
      <c r="EQS2" s="711"/>
      <c r="EQT2" s="711"/>
      <c r="EQU2" s="711"/>
      <c r="EQV2" s="711"/>
      <c r="EQW2" s="711"/>
      <c r="EQX2" s="711"/>
      <c r="EQY2" s="711"/>
      <c r="EQZ2" s="711"/>
      <c r="ERA2" s="711"/>
      <c r="ERB2" s="711"/>
      <c r="ERC2" s="711"/>
      <c r="ERD2" s="711"/>
      <c r="ERE2" s="711"/>
      <c r="ERF2" s="711"/>
      <c r="ERG2" s="711"/>
      <c r="ERH2" s="711"/>
      <c r="ERI2" s="711"/>
      <c r="ERJ2" s="711"/>
      <c r="ERK2" s="711"/>
      <c r="ERL2" s="711"/>
      <c r="ERM2" s="711"/>
      <c r="ERN2" s="711"/>
      <c r="ERO2" s="711"/>
      <c r="ERP2" s="711"/>
      <c r="ERQ2" s="711"/>
      <c r="ERR2" s="711"/>
      <c r="ERS2" s="711"/>
      <c r="ERT2" s="711"/>
      <c r="ERU2" s="711"/>
      <c r="ERV2" s="711"/>
      <c r="ERW2" s="711"/>
      <c r="ERX2" s="711"/>
      <c r="ERY2" s="711"/>
      <c r="ERZ2" s="711"/>
      <c r="ESA2" s="711"/>
      <c r="ESB2" s="711"/>
      <c r="ESC2" s="711"/>
      <c r="ESD2" s="711"/>
      <c r="ESE2" s="711"/>
      <c r="ESF2" s="711"/>
      <c r="ESG2" s="711"/>
      <c r="ESH2" s="711"/>
      <c r="ESI2" s="711"/>
      <c r="ESJ2" s="711"/>
      <c r="ESK2" s="711"/>
      <c r="ESL2" s="711"/>
      <c r="ESM2" s="711"/>
      <c r="ESN2" s="711"/>
      <c r="ESO2" s="711"/>
      <c r="ESP2" s="711"/>
      <c r="ESQ2" s="711"/>
      <c r="ESR2" s="711"/>
      <c r="ESS2" s="711"/>
      <c r="EST2" s="711"/>
      <c r="ESU2" s="711"/>
      <c r="ESV2" s="711"/>
      <c r="ESW2" s="711"/>
      <c r="ESX2" s="711"/>
      <c r="ESY2" s="711"/>
      <c r="ESZ2" s="711"/>
      <c r="ETA2" s="711"/>
      <c r="ETB2" s="711"/>
      <c r="ETC2" s="711"/>
      <c r="ETD2" s="711"/>
      <c r="ETE2" s="711"/>
      <c r="ETF2" s="711"/>
      <c r="ETG2" s="711"/>
      <c r="ETH2" s="711"/>
      <c r="ETI2" s="711"/>
      <c r="ETJ2" s="711"/>
      <c r="ETK2" s="711"/>
      <c r="ETL2" s="711"/>
      <c r="ETM2" s="711"/>
      <c r="ETN2" s="711"/>
      <c r="ETO2" s="711"/>
      <c r="ETP2" s="711"/>
      <c r="ETQ2" s="711"/>
      <c r="ETR2" s="711"/>
      <c r="ETS2" s="711"/>
      <c r="ETT2" s="711"/>
      <c r="ETU2" s="711"/>
      <c r="ETV2" s="711"/>
      <c r="ETW2" s="711"/>
      <c r="ETX2" s="711"/>
      <c r="ETY2" s="711"/>
      <c r="ETZ2" s="711"/>
      <c r="EUA2" s="711"/>
      <c r="EUB2" s="711"/>
      <c r="EUC2" s="711"/>
      <c r="EUD2" s="711"/>
      <c r="EUE2" s="711"/>
      <c r="EUF2" s="711"/>
      <c r="EUG2" s="711"/>
      <c r="EUH2" s="711"/>
      <c r="EUI2" s="711"/>
      <c r="EUJ2" s="711"/>
      <c r="EUK2" s="711"/>
      <c r="EUL2" s="711"/>
      <c r="EUM2" s="711"/>
      <c r="EUN2" s="711"/>
      <c r="EUO2" s="711"/>
      <c r="EUP2" s="711"/>
      <c r="EUQ2" s="711"/>
      <c r="EUR2" s="711"/>
      <c r="EUS2" s="711"/>
      <c r="EUT2" s="711"/>
      <c r="EUU2" s="711"/>
      <c r="EUV2" s="711"/>
      <c r="EUW2" s="711"/>
      <c r="EUX2" s="711"/>
      <c r="EUY2" s="711"/>
      <c r="EUZ2" s="711"/>
      <c r="EVA2" s="711"/>
      <c r="EVB2" s="711"/>
      <c r="EVC2" s="711"/>
      <c r="EVD2" s="711"/>
      <c r="EVE2" s="711"/>
      <c r="EVF2" s="711"/>
      <c r="EVG2" s="711"/>
      <c r="EVH2" s="711"/>
      <c r="EVI2" s="711"/>
      <c r="EVJ2" s="711"/>
      <c r="EVK2" s="711"/>
      <c r="EVL2" s="711"/>
      <c r="EVM2" s="711"/>
      <c r="EVN2" s="711"/>
      <c r="EVO2" s="711"/>
      <c r="EVP2" s="711"/>
      <c r="EVQ2" s="711"/>
      <c r="EVR2" s="711"/>
      <c r="EVS2" s="711"/>
      <c r="EVT2" s="711"/>
      <c r="EVU2" s="711"/>
      <c r="EVV2" s="711"/>
      <c r="EVW2" s="711"/>
      <c r="EVX2" s="711"/>
      <c r="EVY2" s="711"/>
      <c r="EVZ2" s="711"/>
      <c r="EWA2" s="711"/>
      <c r="EWB2" s="711"/>
      <c r="EWC2" s="711"/>
      <c r="EWD2" s="711"/>
      <c r="EWE2" s="711"/>
      <c r="EWF2" s="711"/>
      <c r="EWG2" s="711"/>
      <c r="EWH2" s="711"/>
      <c r="EWI2" s="711"/>
      <c r="EWJ2" s="711"/>
      <c r="EWK2" s="711"/>
      <c r="EWL2" s="711"/>
      <c r="EWM2" s="711"/>
      <c r="EWN2" s="711"/>
      <c r="EWO2" s="711"/>
      <c r="EWP2" s="711"/>
      <c r="EWQ2" s="711"/>
      <c r="EWR2" s="711"/>
      <c r="EWS2" s="711"/>
      <c r="EWT2" s="711"/>
      <c r="EWU2" s="711"/>
      <c r="EWV2" s="711"/>
      <c r="EWW2" s="711"/>
      <c r="EWX2" s="711"/>
      <c r="EWY2" s="711"/>
      <c r="EWZ2" s="711"/>
      <c r="EXA2" s="711"/>
      <c r="EXB2" s="711"/>
      <c r="EXC2" s="711"/>
      <c r="EXD2" s="711"/>
      <c r="EXE2" s="711"/>
      <c r="EXF2" s="711"/>
      <c r="EXG2" s="711"/>
      <c r="EXH2" s="711"/>
      <c r="EXI2" s="711"/>
      <c r="EXJ2" s="711"/>
      <c r="EXK2" s="711"/>
      <c r="EXL2" s="711"/>
      <c r="EXM2" s="711"/>
      <c r="EXN2" s="711"/>
      <c r="EXO2" s="711"/>
      <c r="EXP2" s="711"/>
      <c r="EXQ2" s="711"/>
      <c r="EXR2" s="711"/>
      <c r="EXS2" s="711"/>
      <c r="EXT2" s="711"/>
      <c r="EXU2" s="711"/>
      <c r="EXV2" s="711"/>
      <c r="EXW2" s="711"/>
      <c r="EXX2" s="711"/>
      <c r="EXY2" s="711"/>
      <c r="EXZ2" s="711"/>
      <c r="EYA2" s="711"/>
      <c r="EYB2" s="711"/>
      <c r="EYC2" s="711"/>
      <c r="EYD2" s="711"/>
      <c r="EYE2" s="711"/>
      <c r="EYF2" s="711"/>
      <c r="EYG2" s="711"/>
      <c r="EYH2" s="711"/>
      <c r="EYI2" s="711"/>
      <c r="EYJ2" s="711"/>
      <c r="EYK2" s="711"/>
      <c r="EYL2" s="711"/>
      <c r="EYM2" s="711"/>
      <c r="EYN2" s="711"/>
      <c r="EYO2" s="711"/>
      <c r="EYP2" s="711"/>
      <c r="EYQ2" s="711"/>
      <c r="EYR2" s="711"/>
      <c r="EYS2" s="711"/>
      <c r="EYT2" s="711"/>
      <c r="EYU2" s="711"/>
      <c r="EYV2" s="711"/>
      <c r="EYW2" s="711"/>
      <c r="EYX2" s="711"/>
      <c r="EYY2" s="711"/>
      <c r="EYZ2" s="711"/>
      <c r="EZA2" s="711"/>
      <c r="EZB2" s="711"/>
      <c r="EZC2" s="711"/>
      <c r="EZD2" s="711"/>
      <c r="EZE2" s="711"/>
      <c r="EZF2" s="711"/>
      <c r="EZG2" s="711"/>
      <c r="EZH2" s="711"/>
      <c r="EZI2" s="711"/>
      <c r="EZJ2" s="711"/>
      <c r="EZK2" s="711"/>
      <c r="EZL2" s="711"/>
      <c r="EZM2" s="711"/>
      <c r="EZN2" s="711"/>
      <c r="EZO2" s="711"/>
      <c r="EZP2" s="711"/>
      <c r="EZQ2" s="711"/>
      <c r="EZR2" s="711"/>
      <c r="EZS2" s="711"/>
      <c r="EZT2" s="711"/>
      <c r="EZU2" s="711"/>
      <c r="EZV2" s="711"/>
      <c r="EZW2" s="711"/>
      <c r="EZX2" s="711"/>
      <c r="EZY2" s="711"/>
      <c r="EZZ2" s="711"/>
      <c r="FAA2" s="711"/>
      <c r="FAB2" s="711"/>
      <c r="FAC2" s="711"/>
      <c r="FAD2" s="711"/>
      <c r="FAE2" s="711"/>
      <c r="FAF2" s="711"/>
      <c r="FAG2" s="711"/>
      <c r="FAH2" s="711"/>
      <c r="FAI2" s="711"/>
      <c r="FAJ2" s="711"/>
      <c r="FAK2" s="711"/>
      <c r="FAL2" s="711"/>
      <c r="FAM2" s="711"/>
      <c r="FAN2" s="711"/>
      <c r="FAO2" s="711"/>
      <c r="FAP2" s="711"/>
      <c r="FAQ2" s="711"/>
      <c r="FAR2" s="711"/>
      <c r="FAS2" s="711"/>
      <c r="FAT2" s="711"/>
      <c r="FAU2" s="711"/>
      <c r="FAV2" s="711"/>
      <c r="FAW2" s="711"/>
      <c r="FAX2" s="711"/>
      <c r="FAY2" s="711"/>
      <c r="FAZ2" s="711"/>
      <c r="FBA2" s="711"/>
      <c r="FBB2" s="711"/>
      <c r="FBC2" s="711"/>
      <c r="FBD2" s="711"/>
      <c r="FBE2" s="711"/>
      <c r="FBF2" s="711"/>
      <c r="FBG2" s="711"/>
      <c r="FBH2" s="711"/>
      <c r="FBI2" s="711"/>
      <c r="FBJ2" s="711"/>
      <c r="FBK2" s="711"/>
      <c r="FBL2" s="711"/>
      <c r="FBM2" s="711"/>
      <c r="FBN2" s="711"/>
      <c r="FBO2" s="711"/>
      <c r="FBP2" s="711"/>
      <c r="FBQ2" s="711"/>
      <c r="FBR2" s="711"/>
      <c r="FBS2" s="711"/>
      <c r="FBT2" s="711"/>
      <c r="FBU2" s="711"/>
      <c r="FBV2" s="711"/>
      <c r="FBW2" s="711"/>
      <c r="FBX2" s="711"/>
      <c r="FBY2" s="711"/>
      <c r="FBZ2" s="711"/>
      <c r="FCA2" s="711"/>
      <c r="FCB2" s="711"/>
      <c r="FCC2" s="711"/>
      <c r="FCD2" s="711"/>
      <c r="FCE2" s="711"/>
      <c r="FCF2" s="711"/>
      <c r="FCG2" s="711"/>
      <c r="FCH2" s="711"/>
      <c r="FCI2" s="711"/>
      <c r="FCJ2" s="711"/>
      <c r="FCK2" s="711"/>
      <c r="FCL2" s="711"/>
      <c r="FCM2" s="711"/>
      <c r="FCN2" s="711"/>
      <c r="FCO2" s="711"/>
      <c r="FCP2" s="711"/>
      <c r="FCQ2" s="711"/>
      <c r="FCR2" s="711"/>
      <c r="FCS2" s="711"/>
      <c r="FCT2" s="711"/>
      <c r="FCU2" s="711"/>
      <c r="FCV2" s="711"/>
      <c r="FCW2" s="711"/>
      <c r="FCX2" s="711"/>
      <c r="FCY2" s="711"/>
      <c r="FCZ2" s="711"/>
      <c r="FDA2" s="711"/>
      <c r="FDB2" s="711"/>
      <c r="FDC2" s="711"/>
      <c r="FDD2" s="711"/>
      <c r="FDE2" s="711"/>
      <c r="FDF2" s="711"/>
      <c r="FDG2" s="711"/>
      <c r="FDH2" s="711"/>
      <c r="FDI2" s="711"/>
      <c r="FDJ2" s="711"/>
      <c r="FDK2" s="711"/>
      <c r="FDL2" s="711"/>
      <c r="FDM2" s="711"/>
      <c r="FDN2" s="711"/>
      <c r="FDO2" s="711"/>
      <c r="FDP2" s="711"/>
      <c r="FDQ2" s="711"/>
      <c r="FDR2" s="711"/>
      <c r="FDS2" s="711"/>
      <c r="FDT2" s="711"/>
      <c r="FDU2" s="711"/>
      <c r="FDV2" s="711"/>
      <c r="FDW2" s="711"/>
      <c r="FDX2" s="711"/>
      <c r="FDY2" s="711"/>
      <c r="FDZ2" s="711"/>
      <c r="FEA2" s="711"/>
      <c r="FEB2" s="711"/>
      <c r="FEC2" s="711"/>
      <c r="FED2" s="711"/>
      <c r="FEE2" s="711"/>
      <c r="FEF2" s="711"/>
      <c r="FEG2" s="711"/>
      <c r="FEH2" s="711"/>
      <c r="FEI2" s="711"/>
      <c r="FEJ2" s="711"/>
      <c r="FEK2" s="711"/>
      <c r="FEL2" s="711"/>
      <c r="FEM2" s="711"/>
      <c r="FEN2" s="711"/>
      <c r="FEO2" s="711"/>
      <c r="FEP2" s="711"/>
      <c r="FEQ2" s="711"/>
      <c r="FER2" s="711"/>
      <c r="FES2" s="711"/>
      <c r="FET2" s="711"/>
      <c r="FEU2" s="711"/>
      <c r="FEV2" s="711"/>
      <c r="FEW2" s="711"/>
      <c r="FEX2" s="711"/>
      <c r="FEY2" s="711"/>
      <c r="FEZ2" s="711"/>
      <c r="FFA2" s="711"/>
      <c r="FFB2" s="711"/>
      <c r="FFC2" s="711"/>
      <c r="FFD2" s="711"/>
      <c r="FFE2" s="711"/>
      <c r="FFF2" s="711"/>
      <c r="FFG2" s="711"/>
      <c r="FFH2" s="711"/>
      <c r="FFI2" s="711"/>
      <c r="FFJ2" s="711"/>
      <c r="FFK2" s="711"/>
      <c r="FFL2" s="711"/>
      <c r="FFM2" s="711"/>
      <c r="FFN2" s="711"/>
      <c r="FFO2" s="711"/>
      <c r="FFP2" s="711"/>
      <c r="FFQ2" s="711"/>
      <c r="FFR2" s="711"/>
      <c r="FFS2" s="711"/>
      <c r="FFT2" s="711"/>
      <c r="FFU2" s="711"/>
      <c r="FFV2" s="711"/>
      <c r="FFW2" s="711"/>
      <c r="FFX2" s="711"/>
      <c r="FFY2" s="711"/>
      <c r="FFZ2" s="711"/>
      <c r="FGA2" s="711"/>
      <c r="FGB2" s="711"/>
      <c r="FGC2" s="711"/>
      <c r="FGD2" s="711"/>
      <c r="FGE2" s="711"/>
      <c r="FGF2" s="711"/>
      <c r="FGG2" s="711"/>
      <c r="FGH2" s="711"/>
      <c r="FGI2" s="711"/>
      <c r="FGJ2" s="711"/>
      <c r="FGK2" s="711"/>
      <c r="FGL2" s="711"/>
      <c r="FGM2" s="711"/>
      <c r="FGN2" s="711"/>
      <c r="FGO2" s="711"/>
      <c r="FGP2" s="711"/>
      <c r="FGQ2" s="711"/>
      <c r="FGR2" s="711"/>
      <c r="FGS2" s="711"/>
      <c r="FGT2" s="711"/>
      <c r="FGU2" s="711"/>
      <c r="FGV2" s="711"/>
      <c r="FGW2" s="711"/>
      <c r="FGX2" s="711"/>
      <c r="FGY2" s="711"/>
      <c r="FGZ2" s="711"/>
      <c r="FHA2" s="711"/>
      <c r="FHB2" s="711"/>
      <c r="FHC2" s="711"/>
      <c r="FHD2" s="711"/>
      <c r="FHE2" s="711"/>
      <c r="FHF2" s="711"/>
      <c r="FHG2" s="711"/>
      <c r="FHH2" s="711"/>
      <c r="FHI2" s="711"/>
      <c r="FHJ2" s="711"/>
      <c r="FHK2" s="711"/>
      <c r="FHL2" s="711"/>
      <c r="FHM2" s="711"/>
      <c r="FHN2" s="711"/>
      <c r="FHO2" s="711"/>
      <c r="FHP2" s="711"/>
      <c r="FHQ2" s="711"/>
      <c r="FHR2" s="711"/>
      <c r="FHS2" s="711"/>
      <c r="FHT2" s="711"/>
      <c r="FHU2" s="711"/>
      <c r="FHV2" s="711"/>
      <c r="FHW2" s="711"/>
      <c r="FHX2" s="711"/>
      <c r="FHY2" s="711"/>
      <c r="FHZ2" s="711"/>
      <c r="FIA2" s="711"/>
      <c r="FIB2" s="711"/>
      <c r="FIC2" s="711"/>
      <c r="FID2" s="711"/>
      <c r="FIE2" s="711"/>
      <c r="FIF2" s="711"/>
      <c r="FIG2" s="711"/>
      <c r="FIH2" s="711"/>
      <c r="FII2" s="711"/>
      <c r="FIJ2" s="711"/>
      <c r="FIK2" s="711"/>
      <c r="FIL2" s="711"/>
      <c r="FIM2" s="711"/>
      <c r="FIN2" s="711"/>
      <c r="FIO2" s="711"/>
      <c r="FIP2" s="711"/>
      <c r="FIQ2" s="711"/>
      <c r="FIR2" s="711"/>
      <c r="FIS2" s="711"/>
      <c r="FIT2" s="711"/>
      <c r="FIU2" s="711"/>
      <c r="FIV2" s="711"/>
      <c r="FIW2" s="711"/>
      <c r="FIX2" s="711"/>
      <c r="FIY2" s="711"/>
      <c r="FIZ2" s="711"/>
      <c r="FJA2" s="711"/>
      <c r="FJB2" s="711"/>
      <c r="FJC2" s="711"/>
      <c r="FJD2" s="711"/>
      <c r="FJE2" s="711"/>
      <c r="FJF2" s="711"/>
      <c r="FJG2" s="711"/>
      <c r="FJH2" s="711"/>
      <c r="FJI2" s="711"/>
      <c r="FJJ2" s="711"/>
      <c r="FJK2" s="711"/>
      <c r="FJL2" s="711"/>
      <c r="FJM2" s="711"/>
      <c r="FJN2" s="711"/>
      <c r="FJO2" s="711"/>
      <c r="FJP2" s="711"/>
      <c r="FJQ2" s="711"/>
      <c r="FJR2" s="711"/>
      <c r="FJS2" s="711"/>
      <c r="FJT2" s="711"/>
      <c r="FJU2" s="711"/>
      <c r="FJV2" s="711"/>
      <c r="FJW2" s="711"/>
      <c r="FJX2" s="711"/>
      <c r="FJY2" s="711"/>
      <c r="FJZ2" s="711"/>
      <c r="FKA2" s="711"/>
      <c r="FKB2" s="711"/>
      <c r="FKC2" s="711"/>
      <c r="FKD2" s="711"/>
      <c r="FKE2" s="711"/>
      <c r="FKF2" s="711"/>
      <c r="FKG2" s="711"/>
      <c r="FKH2" s="711"/>
      <c r="FKI2" s="711"/>
      <c r="FKJ2" s="711"/>
      <c r="FKK2" s="711"/>
      <c r="FKL2" s="711"/>
      <c r="FKM2" s="711"/>
      <c r="FKN2" s="711"/>
      <c r="FKO2" s="711"/>
      <c r="FKP2" s="711"/>
      <c r="FKQ2" s="711"/>
      <c r="FKR2" s="711"/>
      <c r="FKS2" s="711"/>
      <c r="FKT2" s="711"/>
      <c r="FKU2" s="711"/>
      <c r="FKV2" s="711"/>
      <c r="FKW2" s="711"/>
      <c r="FKX2" s="711"/>
      <c r="FKY2" s="711"/>
      <c r="FKZ2" s="711"/>
      <c r="FLA2" s="711"/>
      <c r="FLB2" s="711"/>
      <c r="FLC2" s="711"/>
      <c r="FLD2" s="711"/>
      <c r="FLE2" s="711"/>
      <c r="FLF2" s="711"/>
      <c r="FLG2" s="711"/>
      <c r="FLH2" s="711"/>
      <c r="FLI2" s="711"/>
      <c r="FLJ2" s="711"/>
      <c r="FLK2" s="711"/>
      <c r="FLL2" s="711"/>
      <c r="FLM2" s="711"/>
      <c r="FLN2" s="711"/>
      <c r="FLO2" s="711"/>
      <c r="FLP2" s="711"/>
      <c r="FLQ2" s="711"/>
      <c r="FLR2" s="711"/>
      <c r="FLS2" s="711"/>
      <c r="FLT2" s="711"/>
      <c r="FLU2" s="711"/>
      <c r="FLV2" s="711"/>
      <c r="FLW2" s="711"/>
      <c r="FLX2" s="711"/>
      <c r="FLY2" s="711"/>
      <c r="FLZ2" s="711"/>
      <c r="FMA2" s="711"/>
      <c r="FMB2" s="711"/>
      <c r="FMC2" s="711"/>
      <c r="FMD2" s="711"/>
      <c r="FME2" s="711"/>
      <c r="FMF2" s="711"/>
      <c r="FMG2" s="711"/>
      <c r="FMH2" s="711"/>
      <c r="FMI2" s="711"/>
      <c r="FMJ2" s="711"/>
      <c r="FMK2" s="711"/>
      <c r="FML2" s="711"/>
      <c r="FMM2" s="711"/>
      <c r="FMN2" s="711"/>
      <c r="FMO2" s="711"/>
      <c r="FMP2" s="711"/>
      <c r="FMQ2" s="711"/>
      <c r="FMR2" s="711"/>
      <c r="FMS2" s="711"/>
      <c r="FMT2" s="711"/>
      <c r="FMU2" s="711"/>
      <c r="FMV2" s="711"/>
      <c r="FMW2" s="711"/>
      <c r="FMX2" s="711"/>
      <c r="FMY2" s="711"/>
      <c r="FMZ2" s="711"/>
      <c r="FNA2" s="711"/>
      <c r="FNB2" s="711"/>
      <c r="FNC2" s="711"/>
      <c r="FND2" s="711"/>
      <c r="FNE2" s="711"/>
      <c r="FNF2" s="711"/>
      <c r="FNG2" s="711"/>
      <c r="FNH2" s="711"/>
      <c r="FNI2" s="711"/>
      <c r="FNJ2" s="711"/>
      <c r="FNK2" s="711"/>
      <c r="FNL2" s="711"/>
      <c r="FNM2" s="711"/>
      <c r="FNN2" s="711"/>
      <c r="FNO2" s="711"/>
      <c r="FNP2" s="711"/>
      <c r="FNQ2" s="711"/>
      <c r="FNR2" s="711"/>
      <c r="FNS2" s="711"/>
      <c r="FNT2" s="711"/>
      <c r="FNU2" s="711"/>
      <c r="FNV2" s="711"/>
      <c r="FNW2" s="711"/>
      <c r="FNX2" s="711"/>
      <c r="FNY2" s="711"/>
      <c r="FNZ2" s="711"/>
      <c r="FOA2" s="711"/>
      <c r="FOB2" s="711"/>
      <c r="FOC2" s="711"/>
      <c r="FOD2" s="711"/>
      <c r="FOE2" s="711"/>
      <c r="FOF2" s="711"/>
      <c r="FOG2" s="711"/>
      <c r="FOH2" s="711"/>
      <c r="FOI2" s="711"/>
      <c r="FOJ2" s="711"/>
      <c r="FOK2" s="711"/>
      <c r="FOL2" s="711"/>
      <c r="FOM2" s="711"/>
      <c r="FON2" s="711"/>
      <c r="FOO2" s="711"/>
      <c r="FOP2" s="711"/>
      <c r="FOQ2" s="711"/>
      <c r="FOR2" s="711"/>
      <c r="FOS2" s="711"/>
      <c r="FOT2" s="711"/>
      <c r="FOU2" s="711"/>
      <c r="FOV2" s="711"/>
      <c r="FOW2" s="711"/>
      <c r="FOX2" s="711"/>
      <c r="FOY2" s="711"/>
      <c r="FOZ2" s="711"/>
      <c r="FPA2" s="711"/>
      <c r="FPB2" s="711"/>
      <c r="FPC2" s="711"/>
      <c r="FPD2" s="711"/>
      <c r="FPE2" s="711"/>
      <c r="FPF2" s="711"/>
      <c r="FPG2" s="711"/>
      <c r="FPH2" s="711"/>
      <c r="FPI2" s="711"/>
      <c r="FPJ2" s="711"/>
      <c r="FPK2" s="711"/>
      <c r="FPL2" s="711"/>
      <c r="FPM2" s="711"/>
      <c r="FPN2" s="711"/>
      <c r="FPO2" s="711"/>
      <c r="FPP2" s="711"/>
      <c r="FPQ2" s="711"/>
      <c r="FPR2" s="711"/>
      <c r="FPS2" s="711"/>
      <c r="FPT2" s="711"/>
      <c r="FPU2" s="711"/>
      <c r="FPV2" s="711"/>
      <c r="FPW2" s="711"/>
      <c r="FPX2" s="711"/>
      <c r="FPY2" s="711"/>
      <c r="FPZ2" s="711"/>
      <c r="FQA2" s="711"/>
      <c r="FQB2" s="711"/>
      <c r="FQC2" s="711"/>
      <c r="FQD2" s="711"/>
      <c r="FQE2" s="711"/>
      <c r="FQF2" s="711"/>
      <c r="FQG2" s="711"/>
      <c r="FQH2" s="711"/>
      <c r="FQI2" s="711"/>
      <c r="FQJ2" s="711"/>
      <c r="FQK2" s="711"/>
      <c r="FQL2" s="711"/>
      <c r="FQM2" s="711"/>
      <c r="FQN2" s="711"/>
      <c r="FQO2" s="711"/>
      <c r="FQP2" s="711"/>
      <c r="FQQ2" s="711"/>
      <c r="FQR2" s="711"/>
      <c r="FQS2" s="711"/>
      <c r="FQT2" s="711"/>
      <c r="FQU2" s="711"/>
      <c r="FQV2" s="711"/>
      <c r="FQW2" s="711"/>
      <c r="FQX2" s="711"/>
      <c r="FQY2" s="711"/>
      <c r="FQZ2" s="711"/>
      <c r="FRA2" s="711"/>
      <c r="FRB2" s="711"/>
      <c r="FRC2" s="711"/>
      <c r="FRD2" s="711"/>
      <c r="FRE2" s="711"/>
      <c r="FRF2" s="711"/>
      <c r="FRG2" s="711"/>
      <c r="FRH2" s="711"/>
      <c r="FRI2" s="711"/>
      <c r="FRJ2" s="711"/>
      <c r="FRK2" s="711"/>
      <c r="FRL2" s="711"/>
      <c r="FRM2" s="711"/>
      <c r="FRN2" s="711"/>
      <c r="FRO2" s="711"/>
      <c r="FRP2" s="711"/>
      <c r="FRQ2" s="711"/>
      <c r="FRR2" s="711"/>
      <c r="FRS2" s="711"/>
      <c r="FRT2" s="711"/>
      <c r="FRU2" s="711"/>
      <c r="FRV2" s="711"/>
      <c r="FRW2" s="711"/>
      <c r="FRX2" s="711"/>
      <c r="FRY2" s="711"/>
      <c r="FRZ2" s="711"/>
      <c r="FSA2" s="711"/>
      <c r="FSB2" s="711"/>
      <c r="FSC2" s="711"/>
      <c r="FSD2" s="711"/>
      <c r="FSE2" s="711"/>
      <c r="FSF2" s="711"/>
      <c r="FSG2" s="711"/>
      <c r="FSH2" s="711"/>
      <c r="FSI2" s="711"/>
      <c r="FSJ2" s="711"/>
      <c r="FSK2" s="711"/>
      <c r="FSL2" s="711"/>
      <c r="FSM2" s="711"/>
      <c r="FSN2" s="711"/>
      <c r="FSO2" s="711"/>
      <c r="FSP2" s="711"/>
      <c r="FSQ2" s="711"/>
      <c r="FSR2" s="711"/>
      <c r="FSS2" s="711"/>
      <c r="FST2" s="711"/>
      <c r="FSU2" s="711"/>
      <c r="FSV2" s="711"/>
      <c r="FSW2" s="711"/>
      <c r="FSX2" s="711"/>
      <c r="FSY2" s="711"/>
      <c r="FSZ2" s="711"/>
      <c r="FTA2" s="711"/>
      <c r="FTB2" s="711"/>
      <c r="FTC2" s="711"/>
      <c r="FTD2" s="711"/>
      <c r="FTE2" s="711"/>
      <c r="FTF2" s="711"/>
      <c r="FTG2" s="711"/>
      <c r="FTH2" s="711"/>
      <c r="FTI2" s="711"/>
      <c r="FTJ2" s="711"/>
      <c r="FTK2" s="711"/>
      <c r="FTL2" s="711"/>
      <c r="FTM2" s="711"/>
      <c r="FTN2" s="711"/>
      <c r="FTO2" s="711"/>
      <c r="FTP2" s="711"/>
      <c r="FTQ2" s="711"/>
      <c r="FTR2" s="711"/>
      <c r="FTS2" s="711"/>
      <c r="FTT2" s="711"/>
      <c r="FTU2" s="711"/>
      <c r="FTV2" s="711"/>
      <c r="FTW2" s="711"/>
      <c r="FTX2" s="711"/>
      <c r="FTY2" s="711"/>
      <c r="FTZ2" s="711"/>
      <c r="FUA2" s="711"/>
      <c r="FUB2" s="711"/>
      <c r="FUC2" s="711"/>
      <c r="FUD2" s="711"/>
      <c r="FUE2" s="711"/>
      <c r="FUF2" s="711"/>
      <c r="FUG2" s="711"/>
      <c r="FUH2" s="711"/>
      <c r="FUI2" s="711"/>
      <c r="FUJ2" s="711"/>
      <c r="FUK2" s="711"/>
      <c r="FUL2" s="711"/>
      <c r="FUM2" s="711"/>
      <c r="FUN2" s="711"/>
      <c r="FUO2" s="711"/>
      <c r="FUP2" s="711"/>
      <c r="FUQ2" s="711"/>
      <c r="FUR2" s="711"/>
      <c r="FUS2" s="711"/>
      <c r="FUT2" s="711"/>
      <c r="FUU2" s="711"/>
      <c r="FUV2" s="711"/>
      <c r="FUW2" s="711"/>
      <c r="FUX2" s="711"/>
      <c r="FUY2" s="711"/>
      <c r="FUZ2" s="711"/>
      <c r="FVA2" s="711"/>
      <c r="FVB2" s="711"/>
      <c r="FVC2" s="711"/>
      <c r="FVD2" s="711"/>
      <c r="FVE2" s="711"/>
      <c r="FVF2" s="711"/>
      <c r="FVG2" s="711"/>
      <c r="FVH2" s="711"/>
      <c r="FVI2" s="711"/>
      <c r="FVJ2" s="711"/>
      <c r="FVK2" s="711"/>
      <c r="FVL2" s="711"/>
      <c r="FVM2" s="711"/>
      <c r="FVN2" s="711"/>
      <c r="FVO2" s="711"/>
      <c r="FVP2" s="711"/>
      <c r="FVQ2" s="711"/>
      <c r="FVR2" s="711"/>
      <c r="FVS2" s="711"/>
      <c r="FVT2" s="711"/>
      <c r="FVU2" s="711"/>
      <c r="FVV2" s="711"/>
      <c r="FVW2" s="711"/>
      <c r="FVX2" s="711"/>
      <c r="FVY2" s="711"/>
      <c r="FVZ2" s="711"/>
      <c r="FWA2" s="711"/>
      <c r="FWB2" s="711"/>
      <c r="FWC2" s="711"/>
      <c r="FWD2" s="711"/>
      <c r="FWE2" s="711"/>
      <c r="FWF2" s="711"/>
      <c r="FWG2" s="711"/>
      <c r="FWH2" s="711"/>
      <c r="FWI2" s="711"/>
      <c r="FWJ2" s="711"/>
      <c r="FWK2" s="711"/>
      <c r="FWL2" s="711"/>
      <c r="FWM2" s="711"/>
      <c r="FWN2" s="711"/>
      <c r="FWO2" s="711"/>
      <c r="FWP2" s="711"/>
      <c r="FWQ2" s="711"/>
      <c r="FWR2" s="711"/>
      <c r="FWS2" s="711"/>
      <c r="FWT2" s="711"/>
      <c r="FWU2" s="711"/>
      <c r="FWV2" s="711"/>
      <c r="FWW2" s="711"/>
      <c r="FWX2" s="711"/>
      <c r="FWY2" s="711"/>
      <c r="FWZ2" s="711"/>
      <c r="FXA2" s="711"/>
      <c r="FXB2" s="711"/>
      <c r="FXC2" s="711"/>
      <c r="FXD2" s="711"/>
      <c r="FXE2" s="711"/>
      <c r="FXF2" s="711"/>
      <c r="FXG2" s="711"/>
      <c r="FXH2" s="711"/>
      <c r="FXI2" s="711"/>
      <c r="FXJ2" s="711"/>
      <c r="FXK2" s="711"/>
      <c r="FXL2" s="711"/>
      <c r="FXM2" s="711"/>
      <c r="FXN2" s="711"/>
      <c r="FXO2" s="711"/>
      <c r="FXP2" s="711"/>
      <c r="FXQ2" s="711"/>
      <c r="FXR2" s="711"/>
      <c r="FXS2" s="711"/>
      <c r="FXT2" s="711"/>
      <c r="FXU2" s="711"/>
      <c r="FXV2" s="711"/>
      <c r="FXW2" s="711"/>
      <c r="FXX2" s="711"/>
      <c r="FXY2" s="711"/>
      <c r="FXZ2" s="711"/>
      <c r="FYA2" s="711"/>
      <c r="FYB2" s="711"/>
      <c r="FYC2" s="711"/>
      <c r="FYD2" s="711"/>
      <c r="FYE2" s="711"/>
      <c r="FYF2" s="711"/>
      <c r="FYG2" s="711"/>
      <c r="FYH2" s="711"/>
      <c r="FYI2" s="711"/>
      <c r="FYJ2" s="711"/>
      <c r="FYK2" s="711"/>
      <c r="FYL2" s="711"/>
      <c r="FYM2" s="711"/>
      <c r="FYN2" s="711"/>
      <c r="FYO2" s="711"/>
      <c r="FYP2" s="711"/>
      <c r="FYQ2" s="711"/>
      <c r="FYR2" s="711"/>
      <c r="FYS2" s="711"/>
      <c r="FYT2" s="711"/>
      <c r="FYU2" s="711"/>
      <c r="FYV2" s="711"/>
      <c r="FYW2" s="711"/>
      <c r="FYX2" s="711"/>
      <c r="FYY2" s="711"/>
      <c r="FYZ2" s="711"/>
      <c r="FZA2" s="711"/>
      <c r="FZB2" s="711"/>
      <c r="FZC2" s="711"/>
      <c r="FZD2" s="711"/>
      <c r="FZE2" s="711"/>
      <c r="FZF2" s="711"/>
      <c r="FZG2" s="711"/>
      <c r="FZH2" s="711"/>
      <c r="FZI2" s="711"/>
      <c r="FZJ2" s="711"/>
      <c r="FZK2" s="711"/>
      <c r="FZL2" s="711"/>
      <c r="FZM2" s="711"/>
      <c r="FZN2" s="711"/>
      <c r="FZO2" s="711"/>
      <c r="FZP2" s="711"/>
      <c r="FZQ2" s="711"/>
      <c r="FZR2" s="711"/>
      <c r="FZS2" s="711"/>
      <c r="FZT2" s="711"/>
      <c r="FZU2" s="711"/>
      <c r="FZV2" s="711"/>
      <c r="FZW2" s="711"/>
      <c r="FZX2" s="711"/>
      <c r="FZY2" s="711"/>
      <c r="FZZ2" s="711"/>
      <c r="GAA2" s="711"/>
      <c r="GAB2" s="711"/>
      <c r="GAC2" s="711"/>
      <c r="GAD2" s="711"/>
      <c r="GAE2" s="711"/>
      <c r="GAF2" s="711"/>
      <c r="GAG2" s="711"/>
      <c r="GAH2" s="711"/>
      <c r="GAI2" s="711"/>
      <c r="GAJ2" s="711"/>
      <c r="GAK2" s="711"/>
      <c r="GAL2" s="711"/>
      <c r="GAM2" s="711"/>
      <c r="GAN2" s="711"/>
      <c r="GAO2" s="711"/>
      <c r="GAP2" s="711"/>
      <c r="GAQ2" s="711"/>
      <c r="GAR2" s="711"/>
      <c r="GAS2" s="711"/>
      <c r="GAT2" s="711"/>
      <c r="GAU2" s="711"/>
      <c r="GAV2" s="711"/>
      <c r="GAW2" s="711"/>
      <c r="GAX2" s="711"/>
      <c r="GAY2" s="711"/>
      <c r="GAZ2" s="711"/>
      <c r="GBA2" s="711"/>
      <c r="GBB2" s="711"/>
      <c r="GBC2" s="711"/>
      <c r="GBD2" s="711"/>
      <c r="GBE2" s="711"/>
      <c r="GBF2" s="711"/>
      <c r="GBG2" s="711"/>
      <c r="GBH2" s="711"/>
      <c r="GBI2" s="711"/>
      <c r="GBJ2" s="711"/>
      <c r="GBK2" s="711"/>
      <c r="GBL2" s="711"/>
      <c r="GBM2" s="711"/>
      <c r="GBN2" s="711"/>
      <c r="GBO2" s="711"/>
      <c r="GBP2" s="711"/>
      <c r="GBQ2" s="711"/>
      <c r="GBR2" s="711"/>
      <c r="GBS2" s="711"/>
      <c r="GBT2" s="711"/>
      <c r="GBU2" s="711"/>
      <c r="GBV2" s="711"/>
      <c r="GBW2" s="711"/>
      <c r="GBX2" s="711"/>
      <c r="GBY2" s="711"/>
      <c r="GBZ2" s="711"/>
      <c r="GCA2" s="711"/>
      <c r="GCB2" s="711"/>
      <c r="GCC2" s="711"/>
      <c r="GCD2" s="711"/>
      <c r="GCE2" s="711"/>
      <c r="GCF2" s="711"/>
      <c r="GCG2" s="711"/>
      <c r="GCH2" s="711"/>
      <c r="GCI2" s="711"/>
      <c r="GCJ2" s="711"/>
      <c r="GCK2" s="711"/>
      <c r="GCL2" s="711"/>
      <c r="GCM2" s="711"/>
      <c r="GCN2" s="711"/>
      <c r="GCO2" s="711"/>
      <c r="GCP2" s="711"/>
      <c r="GCQ2" s="711"/>
      <c r="GCR2" s="711"/>
      <c r="GCS2" s="711"/>
      <c r="GCT2" s="711"/>
      <c r="GCU2" s="711"/>
      <c r="GCV2" s="711"/>
      <c r="GCW2" s="711"/>
      <c r="GCX2" s="711"/>
      <c r="GCY2" s="711"/>
      <c r="GCZ2" s="711"/>
      <c r="GDA2" s="711"/>
      <c r="GDB2" s="711"/>
      <c r="GDC2" s="711"/>
      <c r="GDD2" s="711"/>
      <c r="GDE2" s="711"/>
      <c r="GDF2" s="711"/>
      <c r="GDG2" s="711"/>
      <c r="GDH2" s="711"/>
      <c r="GDI2" s="711"/>
      <c r="GDJ2" s="711"/>
      <c r="GDK2" s="711"/>
      <c r="GDL2" s="711"/>
      <c r="GDM2" s="711"/>
      <c r="GDN2" s="711"/>
      <c r="GDO2" s="711"/>
      <c r="GDP2" s="711"/>
      <c r="GDQ2" s="711"/>
      <c r="GDR2" s="711"/>
      <c r="GDS2" s="711"/>
      <c r="GDT2" s="711"/>
      <c r="GDU2" s="711"/>
      <c r="GDV2" s="711"/>
      <c r="GDW2" s="711"/>
      <c r="GDX2" s="711"/>
      <c r="GDY2" s="711"/>
      <c r="GDZ2" s="711"/>
      <c r="GEA2" s="711"/>
      <c r="GEB2" s="711"/>
      <c r="GEC2" s="711"/>
      <c r="GED2" s="711"/>
      <c r="GEE2" s="711"/>
      <c r="GEF2" s="711"/>
      <c r="GEG2" s="711"/>
      <c r="GEH2" s="711"/>
      <c r="GEI2" s="711"/>
      <c r="GEJ2" s="711"/>
      <c r="GEK2" s="711"/>
      <c r="GEL2" s="711"/>
      <c r="GEM2" s="711"/>
      <c r="GEN2" s="711"/>
      <c r="GEO2" s="711"/>
      <c r="GEP2" s="711"/>
      <c r="GEQ2" s="711"/>
      <c r="GER2" s="711"/>
      <c r="GES2" s="711"/>
      <c r="GET2" s="711"/>
      <c r="GEU2" s="711"/>
      <c r="GEV2" s="711"/>
      <c r="GEW2" s="711"/>
      <c r="GEX2" s="711"/>
      <c r="GEY2" s="711"/>
      <c r="GEZ2" s="711"/>
      <c r="GFA2" s="711"/>
      <c r="GFB2" s="711"/>
      <c r="GFC2" s="711"/>
      <c r="GFD2" s="711"/>
      <c r="GFE2" s="711"/>
      <c r="GFF2" s="711"/>
      <c r="GFG2" s="711"/>
      <c r="GFH2" s="711"/>
      <c r="GFI2" s="711"/>
      <c r="GFJ2" s="711"/>
      <c r="GFK2" s="711"/>
      <c r="GFL2" s="711"/>
      <c r="GFM2" s="711"/>
      <c r="GFN2" s="711"/>
      <c r="GFO2" s="711"/>
      <c r="GFP2" s="711"/>
      <c r="GFQ2" s="711"/>
      <c r="GFR2" s="711"/>
      <c r="GFS2" s="711"/>
      <c r="GFT2" s="711"/>
      <c r="GFU2" s="711"/>
      <c r="GFV2" s="711"/>
      <c r="GFW2" s="711"/>
      <c r="GFX2" s="711"/>
      <c r="GFY2" s="711"/>
      <c r="GFZ2" s="711"/>
      <c r="GGA2" s="711"/>
      <c r="GGB2" s="711"/>
      <c r="GGC2" s="711"/>
      <c r="GGD2" s="711"/>
      <c r="GGE2" s="711"/>
      <c r="GGF2" s="711"/>
      <c r="GGG2" s="711"/>
      <c r="GGH2" s="711"/>
      <c r="GGI2" s="711"/>
      <c r="GGJ2" s="711"/>
      <c r="GGK2" s="711"/>
      <c r="GGL2" s="711"/>
      <c r="GGM2" s="711"/>
      <c r="GGN2" s="711"/>
      <c r="GGO2" s="711"/>
      <c r="GGP2" s="711"/>
      <c r="GGQ2" s="711"/>
      <c r="GGR2" s="711"/>
      <c r="GGS2" s="711"/>
      <c r="GGT2" s="711"/>
      <c r="GGU2" s="711"/>
      <c r="GGV2" s="711"/>
      <c r="GGW2" s="711"/>
      <c r="GGX2" s="711"/>
      <c r="GGY2" s="711"/>
      <c r="GGZ2" s="711"/>
      <c r="GHA2" s="711"/>
      <c r="GHB2" s="711"/>
      <c r="GHC2" s="711"/>
      <c r="GHD2" s="711"/>
      <c r="GHE2" s="711"/>
      <c r="GHF2" s="711"/>
      <c r="GHG2" s="711"/>
      <c r="GHH2" s="711"/>
      <c r="GHI2" s="711"/>
      <c r="GHJ2" s="711"/>
      <c r="GHK2" s="711"/>
      <c r="GHL2" s="711"/>
      <c r="GHM2" s="711"/>
      <c r="GHN2" s="711"/>
      <c r="GHO2" s="711"/>
      <c r="GHP2" s="711"/>
      <c r="GHQ2" s="711"/>
      <c r="GHR2" s="711"/>
      <c r="GHS2" s="711"/>
      <c r="GHT2" s="711"/>
      <c r="GHU2" s="711"/>
      <c r="GHV2" s="711"/>
      <c r="GHW2" s="711"/>
      <c r="GHX2" s="711"/>
      <c r="GHY2" s="711"/>
      <c r="GHZ2" s="711"/>
      <c r="GIA2" s="711"/>
      <c r="GIB2" s="711"/>
      <c r="GIC2" s="711"/>
      <c r="GID2" s="711"/>
      <c r="GIE2" s="711"/>
      <c r="GIF2" s="711"/>
      <c r="GIG2" s="711"/>
      <c r="GIH2" s="711"/>
      <c r="GII2" s="711"/>
      <c r="GIJ2" s="711"/>
      <c r="GIK2" s="711"/>
      <c r="GIL2" s="711"/>
      <c r="GIM2" s="711"/>
      <c r="GIN2" s="711"/>
      <c r="GIO2" s="711"/>
      <c r="GIP2" s="711"/>
      <c r="GIQ2" s="711"/>
      <c r="GIR2" s="711"/>
      <c r="GIS2" s="711"/>
      <c r="GIT2" s="711"/>
      <c r="GIU2" s="711"/>
      <c r="GIV2" s="711"/>
      <c r="GIW2" s="711"/>
      <c r="GIX2" s="711"/>
      <c r="GIY2" s="711"/>
      <c r="GIZ2" s="711"/>
      <c r="GJA2" s="711"/>
      <c r="GJB2" s="711"/>
      <c r="GJC2" s="711"/>
      <c r="GJD2" s="711"/>
      <c r="GJE2" s="711"/>
      <c r="GJF2" s="711"/>
      <c r="GJG2" s="711"/>
      <c r="GJH2" s="711"/>
      <c r="GJI2" s="711"/>
      <c r="GJJ2" s="711"/>
      <c r="GJK2" s="711"/>
      <c r="GJL2" s="711"/>
      <c r="GJM2" s="711"/>
      <c r="GJN2" s="711"/>
      <c r="GJO2" s="711"/>
      <c r="GJP2" s="711"/>
      <c r="GJQ2" s="711"/>
      <c r="GJR2" s="711"/>
      <c r="GJS2" s="711"/>
      <c r="GJT2" s="711"/>
      <c r="GJU2" s="711"/>
      <c r="GJV2" s="711"/>
      <c r="GJW2" s="711"/>
      <c r="GJX2" s="711"/>
      <c r="GJY2" s="711"/>
      <c r="GJZ2" s="711"/>
      <c r="GKA2" s="711"/>
      <c r="GKB2" s="711"/>
      <c r="GKC2" s="711"/>
      <c r="GKD2" s="711"/>
      <c r="GKE2" s="711"/>
      <c r="GKF2" s="711"/>
      <c r="GKG2" s="711"/>
      <c r="GKH2" s="711"/>
      <c r="GKI2" s="711"/>
      <c r="GKJ2" s="711"/>
      <c r="GKK2" s="711"/>
      <c r="GKL2" s="711"/>
      <c r="GKM2" s="711"/>
      <c r="GKN2" s="711"/>
      <c r="GKO2" s="711"/>
      <c r="GKP2" s="711"/>
      <c r="GKQ2" s="711"/>
      <c r="GKR2" s="711"/>
      <c r="GKS2" s="711"/>
      <c r="GKT2" s="711"/>
      <c r="GKU2" s="711"/>
      <c r="GKV2" s="711"/>
      <c r="GKW2" s="711"/>
      <c r="GKX2" s="711"/>
      <c r="GKY2" s="711"/>
      <c r="GKZ2" s="711"/>
      <c r="GLA2" s="711"/>
      <c r="GLB2" s="711"/>
      <c r="GLC2" s="711"/>
      <c r="GLD2" s="711"/>
      <c r="GLE2" s="711"/>
      <c r="GLF2" s="711"/>
      <c r="GLG2" s="711"/>
      <c r="GLH2" s="711"/>
      <c r="GLI2" s="711"/>
      <c r="GLJ2" s="711"/>
      <c r="GLK2" s="711"/>
      <c r="GLL2" s="711"/>
      <c r="GLM2" s="711"/>
      <c r="GLN2" s="711"/>
      <c r="GLO2" s="711"/>
      <c r="GLP2" s="711"/>
      <c r="GLQ2" s="711"/>
      <c r="GLR2" s="711"/>
      <c r="GLS2" s="711"/>
      <c r="GLT2" s="711"/>
      <c r="GLU2" s="711"/>
      <c r="GLV2" s="711"/>
      <c r="GLW2" s="711"/>
      <c r="GLX2" s="711"/>
      <c r="GLY2" s="711"/>
      <c r="GLZ2" s="711"/>
      <c r="GMA2" s="711"/>
      <c r="GMB2" s="711"/>
      <c r="GMC2" s="711"/>
      <c r="GMD2" s="711"/>
      <c r="GME2" s="711"/>
      <c r="GMF2" s="711"/>
      <c r="GMG2" s="711"/>
      <c r="GMH2" s="711"/>
      <c r="GMI2" s="711"/>
      <c r="GMJ2" s="711"/>
      <c r="GMK2" s="711"/>
      <c r="GML2" s="711"/>
      <c r="GMM2" s="711"/>
      <c r="GMN2" s="711"/>
      <c r="GMO2" s="711"/>
      <c r="GMP2" s="711"/>
      <c r="GMQ2" s="711"/>
      <c r="GMR2" s="711"/>
      <c r="GMS2" s="711"/>
      <c r="GMT2" s="711"/>
      <c r="GMU2" s="711"/>
      <c r="GMV2" s="711"/>
      <c r="GMW2" s="711"/>
      <c r="GMX2" s="711"/>
      <c r="GMY2" s="711"/>
      <c r="GMZ2" s="711"/>
      <c r="GNA2" s="711"/>
      <c r="GNB2" s="711"/>
      <c r="GNC2" s="711"/>
      <c r="GND2" s="711"/>
      <c r="GNE2" s="711"/>
      <c r="GNF2" s="711"/>
      <c r="GNG2" s="711"/>
      <c r="GNH2" s="711"/>
      <c r="GNI2" s="711"/>
      <c r="GNJ2" s="711"/>
      <c r="GNK2" s="711"/>
      <c r="GNL2" s="711"/>
      <c r="GNM2" s="711"/>
      <c r="GNN2" s="711"/>
      <c r="GNO2" s="711"/>
      <c r="GNP2" s="711"/>
      <c r="GNQ2" s="711"/>
      <c r="GNR2" s="711"/>
      <c r="GNS2" s="711"/>
      <c r="GNT2" s="711"/>
      <c r="GNU2" s="711"/>
      <c r="GNV2" s="711"/>
      <c r="GNW2" s="711"/>
      <c r="GNX2" s="711"/>
      <c r="GNY2" s="711"/>
      <c r="GNZ2" s="711"/>
      <c r="GOA2" s="711"/>
      <c r="GOB2" s="711"/>
      <c r="GOC2" s="711"/>
      <c r="GOD2" s="711"/>
      <c r="GOE2" s="711"/>
      <c r="GOF2" s="711"/>
      <c r="GOG2" s="711"/>
      <c r="GOH2" s="711"/>
      <c r="GOI2" s="711"/>
      <c r="GOJ2" s="711"/>
      <c r="GOK2" s="711"/>
      <c r="GOL2" s="711"/>
      <c r="GOM2" s="711"/>
      <c r="GON2" s="711"/>
      <c r="GOO2" s="711"/>
      <c r="GOP2" s="711"/>
      <c r="GOQ2" s="711"/>
      <c r="GOR2" s="711"/>
      <c r="GOS2" s="711"/>
      <c r="GOT2" s="711"/>
      <c r="GOU2" s="711"/>
      <c r="GOV2" s="711"/>
      <c r="GOW2" s="711"/>
      <c r="GOX2" s="711"/>
      <c r="GOY2" s="711"/>
      <c r="GOZ2" s="711"/>
      <c r="GPA2" s="711"/>
      <c r="GPB2" s="711"/>
      <c r="GPC2" s="711"/>
      <c r="GPD2" s="711"/>
      <c r="GPE2" s="711"/>
      <c r="GPF2" s="711"/>
      <c r="GPG2" s="711"/>
      <c r="GPH2" s="711"/>
      <c r="GPI2" s="711"/>
      <c r="GPJ2" s="711"/>
      <c r="GPK2" s="711"/>
      <c r="GPL2" s="711"/>
      <c r="GPM2" s="711"/>
      <c r="GPN2" s="711"/>
      <c r="GPO2" s="711"/>
      <c r="GPP2" s="711"/>
      <c r="GPQ2" s="711"/>
      <c r="GPR2" s="711"/>
      <c r="GPS2" s="711"/>
      <c r="GPT2" s="711"/>
      <c r="GPU2" s="711"/>
      <c r="GPV2" s="711"/>
      <c r="GPW2" s="711"/>
      <c r="GPX2" s="711"/>
      <c r="GPY2" s="711"/>
      <c r="GPZ2" s="711"/>
      <c r="GQA2" s="711"/>
      <c r="GQB2" s="711"/>
      <c r="GQC2" s="711"/>
      <c r="GQD2" s="711"/>
      <c r="GQE2" s="711"/>
      <c r="GQF2" s="711"/>
      <c r="GQG2" s="711"/>
      <c r="GQH2" s="711"/>
      <c r="GQI2" s="711"/>
      <c r="GQJ2" s="711"/>
      <c r="GQK2" s="711"/>
      <c r="GQL2" s="711"/>
      <c r="GQM2" s="711"/>
      <c r="GQN2" s="711"/>
      <c r="GQO2" s="711"/>
      <c r="GQP2" s="711"/>
      <c r="GQQ2" s="711"/>
      <c r="GQR2" s="711"/>
      <c r="GQS2" s="711"/>
      <c r="GQT2" s="711"/>
      <c r="GQU2" s="711"/>
      <c r="GQV2" s="711"/>
      <c r="GQW2" s="711"/>
      <c r="GQX2" s="711"/>
      <c r="GQY2" s="711"/>
      <c r="GQZ2" s="711"/>
      <c r="GRA2" s="711"/>
      <c r="GRB2" s="711"/>
      <c r="GRC2" s="711"/>
      <c r="GRD2" s="711"/>
      <c r="GRE2" s="711"/>
      <c r="GRF2" s="711"/>
      <c r="GRG2" s="711"/>
      <c r="GRH2" s="711"/>
      <c r="GRI2" s="711"/>
      <c r="GRJ2" s="711"/>
      <c r="GRK2" s="711"/>
      <c r="GRL2" s="711"/>
      <c r="GRM2" s="711"/>
      <c r="GRN2" s="711"/>
      <c r="GRO2" s="711"/>
      <c r="GRP2" s="711"/>
      <c r="GRQ2" s="711"/>
      <c r="GRR2" s="711"/>
      <c r="GRS2" s="711"/>
      <c r="GRT2" s="711"/>
      <c r="GRU2" s="711"/>
      <c r="GRV2" s="711"/>
      <c r="GRW2" s="711"/>
      <c r="GRX2" s="711"/>
      <c r="GRY2" s="711"/>
      <c r="GRZ2" s="711"/>
      <c r="GSA2" s="711"/>
      <c r="GSB2" s="711"/>
      <c r="GSC2" s="711"/>
      <c r="GSD2" s="711"/>
      <c r="GSE2" s="711"/>
      <c r="GSF2" s="711"/>
      <c r="GSG2" s="711"/>
      <c r="GSH2" s="711"/>
      <c r="GSI2" s="711"/>
      <c r="GSJ2" s="711"/>
      <c r="GSK2" s="711"/>
      <c r="GSL2" s="711"/>
      <c r="GSM2" s="711"/>
      <c r="GSN2" s="711"/>
      <c r="GSO2" s="711"/>
      <c r="GSP2" s="711"/>
      <c r="GSQ2" s="711"/>
      <c r="GSR2" s="711"/>
      <c r="GSS2" s="711"/>
      <c r="GST2" s="711"/>
      <c r="GSU2" s="711"/>
      <c r="GSV2" s="711"/>
      <c r="GSW2" s="711"/>
      <c r="GSX2" s="711"/>
      <c r="GSY2" s="711"/>
      <c r="GSZ2" s="711"/>
      <c r="GTA2" s="711"/>
      <c r="GTB2" s="711"/>
      <c r="GTC2" s="711"/>
      <c r="GTD2" s="711"/>
      <c r="GTE2" s="711"/>
      <c r="GTF2" s="711"/>
      <c r="GTG2" s="711"/>
      <c r="GTH2" s="711"/>
      <c r="GTI2" s="711"/>
      <c r="GTJ2" s="711"/>
      <c r="GTK2" s="711"/>
      <c r="GTL2" s="711"/>
      <c r="GTM2" s="711"/>
      <c r="GTN2" s="711"/>
      <c r="GTO2" s="711"/>
      <c r="GTP2" s="711"/>
      <c r="GTQ2" s="711"/>
      <c r="GTR2" s="711"/>
      <c r="GTS2" s="711"/>
      <c r="GTT2" s="711"/>
      <c r="GTU2" s="711"/>
      <c r="GTV2" s="711"/>
      <c r="GTW2" s="711"/>
      <c r="GTX2" s="711"/>
      <c r="GTY2" s="711"/>
      <c r="GTZ2" s="711"/>
      <c r="GUA2" s="711"/>
      <c r="GUB2" s="711"/>
      <c r="GUC2" s="711"/>
      <c r="GUD2" s="711"/>
      <c r="GUE2" s="711"/>
      <c r="GUF2" s="711"/>
      <c r="GUG2" s="711"/>
      <c r="GUH2" s="711"/>
      <c r="GUI2" s="711"/>
      <c r="GUJ2" s="711"/>
      <c r="GUK2" s="711"/>
      <c r="GUL2" s="711"/>
      <c r="GUM2" s="711"/>
      <c r="GUN2" s="711"/>
      <c r="GUO2" s="711"/>
      <c r="GUP2" s="711"/>
      <c r="GUQ2" s="711"/>
      <c r="GUR2" s="711"/>
      <c r="GUS2" s="711"/>
      <c r="GUT2" s="711"/>
      <c r="GUU2" s="711"/>
      <c r="GUV2" s="711"/>
      <c r="GUW2" s="711"/>
      <c r="GUX2" s="711"/>
      <c r="GUY2" s="711"/>
      <c r="GUZ2" s="711"/>
      <c r="GVA2" s="711"/>
      <c r="GVB2" s="711"/>
      <c r="GVC2" s="711"/>
      <c r="GVD2" s="711"/>
      <c r="GVE2" s="711"/>
      <c r="GVF2" s="711"/>
      <c r="GVG2" s="711"/>
      <c r="GVH2" s="711"/>
      <c r="GVI2" s="711"/>
      <c r="GVJ2" s="711"/>
      <c r="GVK2" s="711"/>
      <c r="GVL2" s="711"/>
      <c r="GVM2" s="711"/>
      <c r="GVN2" s="711"/>
      <c r="GVO2" s="711"/>
      <c r="GVP2" s="711"/>
      <c r="GVQ2" s="711"/>
      <c r="GVR2" s="711"/>
      <c r="GVS2" s="711"/>
      <c r="GVT2" s="711"/>
      <c r="GVU2" s="711"/>
      <c r="GVV2" s="711"/>
      <c r="GVW2" s="711"/>
      <c r="GVX2" s="711"/>
      <c r="GVY2" s="711"/>
      <c r="GVZ2" s="711"/>
      <c r="GWA2" s="711"/>
      <c r="GWB2" s="711"/>
      <c r="GWC2" s="711"/>
      <c r="GWD2" s="711"/>
      <c r="GWE2" s="711"/>
      <c r="GWF2" s="711"/>
      <c r="GWG2" s="711"/>
      <c r="GWH2" s="711"/>
      <c r="GWI2" s="711"/>
      <c r="GWJ2" s="711"/>
      <c r="GWK2" s="711"/>
      <c r="GWL2" s="711"/>
      <c r="GWM2" s="711"/>
      <c r="GWN2" s="711"/>
      <c r="GWO2" s="711"/>
      <c r="GWP2" s="711"/>
      <c r="GWQ2" s="711"/>
      <c r="GWR2" s="711"/>
      <c r="GWS2" s="711"/>
      <c r="GWT2" s="711"/>
      <c r="GWU2" s="711"/>
      <c r="GWV2" s="711"/>
      <c r="GWW2" s="711"/>
      <c r="GWX2" s="711"/>
      <c r="GWY2" s="711"/>
      <c r="GWZ2" s="711"/>
      <c r="GXA2" s="711"/>
      <c r="GXB2" s="711"/>
      <c r="GXC2" s="711"/>
      <c r="GXD2" s="711"/>
      <c r="GXE2" s="711"/>
      <c r="GXF2" s="711"/>
      <c r="GXG2" s="711"/>
      <c r="GXH2" s="711"/>
      <c r="GXI2" s="711"/>
      <c r="GXJ2" s="711"/>
      <c r="GXK2" s="711"/>
      <c r="GXL2" s="711"/>
      <c r="GXM2" s="711"/>
      <c r="GXN2" s="711"/>
      <c r="GXO2" s="711"/>
      <c r="GXP2" s="711"/>
      <c r="GXQ2" s="711"/>
      <c r="GXR2" s="711"/>
      <c r="GXS2" s="711"/>
      <c r="GXT2" s="711"/>
      <c r="GXU2" s="711"/>
      <c r="GXV2" s="711"/>
      <c r="GXW2" s="711"/>
      <c r="GXX2" s="711"/>
      <c r="GXY2" s="711"/>
      <c r="GXZ2" s="711"/>
      <c r="GYA2" s="711"/>
      <c r="GYB2" s="711"/>
      <c r="GYC2" s="711"/>
      <c r="GYD2" s="711"/>
      <c r="GYE2" s="711"/>
      <c r="GYF2" s="711"/>
      <c r="GYG2" s="711"/>
      <c r="GYH2" s="711"/>
      <c r="GYI2" s="711"/>
      <c r="GYJ2" s="711"/>
      <c r="GYK2" s="711"/>
      <c r="GYL2" s="711"/>
      <c r="GYM2" s="711"/>
      <c r="GYN2" s="711"/>
      <c r="GYO2" s="711"/>
      <c r="GYP2" s="711"/>
      <c r="GYQ2" s="711"/>
      <c r="GYR2" s="711"/>
      <c r="GYS2" s="711"/>
      <c r="GYT2" s="711"/>
      <c r="GYU2" s="711"/>
      <c r="GYV2" s="711"/>
      <c r="GYW2" s="711"/>
      <c r="GYX2" s="711"/>
      <c r="GYY2" s="711"/>
      <c r="GYZ2" s="711"/>
      <c r="GZA2" s="711"/>
      <c r="GZB2" s="711"/>
      <c r="GZC2" s="711"/>
      <c r="GZD2" s="711"/>
      <c r="GZE2" s="711"/>
      <c r="GZF2" s="711"/>
      <c r="GZG2" s="711"/>
      <c r="GZH2" s="711"/>
      <c r="GZI2" s="711"/>
      <c r="GZJ2" s="711"/>
      <c r="GZK2" s="711"/>
      <c r="GZL2" s="711"/>
      <c r="GZM2" s="711"/>
      <c r="GZN2" s="711"/>
      <c r="GZO2" s="711"/>
      <c r="GZP2" s="711"/>
      <c r="GZQ2" s="711"/>
      <c r="GZR2" s="711"/>
      <c r="GZS2" s="711"/>
      <c r="GZT2" s="711"/>
      <c r="GZU2" s="711"/>
      <c r="GZV2" s="711"/>
      <c r="GZW2" s="711"/>
      <c r="GZX2" s="711"/>
      <c r="GZY2" s="711"/>
      <c r="GZZ2" s="711"/>
      <c r="HAA2" s="711"/>
      <c r="HAB2" s="711"/>
      <c r="HAC2" s="711"/>
      <c r="HAD2" s="711"/>
      <c r="HAE2" s="711"/>
      <c r="HAF2" s="711"/>
      <c r="HAG2" s="711"/>
      <c r="HAH2" s="711"/>
      <c r="HAI2" s="711"/>
      <c r="HAJ2" s="711"/>
      <c r="HAK2" s="711"/>
      <c r="HAL2" s="711"/>
      <c r="HAM2" s="711"/>
      <c r="HAN2" s="711"/>
      <c r="HAO2" s="711"/>
      <c r="HAP2" s="711"/>
      <c r="HAQ2" s="711"/>
      <c r="HAR2" s="711"/>
      <c r="HAS2" s="711"/>
      <c r="HAT2" s="711"/>
      <c r="HAU2" s="711"/>
      <c r="HAV2" s="711"/>
      <c r="HAW2" s="711"/>
      <c r="HAX2" s="711"/>
      <c r="HAY2" s="711"/>
      <c r="HAZ2" s="711"/>
      <c r="HBA2" s="711"/>
      <c r="HBB2" s="711"/>
      <c r="HBC2" s="711"/>
      <c r="HBD2" s="711"/>
      <c r="HBE2" s="711"/>
      <c r="HBF2" s="711"/>
      <c r="HBG2" s="711"/>
      <c r="HBH2" s="711"/>
      <c r="HBI2" s="711"/>
      <c r="HBJ2" s="711"/>
      <c r="HBK2" s="711"/>
      <c r="HBL2" s="711"/>
      <c r="HBM2" s="711"/>
      <c r="HBN2" s="711"/>
      <c r="HBO2" s="711"/>
      <c r="HBP2" s="711"/>
      <c r="HBQ2" s="711"/>
      <c r="HBR2" s="711"/>
      <c r="HBS2" s="711"/>
      <c r="HBT2" s="711"/>
      <c r="HBU2" s="711"/>
      <c r="HBV2" s="711"/>
      <c r="HBW2" s="711"/>
      <c r="HBX2" s="711"/>
      <c r="HBY2" s="711"/>
      <c r="HBZ2" s="711"/>
      <c r="HCA2" s="711"/>
      <c r="HCB2" s="711"/>
      <c r="HCC2" s="711"/>
      <c r="HCD2" s="711"/>
      <c r="HCE2" s="711"/>
      <c r="HCF2" s="711"/>
      <c r="HCG2" s="711"/>
      <c r="HCH2" s="711"/>
      <c r="HCI2" s="711"/>
      <c r="HCJ2" s="711"/>
      <c r="HCK2" s="711"/>
      <c r="HCL2" s="711"/>
      <c r="HCM2" s="711"/>
      <c r="HCN2" s="711"/>
      <c r="HCO2" s="711"/>
      <c r="HCP2" s="711"/>
      <c r="HCQ2" s="711"/>
      <c r="HCR2" s="711"/>
      <c r="HCS2" s="711"/>
      <c r="HCT2" s="711"/>
      <c r="HCU2" s="711"/>
      <c r="HCV2" s="711"/>
      <c r="HCW2" s="711"/>
      <c r="HCX2" s="711"/>
      <c r="HCY2" s="711"/>
      <c r="HCZ2" s="711"/>
      <c r="HDA2" s="711"/>
      <c r="HDB2" s="711"/>
      <c r="HDC2" s="711"/>
      <c r="HDD2" s="711"/>
      <c r="HDE2" s="711"/>
      <c r="HDF2" s="711"/>
      <c r="HDG2" s="711"/>
      <c r="HDH2" s="711"/>
      <c r="HDI2" s="711"/>
      <c r="HDJ2" s="711"/>
      <c r="HDK2" s="711"/>
      <c r="HDL2" s="711"/>
      <c r="HDM2" s="711"/>
      <c r="HDN2" s="711"/>
      <c r="HDO2" s="711"/>
      <c r="HDP2" s="711"/>
      <c r="HDQ2" s="711"/>
      <c r="HDR2" s="711"/>
      <c r="HDS2" s="711"/>
      <c r="HDT2" s="711"/>
      <c r="HDU2" s="711"/>
      <c r="HDV2" s="711"/>
      <c r="HDW2" s="711"/>
      <c r="HDX2" s="711"/>
      <c r="HDY2" s="711"/>
      <c r="HDZ2" s="711"/>
      <c r="HEA2" s="711"/>
      <c r="HEB2" s="711"/>
      <c r="HEC2" s="711"/>
      <c r="HED2" s="711"/>
      <c r="HEE2" s="711"/>
      <c r="HEF2" s="711"/>
      <c r="HEG2" s="711"/>
      <c r="HEH2" s="711"/>
      <c r="HEI2" s="711"/>
      <c r="HEJ2" s="711"/>
      <c r="HEK2" s="711"/>
      <c r="HEL2" s="711"/>
      <c r="HEM2" s="711"/>
      <c r="HEN2" s="711"/>
      <c r="HEO2" s="711"/>
      <c r="HEP2" s="711"/>
      <c r="HEQ2" s="711"/>
      <c r="HER2" s="711"/>
      <c r="HES2" s="711"/>
      <c r="HET2" s="711"/>
      <c r="HEU2" s="711"/>
      <c r="HEV2" s="711"/>
      <c r="HEW2" s="711"/>
      <c r="HEX2" s="711"/>
      <c r="HEY2" s="711"/>
      <c r="HEZ2" s="711"/>
      <c r="HFA2" s="711"/>
      <c r="HFB2" s="711"/>
      <c r="HFC2" s="711"/>
      <c r="HFD2" s="711"/>
      <c r="HFE2" s="711"/>
      <c r="HFF2" s="711"/>
      <c r="HFG2" s="711"/>
      <c r="HFH2" s="711"/>
      <c r="HFI2" s="711"/>
      <c r="HFJ2" s="711"/>
      <c r="HFK2" s="711"/>
      <c r="HFL2" s="711"/>
      <c r="HFM2" s="711"/>
      <c r="HFN2" s="711"/>
      <c r="HFO2" s="711"/>
      <c r="HFP2" s="711"/>
      <c r="HFQ2" s="711"/>
      <c r="HFR2" s="711"/>
      <c r="HFS2" s="711"/>
      <c r="HFT2" s="711"/>
      <c r="HFU2" s="711"/>
      <c r="HFV2" s="711"/>
      <c r="HFW2" s="711"/>
      <c r="HFX2" s="711"/>
      <c r="HFY2" s="711"/>
      <c r="HFZ2" s="711"/>
      <c r="HGA2" s="711"/>
      <c r="HGB2" s="711"/>
      <c r="HGC2" s="711"/>
      <c r="HGD2" s="711"/>
      <c r="HGE2" s="711"/>
      <c r="HGF2" s="711"/>
      <c r="HGG2" s="711"/>
      <c r="HGH2" s="711"/>
      <c r="HGI2" s="711"/>
      <c r="HGJ2" s="711"/>
      <c r="HGK2" s="711"/>
      <c r="HGL2" s="711"/>
      <c r="HGM2" s="711"/>
      <c r="HGN2" s="711"/>
      <c r="HGO2" s="711"/>
      <c r="HGP2" s="711"/>
      <c r="HGQ2" s="711"/>
      <c r="HGR2" s="711"/>
      <c r="HGS2" s="711"/>
      <c r="HGT2" s="711"/>
      <c r="HGU2" s="711"/>
      <c r="HGV2" s="711"/>
      <c r="HGW2" s="711"/>
      <c r="HGX2" s="711"/>
      <c r="HGY2" s="711"/>
      <c r="HGZ2" s="711"/>
      <c r="HHA2" s="711"/>
      <c r="HHB2" s="711"/>
      <c r="HHC2" s="711"/>
      <c r="HHD2" s="711"/>
      <c r="HHE2" s="711"/>
      <c r="HHF2" s="711"/>
      <c r="HHG2" s="711"/>
      <c r="HHH2" s="711"/>
      <c r="HHI2" s="711"/>
      <c r="HHJ2" s="711"/>
      <c r="HHK2" s="711"/>
      <c r="HHL2" s="711"/>
      <c r="HHM2" s="711"/>
      <c r="HHN2" s="711"/>
      <c r="HHO2" s="711"/>
      <c r="HHP2" s="711"/>
      <c r="HHQ2" s="711"/>
      <c r="HHR2" s="711"/>
      <c r="HHS2" s="711"/>
      <c r="HHT2" s="711"/>
      <c r="HHU2" s="711"/>
      <c r="HHV2" s="711"/>
      <c r="HHW2" s="711"/>
      <c r="HHX2" s="711"/>
      <c r="HHY2" s="711"/>
      <c r="HHZ2" s="711"/>
      <c r="HIA2" s="711"/>
      <c r="HIB2" s="711"/>
      <c r="HIC2" s="711"/>
      <c r="HID2" s="711"/>
      <c r="HIE2" s="711"/>
      <c r="HIF2" s="711"/>
      <c r="HIG2" s="711"/>
      <c r="HIH2" s="711"/>
      <c r="HII2" s="711"/>
      <c r="HIJ2" s="711"/>
      <c r="HIK2" s="711"/>
      <c r="HIL2" s="711"/>
      <c r="HIM2" s="711"/>
      <c r="HIN2" s="711"/>
      <c r="HIO2" s="711"/>
      <c r="HIP2" s="711"/>
      <c r="HIQ2" s="711"/>
      <c r="HIR2" s="711"/>
      <c r="HIS2" s="711"/>
      <c r="HIT2" s="711"/>
      <c r="HIU2" s="711"/>
      <c r="HIV2" s="711"/>
      <c r="HIW2" s="711"/>
      <c r="HIX2" s="711"/>
      <c r="HIY2" s="711"/>
      <c r="HIZ2" s="711"/>
      <c r="HJA2" s="711"/>
      <c r="HJB2" s="711"/>
      <c r="HJC2" s="711"/>
      <c r="HJD2" s="711"/>
      <c r="HJE2" s="711"/>
      <c r="HJF2" s="711"/>
      <c r="HJG2" s="711"/>
      <c r="HJH2" s="711"/>
      <c r="HJI2" s="711"/>
      <c r="HJJ2" s="711"/>
      <c r="HJK2" s="711"/>
      <c r="HJL2" s="711"/>
      <c r="HJM2" s="711"/>
      <c r="HJN2" s="711"/>
      <c r="HJO2" s="711"/>
      <c r="HJP2" s="711"/>
      <c r="HJQ2" s="711"/>
      <c r="HJR2" s="711"/>
      <c r="HJS2" s="711"/>
      <c r="HJT2" s="711"/>
      <c r="HJU2" s="711"/>
      <c r="HJV2" s="711"/>
      <c r="HJW2" s="711"/>
      <c r="HJX2" s="711"/>
      <c r="HJY2" s="711"/>
      <c r="HJZ2" s="711"/>
      <c r="HKA2" s="711"/>
      <c r="HKB2" s="711"/>
      <c r="HKC2" s="711"/>
      <c r="HKD2" s="711"/>
      <c r="HKE2" s="711"/>
      <c r="HKF2" s="711"/>
      <c r="HKG2" s="711"/>
      <c r="HKH2" s="711"/>
      <c r="HKI2" s="711"/>
      <c r="HKJ2" s="711"/>
      <c r="HKK2" s="711"/>
      <c r="HKL2" s="711"/>
      <c r="HKM2" s="711"/>
      <c r="HKN2" s="711"/>
      <c r="HKO2" s="711"/>
      <c r="HKP2" s="711"/>
      <c r="HKQ2" s="711"/>
      <c r="HKR2" s="711"/>
      <c r="HKS2" s="711"/>
      <c r="HKT2" s="711"/>
      <c r="HKU2" s="711"/>
      <c r="HKV2" s="711"/>
      <c r="HKW2" s="711"/>
      <c r="HKX2" s="711"/>
      <c r="HKY2" s="711"/>
      <c r="HKZ2" s="711"/>
      <c r="HLA2" s="711"/>
      <c r="HLB2" s="711"/>
      <c r="HLC2" s="711"/>
      <c r="HLD2" s="711"/>
      <c r="HLE2" s="711"/>
      <c r="HLF2" s="711"/>
      <c r="HLG2" s="711"/>
      <c r="HLH2" s="711"/>
      <c r="HLI2" s="711"/>
      <c r="HLJ2" s="711"/>
      <c r="HLK2" s="711"/>
      <c r="HLL2" s="711"/>
      <c r="HLM2" s="711"/>
      <c r="HLN2" s="711"/>
      <c r="HLO2" s="711"/>
      <c r="HLP2" s="711"/>
      <c r="HLQ2" s="711"/>
      <c r="HLR2" s="711"/>
      <c r="HLS2" s="711"/>
      <c r="HLT2" s="711"/>
      <c r="HLU2" s="711"/>
      <c r="HLV2" s="711"/>
      <c r="HLW2" s="711"/>
      <c r="HLX2" s="711"/>
      <c r="HLY2" s="711"/>
      <c r="HLZ2" s="711"/>
      <c r="HMA2" s="711"/>
      <c r="HMB2" s="711"/>
      <c r="HMC2" s="711"/>
      <c r="HMD2" s="711"/>
      <c r="HME2" s="711"/>
      <c r="HMF2" s="711"/>
      <c r="HMG2" s="711"/>
      <c r="HMH2" s="711"/>
      <c r="HMI2" s="711"/>
      <c r="HMJ2" s="711"/>
      <c r="HMK2" s="711"/>
      <c r="HML2" s="711"/>
      <c r="HMM2" s="711"/>
      <c r="HMN2" s="711"/>
      <c r="HMO2" s="711"/>
      <c r="HMP2" s="711"/>
      <c r="HMQ2" s="711"/>
      <c r="HMR2" s="711"/>
      <c r="HMS2" s="711"/>
      <c r="HMT2" s="711"/>
      <c r="HMU2" s="711"/>
      <c r="HMV2" s="711"/>
      <c r="HMW2" s="711"/>
      <c r="HMX2" s="711"/>
      <c r="HMY2" s="711"/>
      <c r="HMZ2" s="711"/>
      <c r="HNA2" s="711"/>
      <c r="HNB2" s="711"/>
      <c r="HNC2" s="711"/>
      <c r="HND2" s="711"/>
      <c r="HNE2" s="711"/>
      <c r="HNF2" s="711"/>
      <c r="HNG2" s="711"/>
      <c r="HNH2" s="711"/>
      <c r="HNI2" s="711"/>
      <c r="HNJ2" s="711"/>
      <c r="HNK2" s="711"/>
      <c r="HNL2" s="711"/>
      <c r="HNM2" s="711"/>
      <c r="HNN2" s="711"/>
      <c r="HNO2" s="711"/>
      <c r="HNP2" s="711"/>
      <c r="HNQ2" s="711"/>
      <c r="HNR2" s="711"/>
      <c r="HNS2" s="711"/>
      <c r="HNT2" s="711"/>
      <c r="HNU2" s="711"/>
      <c r="HNV2" s="711"/>
      <c r="HNW2" s="711"/>
      <c r="HNX2" s="711"/>
      <c r="HNY2" s="711"/>
      <c r="HNZ2" s="711"/>
      <c r="HOA2" s="711"/>
      <c r="HOB2" s="711"/>
      <c r="HOC2" s="711"/>
      <c r="HOD2" s="711"/>
      <c r="HOE2" s="711"/>
      <c r="HOF2" s="711"/>
      <c r="HOG2" s="711"/>
      <c r="HOH2" s="711"/>
      <c r="HOI2" s="711"/>
      <c r="HOJ2" s="711"/>
      <c r="HOK2" s="711"/>
      <c r="HOL2" s="711"/>
      <c r="HOM2" s="711"/>
      <c r="HON2" s="711"/>
      <c r="HOO2" s="711"/>
      <c r="HOP2" s="711"/>
      <c r="HOQ2" s="711"/>
      <c r="HOR2" s="711"/>
      <c r="HOS2" s="711"/>
      <c r="HOT2" s="711"/>
      <c r="HOU2" s="711"/>
      <c r="HOV2" s="711"/>
      <c r="HOW2" s="711"/>
      <c r="HOX2" s="711"/>
      <c r="HOY2" s="711"/>
      <c r="HOZ2" s="711"/>
      <c r="HPA2" s="711"/>
      <c r="HPB2" s="711"/>
      <c r="HPC2" s="711"/>
      <c r="HPD2" s="711"/>
      <c r="HPE2" s="711"/>
      <c r="HPF2" s="711"/>
      <c r="HPG2" s="711"/>
      <c r="HPH2" s="711"/>
      <c r="HPI2" s="711"/>
      <c r="HPJ2" s="711"/>
      <c r="HPK2" s="711"/>
      <c r="HPL2" s="711"/>
      <c r="HPM2" s="711"/>
      <c r="HPN2" s="711"/>
      <c r="HPO2" s="711"/>
      <c r="HPP2" s="711"/>
      <c r="HPQ2" s="711"/>
      <c r="HPR2" s="711"/>
      <c r="HPS2" s="711"/>
      <c r="HPT2" s="711"/>
      <c r="HPU2" s="711"/>
      <c r="HPV2" s="711"/>
      <c r="HPW2" s="711"/>
      <c r="HPX2" s="711"/>
      <c r="HPY2" s="711"/>
      <c r="HPZ2" s="711"/>
      <c r="HQA2" s="711"/>
      <c r="HQB2" s="711"/>
      <c r="HQC2" s="711"/>
      <c r="HQD2" s="711"/>
      <c r="HQE2" s="711"/>
      <c r="HQF2" s="711"/>
      <c r="HQG2" s="711"/>
      <c r="HQH2" s="711"/>
      <c r="HQI2" s="711"/>
      <c r="HQJ2" s="711"/>
      <c r="HQK2" s="711"/>
      <c r="HQL2" s="711"/>
      <c r="HQM2" s="711"/>
      <c r="HQN2" s="711"/>
      <c r="HQO2" s="711"/>
      <c r="HQP2" s="711"/>
      <c r="HQQ2" s="711"/>
      <c r="HQR2" s="711"/>
      <c r="HQS2" s="711"/>
      <c r="HQT2" s="711"/>
      <c r="HQU2" s="711"/>
      <c r="HQV2" s="711"/>
      <c r="HQW2" s="711"/>
      <c r="HQX2" s="711"/>
      <c r="HQY2" s="711"/>
      <c r="HQZ2" s="711"/>
      <c r="HRA2" s="711"/>
      <c r="HRB2" s="711"/>
      <c r="HRC2" s="711"/>
      <c r="HRD2" s="711"/>
      <c r="HRE2" s="711"/>
      <c r="HRF2" s="711"/>
      <c r="HRG2" s="711"/>
      <c r="HRH2" s="711"/>
      <c r="HRI2" s="711"/>
      <c r="HRJ2" s="711"/>
      <c r="HRK2" s="711"/>
      <c r="HRL2" s="711"/>
      <c r="HRM2" s="711"/>
      <c r="HRN2" s="711"/>
      <c r="HRO2" s="711"/>
      <c r="HRP2" s="711"/>
      <c r="HRQ2" s="711"/>
      <c r="HRR2" s="711"/>
      <c r="HRS2" s="711"/>
      <c r="HRT2" s="711"/>
      <c r="HRU2" s="711"/>
      <c r="HRV2" s="711"/>
      <c r="HRW2" s="711"/>
      <c r="HRX2" s="711"/>
      <c r="HRY2" s="711"/>
      <c r="HRZ2" s="711"/>
      <c r="HSA2" s="711"/>
      <c r="HSB2" s="711"/>
      <c r="HSC2" s="711"/>
      <c r="HSD2" s="711"/>
      <c r="HSE2" s="711"/>
      <c r="HSF2" s="711"/>
      <c r="HSG2" s="711"/>
      <c r="HSH2" s="711"/>
      <c r="HSI2" s="711"/>
      <c r="HSJ2" s="711"/>
      <c r="HSK2" s="711"/>
      <c r="HSL2" s="711"/>
      <c r="HSM2" s="711"/>
      <c r="HSN2" s="711"/>
      <c r="HSO2" s="711"/>
      <c r="HSP2" s="711"/>
      <c r="HSQ2" s="711"/>
      <c r="HSR2" s="711"/>
      <c r="HSS2" s="711"/>
      <c r="HST2" s="711"/>
      <c r="HSU2" s="711"/>
      <c r="HSV2" s="711"/>
      <c r="HSW2" s="711"/>
      <c r="HSX2" s="711"/>
      <c r="HSY2" s="711"/>
      <c r="HSZ2" s="711"/>
      <c r="HTA2" s="711"/>
      <c r="HTB2" s="711"/>
      <c r="HTC2" s="711"/>
      <c r="HTD2" s="711"/>
      <c r="HTE2" s="711"/>
      <c r="HTF2" s="711"/>
      <c r="HTG2" s="711"/>
      <c r="HTH2" s="711"/>
      <c r="HTI2" s="711"/>
      <c r="HTJ2" s="711"/>
      <c r="HTK2" s="711"/>
      <c r="HTL2" s="711"/>
      <c r="HTM2" s="711"/>
      <c r="HTN2" s="711"/>
      <c r="HTO2" s="711"/>
      <c r="HTP2" s="711"/>
      <c r="HTQ2" s="711"/>
      <c r="HTR2" s="711"/>
      <c r="HTS2" s="711"/>
      <c r="HTT2" s="711"/>
      <c r="HTU2" s="711"/>
      <c r="HTV2" s="711"/>
      <c r="HTW2" s="711"/>
      <c r="HTX2" s="711"/>
      <c r="HTY2" s="711"/>
      <c r="HTZ2" s="711"/>
      <c r="HUA2" s="711"/>
      <c r="HUB2" s="711"/>
      <c r="HUC2" s="711"/>
      <c r="HUD2" s="711"/>
      <c r="HUE2" s="711"/>
      <c r="HUF2" s="711"/>
      <c r="HUG2" s="711"/>
      <c r="HUH2" s="711"/>
      <c r="HUI2" s="711"/>
      <c r="HUJ2" s="711"/>
      <c r="HUK2" s="711"/>
      <c r="HUL2" s="711"/>
      <c r="HUM2" s="711"/>
      <c r="HUN2" s="711"/>
      <c r="HUO2" s="711"/>
      <c r="HUP2" s="711"/>
      <c r="HUQ2" s="711"/>
      <c r="HUR2" s="711"/>
      <c r="HUS2" s="711"/>
      <c r="HUT2" s="711"/>
      <c r="HUU2" s="711"/>
      <c r="HUV2" s="711"/>
      <c r="HUW2" s="711"/>
      <c r="HUX2" s="711"/>
      <c r="HUY2" s="711"/>
      <c r="HUZ2" s="711"/>
      <c r="HVA2" s="711"/>
      <c r="HVB2" s="711"/>
      <c r="HVC2" s="711"/>
      <c r="HVD2" s="711"/>
      <c r="HVE2" s="711"/>
      <c r="HVF2" s="711"/>
      <c r="HVG2" s="711"/>
      <c r="HVH2" s="711"/>
      <c r="HVI2" s="711"/>
      <c r="HVJ2" s="711"/>
      <c r="HVK2" s="711"/>
      <c r="HVL2" s="711"/>
      <c r="HVM2" s="711"/>
      <c r="HVN2" s="711"/>
      <c r="HVO2" s="711"/>
      <c r="HVP2" s="711"/>
      <c r="HVQ2" s="711"/>
      <c r="HVR2" s="711"/>
      <c r="HVS2" s="711"/>
      <c r="HVT2" s="711"/>
      <c r="HVU2" s="711"/>
      <c r="HVV2" s="711"/>
      <c r="HVW2" s="711"/>
      <c r="HVX2" s="711"/>
      <c r="HVY2" s="711"/>
      <c r="HVZ2" s="711"/>
      <c r="HWA2" s="711"/>
      <c r="HWB2" s="711"/>
      <c r="HWC2" s="711"/>
      <c r="HWD2" s="711"/>
      <c r="HWE2" s="711"/>
      <c r="HWF2" s="711"/>
      <c r="HWG2" s="711"/>
      <c r="HWH2" s="711"/>
      <c r="HWI2" s="711"/>
      <c r="HWJ2" s="711"/>
      <c r="HWK2" s="711"/>
      <c r="HWL2" s="711"/>
      <c r="HWM2" s="711"/>
      <c r="HWN2" s="711"/>
      <c r="HWO2" s="711"/>
      <c r="HWP2" s="711"/>
      <c r="HWQ2" s="711"/>
      <c r="HWR2" s="711"/>
      <c r="HWS2" s="711"/>
      <c r="HWT2" s="711"/>
      <c r="HWU2" s="711"/>
      <c r="HWV2" s="711"/>
      <c r="HWW2" s="711"/>
      <c r="HWX2" s="711"/>
      <c r="HWY2" s="711"/>
      <c r="HWZ2" s="711"/>
      <c r="HXA2" s="711"/>
      <c r="HXB2" s="711"/>
      <c r="HXC2" s="711"/>
      <c r="HXD2" s="711"/>
      <c r="HXE2" s="711"/>
      <c r="HXF2" s="711"/>
      <c r="HXG2" s="711"/>
      <c r="HXH2" s="711"/>
      <c r="HXI2" s="711"/>
      <c r="HXJ2" s="711"/>
      <c r="HXK2" s="711"/>
      <c r="HXL2" s="711"/>
      <c r="HXM2" s="711"/>
      <c r="HXN2" s="711"/>
      <c r="HXO2" s="711"/>
      <c r="HXP2" s="711"/>
      <c r="HXQ2" s="711"/>
      <c r="HXR2" s="711"/>
      <c r="HXS2" s="711"/>
      <c r="HXT2" s="711"/>
      <c r="HXU2" s="711"/>
      <c r="HXV2" s="711"/>
      <c r="HXW2" s="711"/>
      <c r="HXX2" s="711"/>
      <c r="HXY2" s="711"/>
      <c r="HXZ2" s="711"/>
      <c r="HYA2" s="711"/>
      <c r="HYB2" s="711"/>
      <c r="HYC2" s="711"/>
      <c r="HYD2" s="711"/>
      <c r="HYE2" s="711"/>
      <c r="HYF2" s="711"/>
      <c r="HYG2" s="711"/>
      <c r="HYH2" s="711"/>
      <c r="HYI2" s="711"/>
      <c r="HYJ2" s="711"/>
      <c r="HYK2" s="711"/>
      <c r="HYL2" s="711"/>
      <c r="HYM2" s="711"/>
      <c r="HYN2" s="711"/>
      <c r="HYO2" s="711"/>
      <c r="HYP2" s="711"/>
      <c r="HYQ2" s="711"/>
      <c r="HYR2" s="711"/>
      <c r="HYS2" s="711"/>
      <c r="HYT2" s="711"/>
      <c r="HYU2" s="711"/>
      <c r="HYV2" s="711"/>
      <c r="HYW2" s="711"/>
      <c r="HYX2" s="711"/>
      <c r="HYY2" s="711"/>
      <c r="HYZ2" s="711"/>
      <c r="HZA2" s="711"/>
      <c r="HZB2" s="711"/>
      <c r="HZC2" s="711"/>
      <c r="HZD2" s="711"/>
      <c r="HZE2" s="711"/>
      <c r="HZF2" s="711"/>
      <c r="HZG2" s="711"/>
      <c r="HZH2" s="711"/>
      <c r="HZI2" s="711"/>
      <c r="HZJ2" s="711"/>
      <c r="HZK2" s="711"/>
      <c r="HZL2" s="711"/>
      <c r="HZM2" s="711"/>
      <c r="HZN2" s="711"/>
      <c r="HZO2" s="711"/>
      <c r="HZP2" s="711"/>
      <c r="HZQ2" s="711"/>
      <c r="HZR2" s="711"/>
      <c r="HZS2" s="711"/>
      <c r="HZT2" s="711"/>
      <c r="HZU2" s="711"/>
      <c r="HZV2" s="711"/>
      <c r="HZW2" s="711"/>
      <c r="HZX2" s="711"/>
      <c r="HZY2" s="711"/>
      <c r="HZZ2" s="711"/>
      <c r="IAA2" s="711"/>
      <c r="IAB2" s="711"/>
      <c r="IAC2" s="711"/>
      <c r="IAD2" s="711"/>
      <c r="IAE2" s="711"/>
      <c r="IAF2" s="711"/>
      <c r="IAG2" s="711"/>
      <c r="IAH2" s="711"/>
      <c r="IAI2" s="711"/>
      <c r="IAJ2" s="711"/>
      <c r="IAK2" s="711"/>
      <c r="IAL2" s="711"/>
      <c r="IAM2" s="711"/>
      <c r="IAN2" s="711"/>
      <c r="IAO2" s="711"/>
      <c r="IAP2" s="711"/>
      <c r="IAQ2" s="711"/>
      <c r="IAR2" s="711"/>
      <c r="IAS2" s="711"/>
      <c r="IAT2" s="711"/>
      <c r="IAU2" s="711"/>
      <c r="IAV2" s="711"/>
      <c r="IAW2" s="711"/>
      <c r="IAX2" s="711"/>
      <c r="IAY2" s="711"/>
      <c r="IAZ2" s="711"/>
      <c r="IBA2" s="711"/>
      <c r="IBB2" s="711"/>
      <c r="IBC2" s="711"/>
      <c r="IBD2" s="711"/>
      <c r="IBE2" s="711"/>
      <c r="IBF2" s="711"/>
      <c r="IBG2" s="711"/>
      <c r="IBH2" s="711"/>
      <c r="IBI2" s="711"/>
      <c r="IBJ2" s="711"/>
      <c r="IBK2" s="711"/>
      <c r="IBL2" s="711"/>
      <c r="IBM2" s="711"/>
      <c r="IBN2" s="711"/>
      <c r="IBO2" s="711"/>
      <c r="IBP2" s="711"/>
      <c r="IBQ2" s="711"/>
      <c r="IBR2" s="711"/>
      <c r="IBS2" s="711"/>
      <c r="IBT2" s="711"/>
      <c r="IBU2" s="711"/>
      <c r="IBV2" s="711"/>
      <c r="IBW2" s="711"/>
      <c r="IBX2" s="711"/>
      <c r="IBY2" s="711"/>
      <c r="IBZ2" s="711"/>
      <c r="ICA2" s="711"/>
      <c r="ICB2" s="711"/>
      <c r="ICC2" s="711"/>
      <c r="ICD2" s="711"/>
      <c r="ICE2" s="711"/>
      <c r="ICF2" s="711"/>
      <c r="ICG2" s="711"/>
      <c r="ICH2" s="711"/>
      <c r="ICI2" s="711"/>
      <c r="ICJ2" s="711"/>
      <c r="ICK2" s="711"/>
      <c r="ICL2" s="711"/>
      <c r="ICM2" s="711"/>
      <c r="ICN2" s="711"/>
      <c r="ICO2" s="711"/>
      <c r="ICP2" s="711"/>
      <c r="ICQ2" s="711"/>
      <c r="ICR2" s="711"/>
      <c r="ICS2" s="711"/>
      <c r="ICT2" s="711"/>
      <c r="ICU2" s="711"/>
      <c r="ICV2" s="711"/>
      <c r="ICW2" s="711"/>
      <c r="ICX2" s="711"/>
      <c r="ICY2" s="711"/>
      <c r="ICZ2" s="711"/>
      <c r="IDA2" s="711"/>
      <c r="IDB2" s="711"/>
      <c r="IDC2" s="711"/>
      <c r="IDD2" s="711"/>
      <c r="IDE2" s="711"/>
      <c r="IDF2" s="711"/>
      <c r="IDG2" s="711"/>
      <c r="IDH2" s="711"/>
      <c r="IDI2" s="711"/>
      <c r="IDJ2" s="711"/>
      <c r="IDK2" s="711"/>
      <c r="IDL2" s="711"/>
      <c r="IDM2" s="711"/>
      <c r="IDN2" s="711"/>
      <c r="IDO2" s="711"/>
      <c r="IDP2" s="711"/>
      <c r="IDQ2" s="711"/>
      <c r="IDR2" s="711"/>
      <c r="IDS2" s="711"/>
      <c r="IDT2" s="711"/>
      <c r="IDU2" s="711"/>
      <c r="IDV2" s="711"/>
      <c r="IDW2" s="711"/>
      <c r="IDX2" s="711"/>
      <c r="IDY2" s="711"/>
      <c r="IDZ2" s="711"/>
      <c r="IEA2" s="711"/>
      <c r="IEB2" s="711"/>
      <c r="IEC2" s="711"/>
      <c r="IED2" s="711"/>
      <c r="IEE2" s="711"/>
      <c r="IEF2" s="711"/>
      <c r="IEG2" s="711"/>
      <c r="IEH2" s="711"/>
      <c r="IEI2" s="711"/>
      <c r="IEJ2" s="711"/>
      <c r="IEK2" s="711"/>
      <c r="IEL2" s="711"/>
      <c r="IEM2" s="711"/>
      <c r="IEN2" s="711"/>
      <c r="IEO2" s="711"/>
      <c r="IEP2" s="711"/>
      <c r="IEQ2" s="711"/>
      <c r="IER2" s="711"/>
      <c r="IES2" s="711"/>
      <c r="IET2" s="711"/>
      <c r="IEU2" s="711"/>
      <c r="IEV2" s="711"/>
      <c r="IEW2" s="711"/>
      <c r="IEX2" s="711"/>
      <c r="IEY2" s="711"/>
      <c r="IEZ2" s="711"/>
      <c r="IFA2" s="711"/>
      <c r="IFB2" s="711"/>
      <c r="IFC2" s="711"/>
      <c r="IFD2" s="711"/>
      <c r="IFE2" s="711"/>
      <c r="IFF2" s="711"/>
      <c r="IFG2" s="711"/>
      <c r="IFH2" s="711"/>
      <c r="IFI2" s="711"/>
      <c r="IFJ2" s="711"/>
      <c r="IFK2" s="711"/>
      <c r="IFL2" s="711"/>
      <c r="IFM2" s="711"/>
      <c r="IFN2" s="711"/>
      <c r="IFO2" s="711"/>
      <c r="IFP2" s="711"/>
      <c r="IFQ2" s="711"/>
      <c r="IFR2" s="711"/>
      <c r="IFS2" s="711"/>
      <c r="IFT2" s="711"/>
      <c r="IFU2" s="711"/>
      <c r="IFV2" s="711"/>
      <c r="IFW2" s="711"/>
      <c r="IFX2" s="711"/>
      <c r="IFY2" s="711"/>
      <c r="IFZ2" s="711"/>
      <c r="IGA2" s="711"/>
      <c r="IGB2" s="711"/>
      <c r="IGC2" s="711"/>
      <c r="IGD2" s="711"/>
      <c r="IGE2" s="711"/>
      <c r="IGF2" s="711"/>
      <c r="IGG2" s="711"/>
      <c r="IGH2" s="711"/>
      <c r="IGI2" s="711"/>
      <c r="IGJ2" s="711"/>
      <c r="IGK2" s="711"/>
      <c r="IGL2" s="711"/>
      <c r="IGM2" s="711"/>
      <c r="IGN2" s="711"/>
      <c r="IGO2" s="711"/>
      <c r="IGP2" s="711"/>
      <c r="IGQ2" s="711"/>
      <c r="IGR2" s="711"/>
      <c r="IGS2" s="711"/>
      <c r="IGT2" s="711"/>
      <c r="IGU2" s="711"/>
      <c r="IGV2" s="711"/>
      <c r="IGW2" s="711"/>
      <c r="IGX2" s="711"/>
      <c r="IGY2" s="711"/>
      <c r="IGZ2" s="711"/>
      <c r="IHA2" s="711"/>
      <c r="IHB2" s="711"/>
      <c r="IHC2" s="711"/>
      <c r="IHD2" s="711"/>
      <c r="IHE2" s="711"/>
      <c r="IHF2" s="711"/>
      <c r="IHG2" s="711"/>
      <c r="IHH2" s="711"/>
      <c r="IHI2" s="711"/>
      <c r="IHJ2" s="711"/>
      <c r="IHK2" s="711"/>
      <c r="IHL2" s="711"/>
      <c r="IHM2" s="711"/>
      <c r="IHN2" s="711"/>
      <c r="IHO2" s="711"/>
      <c r="IHP2" s="711"/>
      <c r="IHQ2" s="711"/>
      <c r="IHR2" s="711"/>
      <c r="IHS2" s="711"/>
      <c r="IHT2" s="711"/>
      <c r="IHU2" s="711"/>
      <c r="IHV2" s="711"/>
      <c r="IHW2" s="711"/>
      <c r="IHX2" s="711"/>
      <c r="IHY2" s="711"/>
      <c r="IHZ2" s="711"/>
      <c r="IIA2" s="711"/>
      <c r="IIB2" s="711"/>
      <c r="IIC2" s="711"/>
      <c r="IID2" s="711"/>
      <c r="IIE2" s="711"/>
      <c r="IIF2" s="711"/>
      <c r="IIG2" s="711"/>
      <c r="IIH2" s="711"/>
      <c r="III2" s="711"/>
      <c r="IIJ2" s="711"/>
      <c r="IIK2" s="711"/>
      <c r="IIL2" s="711"/>
      <c r="IIM2" s="711"/>
      <c r="IIN2" s="711"/>
      <c r="IIO2" s="711"/>
      <c r="IIP2" s="711"/>
      <c r="IIQ2" s="711"/>
      <c r="IIR2" s="711"/>
      <c r="IIS2" s="711"/>
      <c r="IIT2" s="711"/>
      <c r="IIU2" s="711"/>
      <c r="IIV2" s="711"/>
      <c r="IIW2" s="711"/>
      <c r="IIX2" s="711"/>
      <c r="IIY2" s="711"/>
      <c r="IIZ2" s="711"/>
      <c r="IJA2" s="711"/>
      <c r="IJB2" s="711"/>
      <c r="IJC2" s="711"/>
      <c r="IJD2" s="711"/>
      <c r="IJE2" s="711"/>
      <c r="IJF2" s="711"/>
      <c r="IJG2" s="711"/>
      <c r="IJH2" s="711"/>
      <c r="IJI2" s="711"/>
      <c r="IJJ2" s="711"/>
      <c r="IJK2" s="711"/>
      <c r="IJL2" s="711"/>
      <c r="IJM2" s="711"/>
      <c r="IJN2" s="711"/>
      <c r="IJO2" s="711"/>
      <c r="IJP2" s="711"/>
      <c r="IJQ2" s="711"/>
      <c r="IJR2" s="711"/>
      <c r="IJS2" s="711"/>
      <c r="IJT2" s="711"/>
      <c r="IJU2" s="711"/>
      <c r="IJV2" s="711"/>
      <c r="IJW2" s="711"/>
      <c r="IJX2" s="711"/>
      <c r="IJY2" s="711"/>
      <c r="IJZ2" s="711"/>
      <c r="IKA2" s="711"/>
      <c r="IKB2" s="711"/>
      <c r="IKC2" s="711"/>
      <c r="IKD2" s="711"/>
      <c r="IKE2" s="711"/>
      <c r="IKF2" s="711"/>
      <c r="IKG2" s="711"/>
      <c r="IKH2" s="711"/>
      <c r="IKI2" s="711"/>
      <c r="IKJ2" s="711"/>
      <c r="IKK2" s="711"/>
      <c r="IKL2" s="711"/>
      <c r="IKM2" s="711"/>
      <c r="IKN2" s="711"/>
      <c r="IKO2" s="711"/>
      <c r="IKP2" s="711"/>
      <c r="IKQ2" s="711"/>
      <c r="IKR2" s="711"/>
      <c r="IKS2" s="711"/>
      <c r="IKT2" s="711"/>
      <c r="IKU2" s="711"/>
      <c r="IKV2" s="711"/>
      <c r="IKW2" s="711"/>
      <c r="IKX2" s="711"/>
      <c r="IKY2" s="711"/>
      <c r="IKZ2" s="711"/>
      <c r="ILA2" s="711"/>
      <c r="ILB2" s="711"/>
      <c r="ILC2" s="711"/>
      <c r="ILD2" s="711"/>
      <c r="ILE2" s="711"/>
      <c r="ILF2" s="711"/>
      <c r="ILG2" s="711"/>
      <c r="ILH2" s="711"/>
      <c r="ILI2" s="711"/>
      <c r="ILJ2" s="711"/>
      <c r="ILK2" s="711"/>
      <c r="ILL2" s="711"/>
      <c r="ILM2" s="711"/>
      <c r="ILN2" s="711"/>
      <c r="ILO2" s="711"/>
      <c r="ILP2" s="711"/>
      <c r="ILQ2" s="711"/>
      <c r="ILR2" s="711"/>
      <c r="ILS2" s="711"/>
      <c r="ILT2" s="711"/>
      <c r="ILU2" s="711"/>
      <c r="ILV2" s="711"/>
      <c r="ILW2" s="711"/>
      <c r="ILX2" s="711"/>
      <c r="ILY2" s="711"/>
      <c r="ILZ2" s="711"/>
      <c r="IMA2" s="711"/>
      <c r="IMB2" s="711"/>
      <c r="IMC2" s="711"/>
      <c r="IMD2" s="711"/>
      <c r="IME2" s="711"/>
      <c r="IMF2" s="711"/>
      <c r="IMG2" s="711"/>
      <c r="IMH2" s="711"/>
      <c r="IMI2" s="711"/>
      <c r="IMJ2" s="711"/>
      <c r="IMK2" s="711"/>
      <c r="IML2" s="711"/>
      <c r="IMM2" s="711"/>
      <c r="IMN2" s="711"/>
      <c r="IMO2" s="711"/>
      <c r="IMP2" s="711"/>
      <c r="IMQ2" s="711"/>
      <c r="IMR2" s="711"/>
      <c r="IMS2" s="711"/>
      <c r="IMT2" s="711"/>
      <c r="IMU2" s="711"/>
      <c r="IMV2" s="711"/>
      <c r="IMW2" s="711"/>
      <c r="IMX2" s="711"/>
      <c r="IMY2" s="711"/>
      <c r="IMZ2" s="711"/>
      <c r="INA2" s="711"/>
      <c r="INB2" s="711"/>
      <c r="INC2" s="711"/>
      <c r="IND2" s="711"/>
      <c r="INE2" s="711"/>
      <c r="INF2" s="711"/>
      <c r="ING2" s="711"/>
      <c r="INH2" s="711"/>
      <c r="INI2" s="711"/>
      <c r="INJ2" s="711"/>
      <c r="INK2" s="711"/>
      <c r="INL2" s="711"/>
      <c r="INM2" s="711"/>
      <c r="INN2" s="711"/>
      <c r="INO2" s="711"/>
      <c r="INP2" s="711"/>
      <c r="INQ2" s="711"/>
      <c r="INR2" s="711"/>
      <c r="INS2" s="711"/>
      <c r="INT2" s="711"/>
      <c r="INU2" s="711"/>
      <c r="INV2" s="711"/>
      <c r="INW2" s="711"/>
      <c r="INX2" s="711"/>
      <c r="INY2" s="711"/>
      <c r="INZ2" s="711"/>
      <c r="IOA2" s="711"/>
      <c r="IOB2" s="711"/>
      <c r="IOC2" s="711"/>
      <c r="IOD2" s="711"/>
      <c r="IOE2" s="711"/>
      <c r="IOF2" s="711"/>
      <c r="IOG2" s="711"/>
      <c r="IOH2" s="711"/>
      <c r="IOI2" s="711"/>
      <c r="IOJ2" s="711"/>
      <c r="IOK2" s="711"/>
      <c r="IOL2" s="711"/>
      <c r="IOM2" s="711"/>
      <c r="ION2" s="711"/>
      <c r="IOO2" s="711"/>
      <c r="IOP2" s="711"/>
      <c r="IOQ2" s="711"/>
      <c r="IOR2" s="711"/>
      <c r="IOS2" s="711"/>
      <c r="IOT2" s="711"/>
      <c r="IOU2" s="711"/>
      <c r="IOV2" s="711"/>
      <c r="IOW2" s="711"/>
      <c r="IOX2" s="711"/>
      <c r="IOY2" s="711"/>
      <c r="IOZ2" s="711"/>
      <c r="IPA2" s="711"/>
      <c r="IPB2" s="711"/>
      <c r="IPC2" s="711"/>
      <c r="IPD2" s="711"/>
      <c r="IPE2" s="711"/>
      <c r="IPF2" s="711"/>
      <c r="IPG2" s="711"/>
      <c r="IPH2" s="711"/>
      <c r="IPI2" s="711"/>
      <c r="IPJ2" s="711"/>
      <c r="IPK2" s="711"/>
      <c r="IPL2" s="711"/>
      <c r="IPM2" s="711"/>
      <c r="IPN2" s="711"/>
      <c r="IPO2" s="711"/>
      <c r="IPP2" s="711"/>
      <c r="IPQ2" s="711"/>
      <c r="IPR2" s="711"/>
      <c r="IPS2" s="711"/>
      <c r="IPT2" s="711"/>
      <c r="IPU2" s="711"/>
      <c r="IPV2" s="711"/>
      <c r="IPW2" s="711"/>
      <c r="IPX2" s="711"/>
      <c r="IPY2" s="711"/>
      <c r="IPZ2" s="711"/>
      <c r="IQA2" s="711"/>
      <c r="IQB2" s="711"/>
      <c r="IQC2" s="711"/>
      <c r="IQD2" s="711"/>
      <c r="IQE2" s="711"/>
      <c r="IQF2" s="711"/>
      <c r="IQG2" s="711"/>
      <c r="IQH2" s="711"/>
      <c r="IQI2" s="711"/>
      <c r="IQJ2" s="711"/>
      <c r="IQK2" s="711"/>
      <c r="IQL2" s="711"/>
      <c r="IQM2" s="711"/>
      <c r="IQN2" s="711"/>
      <c r="IQO2" s="711"/>
      <c r="IQP2" s="711"/>
      <c r="IQQ2" s="711"/>
      <c r="IQR2" s="711"/>
      <c r="IQS2" s="711"/>
      <c r="IQT2" s="711"/>
      <c r="IQU2" s="711"/>
      <c r="IQV2" s="711"/>
      <c r="IQW2" s="711"/>
      <c r="IQX2" s="711"/>
      <c r="IQY2" s="711"/>
      <c r="IQZ2" s="711"/>
      <c r="IRA2" s="711"/>
      <c r="IRB2" s="711"/>
      <c r="IRC2" s="711"/>
      <c r="IRD2" s="711"/>
      <c r="IRE2" s="711"/>
      <c r="IRF2" s="711"/>
      <c r="IRG2" s="711"/>
      <c r="IRH2" s="711"/>
      <c r="IRI2" s="711"/>
      <c r="IRJ2" s="711"/>
      <c r="IRK2" s="711"/>
      <c r="IRL2" s="711"/>
      <c r="IRM2" s="711"/>
      <c r="IRN2" s="711"/>
      <c r="IRO2" s="711"/>
      <c r="IRP2" s="711"/>
      <c r="IRQ2" s="711"/>
      <c r="IRR2" s="711"/>
      <c r="IRS2" s="711"/>
      <c r="IRT2" s="711"/>
      <c r="IRU2" s="711"/>
      <c r="IRV2" s="711"/>
      <c r="IRW2" s="711"/>
      <c r="IRX2" s="711"/>
      <c r="IRY2" s="711"/>
      <c r="IRZ2" s="711"/>
      <c r="ISA2" s="711"/>
      <c r="ISB2" s="711"/>
      <c r="ISC2" s="711"/>
      <c r="ISD2" s="711"/>
      <c r="ISE2" s="711"/>
      <c r="ISF2" s="711"/>
      <c r="ISG2" s="711"/>
      <c r="ISH2" s="711"/>
      <c r="ISI2" s="711"/>
      <c r="ISJ2" s="711"/>
      <c r="ISK2" s="711"/>
      <c r="ISL2" s="711"/>
      <c r="ISM2" s="711"/>
      <c r="ISN2" s="711"/>
      <c r="ISO2" s="711"/>
      <c r="ISP2" s="711"/>
      <c r="ISQ2" s="711"/>
      <c r="ISR2" s="711"/>
      <c r="ISS2" s="711"/>
      <c r="IST2" s="711"/>
      <c r="ISU2" s="711"/>
      <c r="ISV2" s="711"/>
      <c r="ISW2" s="711"/>
      <c r="ISX2" s="711"/>
      <c r="ISY2" s="711"/>
      <c r="ISZ2" s="711"/>
      <c r="ITA2" s="711"/>
      <c r="ITB2" s="711"/>
      <c r="ITC2" s="711"/>
      <c r="ITD2" s="711"/>
      <c r="ITE2" s="711"/>
      <c r="ITF2" s="711"/>
      <c r="ITG2" s="711"/>
      <c r="ITH2" s="711"/>
      <c r="ITI2" s="711"/>
      <c r="ITJ2" s="711"/>
      <c r="ITK2" s="711"/>
      <c r="ITL2" s="711"/>
      <c r="ITM2" s="711"/>
      <c r="ITN2" s="711"/>
      <c r="ITO2" s="711"/>
      <c r="ITP2" s="711"/>
      <c r="ITQ2" s="711"/>
      <c r="ITR2" s="711"/>
      <c r="ITS2" s="711"/>
      <c r="ITT2" s="711"/>
      <c r="ITU2" s="711"/>
      <c r="ITV2" s="711"/>
      <c r="ITW2" s="711"/>
      <c r="ITX2" s="711"/>
      <c r="ITY2" s="711"/>
      <c r="ITZ2" s="711"/>
      <c r="IUA2" s="711"/>
      <c r="IUB2" s="711"/>
      <c r="IUC2" s="711"/>
      <c r="IUD2" s="711"/>
      <c r="IUE2" s="711"/>
      <c r="IUF2" s="711"/>
      <c r="IUG2" s="711"/>
      <c r="IUH2" s="711"/>
      <c r="IUI2" s="711"/>
      <c r="IUJ2" s="711"/>
      <c r="IUK2" s="711"/>
      <c r="IUL2" s="711"/>
      <c r="IUM2" s="711"/>
      <c r="IUN2" s="711"/>
      <c r="IUO2" s="711"/>
      <c r="IUP2" s="711"/>
      <c r="IUQ2" s="711"/>
      <c r="IUR2" s="711"/>
      <c r="IUS2" s="711"/>
      <c r="IUT2" s="711"/>
      <c r="IUU2" s="711"/>
      <c r="IUV2" s="711"/>
      <c r="IUW2" s="711"/>
      <c r="IUX2" s="711"/>
      <c r="IUY2" s="711"/>
      <c r="IUZ2" s="711"/>
      <c r="IVA2" s="711"/>
      <c r="IVB2" s="711"/>
      <c r="IVC2" s="711"/>
      <c r="IVD2" s="711"/>
      <c r="IVE2" s="711"/>
      <c r="IVF2" s="711"/>
      <c r="IVG2" s="711"/>
      <c r="IVH2" s="711"/>
      <c r="IVI2" s="711"/>
      <c r="IVJ2" s="711"/>
      <c r="IVK2" s="711"/>
      <c r="IVL2" s="711"/>
      <c r="IVM2" s="711"/>
      <c r="IVN2" s="711"/>
      <c r="IVO2" s="711"/>
      <c r="IVP2" s="711"/>
      <c r="IVQ2" s="711"/>
      <c r="IVR2" s="711"/>
      <c r="IVS2" s="711"/>
      <c r="IVT2" s="711"/>
      <c r="IVU2" s="711"/>
      <c r="IVV2" s="711"/>
      <c r="IVW2" s="711"/>
      <c r="IVX2" s="711"/>
      <c r="IVY2" s="711"/>
      <c r="IVZ2" s="711"/>
      <c r="IWA2" s="711"/>
      <c r="IWB2" s="711"/>
      <c r="IWC2" s="711"/>
      <c r="IWD2" s="711"/>
      <c r="IWE2" s="711"/>
      <c r="IWF2" s="711"/>
      <c r="IWG2" s="711"/>
      <c r="IWH2" s="711"/>
      <c r="IWI2" s="711"/>
      <c r="IWJ2" s="711"/>
      <c r="IWK2" s="711"/>
      <c r="IWL2" s="711"/>
      <c r="IWM2" s="711"/>
      <c r="IWN2" s="711"/>
      <c r="IWO2" s="711"/>
      <c r="IWP2" s="711"/>
      <c r="IWQ2" s="711"/>
      <c r="IWR2" s="711"/>
      <c r="IWS2" s="711"/>
      <c r="IWT2" s="711"/>
      <c r="IWU2" s="711"/>
      <c r="IWV2" s="711"/>
      <c r="IWW2" s="711"/>
      <c r="IWX2" s="711"/>
      <c r="IWY2" s="711"/>
      <c r="IWZ2" s="711"/>
      <c r="IXA2" s="711"/>
      <c r="IXB2" s="711"/>
      <c r="IXC2" s="711"/>
      <c r="IXD2" s="711"/>
      <c r="IXE2" s="711"/>
      <c r="IXF2" s="711"/>
      <c r="IXG2" s="711"/>
      <c r="IXH2" s="711"/>
      <c r="IXI2" s="711"/>
      <c r="IXJ2" s="711"/>
      <c r="IXK2" s="711"/>
      <c r="IXL2" s="711"/>
      <c r="IXM2" s="711"/>
      <c r="IXN2" s="711"/>
      <c r="IXO2" s="711"/>
      <c r="IXP2" s="711"/>
      <c r="IXQ2" s="711"/>
      <c r="IXR2" s="711"/>
      <c r="IXS2" s="711"/>
      <c r="IXT2" s="711"/>
      <c r="IXU2" s="711"/>
      <c r="IXV2" s="711"/>
      <c r="IXW2" s="711"/>
      <c r="IXX2" s="711"/>
      <c r="IXY2" s="711"/>
      <c r="IXZ2" s="711"/>
      <c r="IYA2" s="711"/>
      <c r="IYB2" s="711"/>
      <c r="IYC2" s="711"/>
      <c r="IYD2" s="711"/>
      <c r="IYE2" s="711"/>
      <c r="IYF2" s="711"/>
      <c r="IYG2" s="711"/>
      <c r="IYH2" s="711"/>
      <c r="IYI2" s="711"/>
      <c r="IYJ2" s="711"/>
      <c r="IYK2" s="711"/>
      <c r="IYL2" s="711"/>
      <c r="IYM2" s="711"/>
      <c r="IYN2" s="711"/>
      <c r="IYO2" s="711"/>
      <c r="IYP2" s="711"/>
      <c r="IYQ2" s="711"/>
      <c r="IYR2" s="711"/>
      <c r="IYS2" s="711"/>
      <c r="IYT2" s="711"/>
      <c r="IYU2" s="711"/>
      <c r="IYV2" s="711"/>
      <c r="IYW2" s="711"/>
      <c r="IYX2" s="711"/>
      <c r="IYY2" s="711"/>
      <c r="IYZ2" s="711"/>
      <c r="IZA2" s="711"/>
      <c r="IZB2" s="711"/>
      <c r="IZC2" s="711"/>
      <c r="IZD2" s="711"/>
      <c r="IZE2" s="711"/>
      <c r="IZF2" s="711"/>
      <c r="IZG2" s="711"/>
      <c r="IZH2" s="711"/>
      <c r="IZI2" s="711"/>
      <c r="IZJ2" s="711"/>
      <c r="IZK2" s="711"/>
      <c r="IZL2" s="711"/>
      <c r="IZM2" s="711"/>
      <c r="IZN2" s="711"/>
      <c r="IZO2" s="711"/>
      <c r="IZP2" s="711"/>
      <c r="IZQ2" s="711"/>
      <c r="IZR2" s="711"/>
      <c r="IZS2" s="711"/>
      <c r="IZT2" s="711"/>
      <c r="IZU2" s="711"/>
      <c r="IZV2" s="711"/>
      <c r="IZW2" s="711"/>
      <c r="IZX2" s="711"/>
      <c r="IZY2" s="711"/>
      <c r="IZZ2" s="711"/>
      <c r="JAA2" s="711"/>
      <c r="JAB2" s="711"/>
      <c r="JAC2" s="711"/>
      <c r="JAD2" s="711"/>
      <c r="JAE2" s="711"/>
      <c r="JAF2" s="711"/>
      <c r="JAG2" s="711"/>
      <c r="JAH2" s="711"/>
      <c r="JAI2" s="711"/>
      <c r="JAJ2" s="711"/>
      <c r="JAK2" s="711"/>
      <c r="JAL2" s="711"/>
      <c r="JAM2" s="711"/>
      <c r="JAN2" s="711"/>
      <c r="JAO2" s="711"/>
      <c r="JAP2" s="711"/>
      <c r="JAQ2" s="711"/>
      <c r="JAR2" s="711"/>
      <c r="JAS2" s="711"/>
      <c r="JAT2" s="711"/>
      <c r="JAU2" s="711"/>
      <c r="JAV2" s="711"/>
      <c r="JAW2" s="711"/>
      <c r="JAX2" s="711"/>
      <c r="JAY2" s="711"/>
      <c r="JAZ2" s="711"/>
      <c r="JBA2" s="711"/>
      <c r="JBB2" s="711"/>
      <c r="JBC2" s="711"/>
      <c r="JBD2" s="711"/>
      <c r="JBE2" s="711"/>
      <c r="JBF2" s="711"/>
      <c r="JBG2" s="711"/>
      <c r="JBH2" s="711"/>
      <c r="JBI2" s="711"/>
      <c r="JBJ2" s="711"/>
      <c r="JBK2" s="711"/>
      <c r="JBL2" s="711"/>
      <c r="JBM2" s="711"/>
      <c r="JBN2" s="711"/>
      <c r="JBO2" s="711"/>
      <c r="JBP2" s="711"/>
      <c r="JBQ2" s="711"/>
      <c r="JBR2" s="711"/>
      <c r="JBS2" s="711"/>
      <c r="JBT2" s="711"/>
      <c r="JBU2" s="711"/>
      <c r="JBV2" s="711"/>
      <c r="JBW2" s="711"/>
      <c r="JBX2" s="711"/>
      <c r="JBY2" s="711"/>
      <c r="JBZ2" s="711"/>
      <c r="JCA2" s="711"/>
      <c r="JCB2" s="711"/>
      <c r="JCC2" s="711"/>
      <c r="JCD2" s="711"/>
      <c r="JCE2" s="711"/>
      <c r="JCF2" s="711"/>
      <c r="JCG2" s="711"/>
      <c r="JCH2" s="711"/>
      <c r="JCI2" s="711"/>
      <c r="JCJ2" s="711"/>
      <c r="JCK2" s="711"/>
      <c r="JCL2" s="711"/>
      <c r="JCM2" s="711"/>
      <c r="JCN2" s="711"/>
      <c r="JCO2" s="711"/>
      <c r="JCP2" s="711"/>
      <c r="JCQ2" s="711"/>
      <c r="JCR2" s="711"/>
      <c r="JCS2" s="711"/>
      <c r="JCT2" s="711"/>
      <c r="JCU2" s="711"/>
      <c r="JCV2" s="711"/>
      <c r="JCW2" s="711"/>
      <c r="JCX2" s="711"/>
      <c r="JCY2" s="711"/>
      <c r="JCZ2" s="711"/>
      <c r="JDA2" s="711"/>
      <c r="JDB2" s="711"/>
      <c r="JDC2" s="711"/>
      <c r="JDD2" s="711"/>
      <c r="JDE2" s="711"/>
      <c r="JDF2" s="711"/>
      <c r="JDG2" s="711"/>
      <c r="JDH2" s="711"/>
      <c r="JDI2" s="711"/>
      <c r="JDJ2" s="711"/>
      <c r="JDK2" s="711"/>
      <c r="JDL2" s="711"/>
      <c r="JDM2" s="711"/>
      <c r="JDN2" s="711"/>
      <c r="JDO2" s="711"/>
      <c r="JDP2" s="711"/>
      <c r="JDQ2" s="711"/>
      <c r="JDR2" s="711"/>
      <c r="JDS2" s="711"/>
      <c r="JDT2" s="711"/>
      <c r="JDU2" s="711"/>
      <c r="JDV2" s="711"/>
      <c r="JDW2" s="711"/>
      <c r="JDX2" s="711"/>
      <c r="JDY2" s="711"/>
      <c r="JDZ2" s="711"/>
      <c r="JEA2" s="711"/>
      <c r="JEB2" s="711"/>
      <c r="JEC2" s="711"/>
      <c r="JED2" s="711"/>
      <c r="JEE2" s="711"/>
      <c r="JEF2" s="711"/>
      <c r="JEG2" s="711"/>
      <c r="JEH2" s="711"/>
      <c r="JEI2" s="711"/>
      <c r="JEJ2" s="711"/>
      <c r="JEK2" s="711"/>
      <c r="JEL2" s="711"/>
      <c r="JEM2" s="711"/>
      <c r="JEN2" s="711"/>
      <c r="JEO2" s="711"/>
      <c r="JEP2" s="711"/>
      <c r="JEQ2" s="711"/>
      <c r="JER2" s="711"/>
      <c r="JES2" s="711"/>
      <c r="JET2" s="711"/>
      <c r="JEU2" s="711"/>
      <c r="JEV2" s="711"/>
      <c r="JEW2" s="711"/>
      <c r="JEX2" s="711"/>
      <c r="JEY2" s="711"/>
      <c r="JEZ2" s="711"/>
      <c r="JFA2" s="711"/>
      <c r="JFB2" s="711"/>
      <c r="JFC2" s="711"/>
      <c r="JFD2" s="711"/>
      <c r="JFE2" s="711"/>
      <c r="JFF2" s="711"/>
      <c r="JFG2" s="711"/>
      <c r="JFH2" s="711"/>
      <c r="JFI2" s="711"/>
      <c r="JFJ2" s="711"/>
      <c r="JFK2" s="711"/>
      <c r="JFL2" s="711"/>
      <c r="JFM2" s="711"/>
      <c r="JFN2" s="711"/>
      <c r="JFO2" s="711"/>
      <c r="JFP2" s="711"/>
      <c r="JFQ2" s="711"/>
      <c r="JFR2" s="711"/>
      <c r="JFS2" s="711"/>
      <c r="JFT2" s="711"/>
      <c r="JFU2" s="711"/>
      <c r="JFV2" s="711"/>
      <c r="JFW2" s="711"/>
      <c r="JFX2" s="711"/>
      <c r="JFY2" s="711"/>
      <c r="JFZ2" s="711"/>
      <c r="JGA2" s="711"/>
      <c r="JGB2" s="711"/>
      <c r="JGC2" s="711"/>
      <c r="JGD2" s="711"/>
      <c r="JGE2" s="711"/>
      <c r="JGF2" s="711"/>
      <c r="JGG2" s="711"/>
      <c r="JGH2" s="711"/>
      <c r="JGI2" s="711"/>
      <c r="JGJ2" s="711"/>
      <c r="JGK2" s="711"/>
      <c r="JGL2" s="711"/>
      <c r="JGM2" s="711"/>
      <c r="JGN2" s="711"/>
      <c r="JGO2" s="711"/>
      <c r="JGP2" s="711"/>
      <c r="JGQ2" s="711"/>
      <c r="JGR2" s="711"/>
      <c r="JGS2" s="711"/>
      <c r="JGT2" s="711"/>
      <c r="JGU2" s="711"/>
      <c r="JGV2" s="711"/>
      <c r="JGW2" s="711"/>
      <c r="JGX2" s="711"/>
      <c r="JGY2" s="711"/>
      <c r="JGZ2" s="711"/>
      <c r="JHA2" s="711"/>
      <c r="JHB2" s="711"/>
      <c r="JHC2" s="711"/>
      <c r="JHD2" s="711"/>
      <c r="JHE2" s="711"/>
      <c r="JHF2" s="711"/>
      <c r="JHG2" s="711"/>
      <c r="JHH2" s="711"/>
      <c r="JHI2" s="711"/>
      <c r="JHJ2" s="711"/>
      <c r="JHK2" s="711"/>
      <c r="JHL2" s="711"/>
      <c r="JHM2" s="711"/>
      <c r="JHN2" s="711"/>
      <c r="JHO2" s="711"/>
      <c r="JHP2" s="711"/>
      <c r="JHQ2" s="711"/>
      <c r="JHR2" s="711"/>
      <c r="JHS2" s="711"/>
      <c r="JHT2" s="711"/>
      <c r="JHU2" s="711"/>
      <c r="JHV2" s="711"/>
      <c r="JHW2" s="711"/>
      <c r="JHX2" s="711"/>
      <c r="JHY2" s="711"/>
      <c r="JHZ2" s="711"/>
      <c r="JIA2" s="711"/>
      <c r="JIB2" s="711"/>
      <c r="JIC2" s="711"/>
      <c r="JID2" s="711"/>
      <c r="JIE2" s="711"/>
      <c r="JIF2" s="711"/>
      <c r="JIG2" s="711"/>
      <c r="JIH2" s="711"/>
      <c r="JII2" s="711"/>
      <c r="JIJ2" s="711"/>
      <c r="JIK2" s="711"/>
      <c r="JIL2" s="711"/>
      <c r="JIM2" s="711"/>
      <c r="JIN2" s="711"/>
      <c r="JIO2" s="711"/>
      <c r="JIP2" s="711"/>
      <c r="JIQ2" s="711"/>
      <c r="JIR2" s="711"/>
      <c r="JIS2" s="711"/>
      <c r="JIT2" s="711"/>
      <c r="JIU2" s="711"/>
      <c r="JIV2" s="711"/>
      <c r="JIW2" s="711"/>
      <c r="JIX2" s="711"/>
      <c r="JIY2" s="711"/>
      <c r="JIZ2" s="711"/>
      <c r="JJA2" s="711"/>
      <c r="JJB2" s="711"/>
      <c r="JJC2" s="711"/>
      <c r="JJD2" s="711"/>
      <c r="JJE2" s="711"/>
      <c r="JJF2" s="711"/>
      <c r="JJG2" s="711"/>
      <c r="JJH2" s="711"/>
      <c r="JJI2" s="711"/>
      <c r="JJJ2" s="711"/>
      <c r="JJK2" s="711"/>
      <c r="JJL2" s="711"/>
      <c r="JJM2" s="711"/>
      <c r="JJN2" s="711"/>
      <c r="JJO2" s="711"/>
      <c r="JJP2" s="711"/>
      <c r="JJQ2" s="711"/>
      <c r="JJR2" s="711"/>
      <c r="JJS2" s="711"/>
      <c r="JJT2" s="711"/>
      <c r="JJU2" s="711"/>
      <c r="JJV2" s="711"/>
      <c r="JJW2" s="711"/>
      <c r="JJX2" s="711"/>
      <c r="JJY2" s="711"/>
      <c r="JJZ2" s="711"/>
      <c r="JKA2" s="711"/>
      <c r="JKB2" s="711"/>
      <c r="JKC2" s="711"/>
      <c r="JKD2" s="711"/>
      <c r="JKE2" s="711"/>
      <c r="JKF2" s="711"/>
      <c r="JKG2" s="711"/>
      <c r="JKH2" s="711"/>
      <c r="JKI2" s="711"/>
      <c r="JKJ2" s="711"/>
      <c r="JKK2" s="711"/>
      <c r="JKL2" s="711"/>
      <c r="JKM2" s="711"/>
      <c r="JKN2" s="711"/>
      <c r="JKO2" s="711"/>
      <c r="JKP2" s="711"/>
      <c r="JKQ2" s="711"/>
      <c r="JKR2" s="711"/>
      <c r="JKS2" s="711"/>
      <c r="JKT2" s="711"/>
      <c r="JKU2" s="711"/>
      <c r="JKV2" s="711"/>
      <c r="JKW2" s="711"/>
      <c r="JKX2" s="711"/>
      <c r="JKY2" s="711"/>
      <c r="JKZ2" s="711"/>
      <c r="JLA2" s="711"/>
      <c r="JLB2" s="711"/>
      <c r="JLC2" s="711"/>
      <c r="JLD2" s="711"/>
      <c r="JLE2" s="711"/>
      <c r="JLF2" s="711"/>
      <c r="JLG2" s="711"/>
      <c r="JLH2" s="711"/>
      <c r="JLI2" s="711"/>
      <c r="JLJ2" s="711"/>
      <c r="JLK2" s="711"/>
      <c r="JLL2" s="711"/>
      <c r="JLM2" s="711"/>
      <c r="JLN2" s="711"/>
      <c r="JLO2" s="711"/>
      <c r="JLP2" s="711"/>
      <c r="JLQ2" s="711"/>
      <c r="JLR2" s="711"/>
      <c r="JLS2" s="711"/>
      <c r="JLT2" s="711"/>
      <c r="JLU2" s="711"/>
      <c r="JLV2" s="711"/>
      <c r="JLW2" s="711"/>
      <c r="JLX2" s="711"/>
      <c r="JLY2" s="711"/>
      <c r="JLZ2" s="711"/>
      <c r="JMA2" s="711"/>
      <c r="JMB2" s="711"/>
      <c r="JMC2" s="711"/>
      <c r="JMD2" s="711"/>
      <c r="JME2" s="711"/>
      <c r="JMF2" s="711"/>
      <c r="JMG2" s="711"/>
      <c r="JMH2" s="711"/>
      <c r="JMI2" s="711"/>
      <c r="JMJ2" s="711"/>
      <c r="JMK2" s="711"/>
      <c r="JML2" s="711"/>
      <c r="JMM2" s="711"/>
      <c r="JMN2" s="711"/>
      <c r="JMO2" s="711"/>
      <c r="JMP2" s="711"/>
      <c r="JMQ2" s="711"/>
      <c r="JMR2" s="711"/>
      <c r="JMS2" s="711"/>
      <c r="JMT2" s="711"/>
      <c r="JMU2" s="711"/>
      <c r="JMV2" s="711"/>
      <c r="JMW2" s="711"/>
      <c r="JMX2" s="711"/>
      <c r="JMY2" s="711"/>
      <c r="JMZ2" s="711"/>
      <c r="JNA2" s="711"/>
      <c r="JNB2" s="711"/>
      <c r="JNC2" s="711"/>
      <c r="JND2" s="711"/>
      <c r="JNE2" s="711"/>
      <c r="JNF2" s="711"/>
      <c r="JNG2" s="711"/>
      <c r="JNH2" s="711"/>
      <c r="JNI2" s="711"/>
      <c r="JNJ2" s="711"/>
      <c r="JNK2" s="711"/>
      <c r="JNL2" s="711"/>
      <c r="JNM2" s="711"/>
      <c r="JNN2" s="711"/>
      <c r="JNO2" s="711"/>
      <c r="JNP2" s="711"/>
      <c r="JNQ2" s="711"/>
      <c r="JNR2" s="711"/>
      <c r="JNS2" s="711"/>
      <c r="JNT2" s="711"/>
      <c r="JNU2" s="711"/>
      <c r="JNV2" s="711"/>
      <c r="JNW2" s="711"/>
      <c r="JNX2" s="711"/>
      <c r="JNY2" s="711"/>
      <c r="JNZ2" s="711"/>
      <c r="JOA2" s="711"/>
      <c r="JOB2" s="711"/>
      <c r="JOC2" s="711"/>
      <c r="JOD2" s="711"/>
      <c r="JOE2" s="711"/>
      <c r="JOF2" s="711"/>
      <c r="JOG2" s="711"/>
      <c r="JOH2" s="711"/>
      <c r="JOI2" s="711"/>
      <c r="JOJ2" s="711"/>
      <c r="JOK2" s="711"/>
      <c r="JOL2" s="711"/>
      <c r="JOM2" s="711"/>
      <c r="JON2" s="711"/>
      <c r="JOO2" s="711"/>
      <c r="JOP2" s="711"/>
      <c r="JOQ2" s="711"/>
      <c r="JOR2" s="711"/>
      <c r="JOS2" s="711"/>
      <c r="JOT2" s="711"/>
      <c r="JOU2" s="711"/>
      <c r="JOV2" s="711"/>
      <c r="JOW2" s="711"/>
      <c r="JOX2" s="711"/>
      <c r="JOY2" s="711"/>
      <c r="JOZ2" s="711"/>
      <c r="JPA2" s="711"/>
      <c r="JPB2" s="711"/>
      <c r="JPC2" s="711"/>
      <c r="JPD2" s="711"/>
      <c r="JPE2" s="711"/>
      <c r="JPF2" s="711"/>
      <c r="JPG2" s="711"/>
      <c r="JPH2" s="711"/>
      <c r="JPI2" s="711"/>
      <c r="JPJ2" s="711"/>
      <c r="JPK2" s="711"/>
      <c r="JPL2" s="711"/>
      <c r="JPM2" s="711"/>
      <c r="JPN2" s="711"/>
      <c r="JPO2" s="711"/>
      <c r="JPP2" s="711"/>
      <c r="JPQ2" s="711"/>
      <c r="JPR2" s="711"/>
      <c r="JPS2" s="711"/>
      <c r="JPT2" s="711"/>
      <c r="JPU2" s="711"/>
      <c r="JPV2" s="711"/>
      <c r="JPW2" s="711"/>
      <c r="JPX2" s="711"/>
      <c r="JPY2" s="711"/>
      <c r="JPZ2" s="711"/>
      <c r="JQA2" s="711"/>
      <c r="JQB2" s="711"/>
      <c r="JQC2" s="711"/>
      <c r="JQD2" s="711"/>
      <c r="JQE2" s="711"/>
      <c r="JQF2" s="711"/>
      <c r="JQG2" s="711"/>
      <c r="JQH2" s="711"/>
      <c r="JQI2" s="711"/>
      <c r="JQJ2" s="711"/>
      <c r="JQK2" s="711"/>
      <c r="JQL2" s="711"/>
      <c r="JQM2" s="711"/>
      <c r="JQN2" s="711"/>
      <c r="JQO2" s="711"/>
      <c r="JQP2" s="711"/>
      <c r="JQQ2" s="711"/>
      <c r="JQR2" s="711"/>
      <c r="JQS2" s="711"/>
      <c r="JQT2" s="711"/>
      <c r="JQU2" s="711"/>
      <c r="JQV2" s="711"/>
      <c r="JQW2" s="711"/>
      <c r="JQX2" s="711"/>
      <c r="JQY2" s="711"/>
      <c r="JQZ2" s="711"/>
      <c r="JRA2" s="711"/>
      <c r="JRB2" s="711"/>
      <c r="JRC2" s="711"/>
      <c r="JRD2" s="711"/>
      <c r="JRE2" s="711"/>
      <c r="JRF2" s="711"/>
      <c r="JRG2" s="711"/>
      <c r="JRH2" s="711"/>
      <c r="JRI2" s="711"/>
      <c r="JRJ2" s="711"/>
      <c r="JRK2" s="711"/>
      <c r="JRL2" s="711"/>
      <c r="JRM2" s="711"/>
      <c r="JRN2" s="711"/>
      <c r="JRO2" s="711"/>
      <c r="JRP2" s="711"/>
      <c r="JRQ2" s="711"/>
      <c r="JRR2" s="711"/>
      <c r="JRS2" s="711"/>
      <c r="JRT2" s="711"/>
      <c r="JRU2" s="711"/>
      <c r="JRV2" s="711"/>
      <c r="JRW2" s="711"/>
      <c r="JRX2" s="711"/>
      <c r="JRY2" s="711"/>
      <c r="JRZ2" s="711"/>
      <c r="JSA2" s="711"/>
      <c r="JSB2" s="711"/>
      <c r="JSC2" s="711"/>
      <c r="JSD2" s="711"/>
      <c r="JSE2" s="711"/>
      <c r="JSF2" s="711"/>
      <c r="JSG2" s="711"/>
      <c r="JSH2" s="711"/>
      <c r="JSI2" s="711"/>
      <c r="JSJ2" s="711"/>
      <c r="JSK2" s="711"/>
      <c r="JSL2" s="711"/>
      <c r="JSM2" s="711"/>
      <c r="JSN2" s="711"/>
      <c r="JSO2" s="711"/>
      <c r="JSP2" s="711"/>
      <c r="JSQ2" s="711"/>
      <c r="JSR2" s="711"/>
      <c r="JSS2" s="711"/>
      <c r="JST2" s="711"/>
      <c r="JSU2" s="711"/>
      <c r="JSV2" s="711"/>
      <c r="JSW2" s="711"/>
      <c r="JSX2" s="711"/>
      <c r="JSY2" s="711"/>
      <c r="JSZ2" s="711"/>
      <c r="JTA2" s="711"/>
      <c r="JTB2" s="711"/>
      <c r="JTC2" s="711"/>
      <c r="JTD2" s="711"/>
      <c r="JTE2" s="711"/>
      <c r="JTF2" s="711"/>
      <c r="JTG2" s="711"/>
      <c r="JTH2" s="711"/>
      <c r="JTI2" s="711"/>
      <c r="JTJ2" s="711"/>
      <c r="JTK2" s="711"/>
      <c r="JTL2" s="711"/>
      <c r="JTM2" s="711"/>
      <c r="JTN2" s="711"/>
      <c r="JTO2" s="711"/>
      <c r="JTP2" s="711"/>
      <c r="JTQ2" s="711"/>
      <c r="JTR2" s="711"/>
      <c r="JTS2" s="711"/>
      <c r="JTT2" s="711"/>
      <c r="JTU2" s="711"/>
      <c r="JTV2" s="711"/>
      <c r="JTW2" s="711"/>
      <c r="JTX2" s="711"/>
      <c r="JTY2" s="711"/>
      <c r="JTZ2" s="711"/>
      <c r="JUA2" s="711"/>
      <c r="JUB2" s="711"/>
      <c r="JUC2" s="711"/>
      <c r="JUD2" s="711"/>
      <c r="JUE2" s="711"/>
      <c r="JUF2" s="711"/>
      <c r="JUG2" s="711"/>
      <c r="JUH2" s="711"/>
      <c r="JUI2" s="711"/>
      <c r="JUJ2" s="711"/>
      <c r="JUK2" s="711"/>
      <c r="JUL2" s="711"/>
      <c r="JUM2" s="711"/>
      <c r="JUN2" s="711"/>
      <c r="JUO2" s="711"/>
      <c r="JUP2" s="711"/>
      <c r="JUQ2" s="711"/>
      <c r="JUR2" s="711"/>
      <c r="JUS2" s="711"/>
      <c r="JUT2" s="711"/>
      <c r="JUU2" s="711"/>
      <c r="JUV2" s="711"/>
      <c r="JUW2" s="711"/>
      <c r="JUX2" s="711"/>
      <c r="JUY2" s="711"/>
      <c r="JUZ2" s="711"/>
      <c r="JVA2" s="711"/>
      <c r="JVB2" s="711"/>
      <c r="JVC2" s="711"/>
      <c r="JVD2" s="711"/>
      <c r="JVE2" s="711"/>
      <c r="JVF2" s="711"/>
      <c r="JVG2" s="711"/>
      <c r="JVH2" s="711"/>
      <c r="JVI2" s="711"/>
      <c r="JVJ2" s="711"/>
      <c r="JVK2" s="711"/>
      <c r="JVL2" s="711"/>
      <c r="JVM2" s="711"/>
      <c r="JVN2" s="711"/>
      <c r="JVO2" s="711"/>
      <c r="JVP2" s="711"/>
      <c r="JVQ2" s="711"/>
      <c r="JVR2" s="711"/>
      <c r="JVS2" s="711"/>
      <c r="JVT2" s="711"/>
      <c r="JVU2" s="711"/>
      <c r="JVV2" s="711"/>
      <c r="JVW2" s="711"/>
      <c r="JVX2" s="711"/>
      <c r="JVY2" s="711"/>
      <c r="JVZ2" s="711"/>
      <c r="JWA2" s="711"/>
      <c r="JWB2" s="711"/>
      <c r="JWC2" s="711"/>
      <c r="JWD2" s="711"/>
      <c r="JWE2" s="711"/>
      <c r="JWF2" s="711"/>
      <c r="JWG2" s="711"/>
      <c r="JWH2" s="711"/>
      <c r="JWI2" s="711"/>
      <c r="JWJ2" s="711"/>
      <c r="JWK2" s="711"/>
      <c r="JWL2" s="711"/>
      <c r="JWM2" s="711"/>
      <c r="JWN2" s="711"/>
      <c r="JWO2" s="711"/>
      <c r="JWP2" s="711"/>
      <c r="JWQ2" s="711"/>
      <c r="JWR2" s="711"/>
      <c r="JWS2" s="711"/>
      <c r="JWT2" s="711"/>
      <c r="JWU2" s="711"/>
      <c r="JWV2" s="711"/>
      <c r="JWW2" s="711"/>
      <c r="JWX2" s="711"/>
      <c r="JWY2" s="711"/>
      <c r="JWZ2" s="711"/>
      <c r="JXA2" s="711"/>
      <c r="JXB2" s="711"/>
      <c r="JXC2" s="711"/>
      <c r="JXD2" s="711"/>
      <c r="JXE2" s="711"/>
      <c r="JXF2" s="711"/>
      <c r="JXG2" s="711"/>
      <c r="JXH2" s="711"/>
      <c r="JXI2" s="711"/>
      <c r="JXJ2" s="711"/>
      <c r="JXK2" s="711"/>
      <c r="JXL2" s="711"/>
      <c r="JXM2" s="711"/>
      <c r="JXN2" s="711"/>
      <c r="JXO2" s="711"/>
      <c r="JXP2" s="711"/>
      <c r="JXQ2" s="711"/>
      <c r="JXR2" s="711"/>
      <c r="JXS2" s="711"/>
      <c r="JXT2" s="711"/>
      <c r="JXU2" s="711"/>
      <c r="JXV2" s="711"/>
      <c r="JXW2" s="711"/>
      <c r="JXX2" s="711"/>
      <c r="JXY2" s="711"/>
      <c r="JXZ2" s="711"/>
      <c r="JYA2" s="711"/>
      <c r="JYB2" s="711"/>
      <c r="JYC2" s="711"/>
      <c r="JYD2" s="711"/>
      <c r="JYE2" s="711"/>
      <c r="JYF2" s="711"/>
      <c r="JYG2" s="711"/>
      <c r="JYH2" s="711"/>
      <c r="JYI2" s="711"/>
      <c r="JYJ2" s="711"/>
      <c r="JYK2" s="711"/>
      <c r="JYL2" s="711"/>
      <c r="JYM2" s="711"/>
      <c r="JYN2" s="711"/>
      <c r="JYO2" s="711"/>
      <c r="JYP2" s="711"/>
      <c r="JYQ2" s="711"/>
      <c r="JYR2" s="711"/>
      <c r="JYS2" s="711"/>
      <c r="JYT2" s="711"/>
      <c r="JYU2" s="711"/>
      <c r="JYV2" s="711"/>
      <c r="JYW2" s="711"/>
      <c r="JYX2" s="711"/>
      <c r="JYY2" s="711"/>
      <c r="JYZ2" s="711"/>
      <c r="JZA2" s="711"/>
      <c r="JZB2" s="711"/>
      <c r="JZC2" s="711"/>
      <c r="JZD2" s="711"/>
      <c r="JZE2" s="711"/>
      <c r="JZF2" s="711"/>
      <c r="JZG2" s="711"/>
      <c r="JZH2" s="711"/>
      <c r="JZI2" s="711"/>
      <c r="JZJ2" s="711"/>
      <c r="JZK2" s="711"/>
      <c r="JZL2" s="711"/>
      <c r="JZM2" s="711"/>
      <c r="JZN2" s="711"/>
      <c r="JZO2" s="711"/>
      <c r="JZP2" s="711"/>
      <c r="JZQ2" s="711"/>
      <c r="JZR2" s="711"/>
      <c r="JZS2" s="711"/>
      <c r="JZT2" s="711"/>
      <c r="JZU2" s="711"/>
      <c r="JZV2" s="711"/>
      <c r="JZW2" s="711"/>
      <c r="JZX2" s="711"/>
      <c r="JZY2" s="711"/>
      <c r="JZZ2" s="711"/>
      <c r="KAA2" s="711"/>
      <c r="KAB2" s="711"/>
      <c r="KAC2" s="711"/>
      <c r="KAD2" s="711"/>
      <c r="KAE2" s="711"/>
      <c r="KAF2" s="711"/>
      <c r="KAG2" s="711"/>
      <c r="KAH2" s="711"/>
      <c r="KAI2" s="711"/>
      <c r="KAJ2" s="711"/>
      <c r="KAK2" s="711"/>
      <c r="KAL2" s="711"/>
      <c r="KAM2" s="711"/>
      <c r="KAN2" s="711"/>
      <c r="KAO2" s="711"/>
      <c r="KAP2" s="711"/>
      <c r="KAQ2" s="711"/>
      <c r="KAR2" s="711"/>
      <c r="KAS2" s="711"/>
      <c r="KAT2" s="711"/>
      <c r="KAU2" s="711"/>
      <c r="KAV2" s="711"/>
      <c r="KAW2" s="711"/>
      <c r="KAX2" s="711"/>
      <c r="KAY2" s="711"/>
      <c r="KAZ2" s="711"/>
      <c r="KBA2" s="711"/>
      <c r="KBB2" s="711"/>
      <c r="KBC2" s="711"/>
      <c r="KBD2" s="711"/>
      <c r="KBE2" s="711"/>
      <c r="KBF2" s="711"/>
      <c r="KBG2" s="711"/>
      <c r="KBH2" s="711"/>
      <c r="KBI2" s="711"/>
      <c r="KBJ2" s="711"/>
      <c r="KBK2" s="711"/>
      <c r="KBL2" s="711"/>
      <c r="KBM2" s="711"/>
      <c r="KBN2" s="711"/>
      <c r="KBO2" s="711"/>
      <c r="KBP2" s="711"/>
      <c r="KBQ2" s="711"/>
      <c r="KBR2" s="711"/>
      <c r="KBS2" s="711"/>
      <c r="KBT2" s="711"/>
      <c r="KBU2" s="711"/>
      <c r="KBV2" s="711"/>
      <c r="KBW2" s="711"/>
      <c r="KBX2" s="711"/>
      <c r="KBY2" s="711"/>
      <c r="KBZ2" s="711"/>
      <c r="KCA2" s="711"/>
      <c r="KCB2" s="711"/>
      <c r="KCC2" s="711"/>
      <c r="KCD2" s="711"/>
      <c r="KCE2" s="711"/>
      <c r="KCF2" s="711"/>
      <c r="KCG2" s="711"/>
      <c r="KCH2" s="711"/>
      <c r="KCI2" s="711"/>
      <c r="KCJ2" s="711"/>
      <c r="KCK2" s="711"/>
      <c r="KCL2" s="711"/>
      <c r="KCM2" s="711"/>
      <c r="KCN2" s="711"/>
      <c r="KCO2" s="711"/>
      <c r="KCP2" s="711"/>
      <c r="KCQ2" s="711"/>
      <c r="KCR2" s="711"/>
      <c r="KCS2" s="711"/>
      <c r="KCT2" s="711"/>
      <c r="KCU2" s="711"/>
      <c r="KCV2" s="711"/>
      <c r="KCW2" s="711"/>
      <c r="KCX2" s="711"/>
      <c r="KCY2" s="711"/>
      <c r="KCZ2" s="711"/>
      <c r="KDA2" s="711"/>
      <c r="KDB2" s="711"/>
      <c r="KDC2" s="711"/>
      <c r="KDD2" s="711"/>
      <c r="KDE2" s="711"/>
      <c r="KDF2" s="711"/>
      <c r="KDG2" s="711"/>
      <c r="KDH2" s="711"/>
      <c r="KDI2" s="711"/>
      <c r="KDJ2" s="711"/>
      <c r="KDK2" s="711"/>
      <c r="KDL2" s="711"/>
      <c r="KDM2" s="711"/>
      <c r="KDN2" s="711"/>
      <c r="KDO2" s="711"/>
      <c r="KDP2" s="711"/>
      <c r="KDQ2" s="711"/>
      <c r="KDR2" s="711"/>
      <c r="KDS2" s="711"/>
      <c r="KDT2" s="711"/>
      <c r="KDU2" s="711"/>
      <c r="KDV2" s="711"/>
      <c r="KDW2" s="711"/>
      <c r="KDX2" s="711"/>
      <c r="KDY2" s="711"/>
      <c r="KDZ2" s="711"/>
      <c r="KEA2" s="711"/>
      <c r="KEB2" s="711"/>
      <c r="KEC2" s="711"/>
      <c r="KED2" s="711"/>
      <c r="KEE2" s="711"/>
      <c r="KEF2" s="711"/>
      <c r="KEG2" s="711"/>
      <c r="KEH2" s="711"/>
      <c r="KEI2" s="711"/>
      <c r="KEJ2" s="711"/>
      <c r="KEK2" s="711"/>
      <c r="KEL2" s="711"/>
      <c r="KEM2" s="711"/>
      <c r="KEN2" s="711"/>
      <c r="KEO2" s="711"/>
      <c r="KEP2" s="711"/>
      <c r="KEQ2" s="711"/>
      <c r="KER2" s="711"/>
      <c r="KES2" s="711"/>
      <c r="KET2" s="711"/>
      <c r="KEU2" s="711"/>
      <c r="KEV2" s="711"/>
      <c r="KEW2" s="711"/>
      <c r="KEX2" s="711"/>
      <c r="KEY2" s="711"/>
      <c r="KEZ2" s="711"/>
      <c r="KFA2" s="711"/>
      <c r="KFB2" s="711"/>
      <c r="KFC2" s="711"/>
      <c r="KFD2" s="711"/>
      <c r="KFE2" s="711"/>
      <c r="KFF2" s="711"/>
      <c r="KFG2" s="711"/>
      <c r="KFH2" s="711"/>
      <c r="KFI2" s="711"/>
      <c r="KFJ2" s="711"/>
      <c r="KFK2" s="711"/>
      <c r="KFL2" s="711"/>
      <c r="KFM2" s="711"/>
      <c r="KFN2" s="711"/>
      <c r="KFO2" s="711"/>
      <c r="KFP2" s="711"/>
      <c r="KFQ2" s="711"/>
      <c r="KFR2" s="711"/>
      <c r="KFS2" s="711"/>
      <c r="KFT2" s="711"/>
      <c r="KFU2" s="711"/>
      <c r="KFV2" s="711"/>
      <c r="KFW2" s="711"/>
      <c r="KFX2" s="711"/>
      <c r="KFY2" s="711"/>
      <c r="KFZ2" s="711"/>
      <c r="KGA2" s="711"/>
      <c r="KGB2" s="711"/>
      <c r="KGC2" s="711"/>
      <c r="KGD2" s="711"/>
      <c r="KGE2" s="711"/>
      <c r="KGF2" s="711"/>
      <c r="KGG2" s="711"/>
      <c r="KGH2" s="711"/>
      <c r="KGI2" s="711"/>
      <c r="KGJ2" s="711"/>
      <c r="KGK2" s="711"/>
      <c r="KGL2" s="711"/>
      <c r="KGM2" s="711"/>
      <c r="KGN2" s="711"/>
      <c r="KGO2" s="711"/>
      <c r="KGP2" s="711"/>
      <c r="KGQ2" s="711"/>
      <c r="KGR2" s="711"/>
      <c r="KGS2" s="711"/>
      <c r="KGT2" s="711"/>
      <c r="KGU2" s="711"/>
      <c r="KGV2" s="711"/>
      <c r="KGW2" s="711"/>
      <c r="KGX2" s="711"/>
      <c r="KGY2" s="711"/>
      <c r="KGZ2" s="711"/>
      <c r="KHA2" s="711"/>
      <c r="KHB2" s="711"/>
      <c r="KHC2" s="711"/>
      <c r="KHD2" s="711"/>
      <c r="KHE2" s="711"/>
      <c r="KHF2" s="711"/>
      <c r="KHG2" s="711"/>
      <c r="KHH2" s="711"/>
      <c r="KHI2" s="711"/>
      <c r="KHJ2" s="711"/>
      <c r="KHK2" s="711"/>
      <c r="KHL2" s="711"/>
      <c r="KHM2" s="711"/>
      <c r="KHN2" s="711"/>
      <c r="KHO2" s="711"/>
      <c r="KHP2" s="711"/>
      <c r="KHQ2" s="711"/>
      <c r="KHR2" s="711"/>
      <c r="KHS2" s="711"/>
      <c r="KHT2" s="711"/>
      <c r="KHU2" s="711"/>
      <c r="KHV2" s="711"/>
      <c r="KHW2" s="711"/>
      <c r="KHX2" s="711"/>
      <c r="KHY2" s="711"/>
      <c r="KHZ2" s="711"/>
      <c r="KIA2" s="711"/>
      <c r="KIB2" s="711"/>
      <c r="KIC2" s="711"/>
      <c r="KID2" s="711"/>
      <c r="KIE2" s="711"/>
      <c r="KIF2" s="711"/>
      <c r="KIG2" s="711"/>
      <c r="KIH2" s="711"/>
      <c r="KII2" s="711"/>
      <c r="KIJ2" s="711"/>
      <c r="KIK2" s="711"/>
      <c r="KIL2" s="711"/>
      <c r="KIM2" s="711"/>
      <c r="KIN2" s="711"/>
      <c r="KIO2" s="711"/>
      <c r="KIP2" s="711"/>
      <c r="KIQ2" s="711"/>
      <c r="KIR2" s="711"/>
      <c r="KIS2" s="711"/>
      <c r="KIT2" s="711"/>
      <c r="KIU2" s="711"/>
      <c r="KIV2" s="711"/>
      <c r="KIW2" s="711"/>
      <c r="KIX2" s="711"/>
      <c r="KIY2" s="711"/>
      <c r="KIZ2" s="711"/>
      <c r="KJA2" s="711"/>
      <c r="KJB2" s="711"/>
      <c r="KJC2" s="711"/>
      <c r="KJD2" s="711"/>
      <c r="KJE2" s="711"/>
      <c r="KJF2" s="711"/>
      <c r="KJG2" s="711"/>
      <c r="KJH2" s="711"/>
      <c r="KJI2" s="711"/>
      <c r="KJJ2" s="711"/>
      <c r="KJK2" s="711"/>
      <c r="KJL2" s="711"/>
      <c r="KJM2" s="711"/>
      <c r="KJN2" s="711"/>
      <c r="KJO2" s="711"/>
      <c r="KJP2" s="711"/>
      <c r="KJQ2" s="711"/>
      <c r="KJR2" s="711"/>
      <c r="KJS2" s="711"/>
      <c r="KJT2" s="711"/>
      <c r="KJU2" s="711"/>
      <c r="KJV2" s="711"/>
      <c r="KJW2" s="711"/>
      <c r="KJX2" s="711"/>
      <c r="KJY2" s="711"/>
      <c r="KJZ2" s="711"/>
      <c r="KKA2" s="711"/>
      <c r="KKB2" s="711"/>
      <c r="KKC2" s="711"/>
      <c r="KKD2" s="711"/>
      <c r="KKE2" s="711"/>
      <c r="KKF2" s="711"/>
      <c r="KKG2" s="711"/>
      <c r="KKH2" s="711"/>
      <c r="KKI2" s="711"/>
      <c r="KKJ2" s="711"/>
      <c r="KKK2" s="711"/>
      <c r="KKL2" s="711"/>
      <c r="KKM2" s="711"/>
      <c r="KKN2" s="711"/>
      <c r="KKO2" s="711"/>
      <c r="KKP2" s="711"/>
      <c r="KKQ2" s="711"/>
      <c r="KKR2" s="711"/>
      <c r="KKS2" s="711"/>
      <c r="KKT2" s="711"/>
      <c r="KKU2" s="711"/>
      <c r="KKV2" s="711"/>
      <c r="KKW2" s="711"/>
      <c r="KKX2" s="711"/>
      <c r="KKY2" s="711"/>
      <c r="KKZ2" s="711"/>
      <c r="KLA2" s="711"/>
      <c r="KLB2" s="711"/>
      <c r="KLC2" s="711"/>
      <c r="KLD2" s="711"/>
      <c r="KLE2" s="711"/>
      <c r="KLF2" s="711"/>
      <c r="KLG2" s="711"/>
      <c r="KLH2" s="711"/>
      <c r="KLI2" s="711"/>
      <c r="KLJ2" s="711"/>
      <c r="KLK2" s="711"/>
      <c r="KLL2" s="711"/>
      <c r="KLM2" s="711"/>
      <c r="KLN2" s="711"/>
      <c r="KLO2" s="711"/>
      <c r="KLP2" s="711"/>
      <c r="KLQ2" s="711"/>
      <c r="KLR2" s="711"/>
      <c r="KLS2" s="711"/>
      <c r="KLT2" s="711"/>
      <c r="KLU2" s="711"/>
      <c r="KLV2" s="711"/>
      <c r="KLW2" s="711"/>
      <c r="KLX2" s="711"/>
      <c r="KLY2" s="711"/>
      <c r="KLZ2" s="711"/>
      <c r="KMA2" s="711"/>
      <c r="KMB2" s="711"/>
      <c r="KMC2" s="711"/>
      <c r="KMD2" s="711"/>
      <c r="KME2" s="711"/>
      <c r="KMF2" s="711"/>
      <c r="KMG2" s="711"/>
      <c r="KMH2" s="711"/>
      <c r="KMI2" s="711"/>
      <c r="KMJ2" s="711"/>
      <c r="KMK2" s="711"/>
      <c r="KML2" s="711"/>
      <c r="KMM2" s="711"/>
      <c r="KMN2" s="711"/>
      <c r="KMO2" s="711"/>
      <c r="KMP2" s="711"/>
      <c r="KMQ2" s="711"/>
      <c r="KMR2" s="711"/>
      <c r="KMS2" s="711"/>
      <c r="KMT2" s="711"/>
      <c r="KMU2" s="711"/>
      <c r="KMV2" s="711"/>
      <c r="KMW2" s="711"/>
      <c r="KMX2" s="711"/>
      <c r="KMY2" s="711"/>
      <c r="KMZ2" s="711"/>
      <c r="KNA2" s="711"/>
      <c r="KNB2" s="711"/>
      <c r="KNC2" s="711"/>
      <c r="KND2" s="711"/>
      <c r="KNE2" s="711"/>
      <c r="KNF2" s="711"/>
      <c r="KNG2" s="711"/>
      <c r="KNH2" s="711"/>
      <c r="KNI2" s="711"/>
      <c r="KNJ2" s="711"/>
      <c r="KNK2" s="711"/>
      <c r="KNL2" s="711"/>
      <c r="KNM2" s="711"/>
      <c r="KNN2" s="711"/>
      <c r="KNO2" s="711"/>
      <c r="KNP2" s="711"/>
      <c r="KNQ2" s="711"/>
      <c r="KNR2" s="711"/>
      <c r="KNS2" s="711"/>
      <c r="KNT2" s="711"/>
      <c r="KNU2" s="711"/>
      <c r="KNV2" s="711"/>
      <c r="KNW2" s="711"/>
      <c r="KNX2" s="711"/>
      <c r="KNY2" s="711"/>
      <c r="KNZ2" s="711"/>
      <c r="KOA2" s="711"/>
      <c r="KOB2" s="711"/>
      <c r="KOC2" s="711"/>
      <c r="KOD2" s="711"/>
      <c r="KOE2" s="711"/>
      <c r="KOF2" s="711"/>
      <c r="KOG2" s="711"/>
      <c r="KOH2" s="711"/>
      <c r="KOI2" s="711"/>
      <c r="KOJ2" s="711"/>
      <c r="KOK2" s="711"/>
      <c r="KOL2" s="711"/>
      <c r="KOM2" s="711"/>
      <c r="KON2" s="711"/>
      <c r="KOO2" s="711"/>
      <c r="KOP2" s="711"/>
      <c r="KOQ2" s="711"/>
      <c r="KOR2" s="711"/>
      <c r="KOS2" s="711"/>
      <c r="KOT2" s="711"/>
      <c r="KOU2" s="711"/>
      <c r="KOV2" s="711"/>
      <c r="KOW2" s="711"/>
      <c r="KOX2" s="711"/>
      <c r="KOY2" s="711"/>
      <c r="KOZ2" s="711"/>
      <c r="KPA2" s="711"/>
      <c r="KPB2" s="711"/>
      <c r="KPC2" s="711"/>
      <c r="KPD2" s="711"/>
      <c r="KPE2" s="711"/>
      <c r="KPF2" s="711"/>
      <c r="KPG2" s="711"/>
      <c r="KPH2" s="711"/>
      <c r="KPI2" s="711"/>
      <c r="KPJ2" s="711"/>
      <c r="KPK2" s="711"/>
      <c r="KPL2" s="711"/>
      <c r="KPM2" s="711"/>
      <c r="KPN2" s="711"/>
      <c r="KPO2" s="711"/>
      <c r="KPP2" s="711"/>
      <c r="KPQ2" s="711"/>
      <c r="KPR2" s="711"/>
      <c r="KPS2" s="711"/>
      <c r="KPT2" s="711"/>
      <c r="KPU2" s="711"/>
      <c r="KPV2" s="711"/>
      <c r="KPW2" s="711"/>
      <c r="KPX2" s="711"/>
      <c r="KPY2" s="711"/>
      <c r="KPZ2" s="711"/>
      <c r="KQA2" s="711"/>
      <c r="KQB2" s="711"/>
      <c r="KQC2" s="711"/>
      <c r="KQD2" s="711"/>
      <c r="KQE2" s="711"/>
      <c r="KQF2" s="711"/>
      <c r="KQG2" s="711"/>
      <c r="KQH2" s="711"/>
      <c r="KQI2" s="711"/>
      <c r="KQJ2" s="711"/>
      <c r="KQK2" s="711"/>
      <c r="KQL2" s="711"/>
      <c r="KQM2" s="711"/>
      <c r="KQN2" s="711"/>
      <c r="KQO2" s="711"/>
      <c r="KQP2" s="711"/>
      <c r="KQQ2" s="711"/>
      <c r="KQR2" s="711"/>
      <c r="KQS2" s="711"/>
      <c r="KQT2" s="711"/>
      <c r="KQU2" s="711"/>
      <c r="KQV2" s="711"/>
      <c r="KQW2" s="711"/>
      <c r="KQX2" s="711"/>
      <c r="KQY2" s="711"/>
      <c r="KQZ2" s="711"/>
      <c r="KRA2" s="711"/>
      <c r="KRB2" s="711"/>
      <c r="KRC2" s="711"/>
      <c r="KRD2" s="711"/>
      <c r="KRE2" s="711"/>
      <c r="KRF2" s="711"/>
      <c r="KRG2" s="711"/>
      <c r="KRH2" s="711"/>
      <c r="KRI2" s="711"/>
      <c r="KRJ2" s="711"/>
      <c r="KRK2" s="711"/>
      <c r="KRL2" s="711"/>
      <c r="KRM2" s="711"/>
      <c r="KRN2" s="711"/>
      <c r="KRO2" s="711"/>
      <c r="KRP2" s="711"/>
      <c r="KRQ2" s="711"/>
      <c r="KRR2" s="711"/>
      <c r="KRS2" s="711"/>
      <c r="KRT2" s="711"/>
      <c r="KRU2" s="711"/>
      <c r="KRV2" s="711"/>
      <c r="KRW2" s="711"/>
      <c r="KRX2" s="711"/>
      <c r="KRY2" s="711"/>
      <c r="KRZ2" s="711"/>
      <c r="KSA2" s="711"/>
      <c r="KSB2" s="711"/>
      <c r="KSC2" s="711"/>
      <c r="KSD2" s="711"/>
      <c r="KSE2" s="711"/>
      <c r="KSF2" s="711"/>
      <c r="KSG2" s="711"/>
      <c r="KSH2" s="711"/>
      <c r="KSI2" s="711"/>
      <c r="KSJ2" s="711"/>
      <c r="KSK2" s="711"/>
      <c r="KSL2" s="711"/>
      <c r="KSM2" s="711"/>
      <c r="KSN2" s="711"/>
      <c r="KSO2" s="711"/>
      <c r="KSP2" s="711"/>
      <c r="KSQ2" s="711"/>
      <c r="KSR2" s="711"/>
      <c r="KSS2" s="711"/>
      <c r="KST2" s="711"/>
      <c r="KSU2" s="711"/>
      <c r="KSV2" s="711"/>
      <c r="KSW2" s="711"/>
      <c r="KSX2" s="711"/>
      <c r="KSY2" s="711"/>
      <c r="KSZ2" s="711"/>
      <c r="KTA2" s="711"/>
      <c r="KTB2" s="711"/>
      <c r="KTC2" s="711"/>
      <c r="KTD2" s="711"/>
      <c r="KTE2" s="711"/>
      <c r="KTF2" s="711"/>
      <c r="KTG2" s="711"/>
      <c r="KTH2" s="711"/>
      <c r="KTI2" s="711"/>
      <c r="KTJ2" s="711"/>
      <c r="KTK2" s="711"/>
      <c r="KTL2" s="711"/>
      <c r="KTM2" s="711"/>
      <c r="KTN2" s="711"/>
      <c r="KTO2" s="711"/>
      <c r="KTP2" s="711"/>
      <c r="KTQ2" s="711"/>
      <c r="KTR2" s="711"/>
      <c r="KTS2" s="711"/>
      <c r="KTT2" s="711"/>
      <c r="KTU2" s="711"/>
      <c r="KTV2" s="711"/>
      <c r="KTW2" s="711"/>
      <c r="KTX2" s="711"/>
      <c r="KTY2" s="711"/>
      <c r="KTZ2" s="711"/>
      <c r="KUA2" s="711"/>
      <c r="KUB2" s="711"/>
      <c r="KUC2" s="711"/>
      <c r="KUD2" s="711"/>
      <c r="KUE2" s="711"/>
      <c r="KUF2" s="711"/>
      <c r="KUG2" s="711"/>
      <c r="KUH2" s="711"/>
      <c r="KUI2" s="711"/>
      <c r="KUJ2" s="711"/>
      <c r="KUK2" s="711"/>
      <c r="KUL2" s="711"/>
      <c r="KUM2" s="711"/>
      <c r="KUN2" s="711"/>
      <c r="KUO2" s="711"/>
      <c r="KUP2" s="711"/>
      <c r="KUQ2" s="711"/>
      <c r="KUR2" s="711"/>
      <c r="KUS2" s="711"/>
      <c r="KUT2" s="711"/>
      <c r="KUU2" s="711"/>
      <c r="KUV2" s="711"/>
      <c r="KUW2" s="711"/>
      <c r="KUX2" s="711"/>
      <c r="KUY2" s="711"/>
      <c r="KUZ2" s="711"/>
      <c r="KVA2" s="711"/>
      <c r="KVB2" s="711"/>
      <c r="KVC2" s="711"/>
      <c r="KVD2" s="711"/>
      <c r="KVE2" s="711"/>
      <c r="KVF2" s="711"/>
      <c r="KVG2" s="711"/>
      <c r="KVH2" s="711"/>
      <c r="KVI2" s="711"/>
      <c r="KVJ2" s="711"/>
      <c r="KVK2" s="711"/>
      <c r="KVL2" s="711"/>
      <c r="KVM2" s="711"/>
      <c r="KVN2" s="711"/>
      <c r="KVO2" s="711"/>
      <c r="KVP2" s="711"/>
      <c r="KVQ2" s="711"/>
      <c r="KVR2" s="711"/>
      <c r="KVS2" s="711"/>
      <c r="KVT2" s="711"/>
      <c r="KVU2" s="711"/>
      <c r="KVV2" s="711"/>
      <c r="KVW2" s="711"/>
      <c r="KVX2" s="711"/>
      <c r="KVY2" s="711"/>
      <c r="KVZ2" s="711"/>
      <c r="KWA2" s="711"/>
      <c r="KWB2" s="711"/>
      <c r="KWC2" s="711"/>
      <c r="KWD2" s="711"/>
      <c r="KWE2" s="711"/>
      <c r="KWF2" s="711"/>
      <c r="KWG2" s="711"/>
      <c r="KWH2" s="711"/>
      <c r="KWI2" s="711"/>
      <c r="KWJ2" s="711"/>
      <c r="KWK2" s="711"/>
      <c r="KWL2" s="711"/>
      <c r="KWM2" s="711"/>
      <c r="KWN2" s="711"/>
      <c r="KWO2" s="711"/>
      <c r="KWP2" s="711"/>
      <c r="KWQ2" s="711"/>
      <c r="KWR2" s="711"/>
      <c r="KWS2" s="711"/>
      <c r="KWT2" s="711"/>
      <c r="KWU2" s="711"/>
      <c r="KWV2" s="711"/>
      <c r="KWW2" s="711"/>
      <c r="KWX2" s="711"/>
      <c r="KWY2" s="711"/>
      <c r="KWZ2" s="711"/>
      <c r="KXA2" s="711"/>
      <c r="KXB2" s="711"/>
      <c r="KXC2" s="711"/>
      <c r="KXD2" s="711"/>
      <c r="KXE2" s="711"/>
      <c r="KXF2" s="711"/>
      <c r="KXG2" s="711"/>
      <c r="KXH2" s="711"/>
      <c r="KXI2" s="711"/>
      <c r="KXJ2" s="711"/>
      <c r="KXK2" s="711"/>
      <c r="KXL2" s="711"/>
      <c r="KXM2" s="711"/>
      <c r="KXN2" s="711"/>
      <c r="KXO2" s="711"/>
      <c r="KXP2" s="711"/>
      <c r="KXQ2" s="711"/>
      <c r="KXR2" s="711"/>
      <c r="KXS2" s="711"/>
      <c r="KXT2" s="711"/>
      <c r="KXU2" s="711"/>
      <c r="KXV2" s="711"/>
      <c r="KXW2" s="711"/>
      <c r="KXX2" s="711"/>
      <c r="KXY2" s="711"/>
      <c r="KXZ2" s="711"/>
      <c r="KYA2" s="711"/>
      <c r="KYB2" s="711"/>
      <c r="KYC2" s="711"/>
      <c r="KYD2" s="711"/>
      <c r="KYE2" s="711"/>
      <c r="KYF2" s="711"/>
      <c r="KYG2" s="711"/>
      <c r="KYH2" s="711"/>
      <c r="KYI2" s="711"/>
      <c r="KYJ2" s="711"/>
      <c r="KYK2" s="711"/>
      <c r="KYL2" s="711"/>
      <c r="KYM2" s="711"/>
      <c r="KYN2" s="711"/>
      <c r="KYO2" s="711"/>
      <c r="KYP2" s="711"/>
      <c r="KYQ2" s="711"/>
      <c r="KYR2" s="711"/>
      <c r="KYS2" s="711"/>
      <c r="KYT2" s="711"/>
      <c r="KYU2" s="711"/>
      <c r="KYV2" s="711"/>
      <c r="KYW2" s="711"/>
      <c r="KYX2" s="711"/>
      <c r="KYY2" s="711"/>
      <c r="KYZ2" s="711"/>
      <c r="KZA2" s="711"/>
      <c r="KZB2" s="711"/>
      <c r="KZC2" s="711"/>
      <c r="KZD2" s="711"/>
      <c r="KZE2" s="711"/>
      <c r="KZF2" s="711"/>
      <c r="KZG2" s="711"/>
      <c r="KZH2" s="711"/>
      <c r="KZI2" s="711"/>
      <c r="KZJ2" s="711"/>
      <c r="KZK2" s="711"/>
      <c r="KZL2" s="711"/>
      <c r="KZM2" s="711"/>
      <c r="KZN2" s="711"/>
      <c r="KZO2" s="711"/>
      <c r="KZP2" s="711"/>
      <c r="KZQ2" s="711"/>
      <c r="KZR2" s="711"/>
      <c r="KZS2" s="711"/>
      <c r="KZT2" s="711"/>
      <c r="KZU2" s="711"/>
      <c r="KZV2" s="711"/>
      <c r="KZW2" s="711"/>
      <c r="KZX2" s="711"/>
      <c r="KZY2" s="711"/>
      <c r="KZZ2" s="711"/>
      <c r="LAA2" s="711"/>
      <c r="LAB2" s="711"/>
      <c r="LAC2" s="711"/>
      <c r="LAD2" s="711"/>
      <c r="LAE2" s="711"/>
      <c r="LAF2" s="711"/>
      <c r="LAG2" s="711"/>
      <c r="LAH2" s="711"/>
      <c r="LAI2" s="711"/>
      <c r="LAJ2" s="711"/>
      <c r="LAK2" s="711"/>
      <c r="LAL2" s="711"/>
      <c r="LAM2" s="711"/>
      <c r="LAN2" s="711"/>
      <c r="LAO2" s="711"/>
      <c r="LAP2" s="711"/>
      <c r="LAQ2" s="711"/>
      <c r="LAR2" s="711"/>
      <c r="LAS2" s="711"/>
      <c r="LAT2" s="711"/>
      <c r="LAU2" s="711"/>
      <c r="LAV2" s="711"/>
      <c r="LAW2" s="711"/>
      <c r="LAX2" s="711"/>
      <c r="LAY2" s="711"/>
      <c r="LAZ2" s="711"/>
      <c r="LBA2" s="711"/>
      <c r="LBB2" s="711"/>
      <c r="LBC2" s="711"/>
      <c r="LBD2" s="711"/>
      <c r="LBE2" s="711"/>
      <c r="LBF2" s="711"/>
      <c r="LBG2" s="711"/>
      <c r="LBH2" s="711"/>
      <c r="LBI2" s="711"/>
      <c r="LBJ2" s="711"/>
      <c r="LBK2" s="711"/>
      <c r="LBL2" s="711"/>
      <c r="LBM2" s="711"/>
      <c r="LBN2" s="711"/>
      <c r="LBO2" s="711"/>
      <c r="LBP2" s="711"/>
      <c r="LBQ2" s="711"/>
      <c r="LBR2" s="711"/>
      <c r="LBS2" s="711"/>
      <c r="LBT2" s="711"/>
      <c r="LBU2" s="711"/>
      <c r="LBV2" s="711"/>
      <c r="LBW2" s="711"/>
      <c r="LBX2" s="711"/>
      <c r="LBY2" s="711"/>
      <c r="LBZ2" s="711"/>
      <c r="LCA2" s="711"/>
      <c r="LCB2" s="711"/>
      <c r="LCC2" s="711"/>
      <c r="LCD2" s="711"/>
      <c r="LCE2" s="711"/>
      <c r="LCF2" s="711"/>
      <c r="LCG2" s="711"/>
      <c r="LCH2" s="711"/>
      <c r="LCI2" s="711"/>
      <c r="LCJ2" s="711"/>
      <c r="LCK2" s="711"/>
      <c r="LCL2" s="711"/>
      <c r="LCM2" s="711"/>
      <c r="LCN2" s="711"/>
      <c r="LCO2" s="711"/>
      <c r="LCP2" s="711"/>
      <c r="LCQ2" s="711"/>
      <c r="LCR2" s="711"/>
      <c r="LCS2" s="711"/>
      <c r="LCT2" s="711"/>
      <c r="LCU2" s="711"/>
      <c r="LCV2" s="711"/>
      <c r="LCW2" s="711"/>
      <c r="LCX2" s="711"/>
      <c r="LCY2" s="711"/>
      <c r="LCZ2" s="711"/>
      <c r="LDA2" s="711"/>
      <c r="LDB2" s="711"/>
      <c r="LDC2" s="711"/>
      <c r="LDD2" s="711"/>
      <c r="LDE2" s="711"/>
      <c r="LDF2" s="711"/>
      <c r="LDG2" s="711"/>
      <c r="LDH2" s="711"/>
      <c r="LDI2" s="711"/>
      <c r="LDJ2" s="711"/>
      <c r="LDK2" s="711"/>
      <c r="LDL2" s="711"/>
      <c r="LDM2" s="711"/>
      <c r="LDN2" s="711"/>
      <c r="LDO2" s="711"/>
      <c r="LDP2" s="711"/>
      <c r="LDQ2" s="711"/>
      <c r="LDR2" s="711"/>
      <c r="LDS2" s="711"/>
      <c r="LDT2" s="711"/>
      <c r="LDU2" s="711"/>
      <c r="LDV2" s="711"/>
      <c r="LDW2" s="711"/>
      <c r="LDX2" s="711"/>
      <c r="LDY2" s="711"/>
      <c r="LDZ2" s="711"/>
      <c r="LEA2" s="711"/>
      <c r="LEB2" s="711"/>
      <c r="LEC2" s="711"/>
      <c r="LED2" s="711"/>
      <c r="LEE2" s="711"/>
      <c r="LEF2" s="711"/>
      <c r="LEG2" s="711"/>
      <c r="LEH2" s="711"/>
      <c r="LEI2" s="711"/>
      <c r="LEJ2" s="711"/>
      <c r="LEK2" s="711"/>
      <c r="LEL2" s="711"/>
      <c r="LEM2" s="711"/>
      <c r="LEN2" s="711"/>
      <c r="LEO2" s="711"/>
      <c r="LEP2" s="711"/>
      <c r="LEQ2" s="711"/>
      <c r="LER2" s="711"/>
      <c r="LES2" s="711"/>
      <c r="LET2" s="711"/>
      <c r="LEU2" s="711"/>
      <c r="LEV2" s="711"/>
      <c r="LEW2" s="711"/>
      <c r="LEX2" s="711"/>
      <c r="LEY2" s="711"/>
      <c r="LEZ2" s="711"/>
      <c r="LFA2" s="711"/>
      <c r="LFB2" s="711"/>
      <c r="LFC2" s="711"/>
      <c r="LFD2" s="711"/>
      <c r="LFE2" s="711"/>
      <c r="LFF2" s="711"/>
      <c r="LFG2" s="711"/>
      <c r="LFH2" s="711"/>
      <c r="LFI2" s="711"/>
      <c r="LFJ2" s="711"/>
      <c r="LFK2" s="711"/>
      <c r="LFL2" s="711"/>
      <c r="LFM2" s="711"/>
      <c r="LFN2" s="711"/>
      <c r="LFO2" s="711"/>
      <c r="LFP2" s="711"/>
      <c r="LFQ2" s="711"/>
      <c r="LFR2" s="711"/>
      <c r="LFS2" s="711"/>
      <c r="LFT2" s="711"/>
      <c r="LFU2" s="711"/>
      <c r="LFV2" s="711"/>
      <c r="LFW2" s="711"/>
      <c r="LFX2" s="711"/>
      <c r="LFY2" s="711"/>
      <c r="LFZ2" s="711"/>
      <c r="LGA2" s="711"/>
      <c r="LGB2" s="711"/>
      <c r="LGC2" s="711"/>
      <c r="LGD2" s="711"/>
      <c r="LGE2" s="711"/>
      <c r="LGF2" s="711"/>
      <c r="LGG2" s="711"/>
      <c r="LGH2" s="711"/>
      <c r="LGI2" s="711"/>
      <c r="LGJ2" s="711"/>
      <c r="LGK2" s="711"/>
      <c r="LGL2" s="711"/>
      <c r="LGM2" s="711"/>
      <c r="LGN2" s="711"/>
      <c r="LGO2" s="711"/>
      <c r="LGP2" s="711"/>
      <c r="LGQ2" s="711"/>
      <c r="LGR2" s="711"/>
      <c r="LGS2" s="711"/>
      <c r="LGT2" s="711"/>
      <c r="LGU2" s="711"/>
      <c r="LGV2" s="711"/>
      <c r="LGW2" s="711"/>
      <c r="LGX2" s="711"/>
      <c r="LGY2" s="711"/>
      <c r="LGZ2" s="711"/>
      <c r="LHA2" s="711"/>
      <c r="LHB2" s="711"/>
      <c r="LHC2" s="711"/>
      <c r="LHD2" s="711"/>
      <c r="LHE2" s="711"/>
      <c r="LHF2" s="711"/>
      <c r="LHG2" s="711"/>
      <c r="LHH2" s="711"/>
      <c r="LHI2" s="711"/>
      <c r="LHJ2" s="711"/>
      <c r="LHK2" s="711"/>
      <c r="LHL2" s="711"/>
      <c r="LHM2" s="711"/>
      <c r="LHN2" s="711"/>
      <c r="LHO2" s="711"/>
      <c r="LHP2" s="711"/>
      <c r="LHQ2" s="711"/>
      <c r="LHR2" s="711"/>
      <c r="LHS2" s="711"/>
      <c r="LHT2" s="711"/>
      <c r="LHU2" s="711"/>
      <c r="LHV2" s="711"/>
      <c r="LHW2" s="711"/>
      <c r="LHX2" s="711"/>
      <c r="LHY2" s="711"/>
      <c r="LHZ2" s="711"/>
      <c r="LIA2" s="711"/>
      <c r="LIB2" s="711"/>
      <c r="LIC2" s="711"/>
      <c r="LID2" s="711"/>
      <c r="LIE2" s="711"/>
      <c r="LIF2" s="711"/>
      <c r="LIG2" s="711"/>
      <c r="LIH2" s="711"/>
      <c r="LII2" s="711"/>
      <c r="LIJ2" s="711"/>
      <c r="LIK2" s="711"/>
      <c r="LIL2" s="711"/>
      <c r="LIM2" s="711"/>
      <c r="LIN2" s="711"/>
      <c r="LIO2" s="711"/>
      <c r="LIP2" s="711"/>
      <c r="LIQ2" s="711"/>
      <c r="LIR2" s="711"/>
      <c r="LIS2" s="711"/>
      <c r="LIT2" s="711"/>
      <c r="LIU2" s="711"/>
      <c r="LIV2" s="711"/>
      <c r="LIW2" s="711"/>
      <c r="LIX2" s="711"/>
      <c r="LIY2" s="711"/>
      <c r="LIZ2" s="711"/>
      <c r="LJA2" s="711"/>
      <c r="LJB2" s="711"/>
      <c r="LJC2" s="711"/>
      <c r="LJD2" s="711"/>
      <c r="LJE2" s="711"/>
      <c r="LJF2" s="711"/>
      <c r="LJG2" s="711"/>
      <c r="LJH2" s="711"/>
      <c r="LJI2" s="711"/>
      <c r="LJJ2" s="711"/>
      <c r="LJK2" s="711"/>
      <c r="LJL2" s="711"/>
      <c r="LJM2" s="711"/>
      <c r="LJN2" s="711"/>
      <c r="LJO2" s="711"/>
      <c r="LJP2" s="711"/>
      <c r="LJQ2" s="711"/>
      <c r="LJR2" s="711"/>
      <c r="LJS2" s="711"/>
      <c r="LJT2" s="711"/>
      <c r="LJU2" s="711"/>
      <c r="LJV2" s="711"/>
      <c r="LJW2" s="711"/>
      <c r="LJX2" s="711"/>
      <c r="LJY2" s="711"/>
      <c r="LJZ2" s="711"/>
      <c r="LKA2" s="711"/>
      <c r="LKB2" s="711"/>
      <c r="LKC2" s="711"/>
      <c r="LKD2" s="711"/>
      <c r="LKE2" s="711"/>
      <c r="LKF2" s="711"/>
      <c r="LKG2" s="711"/>
      <c r="LKH2" s="711"/>
      <c r="LKI2" s="711"/>
      <c r="LKJ2" s="711"/>
      <c r="LKK2" s="711"/>
      <c r="LKL2" s="711"/>
      <c r="LKM2" s="711"/>
      <c r="LKN2" s="711"/>
      <c r="LKO2" s="711"/>
      <c r="LKP2" s="711"/>
      <c r="LKQ2" s="711"/>
      <c r="LKR2" s="711"/>
      <c r="LKS2" s="711"/>
      <c r="LKT2" s="711"/>
      <c r="LKU2" s="711"/>
      <c r="LKV2" s="711"/>
      <c r="LKW2" s="711"/>
      <c r="LKX2" s="711"/>
      <c r="LKY2" s="711"/>
      <c r="LKZ2" s="711"/>
      <c r="LLA2" s="711"/>
      <c r="LLB2" s="711"/>
      <c r="LLC2" s="711"/>
      <c r="LLD2" s="711"/>
      <c r="LLE2" s="711"/>
      <c r="LLF2" s="711"/>
      <c r="LLG2" s="711"/>
      <c r="LLH2" s="711"/>
      <c r="LLI2" s="711"/>
      <c r="LLJ2" s="711"/>
      <c r="LLK2" s="711"/>
      <c r="LLL2" s="711"/>
      <c r="LLM2" s="711"/>
      <c r="LLN2" s="711"/>
      <c r="LLO2" s="711"/>
      <c r="LLP2" s="711"/>
      <c r="LLQ2" s="711"/>
      <c r="LLR2" s="711"/>
      <c r="LLS2" s="711"/>
      <c r="LLT2" s="711"/>
      <c r="LLU2" s="711"/>
      <c r="LLV2" s="711"/>
      <c r="LLW2" s="711"/>
      <c r="LLX2" s="711"/>
      <c r="LLY2" s="711"/>
      <c r="LLZ2" s="711"/>
      <c r="LMA2" s="711"/>
      <c r="LMB2" s="711"/>
      <c r="LMC2" s="711"/>
      <c r="LMD2" s="711"/>
      <c r="LME2" s="711"/>
      <c r="LMF2" s="711"/>
      <c r="LMG2" s="711"/>
      <c r="LMH2" s="711"/>
      <c r="LMI2" s="711"/>
      <c r="LMJ2" s="711"/>
      <c r="LMK2" s="711"/>
      <c r="LML2" s="711"/>
      <c r="LMM2" s="711"/>
      <c r="LMN2" s="711"/>
      <c r="LMO2" s="711"/>
      <c r="LMP2" s="711"/>
      <c r="LMQ2" s="711"/>
      <c r="LMR2" s="711"/>
      <c r="LMS2" s="711"/>
      <c r="LMT2" s="711"/>
      <c r="LMU2" s="711"/>
      <c r="LMV2" s="711"/>
      <c r="LMW2" s="711"/>
      <c r="LMX2" s="711"/>
      <c r="LMY2" s="711"/>
      <c r="LMZ2" s="711"/>
      <c r="LNA2" s="711"/>
      <c r="LNB2" s="711"/>
      <c r="LNC2" s="711"/>
      <c r="LND2" s="711"/>
      <c r="LNE2" s="711"/>
      <c r="LNF2" s="711"/>
      <c r="LNG2" s="711"/>
      <c r="LNH2" s="711"/>
      <c r="LNI2" s="711"/>
      <c r="LNJ2" s="711"/>
      <c r="LNK2" s="711"/>
      <c r="LNL2" s="711"/>
      <c r="LNM2" s="711"/>
      <c r="LNN2" s="711"/>
      <c r="LNO2" s="711"/>
      <c r="LNP2" s="711"/>
      <c r="LNQ2" s="711"/>
      <c r="LNR2" s="711"/>
      <c r="LNS2" s="711"/>
      <c r="LNT2" s="711"/>
      <c r="LNU2" s="711"/>
      <c r="LNV2" s="711"/>
      <c r="LNW2" s="711"/>
      <c r="LNX2" s="711"/>
      <c r="LNY2" s="711"/>
      <c r="LNZ2" s="711"/>
      <c r="LOA2" s="711"/>
      <c r="LOB2" s="711"/>
      <c r="LOC2" s="711"/>
      <c r="LOD2" s="711"/>
      <c r="LOE2" s="711"/>
      <c r="LOF2" s="711"/>
      <c r="LOG2" s="711"/>
      <c r="LOH2" s="711"/>
      <c r="LOI2" s="711"/>
      <c r="LOJ2" s="711"/>
      <c r="LOK2" s="711"/>
      <c r="LOL2" s="711"/>
      <c r="LOM2" s="711"/>
      <c r="LON2" s="711"/>
      <c r="LOO2" s="711"/>
      <c r="LOP2" s="711"/>
      <c r="LOQ2" s="711"/>
      <c r="LOR2" s="711"/>
      <c r="LOS2" s="711"/>
      <c r="LOT2" s="711"/>
      <c r="LOU2" s="711"/>
      <c r="LOV2" s="711"/>
      <c r="LOW2" s="711"/>
      <c r="LOX2" s="711"/>
      <c r="LOY2" s="711"/>
      <c r="LOZ2" s="711"/>
      <c r="LPA2" s="711"/>
      <c r="LPB2" s="711"/>
      <c r="LPC2" s="711"/>
      <c r="LPD2" s="711"/>
      <c r="LPE2" s="711"/>
      <c r="LPF2" s="711"/>
      <c r="LPG2" s="711"/>
      <c r="LPH2" s="711"/>
      <c r="LPI2" s="711"/>
      <c r="LPJ2" s="711"/>
      <c r="LPK2" s="711"/>
      <c r="LPL2" s="711"/>
      <c r="LPM2" s="711"/>
      <c r="LPN2" s="711"/>
      <c r="LPO2" s="711"/>
      <c r="LPP2" s="711"/>
      <c r="LPQ2" s="711"/>
      <c r="LPR2" s="711"/>
      <c r="LPS2" s="711"/>
      <c r="LPT2" s="711"/>
      <c r="LPU2" s="711"/>
      <c r="LPV2" s="711"/>
      <c r="LPW2" s="711"/>
      <c r="LPX2" s="711"/>
      <c r="LPY2" s="711"/>
      <c r="LPZ2" s="711"/>
      <c r="LQA2" s="711"/>
      <c r="LQB2" s="711"/>
      <c r="LQC2" s="711"/>
      <c r="LQD2" s="711"/>
      <c r="LQE2" s="711"/>
      <c r="LQF2" s="711"/>
      <c r="LQG2" s="711"/>
      <c r="LQH2" s="711"/>
      <c r="LQI2" s="711"/>
      <c r="LQJ2" s="711"/>
      <c r="LQK2" s="711"/>
      <c r="LQL2" s="711"/>
      <c r="LQM2" s="711"/>
      <c r="LQN2" s="711"/>
      <c r="LQO2" s="711"/>
      <c r="LQP2" s="711"/>
      <c r="LQQ2" s="711"/>
      <c r="LQR2" s="711"/>
      <c r="LQS2" s="711"/>
      <c r="LQT2" s="711"/>
      <c r="LQU2" s="711"/>
      <c r="LQV2" s="711"/>
      <c r="LQW2" s="711"/>
      <c r="LQX2" s="711"/>
      <c r="LQY2" s="711"/>
      <c r="LQZ2" s="711"/>
      <c r="LRA2" s="711"/>
      <c r="LRB2" s="711"/>
      <c r="LRC2" s="711"/>
      <c r="LRD2" s="711"/>
      <c r="LRE2" s="711"/>
      <c r="LRF2" s="711"/>
      <c r="LRG2" s="711"/>
      <c r="LRH2" s="711"/>
      <c r="LRI2" s="711"/>
      <c r="LRJ2" s="711"/>
      <c r="LRK2" s="711"/>
      <c r="LRL2" s="711"/>
      <c r="LRM2" s="711"/>
      <c r="LRN2" s="711"/>
      <c r="LRO2" s="711"/>
      <c r="LRP2" s="711"/>
      <c r="LRQ2" s="711"/>
      <c r="LRR2" s="711"/>
      <c r="LRS2" s="711"/>
      <c r="LRT2" s="711"/>
      <c r="LRU2" s="711"/>
      <c r="LRV2" s="711"/>
      <c r="LRW2" s="711"/>
      <c r="LRX2" s="711"/>
      <c r="LRY2" s="711"/>
      <c r="LRZ2" s="711"/>
      <c r="LSA2" s="711"/>
      <c r="LSB2" s="711"/>
      <c r="LSC2" s="711"/>
      <c r="LSD2" s="711"/>
      <c r="LSE2" s="711"/>
      <c r="LSF2" s="711"/>
      <c r="LSG2" s="711"/>
      <c r="LSH2" s="711"/>
      <c r="LSI2" s="711"/>
      <c r="LSJ2" s="711"/>
      <c r="LSK2" s="711"/>
      <c r="LSL2" s="711"/>
      <c r="LSM2" s="711"/>
      <c r="LSN2" s="711"/>
      <c r="LSO2" s="711"/>
      <c r="LSP2" s="711"/>
      <c r="LSQ2" s="711"/>
      <c r="LSR2" s="711"/>
      <c r="LSS2" s="711"/>
      <c r="LST2" s="711"/>
      <c r="LSU2" s="711"/>
      <c r="LSV2" s="711"/>
      <c r="LSW2" s="711"/>
      <c r="LSX2" s="711"/>
      <c r="LSY2" s="711"/>
      <c r="LSZ2" s="711"/>
      <c r="LTA2" s="711"/>
      <c r="LTB2" s="711"/>
      <c r="LTC2" s="711"/>
      <c r="LTD2" s="711"/>
      <c r="LTE2" s="711"/>
      <c r="LTF2" s="711"/>
      <c r="LTG2" s="711"/>
      <c r="LTH2" s="711"/>
      <c r="LTI2" s="711"/>
      <c r="LTJ2" s="711"/>
      <c r="LTK2" s="711"/>
      <c r="LTL2" s="711"/>
      <c r="LTM2" s="711"/>
      <c r="LTN2" s="711"/>
      <c r="LTO2" s="711"/>
      <c r="LTP2" s="711"/>
      <c r="LTQ2" s="711"/>
      <c r="LTR2" s="711"/>
      <c r="LTS2" s="711"/>
      <c r="LTT2" s="711"/>
      <c r="LTU2" s="711"/>
      <c r="LTV2" s="711"/>
      <c r="LTW2" s="711"/>
      <c r="LTX2" s="711"/>
      <c r="LTY2" s="711"/>
      <c r="LTZ2" s="711"/>
      <c r="LUA2" s="711"/>
      <c r="LUB2" s="711"/>
      <c r="LUC2" s="711"/>
      <c r="LUD2" s="711"/>
      <c r="LUE2" s="711"/>
      <c r="LUF2" s="711"/>
      <c r="LUG2" s="711"/>
      <c r="LUH2" s="711"/>
      <c r="LUI2" s="711"/>
      <c r="LUJ2" s="711"/>
      <c r="LUK2" s="711"/>
      <c r="LUL2" s="711"/>
      <c r="LUM2" s="711"/>
      <c r="LUN2" s="711"/>
      <c r="LUO2" s="711"/>
      <c r="LUP2" s="711"/>
      <c r="LUQ2" s="711"/>
      <c r="LUR2" s="711"/>
      <c r="LUS2" s="711"/>
      <c r="LUT2" s="711"/>
      <c r="LUU2" s="711"/>
      <c r="LUV2" s="711"/>
      <c r="LUW2" s="711"/>
      <c r="LUX2" s="711"/>
      <c r="LUY2" s="711"/>
      <c r="LUZ2" s="711"/>
      <c r="LVA2" s="711"/>
      <c r="LVB2" s="711"/>
      <c r="LVC2" s="711"/>
      <c r="LVD2" s="711"/>
      <c r="LVE2" s="711"/>
      <c r="LVF2" s="711"/>
      <c r="LVG2" s="711"/>
      <c r="LVH2" s="711"/>
      <c r="LVI2" s="711"/>
      <c r="LVJ2" s="711"/>
      <c r="LVK2" s="711"/>
      <c r="LVL2" s="711"/>
      <c r="LVM2" s="711"/>
      <c r="LVN2" s="711"/>
      <c r="LVO2" s="711"/>
      <c r="LVP2" s="711"/>
      <c r="LVQ2" s="711"/>
      <c r="LVR2" s="711"/>
      <c r="LVS2" s="711"/>
      <c r="LVT2" s="711"/>
      <c r="LVU2" s="711"/>
      <c r="LVV2" s="711"/>
      <c r="LVW2" s="711"/>
      <c r="LVX2" s="711"/>
      <c r="LVY2" s="711"/>
      <c r="LVZ2" s="711"/>
      <c r="LWA2" s="711"/>
      <c r="LWB2" s="711"/>
      <c r="LWC2" s="711"/>
      <c r="LWD2" s="711"/>
      <c r="LWE2" s="711"/>
      <c r="LWF2" s="711"/>
      <c r="LWG2" s="711"/>
      <c r="LWH2" s="711"/>
      <c r="LWI2" s="711"/>
      <c r="LWJ2" s="711"/>
      <c r="LWK2" s="711"/>
      <c r="LWL2" s="711"/>
      <c r="LWM2" s="711"/>
      <c r="LWN2" s="711"/>
      <c r="LWO2" s="711"/>
      <c r="LWP2" s="711"/>
      <c r="LWQ2" s="711"/>
      <c r="LWR2" s="711"/>
      <c r="LWS2" s="711"/>
      <c r="LWT2" s="711"/>
      <c r="LWU2" s="711"/>
      <c r="LWV2" s="711"/>
      <c r="LWW2" s="711"/>
      <c r="LWX2" s="711"/>
      <c r="LWY2" s="711"/>
      <c r="LWZ2" s="711"/>
      <c r="LXA2" s="711"/>
      <c r="LXB2" s="711"/>
      <c r="LXC2" s="711"/>
      <c r="LXD2" s="711"/>
      <c r="LXE2" s="711"/>
      <c r="LXF2" s="711"/>
      <c r="LXG2" s="711"/>
      <c r="LXH2" s="711"/>
      <c r="LXI2" s="711"/>
      <c r="LXJ2" s="711"/>
      <c r="LXK2" s="711"/>
      <c r="LXL2" s="711"/>
      <c r="LXM2" s="711"/>
      <c r="LXN2" s="711"/>
      <c r="LXO2" s="711"/>
      <c r="LXP2" s="711"/>
      <c r="LXQ2" s="711"/>
      <c r="LXR2" s="711"/>
      <c r="LXS2" s="711"/>
      <c r="LXT2" s="711"/>
      <c r="LXU2" s="711"/>
      <c r="LXV2" s="711"/>
      <c r="LXW2" s="711"/>
      <c r="LXX2" s="711"/>
      <c r="LXY2" s="711"/>
      <c r="LXZ2" s="711"/>
      <c r="LYA2" s="711"/>
      <c r="LYB2" s="711"/>
      <c r="LYC2" s="711"/>
      <c r="LYD2" s="711"/>
      <c r="LYE2" s="711"/>
      <c r="LYF2" s="711"/>
      <c r="LYG2" s="711"/>
      <c r="LYH2" s="711"/>
      <c r="LYI2" s="711"/>
      <c r="LYJ2" s="711"/>
      <c r="LYK2" s="711"/>
      <c r="LYL2" s="711"/>
      <c r="LYM2" s="711"/>
      <c r="LYN2" s="711"/>
      <c r="LYO2" s="711"/>
      <c r="LYP2" s="711"/>
      <c r="LYQ2" s="711"/>
      <c r="LYR2" s="711"/>
      <c r="LYS2" s="711"/>
      <c r="LYT2" s="711"/>
      <c r="LYU2" s="711"/>
      <c r="LYV2" s="711"/>
      <c r="LYW2" s="711"/>
      <c r="LYX2" s="711"/>
      <c r="LYY2" s="711"/>
      <c r="LYZ2" s="711"/>
      <c r="LZA2" s="711"/>
      <c r="LZB2" s="711"/>
      <c r="LZC2" s="711"/>
      <c r="LZD2" s="711"/>
      <c r="LZE2" s="711"/>
      <c r="LZF2" s="711"/>
      <c r="LZG2" s="711"/>
      <c r="LZH2" s="711"/>
      <c r="LZI2" s="711"/>
      <c r="LZJ2" s="711"/>
      <c r="LZK2" s="711"/>
      <c r="LZL2" s="711"/>
      <c r="LZM2" s="711"/>
      <c r="LZN2" s="711"/>
      <c r="LZO2" s="711"/>
      <c r="LZP2" s="711"/>
      <c r="LZQ2" s="711"/>
      <c r="LZR2" s="711"/>
      <c r="LZS2" s="711"/>
      <c r="LZT2" s="711"/>
      <c r="LZU2" s="711"/>
      <c r="LZV2" s="711"/>
      <c r="LZW2" s="711"/>
      <c r="LZX2" s="711"/>
      <c r="LZY2" s="711"/>
      <c r="LZZ2" s="711"/>
      <c r="MAA2" s="711"/>
      <c r="MAB2" s="711"/>
      <c r="MAC2" s="711"/>
      <c r="MAD2" s="711"/>
      <c r="MAE2" s="711"/>
      <c r="MAF2" s="711"/>
      <c r="MAG2" s="711"/>
      <c r="MAH2" s="711"/>
      <c r="MAI2" s="711"/>
      <c r="MAJ2" s="711"/>
      <c r="MAK2" s="711"/>
      <c r="MAL2" s="711"/>
      <c r="MAM2" s="711"/>
      <c r="MAN2" s="711"/>
      <c r="MAO2" s="711"/>
      <c r="MAP2" s="711"/>
      <c r="MAQ2" s="711"/>
      <c r="MAR2" s="711"/>
      <c r="MAS2" s="711"/>
      <c r="MAT2" s="711"/>
      <c r="MAU2" s="711"/>
      <c r="MAV2" s="711"/>
      <c r="MAW2" s="711"/>
      <c r="MAX2" s="711"/>
      <c r="MAY2" s="711"/>
      <c r="MAZ2" s="711"/>
      <c r="MBA2" s="711"/>
      <c r="MBB2" s="711"/>
      <c r="MBC2" s="711"/>
      <c r="MBD2" s="711"/>
      <c r="MBE2" s="711"/>
      <c r="MBF2" s="711"/>
      <c r="MBG2" s="711"/>
      <c r="MBH2" s="711"/>
      <c r="MBI2" s="711"/>
      <c r="MBJ2" s="711"/>
      <c r="MBK2" s="711"/>
      <c r="MBL2" s="711"/>
      <c r="MBM2" s="711"/>
      <c r="MBN2" s="711"/>
      <c r="MBO2" s="711"/>
      <c r="MBP2" s="711"/>
      <c r="MBQ2" s="711"/>
      <c r="MBR2" s="711"/>
      <c r="MBS2" s="711"/>
      <c r="MBT2" s="711"/>
      <c r="MBU2" s="711"/>
      <c r="MBV2" s="711"/>
      <c r="MBW2" s="711"/>
      <c r="MBX2" s="711"/>
      <c r="MBY2" s="711"/>
      <c r="MBZ2" s="711"/>
      <c r="MCA2" s="711"/>
      <c r="MCB2" s="711"/>
      <c r="MCC2" s="711"/>
      <c r="MCD2" s="711"/>
      <c r="MCE2" s="711"/>
      <c r="MCF2" s="711"/>
      <c r="MCG2" s="711"/>
      <c r="MCH2" s="711"/>
      <c r="MCI2" s="711"/>
      <c r="MCJ2" s="711"/>
      <c r="MCK2" s="711"/>
      <c r="MCL2" s="711"/>
      <c r="MCM2" s="711"/>
      <c r="MCN2" s="711"/>
      <c r="MCO2" s="711"/>
      <c r="MCP2" s="711"/>
      <c r="MCQ2" s="711"/>
      <c r="MCR2" s="711"/>
      <c r="MCS2" s="711"/>
      <c r="MCT2" s="711"/>
      <c r="MCU2" s="711"/>
      <c r="MCV2" s="711"/>
      <c r="MCW2" s="711"/>
      <c r="MCX2" s="711"/>
      <c r="MCY2" s="711"/>
      <c r="MCZ2" s="711"/>
      <c r="MDA2" s="711"/>
      <c r="MDB2" s="711"/>
      <c r="MDC2" s="711"/>
      <c r="MDD2" s="711"/>
      <c r="MDE2" s="711"/>
      <c r="MDF2" s="711"/>
      <c r="MDG2" s="711"/>
      <c r="MDH2" s="711"/>
      <c r="MDI2" s="711"/>
      <c r="MDJ2" s="711"/>
      <c r="MDK2" s="711"/>
      <c r="MDL2" s="711"/>
      <c r="MDM2" s="711"/>
      <c r="MDN2" s="711"/>
      <c r="MDO2" s="711"/>
      <c r="MDP2" s="711"/>
      <c r="MDQ2" s="711"/>
      <c r="MDR2" s="711"/>
      <c r="MDS2" s="711"/>
      <c r="MDT2" s="711"/>
      <c r="MDU2" s="711"/>
      <c r="MDV2" s="711"/>
      <c r="MDW2" s="711"/>
      <c r="MDX2" s="711"/>
      <c r="MDY2" s="711"/>
      <c r="MDZ2" s="711"/>
      <c r="MEA2" s="711"/>
      <c r="MEB2" s="711"/>
      <c r="MEC2" s="711"/>
      <c r="MED2" s="711"/>
      <c r="MEE2" s="711"/>
      <c r="MEF2" s="711"/>
      <c r="MEG2" s="711"/>
      <c r="MEH2" s="711"/>
      <c r="MEI2" s="711"/>
      <c r="MEJ2" s="711"/>
      <c r="MEK2" s="711"/>
      <c r="MEL2" s="711"/>
      <c r="MEM2" s="711"/>
      <c r="MEN2" s="711"/>
      <c r="MEO2" s="711"/>
      <c r="MEP2" s="711"/>
      <c r="MEQ2" s="711"/>
      <c r="MER2" s="711"/>
      <c r="MES2" s="711"/>
      <c r="MET2" s="711"/>
      <c r="MEU2" s="711"/>
      <c r="MEV2" s="711"/>
      <c r="MEW2" s="711"/>
      <c r="MEX2" s="711"/>
      <c r="MEY2" s="711"/>
      <c r="MEZ2" s="711"/>
      <c r="MFA2" s="711"/>
      <c r="MFB2" s="711"/>
      <c r="MFC2" s="711"/>
      <c r="MFD2" s="711"/>
      <c r="MFE2" s="711"/>
      <c r="MFF2" s="711"/>
      <c r="MFG2" s="711"/>
      <c r="MFH2" s="711"/>
      <c r="MFI2" s="711"/>
      <c r="MFJ2" s="711"/>
      <c r="MFK2" s="711"/>
      <c r="MFL2" s="711"/>
      <c r="MFM2" s="711"/>
      <c r="MFN2" s="711"/>
      <c r="MFO2" s="711"/>
      <c r="MFP2" s="711"/>
      <c r="MFQ2" s="711"/>
      <c r="MFR2" s="711"/>
      <c r="MFS2" s="711"/>
      <c r="MFT2" s="711"/>
      <c r="MFU2" s="711"/>
      <c r="MFV2" s="711"/>
      <c r="MFW2" s="711"/>
      <c r="MFX2" s="711"/>
      <c r="MFY2" s="711"/>
      <c r="MFZ2" s="711"/>
      <c r="MGA2" s="711"/>
      <c r="MGB2" s="711"/>
      <c r="MGC2" s="711"/>
      <c r="MGD2" s="711"/>
      <c r="MGE2" s="711"/>
      <c r="MGF2" s="711"/>
      <c r="MGG2" s="711"/>
      <c r="MGH2" s="711"/>
      <c r="MGI2" s="711"/>
      <c r="MGJ2" s="711"/>
      <c r="MGK2" s="711"/>
      <c r="MGL2" s="711"/>
      <c r="MGM2" s="711"/>
      <c r="MGN2" s="711"/>
      <c r="MGO2" s="711"/>
      <c r="MGP2" s="711"/>
      <c r="MGQ2" s="711"/>
      <c r="MGR2" s="711"/>
      <c r="MGS2" s="711"/>
      <c r="MGT2" s="711"/>
      <c r="MGU2" s="711"/>
      <c r="MGV2" s="711"/>
      <c r="MGW2" s="711"/>
      <c r="MGX2" s="711"/>
      <c r="MGY2" s="711"/>
      <c r="MGZ2" s="711"/>
      <c r="MHA2" s="711"/>
      <c r="MHB2" s="711"/>
      <c r="MHC2" s="711"/>
      <c r="MHD2" s="711"/>
      <c r="MHE2" s="711"/>
      <c r="MHF2" s="711"/>
      <c r="MHG2" s="711"/>
      <c r="MHH2" s="711"/>
      <c r="MHI2" s="711"/>
      <c r="MHJ2" s="711"/>
      <c r="MHK2" s="711"/>
      <c r="MHL2" s="711"/>
      <c r="MHM2" s="711"/>
      <c r="MHN2" s="711"/>
      <c r="MHO2" s="711"/>
      <c r="MHP2" s="711"/>
      <c r="MHQ2" s="711"/>
      <c r="MHR2" s="711"/>
      <c r="MHS2" s="711"/>
      <c r="MHT2" s="711"/>
      <c r="MHU2" s="711"/>
      <c r="MHV2" s="711"/>
      <c r="MHW2" s="711"/>
      <c r="MHX2" s="711"/>
      <c r="MHY2" s="711"/>
      <c r="MHZ2" s="711"/>
      <c r="MIA2" s="711"/>
      <c r="MIB2" s="711"/>
      <c r="MIC2" s="711"/>
      <c r="MID2" s="711"/>
      <c r="MIE2" s="711"/>
      <c r="MIF2" s="711"/>
      <c r="MIG2" s="711"/>
      <c r="MIH2" s="711"/>
      <c r="MII2" s="711"/>
      <c r="MIJ2" s="711"/>
      <c r="MIK2" s="711"/>
      <c r="MIL2" s="711"/>
      <c r="MIM2" s="711"/>
      <c r="MIN2" s="711"/>
      <c r="MIO2" s="711"/>
      <c r="MIP2" s="711"/>
      <c r="MIQ2" s="711"/>
      <c r="MIR2" s="711"/>
      <c r="MIS2" s="711"/>
      <c r="MIT2" s="711"/>
      <c r="MIU2" s="711"/>
      <c r="MIV2" s="711"/>
      <c r="MIW2" s="711"/>
      <c r="MIX2" s="711"/>
      <c r="MIY2" s="711"/>
      <c r="MIZ2" s="711"/>
      <c r="MJA2" s="711"/>
      <c r="MJB2" s="711"/>
      <c r="MJC2" s="711"/>
      <c r="MJD2" s="711"/>
      <c r="MJE2" s="711"/>
      <c r="MJF2" s="711"/>
      <c r="MJG2" s="711"/>
      <c r="MJH2" s="711"/>
      <c r="MJI2" s="711"/>
      <c r="MJJ2" s="711"/>
      <c r="MJK2" s="711"/>
      <c r="MJL2" s="711"/>
      <c r="MJM2" s="711"/>
      <c r="MJN2" s="711"/>
      <c r="MJO2" s="711"/>
      <c r="MJP2" s="711"/>
      <c r="MJQ2" s="711"/>
      <c r="MJR2" s="711"/>
      <c r="MJS2" s="711"/>
      <c r="MJT2" s="711"/>
      <c r="MJU2" s="711"/>
      <c r="MJV2" s="711"/>
      <c r="MJW2" s="711"/>
      <c r="MJX2" s="711"/>
      <c r="MJY2" s="711"/>
      <c r="MJZ2" s="711"/>
      <c r="MKA2" s="711"/>
      <c r="MKB2" s="711"/>
      <c r="MKC2" s="711"/>
      <c r="MKD2" s="711"/>
      <c r="MKE2" s="711"/>
      <c r="MKF2" s="711"/>
      <c r="MKG2" s="711"/>
      <c r="MKH2" s="711"/>
      <c r="MKI2" s="711"/>
      <c r="MKJ2" s="711"/>
      <c r="MKK2" s="711"/>
      <c r="MKL2" s="711"/>
      <c r="MKM2" s="711"/>
      <c r="MKN2" s="711"/>
      <c r="MKO2" s="711"/>
      <c r="MKP2" s="711"/>
      <c r="MKQ2" s="711"/>
      <c r="MKR2" s="711"/>
      <c r="MKS2" s="711"/>
      <c r="MKT2" s="711"/>
      <c r="MKU2" s="711"/>
      <c r="MKV2" s="711"/>
      <c r="MKW2" s="711"/>
      <c r="MKX2" s="711"/>
      <c r="MKY2" s="711"/>
      <c r="MKZ2" s="711"/>
      <c r="MLA2" s="711"/>
      <c r="MLB2" s="711"/>
      <c r="MLC2" s="711"/>
      <c r="MLD2" s="711"/>
      <c r="MLE2" s="711"/>
      <c r="MLF2" s="711"/>
      <c r="MLG2" s="711"/>
      <c r="MLH2" s="711"/>
      <c r="MLI2" s="711"/>
      <c r="MLJ2" s="711"/>
      <c r="MLK2" s="711"/>
      <c r="MLL2" s="711"/>
      <c r="MLM2" s="711"/>
      <c r="MLN2" s="711"/>
      <c r="MLO2" s="711"/>
      <c r="MLP2" s="711"/>
      <c r="MLQ2" s="711"/>
      <c r="MLR2" s="711"/>
      <c r="MLS2" s="711"/>
      <c r="MLT2" s="711"/>
      <c r="MLU2" s="711"/>
      <c r="MLV2" s="711"/>
      <c r="MLW2" s="711"/>
      <c r="MLX2" s="711"/>
      <c r="MLY2" s="711"/>
      <c r="MLZ2" s="711"/>
      <c r="MMA2" s="711"/>
      <c r="MMB2" s="711"/>
      <c r="MMC2" s="711"/>
      <c r="MMD2" s="711"/>
      <c r="MME2" s="711"/>
      <c r="MMF2" s="711"/>
      <c r="MMG2" s="711"/>
      <c r="MMH2" s="711"/>
      <c r="MMI2" s="711"/>
      <c r="MMJ2" s="711"/>
      <c r="MMK2" s="711"/>
      <c r="MML2" s="711"/>
      <c r="MMM2" s="711"/>
      <c r="MMN2" s="711"/>
      <c r="MMO2" s="711"/>
      <c r="MMP2" s="711"/>
      <c r="MMQ2" s="711"/>
      <c r="MMR2" s="711"/>
      <c r="MMS2" s="711"/>
      <c r="MMT2" s="711"/>
      <c r="MMU2" s="711"/>
      <c r="MMV2" s="711"/>
      <c r="MMW2" s="711"/>
      <c r="MMX2" s="711"/>
      <c r="MMY2" s="711"/>
      <c r="MMZ2" s="711"/>
      <c r="MNA2" s="711"/>
      <c r="MNB2" s="711"/>
      <c r="MNC2" s="711"/>
      <c r="MND2" s="711"/>
      <c r="MNE2" s="711"/>
      <c r="MNF2" s="711"/>
      <c r="MNG2" s="711"/>
      <c r="MNH2" s="711"/>
      <c r="MNI2" s="711"/>
      <c r="MNJ2" s="711"/>
      <c r="MNK2" s="711"/>
      <c r="MNL2" s="711"/>
      <c r="MNM2" s="711"/>
      <c r="MNN2" s="711"/>
      <c r="MNO2" s="711"/>
      <c r="MNP2" s="711"/>
      <c r="MNQ2" s="711"/>
      <c r="MNR2" s="711"/>
      <c r="MNS2" s="711"/>
      <c r="MNT2" s="711"/>
      <c r="MNU2" s="711"/>
      <c r="MNV2" s="711"/>
      <c r="MNW2" s="711"/>
      <c r="MNX2" s="711"/>
      <c r="MNY2" s="711"/>
      <c r="MNZ2" s="711"/>
      <c r="MOA2" s="711"/>
      <c r="MOB2" s="711"/>
      <c r="MOC2" s="711"/>
      <c r="MOD2" s="711"/>
      <c r="MOE2" s="711"/>
      <c r="MOF2" s="711"/>
      <c r="MOG2" s="711"/>
      <c r="MOH2" s="711"/>
      <c r="MOI2" s="711"/>
      <c r="MOJ2" s="711"/>
      <c r="MOK2" s="711"/>
      <c r="MOL2" s="711"/>
      <c r="MOM2" s="711"/>
      <c r="MON2" s="711"/>
      <c r="MOO2" s="711"/>
      <c r="MOP2" s="711"/>
      <c r="MOQ2" s="711"/>
      <c r="MOR2" s="711"/>
      <c r="MOS2" s="711"/>
      <c r="MOT2" s="711"/>
      <c r="MOU2" s="711"/>
      <c r="MOV2" s="711"/>
      <c r="MOW2" s="711"/>
      <c r="MOX2" s="711"/>
      <c r="MOY2" s="711"/>
      <c r="MOZ2" s="711"/>
      <c r="MPA2" s="711"/>
      <c r="MPB2" s="711"/>
      <c r="MPC2" s="711"/>
      <c r="MPD2" s="711"/>
      <c r="MPE2" s="711"/>
      <c r="MPF2" s="711"/>
      <c r="MPG2" s="711"/>
      <c r="MPH2" s="711"/>
      <c r="MPI2" s="711"/>
      <c r="MPJ2" s="711"/>
      <c r="MPK2" s="711"/>
      <c r="MPL2" s="711"/>
      <c r="MPM2" s="711"/>
      <c r="MPN2" s="711"/>
      <c r="MPO2" s="711"/>
      <c r="MPP2" s="711"/>
      <c r="MPQ2" s="711"/>
      <c r="MPR2" s="711"/>
      <c r="MPS2" s="711"/>
      <c r="MPT2" s="711"/>
      <c r="MPU2" s="711"/>
      <c r="MPV2" s="711"/>
      <c r="MPW2" s="711"/>
      <c r="MPX2" s="711"/>
      <c r="MPY2" s="711"/>
      <c r="MPZ2" s="711"/>
      <c r="MQA2" s="711"/>
      <c r="MQB2" s="711"/>
      <c r="MQC2" s="711"/>
      <c r="MQD2" s="711"/>
      <c r="MQE2" s="711"/>
      <c r="MQF2" s="711"/>
      <c r="MQG2" s="711"/>
      <c r="MQH2" s="711"/>
      <c r="MQI2" s="711"/>
      <c r="MQJ2" s="711"/>
      <c r="MQK2" s="711"/>
      <c r="MQL2" s="711"/>
      <c r="MQM2" s="711"/>
      <c r="MQN2" s="711"/>
      <c r="MQO2" s="711"/>
      <c r="MQP2" s="711"/>
      <c r="MQQ2" s="711"/>
      <c r="MQR2" s="711"/>
      <c r="MQS2" s="711"/>
      <c r="MQT2" s="711"/>
      <c r="MQU2" s="711"/>
      <c r="MQV2" s="711"/>
      <c r="MQW2" s="711"/>
      <c r="MQX2" s="711"/>
      <c r="MQY2" s="711"/>
      <c r="MQZ2" s="711"/>
      <c r="MRA2" s="711"/>
      <c r="MRB2" s="711"/>
      <c r="MRC2" s="711"/>
      <c r="MRD2" s="711"/>
      <c r="MRE2" s="711"/>
      <c r="MRF2" s="711"/>
      <c r="MRG2" s="711"/>
      <c r="MRH2" s="711"/>
      <c r="MRI2" s="711"/>
      <c r="MRJ2" s="711"/>
      <c r="MRK2" s="711"/>
      <c r="MRL2" s="711"/>
      <c r="MRM2" s="711"/>
      <c r="MRN2" s="711"/>
      <c r="MRO2" s="711"/>
      <c r="MRP2" s="711"/>
      <c r="MRQ2" s="711"/>
      <c r="MRR2" s="711"/>
      <c r="MRS2" s="711"/>
      <c r="MRT2" s="711"/>
      <c r="MRU2" s="711"/>
      <c r="MRV2" s="711"/>
      <c r="MRW2" s="711"/>
      <c r="MRX2" s="711"/>
      <c r="MRY2" s="711"/>
      <c r="MRZ2" s="711"/>
      <c r="MSA2" s="711"/>
      <c r="MSB2" s="711"/>
      <c r="MSC2" s="711"/>
      <c r="MSD2" s="711"/>
      <c r="MSE2" s="711"/>
      <c r="MSF2" s="711"/>
      <c r="MSG2" s="711"/>
      <c r="MSH2" s="711"/>
      <c r="MSI2" s="711"/>
      <c r="MSJ2" s="711"/>
      <c r="MSK2" s="711"/>
      <c r="MSL2" s="711"/>
      <c r="MSM2" s="711"/>
      <c r="MSN2" s="711"/>
      <c r="MSO2" s="711"/>
      <c r="MSP2" s="711"/>
      <c r="MSQ2" s="711"/>
      <c r="MSR2" s="711"/>
      <c r="MSS2" s="711"/>
      <c r="MST2" s="711"/>
      <c r="MSU2" s="711"/>
      <c r="MSV2" s="711"/>
      <c r="MSW2" s="711"/>
      <c r="MSX2" s="711"/>
      <c r="MSY2" s="711"/>
      <c r="MSZ2" s="711"/>
      <c r="MTA2" s="711"/>
      <c r="MTB2" s="711"/>
      <c r="MTC2" s="711"/>
      <c r="MTD2" s="711"/>
      <c r="MTE2" s="711"/>
      <c r="MTF2" s="711"/>
      <c r="MTG2" s="711"/>
      <c r="MTH2" s="711"/>
      <c r="MTI2" s="711"/>
      <c r="MTJ2" s="711"/>
      <c r="MTK2" s="711"/>
      <c r="MTL2" s="711"/>
      <c r="MTM2" s="711"/>
      <c r="MTN2" s="711"/>
      <c r="MTO2" s="711"/>
      <c r="MTP2" s="711"/>
      <c r="MTQ2" s="711"/>
      <c r="MTR2" s="711"/>
      <c r="MTS2" s="711"/>
      <c r="MTT2" s="711"/>
      <c r="MTU2" s="711"/>
      <c r="MTV2" s="711"/>
      <c r="MTW2" s="711"/>
      <c r="MTX2" s="711"/>
      <c r="MTY2" s="711"/>
      <c r="MTZ2" s="711"/>
      <c r="MUA2" s="711"/>
      <c r="MUB2" s="711"/>
      <c r="MUC2" s="711"/>
      <c r="MUD2" s="711"/>
      <c r="MUE2" s="711"/>
      <c r="MUF2" s="711"/>
      <c r="MUG2" s="711"/>
      <c r="MUH2" s="711"/>
      <c r="MUI2" s="711"/>
      <c r="MUJ2" s="711"/>
      <c r="MUK2" s="711"/>
      <c r="MUL2" s="711"/>
      <c r="MUM2" s="711"/>
      <c r="MUN2" s="711"/>
      <c r="MUO2" s="711"/>
      <c r="MUP2" s="711"/>
      <c r="MUQ2" s="711"/>
      <c r="MUR2" s="711"/>
      <c r="MUS2" s="711"/>
      <c r="MUT2" s="711"/>
      <c r="MUU2" s="711"/>
      <c r="MUV2" s="711"/>
      <c r="MUW2" s="711"/>
      <c r="MUX2" s="711"/>
      <c r="MUY2" s="711"/>
      <c r="MUZ2" s="711"/>
      <c r="MVA2" s="711"/>
      <c r="MVB2" s="711"/>
      <c r="MVC2" s="711"/>
      <c r="MVD2" s="711"/>
      <c r="MVE2" s="711"/>
      <c r="MVF2" s="711"/>
      <c r="MVG2" s="711"/>
      <c r="MVH2" s="711"/>
      <c r="MVI2" s="711"/>
      <c r="MVJ2" s="711"/>
      <c r="MVK2" s="711"/>
      <c r="MVL2" s="711"/>
      <c r="MVM2" s="711"/>
      <c r="MVN2" s="711"/>
      <c r="MVO2" s="711"/>
      <c r="MVP2" s="711"/>
      <c r="MVQ2" s="711"/>
      <c r="MVR2" s="711"/>
      <c r="MVS2" s="711"/>
      <c r="MVT2" s="711"/>
      <c r="MVU2" s="711"/>
      <c r="MVV2" s="711"/>
      <c r="MVW2" s="711"/>
      <c r="MVX2" s="711"/>
      <c r="MVY2" s="711"/>
      <c r="MVZ2" s="711"/>
      <c r="MWA2" s="711"/>
      <c r="MWB2" s="711"/>
      <c r="MWC2" s="711"/>
      <c r="MWD2" s="711"/>
      <c r="MWE2" s="711"/>
      <c r="MWF2" s="711"/>
      <c r="MWG2" s="711"/>
      <c r="MWH2" s="711"/>
      <c r="MWI2" s="711"/>
      <c r="MWJ2" s="711"/>
      <c r="MWK2" s="711"/>
      <c r="MWL2" s="711"/>
      <c r="MWM2" s="711"/>
      <c r="MWN2" s="711"/>
      <c r="MWO2" s="711"/>
      <c r="MWP2" s="711"/>
      <c r="MWQ2" s="711"/>
      <c r="MWR2" s="711"/>
      <c r="MWS2" s="711"/>
      <c r="MWT2" s="711"/>
      <c r="MWU2" s="711"/>
      <c r="MWV2" s="711"/>
      <c r="MWW2" s="711"/>
      <c r="MWX2" s="711"/>
      <c r="MWY2" s="711"/>
      <c r="MWZ2" s="711"/>
      <c r="MXA2" s="711"/>
      <c r="MXB2" s="711"/>
      <c r="MXC2" s="711"/>
      <c r="MXD2" s="711"/>
      <c r="MXE2" s="711"/>
      <c r="MXF2" s="711"/>
      <c r="MXG2" s="711"/>
      <c r="MXH2" s="711"/>
      <c r="MXI2" s="711"/>
      <c r="MXJ2" s="711"/>
      <c r="MXK2" s="711"/>
      <c r="MXL2" s="711"/>
      <c r="MXM2" s="711"/>
      <c r="MXN2" s="711"/>
      <c r="MXO2" s="711"/>
      <c r="MXP2" s="711"/>
      <c r="MXQ2" s="711"/>
      <c r="MXR2" s="711"/>
      <c r="MXS2" s="711"/>
      <c r="MXT2" s="711"/>
      <c r="MXU2" s="711"/>
      <c r="MXV2" s="711"/>
      <c r="MXW2" s="711"/>
      <c r="MXX2" s="711"/>
      <c r="MXY2" s="711"/>
      <c r="MXZ2" s="711"/>
      <c r="MYA2" s="711"/>
      <c r="MYB2" s="711"/>
      <c r="MYC2" s="711"/>
      <c r="MYD2" s="711"/>
      <c r="MYE2" s="711"/>
      <c r="MYF2" s="711"/>
      <c r="MYG2" s="711"/>
      <c r="MYH2" s="711"/>
      <c r="MYI2" s="711"/>
      <c r="MYJ2" s="711"/>
      <c r="MYK2" s="711"/>
      <c r="MYL2" s="711"/>
      <c r="MYM2" s="711"/>
      <c r="MYN2" s="711"/>
      <c r="MYO2" s="711"/>
      <c r="MYP2" s="711"/>
      <c r="MYQ2" s="711"/>
      <c r="MYR2" s="711"/>
      <c r="MYS2" s="711"/>
      <c r="MYT2" s="711"/>
      <c r="MYU2" s="711"/>
      <c r="MYV2" s="711"/>
      <c r="MYW2" s="711"/>
      <c r="MYX2" s="711"/>
      <c r="MYY2" s="711"/>
      <c r="MYZ2" s="711"/>
      <c r="MZA2" s="711"/>
      <c r="MZB2" s="711"/>
      <c r="MZC2" s="711"/>
      <c r="MZD2" s="711"/>
      <c r="MZE2" s="711"/>
      <c r="MZF2" s="711"/>
      <c r="MZG2" s="711"/>
      <c r="MZH2" s="711"/>
      <c r="MZI2" s="711"/>
      <c r="MZJ2" s="711"/>
      <c r="MZK2" s="711"/>
      <c r="MZL2" s="711"/>
      <c r="MZM2" s="711"/>
      <c r="MZN2" s="711"/>
      <c r="MZO2" s="711"/>
      <c r="MZP2" s="711"/>
      <c r="MZQ2" s="711"/>
      <c r="MZR2" s="711"/>
      <c r="MZS2" s="711"/>
      <c r="MZT2" s="711"/>
      <c r="MZU2" s="711"/>
      <c r="MZV2" s="711"/>
      <c r="MZW2" s="711"/>
      <c r="MZX2" s="711"/>
      <c r="MZY2" s="711"/>
      <c r="MZZ2" s="711"/>
      <c r="NAA2" s="711"/>
      <c r="NAB2" s="711"/>
      <c r="NAC2" s="711"/>
      <c r="NAD2" s="711"/>
      <c r="NAE2" s="711"/>
      <c r="NAF2" s="711"/>
      <c r="NAG2" s="711"/>
      <c r="NAH2" s="711"/>
      <c r="NAI2" s="711"/>
      <c r="NAJ2" s="711"/>
      <c r="NAK2" s="711"/>
      <c r="NAL2" s="711"/>
      <c r="NAM2" s="711"/>
      <c r="NAN2" s="711"/>
      <c r="NAO2" s="711"/>
      <c r="NAP2" s="711"/>
      <c r="NAQ2" s="711"/>
      <c r="NAR2" s="711"/>
      <c r="NAS2" s="711"/>
      <c r="NAT2" s="711"/>
      <c r="NAU2" s="711"/>
      <c r="NAV2" s="711"/>
      <c r="NAW2" s="711"/>
      <c r="NAX2" s="711"/>
      <c r="NAY2" s="711"/>
      <c r="NAZ2" s="711"/>
      <c r="NBA2" s="711"/>
      <c r="NBB2" s="711"/>
      <c r="NBC2" s="711"/>
      <c r="NBD2" s="711"/>
      <c r="NBE2" s="711"/>
      <c r="NBF2" s="711"/>
      <c r="NBG2" s="711"/>
      <c r="NBH2" s="711"/>
      <c r="NBI2" s="711"/>
      <c r="NBJ2" s="711"/>
      <c r="NBK2" s="711"/>
      <c r="NBL2" s="711"/>
      <c r="NBM2" s="711"/>
      <c r="NBN2" s="711"/>
      <c r="NBO2" s="711"/>
      <c r="NBP2" s="711"/>
      <c r="NBQ2" s="711"/>
      <c r="NBR2" s="711"/>
      <c r="NBS2" s="711"/>
      <c r="NBT2" s="711"/>
      <c r="NBU2" s="711"/>
      <c r="NBV2" s="711"/>
      <c r="NBW2" s="711"/>
      <c r="NBX2" s="711"/>
      <c r="NBY2" s="711"/>
      <c r="NBZ2" s="711"/>
      <c r="NCA2" s="711"/>
      <c r="NCB2" s="711"/>
      <c r="NCC2" s="711"/>
      <c r="NCD2" s="711"/>
      <c r="NCE2" s="711"/>
      <c r="NCF2" s="711"/>
      <c r="NCG2" s="711"/>
      <c r="NCH2" s="711"/>
      <c r="NCI2" s="711"/>
      <c r="NCJ2" s="711"/>
      <c r="NCK2" s="711"/>
      <c r="NCL2" s="711"/>
      <c r="NCM2" s="711"/>
      <c r="NCN2" s="711"/>
      <c r="NCO2" s="711"/>
      <c r="NCP2" s="711"/>
      <c r="NCQ2" s="711"/>
      <c r="NCR2" s="711"/>
      <c r="NCS2" s="711"/>
      <c r="NCT2" s="711"/>
      <c r="NCU2" s="711"/>
      <c r="NCV2" s="711"/>
      <c r="NCW2" s="711"/>
      <c r="NCX2" s="711"/>
      <c r="NCY2" s="711"/>
      <c r="NCZ2" s="711"/>
      <c r="NDA2" s="711"/>
      <c r="NDB2" s="711"/>
      <c r="NDC2" s="711"/>
      <c r="NDD2" s="711"/>
      <c r="NDE2" s="711"/>
      <c r="NDF2" s="711"/>
      <c r="NDG2" s="711"/>
      <c r="NDH2" s="711"/>
      <c r="NDI2" s="711"/>
      <c r="NDJ2" s="711"/>
      <c r="NDK2" s="711"/>
      <c r="NDL2" s="711"/>
      <c r="NDM2" s="711"/>
      <c r="NDN2" s="711"/>
      <c r="NDO2" s="711"/>
      <c r="NDP2" s="711"/>
      <c r="NDQ2" s="711"/>
      <c r="NDR2" s="711"/>
      <c r="NDS2" s="711"/>
      <c r="NDT2" s="711"/>
      <c r="NDU2" s="711"/>
      <c r="NDV2" s="711"/>
      <c r="NDW2" s="711"/>
      <c r="NDX2" s="711"/>
      <c r="NDY2" s="711"/>
      <c r="NDZ2" s="711"/>
      <c r="NEA2" s="711"/>
      <c r="NEB2" s="711"/>
      <c r="NEC2" s="711"/>
      <c r="NED2" s="711"/>
      <c r="NEE2" s="711"/>
      <c r="NEF2" s="711"/>
      <c r="NEG2" s="711"/>
      <c r="NEH2" s="711"/>
      <c r="NEI2" s="711"/>
      <c r="NEJ2" s="711"/>
      <c r="NEK2" s="711"/>
      <c r="NEL2" s="711"/>
      <c r="NEM2" s="711"/>
      <c r="NEN2" s="711"/>
      <c r="NEO2" s="711"/>
      <c r="NEP2" s="711"/>
      <c r="NEQ2" s="711"/>
      <c r="NER2" s="711"/>
      <c r="NES2" s="711"/>
      <c r="NET2" s="711"/>
      <c r="NEU2" s="711"/>
      <c r="NEV2" s="711"/>
      <c r="NEW2" s="711"/>
      <c r="NEX2" s="711"/>
      <c r="NEY2" s="711"/>
      <c r="NEZ2" s="711"/>
      <c r="NFA2" s="711"/>
      <c r="NFB2" s="711"/>
      <c r="NFC2" s="711"/>
      <c r="NFD2" s="711"/>
      <c r="NFE2" s="711"/>
      <c r="NFF2" s="711"/>
      <c r="NFG2" s="711"/>
      <c r="NFH2" s="711"/>
      <c r="NFI2" s="711"/>
      <c r="NFJ2" s="711"/>
      <c r="NFK2" s="711"/>
      <c r="NFL2" s="711"/>
      <c r="NFM2" s="711"/>
      <c r="NFN2" s="711"/>
      <c r="NFO2" s="711"/>
      <c r="NFP2" s="711"/>
      <c r="NFQ2" s="711"/>
      <c r="NFR2" s="711"/>
      <c r="NFS2" s="711"/>
      <c r="NFT2" s="711"/>
      <c r="NFU2" s="711"/>
      <c r="NFV2" s="711"/>
      <c r="NFW2" s="711"/>
      <c r="NFX2" s="711"/>
      <c r="NFY2" s="711"/>
      <c r="NFZ2" s="711"/>
      <c r="NGA2" s="711"/>
      <c r="NGB2" s="711"/>
      <c r="NGC2" s="711"/>
      <c r="NGD2" s="711"/>
      <c r="NGE2" s="711"/>
      <c r="NGF2" s="711"/>
      <c r="NGG2" s="711"/>
      <c r="NGH2" s="711"/>
      <c r="NGI2" s="711"/>
      <c r="NGJ2" s="711"/>
      <c r="NGK2" s="711"/>
      <c r="NGL2" s="711"/>
      <c r="NGM2" s="711"/>
      <c r="NGN2" s="711"/>
      <c r="NGO2" s="711"/>
      <c r="NGP2" s="711"/>
      <c r="NGQ2" s="711"/>
      <c r="NGR2" s="711"/>
      <c r="NGS2" s="711"/>
      <c r="NGT2" s="711"/>
      <c r="NGU2" s="711"/>
      <c r="NGV2" s="711"/>
      <c r="NGW2" s="711"/>
      <c r="NGX2" s="711"/>
      <c r="NGY2" s="711"/>
      <c r="NGZ2" s="711"/>
      <c r="NHA2" s="711"/>
      <c r="NHB2" s="711"/>
      <c r="NHC2" s="711"/>
      <c r="NHD2" s="711"/>
      <c r="NHE2" s="711"/>
      <c r="NHF2" s="711"/>
      <c r="NHG2" s="711"/>
      <c r="NHH2" s="711"/>
      <c r="NHI2" s="711"/>
      <c r="NHJ2" s="711"/>
      <c r="NHK2" s="711"/>
      <c r="NHL2" s="711"/>
      <c r="NHM2" s="711"/>
      <c r="NHN2" s="711"/>
      <c r="NHO2" s="711"/>
      <c r="NHP2" s="711"/>
      <c r="NHQ2" s="711"/>
      <c r="NHR2" s="711"/>
      <c r="NHS2" s="711"/>
      <c r="NHT2" s="711"/>
      <c r="NHU2" s="711"/>
      <c r="NHV2" s="711"/>
      <c r="NHW2" s="711"/>
      <c r="NHX2" s="711"/>
      <c r="NHY2" s="711"/>
      <c r="NHZ2" s="711"/>
      <c r="NIA2" s="711"/>
      <c r="NIB2" s="711"/>
      <c r="NIC2" s="711"/>
      <c r="NID2" s="711"/>
      <c r="NIE2" s="711"/>
      <c r="NIF2" s="711"/>
      <c r="NIG2" s="711"/>
      <c r="NIH2" s="711"/>
      <c r="NII2" s="711"/>
      <c r="NIJ2" s="711"/>
      <c r="NIK2" s="711"/>
      <c r="NIL2" s="711"/>
      <c r="NIM2" s="711"/>
      <c r="NIN2" s="711"/>
      <c r="NIO2" s="711"/>
      <c r="NIP2" s="711"/>
      <c r="NIQ2" s="711"/>
      <c r="NIR2" s="711"/>
      <c r="NIS2" s="711"/>
      <c r="NIT2" s="711"/>
      <c r="NIU2" s="711"/>
      <c r="NIV2" s="711"/>
      <c r="NIW2" s="711"/>
      <c r="NIX2" s="711"/>
      <c r="NIY2" s="711"/>
      <c r="NIZ2" s="711"/>
      <c r="NJA2" s="711"/>
      <c r="NJB2" s="711"/>
      <c r="NJC2" s="711"/>
      <c r="NJD2" s="711"/>
      <c r="NJE2" s="711"/>
      <c r="NJF2" s="711"/>
      <c r="NJG2" s="711"/>
      <c r="NJH2" s="711"/>
      <c r="NJI2" s="711"/>
      <c r="NJJ2" s="711"/>
      <c r="NJK2" s="711"/>
      <c r="NJL2" s="711"/>
      <c r="NJM2" s="711"/>
      <c r="NJN2" s="711"/>
      <c r="NJO2" s="711"/>
      <c r="NJP2" s="711"/>
      <c r="NJQ2" s="711"/>
      <c r="NJR2" s="711"/>
      <c r="NJS2" s="711"/>
      <c r="NJT2" s="711"/>
      <c r="NJU2" s="711"/>
      <c r="NJV2" s="711"/>
      <c r="NJW2" s="711"/>
      <c r="NJX2" s="711"/>
      <c r="NJY2" s="711"/>
      <c r="NJZ2" s="711"/>
      <c r="NKA2" s="711"/>
      <c r="NKB2" s="711"/>
      <c r="NKC2" s="711"/>
      <c r="NKD2" s="711"/>
      <c r="NKE2" s="711"/>
      <c r="NKF2" s="711"/>
      <c r="NKG2" s="711"/>
      <c r="NKH2" s="711"/>
      <c r="NKI2" s="711"/>
      <c r="NKJ2" s="711"/>
      <c r="NKK2" s="711"/>
      <c r="NKL2" s="711"/>
      <c r="NKM2" s="711"/>
      <c r="NKN2" s="711"/>
      <c r="NKO2" s="711"/>
      <c r="NKP2" s="711"/>
      <c r="NKQ2" s="711"/>
      <c r="NKR2" s="711"/>
      <c r="NKS2" s="711"/>
      <c r="NKT2" s="711"/>
      <c r="NKU2" s="711"/>
      <c r="NKV2" s="711"/>
      <c r="NKW2" s="711"/>
      <c r="NKX2" s="711"/>
      <c r="NKY2" s="711"/>
      <c r="NKZ2" s="711"/>
      <c r="NLA2" s="711"/>
      <c r="NLB2" s="711"/>
      <c r="NLC2" s="711"/>
      <c r="NLD2" s="711"/>
      <c r="NLE2" s="711"/>
      <c r="NLF2" s="711"/>
      <c r="NLG2" s="711"/>
      <c r="NLH2" s="711"/>
      <c r="NLI2" s="711"/>
      <c r="NLJ2" s="711"/>
      <c r="NLK2" s="711"/>
      <c r="NLL2" s="711"/>
      <c r="NLM2" s="711"/>
      <c r="NLN2" s="711"/>
      <c r="NLO2" s="711"/>
      <c r="NLP2" s="711"/>
      <c r="NLQ2" s="711"/>
      <c r="NLR2" s="711"/>
      <c r="NLS2" s="711"/>
      <c r="NLT2" s="711"/>
      <c r="NLU2" s="711"/>
      <c r="NLV2" s="711"/>
      <c r="NLW2" s="711"/>
      <c r="NLX2" s="711"/>
      <c r="NLY2" s="711"/>
      <c r="NLZ2" s="711"/>
      <c r="NMA2" s="711"/>
      <c r="NMB2" s="711"/>
      <c r="NMC2" s="711"/>
      <c r="NMD2" s="711"/>
      <c r="NME2" s="711"/>
      <c r="NMF2" s="711"/>
      <c r="NMG2" s="711"/>
      <c r="NMH2" s="711"/>
      <c r="NMI2" s="711"/>
      <c r="NMJ2" s="711"/>
      <c r="NMK2" s="711"/>
      <c r="NML2" s="711"/>
      <c r="NMM2" s="711"/>
      <c r="NMN2" s="711"/>
      <c r="NMO2" s="711"/>
      <c r="NMP2" s="711"/>
      <c r="NMQ2" s="711"/>
      <c r="NMR2" s="711"/>
      <c r="NMS2" s="711"/>
      <c r="NMT2" s="711"/>
      <c r="NMU2" s="711"/>
      <c r="NMV2" s="711"/>
      <c r="NMW2" s="711"/>
      <c r="NMX2" s="711"/>
      <c r="NMY2" s="711"/>
      <c r="NMZ2" s="711"/>
      <c r="NNA2" s="711"/>
      <c r="NNB2" s="711"/>
      <c r="NNC2" s="711"/>
      <c r="NND2" s="711"/>
      <c r="NNE2" s="711"/>
      <c r="NNF2" s="711"/>
      <c r="NNG2" s="711"/>
      <c r="NNH2" s="711"/>
      <c r="NNI2" s="711"/>
      <c r="NNJ2" s="711"/>
      <c r="NNK2" s="711"/>
      <c r="NNL2" s="711"/>
      <c r="NNM2" s="711"/>
      <c r="NNN2" s="711"/>
      <c r="NNO2" s="711"/>
      <c r="NNP2" s="711"/>
      <c r="NNQ2" s="711"/>
      <c r="NNR2" s="711"/>
      <c r="NNS2" s="711"/>
      <c r="NNT2" s="711"/>
      <c r="NNU2" s="711"/>
      <c r="NNV2" s="711"/>
      <c r="NNW2" s="711"/>
      <c r="NNX2" s="711"/>
      <c r="NNY2" s="711"/>
      <c r="NNZ2" s="711"/>
      <c r="NOA2" s="711"/>
      <c r="NOB2" s="711"/>
      <c r="NOC2" s="711"/>
      <c r="NOD2" s="711"/>
      <c r="NOE2" s="711"/>
      <c r="NOF2" s="711"/>
      <c r="NOG2" s="711"/>
      <c r="NOH2" s="711"/>
      <c r="NOI2" s="711"/>
      <c r="NOJ2" s="711"/>
      <c r="NOK2" s="711"/>
      <c r="NOL2" s="711"/>
      <c r="NOM2" s="711"/>
      <c r="NON2" s="711"/>
      <c r="NOO2" s="711"/>
      <c r="NOP2" s="711"/>
      <c r="NOQ2" s="711"/>
      <c r="NOR2" s="711"/>
      <c r="NOS2" s="711"/>
      <c r="NOT2" s="711"/>
      <c r="NOU2" s="711"/>
      <c r="NOV2" s="711"/>
      <c r="NOW2" s="711"/>
      <c r="NOX2" s="711"/>
      <c r="NOY2" s="711"/>
      <c r="NOZ2" s="711"/>
      <c r="NPA2" s="711"/>
      <c r="NPB2" s="711"/>
      <c r="NPC2" s="711"/>
      <c r="NPD2" s="711"/>
      <c r="NPE2" s="711"/>
      <c r="NPF2" s="711"/>
      <c r="NPG2" s="711"/>
      <c r="NPH2" s="711"/>
      <c r="NPI2" s="711"/>
      <c r="NPJ2" s="711"/>
      <c r="NPK2" s="711"/>
      <c r="NPL2" s="711"/>
      <c r="NPM2" s="711"/>
      <c r="NPN2" s="711"/>
      <c r="NPO2" s="711"/>
      <c r="NPP2" s="711"/>
      <c r="NPQ2" s="711"/>
      <c r="NPR2" s="711"/>
      <c r="NPS2" s="711"/>
      <c r="NPT2" s="711"/>
      <c r="NPU2" s="711"/>
      <c r="NPV2" s="711"/>
      <c r="NPW2" s="711"/>
      <c r="NPX2" s="711"/>
      <c r="NPY2" s="711"/>
      <c r="NPZ2" s="711"/>
      <c r="NQA2" s="711"/>
      <c r="NQB2" s="711"/>
      <c r="NQC2" s="711"/>
      <c r="NQD2" s="711"/>
      <c r="NQE2" s="711"/>
      <c r="NQF2" s="711"/>
      <c r="NQG2" s="711"/>
      <c r="NQH2" s="711"/>
      <c r="NQI2" s="711"/>
      <c r="NQJ2" s="711"/>
      <c r="NQK2" s="711"/>
      <c r="NQL2" s="711"/>
      <c r="NQM2" s="711"/>
      <c r="NQN2" s="711"/>
      <c r="NQO2" s="711"/>
      <c r="NQP2" s="711"/>
      <c r="NQQ2" s="711"/>
      <c r="NQR2" s="711"/>
      <c r="NQS2" s="711"/>
      <c r="NQT2" s="711"/>
      <c r="NQU2" s="711"/>
      <c r="NQV2" s="711"/>
      <c r="NQW2" s="711"/>
      <c r="NQX2" s="711"/>
      <c r="NQY2" s="711"/>
      <c r="NQZ2" s="711"/>
      <c r="NRA2" s="711"/>
      <c r="NRB2" s="711"/>
      <c r="NRC2" s="711"/>
      <c r="NRD2" s="711"/>
      <c r="NRE2" s="711"/>
      <c r="NRF2" s="711"/>
      <c r="NRG2" s="711"/>
      <c r="NRH2" s="711"/>
      <c r="NRI2" s="711"/>
      <c r="NRJ2" s="711"/>
      <c r="NRK2" s="711"/>
      <c r="NRL2" s="711"/>
      <c r="NRM2" s="711"/>
      <c r="NRN2" s="711"/>
      <c r="NRO2" s="711"/>
      <c r="NRP2" s="711"/>
      <c r="NRQ2" s="711"/>
      <c r="NRR2" s="711"/>
      <c r="NRS2" s="711"/>
      <c r="NRT2" s="711"/>
      <c r="NRU2" s="711"/>
      <c r="NRV2" s="711"/>
      <c r="NRW2" s="711"/>
      <c r="NRX2" s="711"/>
      <c r="NRY2" s="711"/>
      <c r="NRZ2" s="711"/>
      <c r="NSA2" s="711"/>
      <c r="NSB2" s="711"/>
      <c r="NSC2" s="711"/>
      <c r="NSD2" s="711"/>
      <c r="NSE2" s="711"/>
      <c r="NSF2" s="711"/>
      <c r="NSG2" s="711"/>
      <c r="NSH2" s="711"/>
      <c r="NSI2" s="711"/>
      <c r="NSJ2" s="711"/>
      <c r="NSK2" s="711"/>
      <c r="NSL2" s="711"/>
      <c r="NSM2" s="711"/>
      <c r="NSN2" s="711"/>
      <c r="NSO2" s="711"/>
      <c r="NSP2" s="711"/>
      <c r="NSQ2" s="711"/>
      <c r="NSR2" s="711"/>
      <c r="NSS2" s="711"/>
      <c r="NST2" s="711"/>
      <c r="NSU2" s="711"/>
      <c r="NSV2" s="711"/>
      <c r="NSW2" s="711"/>
      <c r="NSX2" s="711"/>
      <c r="NSY2" s="711"/>
      <c r="NSZ2" s="711"/>
      <c r="NTA2" s="711"/>
      <c r="NTB2" s="711"/>
      <c r="NTC2" s="711"/>
      <c r="NTD2" s="711"/>
      <c r="NTE2" s="711"/>
      <c r="NTF2" s="711"/>
      <c r="NTG2" s="711"/>
      <c r="NTH2" s="711"/>
      <c r="NTI2" s="711"/>
      <c r="NTJ2" s="711"/>
      <c r="NTK2" s="711"/>
      <c r="NTL2" s="711"/>
      <c r="NTM2" s="711"/>
      <c r="NTN2" s="711"/>
      <c r="NTO2" s="711"/>
      <c r="NTP2" s="711"/>
      <c r="NTQ2" s="711"/>
      <c r="NTR2" s="711"/>
      <c r="NTS2" s="711"/>
      <c r="NTT2" s="711"/>
      <c r="NTU2" s="711"/>
      <c r="NTV2" s="711"/>
      <c r="NTW2" s="711"/>
      <c r="NTX2" s="711"/>
      <c r="NTY2" s="711"/>
      <c r="NTZ2" s="711"/>
      <c r="NUA2" s="711"/>
      <c r="NUB2" s="711"/>
      <c r="NUC2" s="711"/>
      <c r="NUD2" s="711"/>
      <c r="NUE2" s="711"/>
      <c r="NUF2" s="711"/>
      <c r="NUG2" s="711"/>
      <c r="NUH2" s="711"/>
      <c r="NUI2" s="711"/>
      <c r="NUJ2" s="711"/>
      <c r="NUK2" s="711"/>
      <c r="NUL2" s="711"/>
      <c r="NUM2" s="711"/>
      <c r="NUN2" s="711"/>
      <c r="NUO2" s="711"/>
      <c r="NUP2" s="711"/>
      <c r="NUQ2" s="711"/>
      <c r="NUR2" s="711"/>
      <c r="NUS2" s="711"/>
      <c r="NUT2" s="711"/>
      <c r="NUU2" s="711"/>
      <c r="NUV2" s="711"/>
      <c r="NUW2" s="711"/>
      <c r="NUX2" s="711"/>
      <c r="NUY2" s="711"/>
      <c r="NUZ2" s="711"/>
      <c r="NVA2" s="711"/>
      <c r="NVB2" s="711"/>
      <c r="NVC2" s="711"/>
      <c r="NVD2" s="711"/>
      <c r="NVE2" s="711"/>
      <c r="NVF2" s="711"/>
      <c r="NVG2" s="711"/>
      <c r="NVH2" s="711"/>
      <c r="NVI2" s="711"/>
      <c r="NVJ2" s="711"/>
      <c r="NVK2" s="711"/>
      <c r="NVL2" s="711"/>
      <c r="NVM2" s="711"/>
      <c r="NVN2" s="711"/>
      <c r="NVO2" s="711"/>
      <c r="NVP2" s="711"/>
      <c r="NVQ2" s="711"/>
      <c r="NVR2" s="711"/>
      <c r="NVS2" s="711"/>
      <c r="NVT2" s="711"/>
      <c r="NVU2" s="711"/>
      <c r="NVV2" s="711"/>
      <c r="NVW2" s="711"/>
      <c r="NVX2" s="711"/>
      <c r="NVY2" s="711"/>
      <c r="NVZ2" s="711"/>
      <c r="NWA2" s="711"/>
      <c r="NWB2" s="711"/>
      <c r="NWC2" s="711"/>
      <c r="NWD2" s="711"/>
      <c r="NWE2" s="711"/>
      <c r="NWF2" s="711"/>
      <c r="NWG2" s="711"/>
      <c r="NWH2" s="711"/>
      <c r="NWI2" s="711"/>
      <c r="NWJ2" s="711"/>
      <c r="NWK2" s="711"/>
      <c r="NWL2" s="711"/>
      <c r="NWM2" s="711"/>
      <c r="NWN2" s="711"/>
      <c r="NWO2" s="711"/>
      <c r="NWP2" s="711"/>
      <c r="NWQ2" s="711"/>
      <c r="NWR2" s="711"/>
      <c r="NWS2" s="711"/>
      <c r="NWT2" s="711"/>
      <c r="NWU2" s="711"/>
      <c r="NWV2" s="711"/>
      <c r="NWW2" s="711"/>
      <c r="NWX2" s="711"/>
      <c r="NWY2" s="711"/>
      <c r="NWZ2" s="711"/>
      <c r="NXA2" s="711"/>
      <c r="NXB2" s="711"/>
      <c r="NXC2" s="711"/>
      <c r="NXD2" s="711"/>
      <c r="NXE2" s="711"/>
      <c r="NXF2" s="711"/>
      <c r="NXG2" s="711"/>
      <c r="NXH2" s="711"/>
      <c r="NXI2" s="711"/>
      <c r="NXJ2" s="711"/>
      <c r="NXK2" s="711"/>
      <c r="NXL2" s="711"/>
      <c r="NXM2" s="711"/>
      <c r="NXN2" s="711"/>
      <c r="NXO2" s="711"/>
      <c r="NXP2" s="711"/>
      <c r="NXQ2" s="711"/>
      <c r="NXR2" s="711"/>
      <c r="NXS2" s="711"/>
      <c r="NXT2" s="711"/>
      <c r="NXU2" s="711"/>
      <c r="NXV2" s="711"/>
      <c r="NXW2" s="711"/>
      <c r="NXX2" s="711"/>
      <c r="NXY2" s="711"/>
      <c r="NXZ2" s="711"/>
      <c r="NYA2" s="711"/>
      <c r="NYB2" s="711"/>
      <c r="NYC2" s="711"/>
      <c r="NYD2" s="711"/>
      <c r="NYE2" s="711"/>
      <c r="NYF2" s="711"/>
      <c r="NYG2" s="711"/>
      <c r="NYH2" s="711"/>
      <c r="NYI2" s="711"/>
      <c r="NYJ2" s="711"/>
      <c r="NYK2" s="711"/>
      <c r="NYL2" s="711"/>
      <c r="NYM2" s="711"/>
      <c r="NYN2" s="711"/>
      <c r="NYO2" s="711"/>
      <c r="NYP2" s="711"/>
      <c r="NYQ2" s="711"/>
      <c r="NYR2" s="711"/>
      <c r="NYS2" s="711"/>
      <c r="NYT2" s="711"/>
      <c r="NYU2" s="711"/>
      <c r="NYV2" s="711"/>
      <c r="NYW2" s="711"/>
      <c r="NYX2" s="711"/>
      <c r="NYY2" s="711"/>
      <c r="NYZ2" s="711"/>
      <c r="NZA2" s="711"/>
      <c r="NZB2" s="711"/>
      <c r="NZC2" s="711"/>
      <c r="NZD2" s="711"/>
      <c r="NZE2" s="711"/>
      <c r="NZF2" s="711"/>
      <c r="NZG2" s="711"/>
      <c r="NZH2" s="711"/>
      <c r="NZI2" s="711"/>
      <c r="NZJ2" s="711"/>
      <c r="NZK2" s="711"/>
      <c r="NZL2" s="711"/>
      <c r="NZM2" s="711"/>
      <c r="NZN2" s="711"/>
      <c r="NZO2" s="711"/>
      <c r="NZP2" s="711"/>
      <c r="NZQ2" s="711"/>
      <c r="NZR2" s="711"/>
      <c r="NZS2" s="711"/>
      <c r="NZT2" s="711"/>
      <c r="NZU2" s="711"/>
      <c r="NZV2" s="711"/>
      <c r="NZW2" s="711"/>
      <c r="NZX2" s="711"/>
      <c r="NZY2" s="711"/>
      <c r="NZZ2" s="711"/>
      <c r="OAA2" s="711"/>
      <c r="OAB2" s="711"/>
      <c r="OAC2" s="711"/>
      <c r="OAD2" s="711"/>
      <c r="OAE2" s="711"/>
      <c r="OAF2" s="711"/>
      <c r="OAG2" s="711"/>
      <c r="OAH2" s="711"/>
      <c r="OAI2" s="711"/>
      <c r="OAJ2" s="711"/>
      <c r="OAK2" s="711"/>
      <c r="OAL2" s="711"/>
      <c r="OAM2" s="711"/>
      <c r="OAN2" s="711"/>
      <c r="OAO2" s="711"/>
      <c r="OAP2" s="711"/>
      <c r="OAQ2" s="711"/>
      <c r="OAR2" s="711"/>
      <c r="OAS2" s="711"/>
      <c r="OAT2" s="711"/>
      <c r="OAU2" s="711"/>
      <c r="OAV2" s="711"/>
      <c r="OAW2" s="711"/>
      <c r="OAX2" s="711"/>
      <c r="OAY2" s="711"/>
      <c r="OAZ2" s="711"/>
      <c r="OBA2" s="711"/>
      <c r="OBB2" s="711"/>
      <c r="OBC2" s="711"/>
      <c r="OBD2" s="711"/>
      <c r="OBE2" s="711"/>
      <c r="OBF2" s="711"/>
      <c r="OBG2" s="711"/>
      <c r="OBH2" s="711"/>
      <c r="OBI2" s="711"/>
      <c r="OBJ2" s="711"/>
      <c r="OBK2" s="711"/>
      <c r="OBL2" s="711"/>
      <c r="OBM2" s="711"/>
      <c r="OBN2" s="711"/>
      <c r="OBO2" s="711"/>
      <c r="OBP2" s="711"/>
      <c r="OBQ2" s="711"/>
      <c r="OBR2" s="711"/>
      <c r="OBS2" s="711"/>
      <c r="OBT2" s="711"/>
      <c r="OBU2" s="711"/>
      <c r="OBV2" s="711"/>
      <c r="OBW2" s="711"/>
      <c r="OBX2" s="711"/>
      <c r="OBY2" s="711"/>
      <c r="OBZ2" s="711"/>
      <c r="OCA2" s="711"/>
      <c r="OCB2" s="711"/>
      <c r="OCC2" s="711"/>
      <c r="OCD2" s="711"/>
      <c r="OCE2" s="711"/>
      <c r="OCF2" s="711"/>
      <c r="OCG2" s="711"/>
      <c r="OCH2" s="711"/>
      <c r="OCI2" s="711"/>
      <c r="OCJ2" s="711"/>
      <c r="OCK2" s="711"/>
      <c r="OCL2" s="711"/>
      <c r="OCM2" s="711"/>
      <c r="OCN2" s="711"/>
      <c r="OCO2" s="711"/>
      <c r="OCP2" s="711"/>
      <c r="OCQ2" s="711"/>
      <c r="OCR2" s="711"/>
      <c r="OCS2" s="711"/>
      <c r="OCT2" s="711"/>
      <c r="OCU2" s="711"/>
      <c r="OCV2" s="711"/>
      <c r="OCW2" s="711"/>
      <c r="OCX2" s="711"/>
      <c r="OCY2" s="711"/>
      <c r="OCZ2" s="711"/>
      <c r="ODA2" s="711"/>
      <c r="ODB2" s="711"/>
      <c r="ODC2" s="711"/>
      <c r="ODD2" s="711"/>
      <c r="ODE2" s="711"/>
      <c r="ODF2" s="711"/>
      <c r="ODG2" s="711"/>
      <c r="ODH2" s="711"/>
      <c r="ODI2" s="711"/>
      <c r="ODJ2" s="711"/>
      <c r="ODK2" s="711"/>
      <c r="ODL2" s="711"/>
      <c r="ODM2" s="711"/>
      <c r="ODN2" s="711"/>
      <c r="ODO2" s="711"/>
      <c r="ODP2" s="711"/>
      <c r="ODQ2" s="711"/>
      <c r="ODR2" s="711"/>
      <c r="ODS2" s="711"/>
      <c r="ODT2" s="711"/>
      <c r="ODU2" s="711"/>
      <c r="ODV2" s="711"/>
      <c r="ODW2" s="711"/>
      <c r="ODX2" s="711"/>
      <c r="ODY2" s="711"/>
      <c r="ODZ2" s="711"/>
      <c r="OEA2" s="711"/>
      <c r="OEB2" s="711"/>
      <c r="OEC2" s="711"/>
      <c r="OED2" s="711"/>
      <c r="OEE2" s="711"/>
      <c r="OEF2" s="711"/>
      <c r="OEG2" s="711"/>
      <c r="OEH2" s="711"/>
      <c r="OEI2" s="711"/>
      <c r="OEJ2" s="711"/>
      <c r="OEK2" s="711"/>
      <c r="OEL2" s="711"/>
      <c r="OEM2" s="711"/>
      <c r="OEN2" s="711"/>
      <c r="OEO2" s="711"/>
      <c r="OEP2" s="711"/>
      <c r="OEQ2" s="711"/>
      <c r="OER2" s="711"/>
      <c r="OES2" s="711"/>
      <c r="OET2" s="711"/>
      <c r="OEU2" s="711"/>
      <c r="OEV2" s="711"/>
      <c r="OEW2" s="711"/>
      <c r="OEX2" s="711"/>
      <c r="OEY2" s="711"/>
      <c r="OEZ2" s="711"/>
      <c r="OFA2" s="711"/>
      <c r="OFB2" s="711"/>
      <c r="OFC2" s="711"/>
      <c r="OFD2" s="711"/>
      <c r="OFE2" s="711"/>
      <c r="OFF2" s="711"/>
      <c r="OFG2" s="711"/>
      <c r="OFH2" s="711"/>
      <c r="OFI2" s="711"/>
      <c r="OFJ2" s="711"/>
      <c r="OFK2" s="711"/>
      <c r="OFL2" s="711"/>
      <c r="OFM2" s="711"/>
      <c r="OFN2" s="711"/>
      <c r="OFO2" s="711"/>
      <c r="OFP2" s="711"/>
      <c r="OFQ2" s="711"/>
      <c r="OFR2" s="711"/>
      <c r="OFS2" s="711"/>
      <c r="OFT2" s="711"/>
      <c r="OFU2" s="711"/>
      <c r="OFV2" s="711"/>
      <c r="OFW2" s="711"/>
      <c r="OFX2" s="711"/>
      <c r="OFY2" s="711"/>
      <c r="OFZ2" s="711"/>
      <c r="OGA2" s="711"/>
      <c r="OGB2" s="711"/>
      <c r="OGC2" s="711"/>
      <c r="OGD2" s="711"/>
      <c r="OGE2" s="711"/>
      <c r="OGF2" s="711"/>
      <c r="OGG2" s="711"/>
      <c r="OGH2" s="711"/>
      <c r="OGI2" s="711"/>
      <c r="OGJ2" s="711"/>
      <c r="OGK2" s="711"/>
      <c r="OGL2" s="711"/>
      <c r="OGM2" s="711"/>
      <c r="OGN2" s="711"/>
      <c r="OGO2" s="711"/>
      <c r="OGP2" s="711"/>
      <c r="OGQ2" s="711"/>
      <c r="OGR2" s="711"/>
      <c r="OGS2" s="711"/>
      <c r="OGT2" s="711"/>
      <c r="OGU2" s="711"/>
      <c r="OGV2" s="711"/>
      <c r="OGW2" s="711"/>
      <c r="OGX2" s="711"/>
      <c r="OGY2" s="711"/>
      <c r="OGZ2" s="711"/>
      <c r="OHA2" s="711"/>
      <c r="OHB2" s="711"/>
      <c r="OHC2" s="711"/>
      <c r="OHD2" s="711"/>
      <c r="OHE2" s="711"/>
      <c r="OHF2" s="711"/>
      <c r="OHG2" s="711"/>
      <c r="OHH2" s="711"/>
      <c r="OHI2" s="711"/>
      <c r="OHJ2" s="711"/>
      <c r="OHK2" s="711"/>
      <c r="OHL2" s="711"/>
      <c r="OHM2" s="711"/>
      <c r="OHN2" s="711"/>
      <c r="OHO2" s="711"/>
      <c r="OHP2" s="711"/>
      <c r="OHQ2" s="711"/>
      <c r="OHR2" s="711"/>
      <c r="OHS2" s="711"/>
      <c r="OHT2" s="711"/>
      <c r="OHU2" s="711"/>
      <c r="OHV2" s="711"/>
      <c r="OHW2" s="711"/>
      <c r="OHX2" s="711"/>
      <c r="OHY2" s="711"/>
      <c r="OHZ2" s="711"/>
      <c r="OIA2" s="711"/>
      <c r="OIB2" s="711"/>
      <c r="OIC2" s="711"/>
      <c r="OID2" s="711"/>
      <c r="OIE2" s="711"/>
      <c r="OIF2" s="711"/>
      <c r="OIG2" s="711"/>
      <c r="OIH2" s="711"/>
      <c r="OII2" s="711"/>
      <c r="OIJ2" s="711"/>
      <c r="OIK2" s="711"/>
      <c r="OIL2" s="711"/>
      <c r="OIM2" s="711"/>
      <c r="OIN2" s="711"/>
      <c r="OIO2" s="711"/>
      <c r="OIP2" s="711"/>
      <c r="OIQ2" s="711"/>
      <c r="OIR2" s="711"/>
      <c r="OIS2" s="711"/>
      <c r="OIT2" s="711"/>
      <c r="OIU2" s="711"/>
      <c r="OIV2" s="711"/>
      <c r="OIW2" s="711"/>
      <c r="OIX2" s="711"/>
      <c r="OIY2" s="711"/>
      <c r="OIZ2" s="711"/>
      <c r="OJA2" s="711"/>
      <c r="OJB2" s="711"/>
      <c r="OJC2" s="711"/>
      <c r="OJD2" s="711"/>
      <c r="OJE2" s="711"/>
      <c r="OJF2" s="711"/>
      <c r="OJG2" s="711"/>
      <c r="OJH2" s="711"/>
      <c r="OJI2" s="711"/>
      <c r="OJJ2" s="711"/>
      <c r="OJK2" s="711"/>
      <c r="OJL2" s="711"/>
      <c r="OJM2" s="711"/>
      <c r="OJN2" s="711"/>
      <c r="OJO2" s="711"/>
      <c r="OJP2" s="711"/>
      <c r="OJQ2" s="711"/>
      <c r="OJR2" s="711"/>
      <c r="OJS2" s="711"/>
      <c r="OJT2" s="711"/>
      <c r="OJU2" s="711"/>
      <c r="OJV2" s="711"/>
      <c r="OJW2" s="711"/>
      <c r="OJX2" s="711"/>
      <c r="OJY2" s="711"/>
      <c r="OJZ2" s="711"/>
      <c r="OKA2" s="711"/>
      <c r="OKB2" s="711"/>
      <c r="OKC2" s="711"/>
      <c r="OKD2" s="711"/>
      <c r="OKE2" s="711"/>
      <c r="OKF2" s="711"/>
      <c r="OKG2" s="711"/>
      <c r="OKH2" s="711"/>
      <c r="OKI2" s="711"/>
      <c r="OKJ2" s="711"/>
      <c r="OKK2" s="711"/>
      <c r="OKL2" s="711"/>
      <c r="OKM2" s="711"/>
      <c r="OKN2" s="711"/>
      <c r="OKO2" s="711"/>
      <c r="OKP2" s="711"/>
      <c r="OKQ2" s="711"/>
      <c r="OKR2" s="711"/>
      <c r="OKS2" s="711"/>
      <c r="OKT2" s="711"/>
      <c r="OKU2" s="711"/>
      <c r="OKV2" s="711"/>
      <c r="OKW2" s="711"/>
      <c r="OKX2" s="711"/>
      <c r="OKY2" s="711"/>
      <c r="OKZ2" s="711"/>
      <c r="OLA2" s="711"/>
      <c r="OLB2" s="711"/>
      <c r="OLC2" s="711"/>
      <c r="OLD2" s="711"/>
      <c r="OLE2" s="711"/>
      <c r="OLF2" s="711"/>
      <c r="OLG2" s="711"/>
      <c r="OLH2" s="711"/>
      <c r="OLI2" s="711"/>
      <c r="OLJ2" s="711"/>
      <c r="OLK2" s="711"/>
      <c r="OLL2" s="711"/>
      <c r="OLM2" s="711"/>
      <c r="OLN2" s="711"/>
      <c r="OLO2" s="711"/>
      <c r="OLP2" s="711"/>
      <c r="OLQ2" s="711"/>
      <c r="OLR2" s="711"/>
      <c r="OLS2" s="711"/>
      <c r="OLT2" s="711"/>
      <c r="OLU2" s="711"/>
      <c r="OLV2" s="711"/>
      <c r="OLW2" s="711"/>
      <c r="OLX2" s="711"/>
      <c r="OLY2" s="711"/>
      <c r="OLZ2" s="711"/>
      <c r="OMA2" s="711"/>
      <c r="OMB2" s="711"/>
      <c r="OMC2" s="711"/>
      <c r="OMD2" s="711"/>
      <c r="OME2" s="711"/>
      <c r="OMF2" s="711"/>
      <c r="OMG2" s="711"/>
      <c r="OMH2" s="711"/>
      <c r="OMI2" s="711"/>
      <c r="OMJ2" s="711"/>
      <c r="OMK2" s="711"/>
      <c r="OML2" s="711"/>
      <c r="OMM2" s="711"/>
      <c r="OMN2" s="711"/>
      <c r="OMO2" s="711"/>
      <c r="OMP2" s="711"/>
      <c r="OMQ2" s="711"/>
      <c r="OMR2" s="711"/>
      <c r="OMS2" s="711"/>
      <c r="OMT2" s="711"/>
      <c r="OMU2" s="711"/>
      <c r="OMV2" s="711"/>
      <c r="OMW2" s="711"/>
      <c r="OMX2" s="711"/>
      <c r="OMY2" s="711"/>
      <c r="OMZ2" s="711"/>
      <c r="ONA2" s="711"/>
      <c r="ONB2" s="711"/>
      <c r="ONC2" s="711"/>
      <c r="OND2" s="711"/>
      <c r="ONE2" s="711"/>
      <c r="ONF2" s="711"/>
      <c r="ONG2" s="711"/>
      <c r="ONH2" s="711"/>
      <c r="ONI2" s="711"/>
      <c r="ONJ2" s="711"/>
      <c r="ONK2" s="711"/>
      <c r="ONL2" s="711"/>
      <c r="ONM2" s="711"/>
      <c r="ONN2" s="711"/>
      <c r="ONO2" s="711"/>
      <c r="ONP2" s="711"/>
      <c r="ONQ2" s="711"/>
      <c r="ONR2" s="711"/>
      <c r="ONS2" s="711"/>
      <c r="ONT2" s="711"/>
      <c r="ONU2" s="711"/>
      <c r="ONV2" s="711"/>
      <c r="ONW2" s="711"/>
      <c r="ONX2" s="711"/>
      <c r="ONY2" s="711"/>
      <c r="ONZ2" s="711"/>
      <c r="OOA2" s="711"/>
      <c r="OOB2" s="711"/>
      <c r="OOC2" s="711"/>
      <c r="OOD2" s="711"/>
      <c r="OOE2" s="711"/>
      <c r="OOF2" s="711"/>
      <c r="OOG2" s="711"/>
      <c r="OOH2" s="711"/>
      <c r="OOI2" s="711"/>
      <c r="OOJ2" s="711"/>
      <c r="OOK2" s="711"/>
      <c r="OOL2" s="711"/>
      <c r="OOM2" s="711"/>
      <c r="OON2" s="711"/>
      <c r="OOO2" s="711"/>
      <c r="OOP2" s="711"/>
      <c r="OOQ2" s="711"/>
      <c r="OOR2" s="711"/>
      <c r="OOS2" s="711"/>
      <c r="OOT2" s="711"/>
      <c r="OOU2" s="711"/>
      <c r="OOV2" s="711"/>
      <c r="OOW2" s="711"/>
      <c r="OOX2" s="711"/>
      <c r="OOY2" s="711"/>
      <c r="OOZ2" s="711"/>
      <c r="OPA2" s="711"/>
      <c r="OPB2" s="711"/>
      <c r="OPC2" s="711"/>
      <c r="OPD2" s="711"/>
      <c r="OPE2" s="711"/>
      <c r="OPF2" s="711"/>
      <c r="OPG2" s="711"/>
      <c r="OPH2" s="711"/>
      <c r="OPI2" s="711"/>
      <c r="OPJ2" s="711"/>
      <c r="OPK2" s="711"/>
      <c r="OPL2" s="711"/>
      <c r="OPM2" s="711"/>
      <c r="OPN2" s="711"/>
      <c r="OPO2" s="711"/>
      <c r="OPP2" s="711"/>
      <c r="OPQ2" s="711"/>
      <c r="OPR2" s="711"/>
      <c r="OPS2" s="711"/>
      <c r="OPT2" s="711"/>
      <c r="OPU2" s="711"/>
      <c r="OPV2" s="711"/>
      <c r="OPW2" s="711"/>
      <c r="OPX2" s="711"/>
      <c r="OPY2" s="711"/>
      <c r="OPZ2" s="711"/>
      <c r="OQA2" s="711"/>
      <c r="OQB2" s="711"/>
      <c r="OQC2" s="711"/>
      <c r="OQD2" s="711"/>
      <c r="OQE2" s="711"/>
      <c r="OQF2" s="711"/>
      <c r="OQG2" s="711"/>
      <c r="OQH2" s="711"/>
      <c r="OQI2" s="711"/>
      <c r="OQJ2" s="711"/>
      <c r="OQK2" s="711"/>
      <c r="OQL2" s="711"/>
      <c r="OQM2" s="711"/>
      <c r="OQN2" s="711"/>
      <c r="OQO2" s="711"/>
      <c r="OQP2" s="711"/>
      <c r="OQQ2" s="711"/>
      <c r="OQR2" s="711"/>
      <c r="OQS2" s="711"/>
      <c r="OQT2" s="711"/>
      <c r="OQU2" s="711"/>
      <c r="OQV2" s="711"/>
      <c r="OQW2" s="711"/>
      <c r="OQX2" s="711"/>
      <c r="OQY2" s="711"/>
      <c r="OQZ2" s="711"/>
      <c r="ORA2" s="711"/>
      <c r="ORB2" s="711"/>
      <c r="ORC2" s="711"/>
      <c r="ORD2" s="711"/>
      <c r="ORE2" s="711"/>
      <c r="ORF2" s="711"/>
      <c r="ORG2" s="711"/>
      <c r="ORH2" s="711"/>
      <c r="ORI2" s="711"/>
      <c r="ORJ2" s="711"/>
      <c r="ORK2" s="711"/>
      <c r="ORL2" s="711"/>
      <c r="ORM2" s="711"/>
      <c r="ORN2" s="711"/>
      <c r="ORO2" s="711"/>
      <c r="ORP2" s="711"/>
      <c r="ORQ2" s="711"/>
      <c r="ORR2" s="711"/>
      <c r="ORS2" s="711"/>
      <c r="ORT2" s="711"/>
      <c r="ORU2" s="711"/>
      <c r="ORV2" s="711"/>
      <c r="ORW2" s="711"/>
      <c r="ORX2" s="711"/>
      <c r="ORY2" s="711"/>
      <c r="ORZ2" s="711"/>
      <c r="OSA2" s="711"/>
      <c r="OSB2" s="711"/>
      <c r="OSC2" s="711"/>
      <c r="OSD2" s="711"/>
      <c r="OSE2" s="711"/>
      <c r="OSF2" s="711"/>
      <c r="OSG2" s="711"/>
      <c r="OSH2" s="711"/>
      <c r="OSI2" s="711"/>
      <c r="OSJ2" s="711"/>
      <c r="OSK2" s="711"/>
      <c r="OSL2" s="711"/>
      <c r="OSM2" s="711"/>
      <c r="OSN2" s="711"/>
      <c r="OSO2" s="711"/>
      <c r="OSP2" s="711"/>
      <c r="OSQ2" s="711"/>
      <c r="OSR2" s="711"/>
      <c r="OSS2" s="711"/>
      <c r="OST2" s="711"/>
      <c r="OSU2" s="711"/>
      <c r="OSV2" s="711"/>
      <c r="OSW2" s="711"/>
      <c r="OSX2" s="711"/>
      <c r="OSY2" s="711"/>
      <c r="OSZ2" s="711"/>
      <c r="OTA2" s="711"/>
      <c r="OTB2" s="711"/>
      <c r="OTC2" s="711"/>
      <c r="OTD2" s="711"/>
      <c r="OTE2" s="711"/>
      <c r="OTF2" s="711"/>
      <c r="OTG2" s="711"/>
      <c r="OTH2" s="711"/>
      <c r="OTI2" s="711"/>
      <c r="OTJ2" s="711"/>
      <c r="OTK2" s="711"/>
      <c r="OTL2" s="711"/>
      <c r="OTM2" s="711"/>
      <c r="OTN2" s="711"/>
      <c r="OTO2" s="711"/>
      <c r="OTP2" s="711"/>
      <c r="OTQ2" s="711"/>
      <c r="OTR2" s="711"/>
      <c r="OTS2" s="711"/>
      <c r="OTT2" s="711"/>
      <c r="OTU2" s="711"/>
      <c r="OTV2" s="711"/>
      <c r="OTW2" s="711"/>
      <c r="OTX2" s="711"/>
      <c r="OTY2" s="711"/>
      <c r="OTZ2" s="711"/>
      <c r="OUA2" s="711"/>
      <c r="OUB2" s="711"/>
      <c r="OUC2" s="711"/>
      <c r="OUD2" s="711"/>
      <c r="OUE2" s="711"/>
      <c r="OUF2" s="711"/>
      <c r="OUG2" s="711"/>
      <c r="OUH2" s="711"/>
      <c r="OUI2" s="711"/>
      <c r="OUJ2" s="711"/>
      <c r="OUK2" s="711"/>
      <c r="OUL2" s="711"/>
      <c r="OUM2" s="711"/>
      <c r="OUN2" s="711"/>
      <c r="OUO2" s="711"/>
      <c r="OUP2" s="711"/>
      <c r="OUQ2" s="711"/>
      <c r="OUR2" s="711"/>
      <c r="OUS2" s="711"/>
      <c r="OUT2" s="711"/>
      <c r="OUU2" s="711"/>
      <c r="OUV2" s="711"/>
      <c r="OUW2" s="711"/>
      <c r="OUX2" s="711"/>
      <c r="OUY2" s="711"/>
      <c r="OUZ2" s="711"/>
      <c r="OVA2" s="711"/>
      <c r="OVB2" s="711"/>
      <c r="OVC2" s="711"/>
      <c r="OVD2" s="711"/>
      <c r="OVE2" s="711"/>
      <c r="OVF2" s="711"/>
      <c r="OVG2" s="711"/>
      <c r="OVH2" s="711"/>
      <c r="OVI2" s="711"/>
      <c r="OVJ2" s="711"/>
      <c r="OVK2" s="711"/>
      <c r="OVL2" s="711"/>
      <c r="OVM2" s="711"/>
      <c r="OVN2" s="711"/>
      <c r="OVO2" s="711"/>
      <c r="OVP2" s="711"/>
      <c r="OVQ2" s="711"/>
      <c r="OVR2" s="711"/>
      <c r="OVS2" s="711"/>
      <c r="OVT2" s="711"/>
      <c r="OVU2" s="711"/>
      <c r="OVV2" s="711"/>
      <c r="OVW2" s="711"/>
      <c r="OVX2" s="711"/>
      <c r="OVY2" s="711"/>
      <c r="OVZ2" s="711"/>
      <c r="OWA2" s="711"/>
      <c r="OWB2" s="711"/>
      <c r="OWC2" s="711"/>
      <c r="OWD2" s="711"/>
      <c r="OWE2" s="711"/>
      <c r="OWF2" s="711"/>
      <c r="OWG2" s="711"/>
      <c r="OWH2" s="711"/>
      <c r="OWI2" s="711"/>
      <c r="OWJ2" s="711"/>
      <c r="OWK2" s="711"/>
      <c r="OWL2" s="711"/>
      <c r="OWM2" s="711"/>
      <c r="OWN2" s="711"/>
      <c r="OWO2" s="711"/>
      <c r="OWP2" s="711"/>
      <c r="OWQ2" s="711"/>
      <c r="OWR2" s="711"/>
      <c r="OWS2" s="711"/>
      <c r="OWT2" s="711"/>
      <c r="OWU2" s="711"/>
      <c r="OWV2" s="711"/>
      <c r="OWW2" s="711"/>
      <c r="OWX2" s="711"/>
      <c r="OWY2" s="711"/>
      <c r="OWZ2" s="711"/>
      <c r="OXA2" s="711"/>
      <c r="OXB2" s="711"/>
      <c r="OXC2" s="711"/>
      <c r="OXD2" s="711"/>
      <c r="OXE2" s="711"/>
      <c r="OXF2" s="711"/>
      <c r="OXG2" s="711"/>
      <c r="OXH2" s="711"/>
      <c r="OXI2" s="711"/>
      <c r="OXJ2" s="711"/>
      <c r="OXK2" s="711"/>
      <c r="OXL2" s="711"/>
      <c r="OXM2" s="711"/>
      <c r="OXN2" s="711"/>
      <c r="OXO2" s="711"/>
      <c r="OXP2" s="711"/>
      <c r="OXQ2" s="711"/>
      <c r="OXR2" s="711"/>
      <c r="OXS2" s="711"/>
      <c r="OXT2" s="711"/>
      <c r="OXU2" s="711"/>
      <c r="OXV2" s="711"/>
      <c r="OXW2" s="711"/>
      <c r="OXX2" s="711"/>
      <c r="OXY2" s="711"/>
      <c r="OXZ2" s="711"/>
      <c r="OYA2" s="711"/>
      <c r="OYB2" s="711"/>
      <c r="OYC2" s="711"/>
      <c r="OYD2" s="711"/>
      <c r="OYE2" s="711"/>
      <c r="OYF2" s="711"/>
      <c r="OYG2" s="711"/>
      <c r="OYH2" s="711"/>
      <c r="OYI2" s="711"/>
      <c r="OYJ2" s="711"/>
      <c r="OYK2" s="711"/>
      <c r="OYL2" s="711"/>
      <c r="OYM2" s="711"/>
      <c r="OYN2" s="711"/>
      <c r="OYO2" s="711"/>
      <c r="OYP2" s="711"/>
      <c r="OYQ2" s="711"/>
      <c r="OYR2" s="711"/>
      <c r="OYS2" s="711"/>
      <c r="OYT2" s="711"/>
      <c r="OYU2" s="711"/>
      <c r="OYV2" s="711"/>
      <c r="OYW2" s="711"/>
      <c r="OYX2" s="711"/>
      <c r="OYY2" s="711"/>
      <c r="OYZ2" s="711"/>
      <c r="OZA2" s="711"/>
      <c r="OZB2" s="711"/>
      <c r="OZC2" s="711"/>
      <c r="OZD2" s="711"/>
      <c r="OZE2" s="711"/>
      <c r="OZF2" s="711"/>
      <c r="OZG2" s="711"/>
      <c r="OZH2" s="711"/>
      <c r="OZI2" s="711"/>
      <c r="OZJ2" s="711"/>
      <c r="OZK2" s="711"/>
      <c r="OZL2" s="711"/>
      <c r="OZM2" s="711"/>
      <c r="OZN2" s="711"/>
      <c r="OZO2" s="711"/>
      <c r="OZP2" s="711"/>
      <c r="OZQ2" s="711"/>
      <c r="OZR2" s="711"/>
      <c r="OZS2" s="711"/>
      <c r="OZT2" s="711"/>
      <c r="OZU2" s="711"/>
      <c r="OZV2" s="711"/>
      <c r="OZW2" s="711"/>
      <c r="OZX2" s="711"/>
      <c r="OZY2" s="711"/>
      <c r="OZZ2" s="711"/>
      <c r="PAA2" s="711"/>
      <c r="PAB2" s="711"/>
      <c r="PAC2" s="711"/>
      <c r="PAD2" s="711"/>
      <c r="PAE2" s="711"/>
      <c r="PAF2" s="711"/>
      <c r="PAG2" s="711"/>
      <c r="PAH2" s="711"/>
      <c r="PAI2" s="711"/>
      <c r="PAJ2" s="711"/>
      <c r="PAK2" s="711"/>
      <c r="PAL2" s="711"/>
      <c r="PAM2" s="711"/>
      <c r="PAN2" s="711"/>
      <c r="PAO2" s="711"/>
      <c r="PAP2" s="711"/>
      <c r="PAQ2" s="711"/>
      <c r="PAR2" s="711"/>
      <c r="PAS2" s="711"/>
      <c r="PAT2" s="711"/>
      <c r="PAU2" s="711"/>
      <c r="PAV2" s="711"/>
      <c r="PAW2" s="711"/>
      <c r="PAX2" s="711"/>
      <c r="PAY2" s="711"/>
      <c r="PAZ2" s="711"/>
      <c r="PBA2" s="711"/>
      <c r="PBB2" s="711"/>
      <c r="PBC2" s="711"/>
      <c r="PBD2" s="711"/>
      <c r="PBE2" s="711"/>
      <c r="PBF2" s="711"/>
      <c r="PBG2" s="711"/>
      <c r="PBH2" s="711"/>
      <c r="PBI2" s="711"/>
      <c r="PBJ2" s="711"/>
      <c r="PBK2" s="711"/>
      <c r="PBL2" s="711"/>
      <c r="PBM2" s="711"/>
      <c r="PBN2" s="711"/>
      <c r="PBO2" s="711"/>
      <c r="PBP2" s="711"/>
      <c r="PBQ2" s="711"/>
      <c r="PBR2" s="711"/>
      <c r="PBS2" s="711"/>
      <c r="PBT2" s="711"/>
      <c r="PBU2" s="711"/>
      <c r="PBV2" s="711"/>
      <c r="PBW2" s="711"/>
      <c r="PBX2" s="711"/>
      <c r="PBY2" s="711"/>
      <c r="PBZ2" s="711"/>
      <c r="PCA2" s="711"/>
      <c r="PCB2" s="711"/>
      <c r="PCC2" s="711"/>
      <c r="PCD2" s="711"/>
      <c r="PCE2" s="711"/>
      <c r="PCF2" s="711"/>
      <c r="PCG2" s="711"/>
      <c r="PCH2" s="711"/>
      <c r="PCI2" s="711"/>
      <c r="PCJ2" s="711"/>
      <c r="PCK2" s="711"/>
      <c r="PCL2" s="711"/>
      <c r="PCM2" s="711"/>
      <c r="PCN2" s="711"/>
      <c r="PCO2" s="711"/>
      <c r="PCP2" s="711"/>
      <c r="PCQ2" s="711"/>
      <c r="PCR2" s="711"/>
      <c r="PCS2" s="711"/>
      <c r="PCT2" s="711"/>
      <c r="PCU2" s="711"/>
      <c r="PCV2" s="711"/>
      <c r="PCW2" s="711"/>
      <c r="PCX2" s="711"/>
      <c r="PCY2" s="711"/>
      <c r="PCZ2" s="711"/>
      <c r="PDA2" s="711"/>
      <c r="PDB2" s="711"/>
      <c r="PDC2" s="711"/>
      <c r="PDD2" s="711"/>
      <c r="PDE2" s="711"/>
      <c r="PDF2" s="711"/>
      <c r="PDG2" s="711"/>
      <c r="PDH2" s="711"/>
      <c r="PDI2" s="711"/>
      <c r="PDJ2" s="711"/>
      <c r="PDK2" s="711"/>
      <c r="PDL2" s="711"/>
      <c r="PDM2" s="711"/>
      <c r="PDN2" s="711"/>
      <c r="PDO2" s="711"/>
      <c r="PDP2" s="711"/>
      <c r="PDQ2" s="711"/>
      <c r="PDR2" s="711"/>
      <c r="PDS2" s="711"/>
      <c r="PDT2" s="711"/>
      <c r="PDU2" s="711"/>
      <c r="PDV2" s="711"/>
      <c r="PDW2" s="711"/>
      <c r="PDX2" s="711"/>
      <c r="PDY2" s="711"/>
      <c r="PDZ2" s="711"/>
      <c r="PEA2" s="711"/>
      <c r="PEB2" s="711"/>
      <c r="PEC2" s="711"/>
      <c r="PED2" s="711"/>
      <c r="PEE2" s="711"/>
      <c r="PEF2" s="711"/>
      <c r="PEG2" s="711"/>
      <c r="PEH2" s="711"/>
      <c r="PEI2" s="711"/>
      <c r="PEJ2" s="711"/>
      <c r="PEK2" s="711"/>
      <c r="PEL2" s="711"/>
      <c r="PEM2" s="711"/>
      <c r="PEN2" s="711"/>
      <c r="PEO2" s="711"/>
      <c r="PEP2" s="711"/>
      <c r="PEQ2" s="711"/>
      <c r="PER2" s="711"/>
      <c r="PES2" s="711"/>
      <c r="PET2" s="711"/>
      <c r="PEU2" s="711"/>
      <c r="PEV2" s="711"/>
      <c r="PEW2" s="711"/>
      <c r="PEX2" s="711"/>
      <c r="PEY2" s="711"/>
      <c r="PEZ2" s="711"/>
      <c r="PFA2" s="711"/>
      <c r="PFB2" s="711"/>
      <c r="PFC2" s="711"/>
      <c r="PFD2" s="711"/>
      <c r="PFE2" s="711"/>
      <c r="PFF2" s="711"/>
      <c r="PFG2" s="711"/>
      <c r="PFH2" s="711"/>
      <c r="PFI2" s="711"/>
      <c r="PFJ2" s="711"/>
      <c r="PFK2" s="711"/>
      <c r="PFL2" s="711"/>
      <c r="PFM2" s="711"/>
      <c r="PFN2" s="711"/>
      <c r="PFO2" s="711"/>
      <c r="PFP2" s="711"/>
      <c r="PFQ2" s="711"/>
      <c r="PFR2" s="711"/>
      <c r="PFS2" s="711"/>
      <c r="PFT2" s="711"/>
      <c r="PFU2" s="711"/>
      <c r="PFV2" s="711"/>
      <c r="PFW2" s="711"/>
      <c r="PFX2" s="711"/>
      <c r="PFY2" s="711"/>
      <c r="PFZ2" s="711"/>
      <c r="PGA2" s="711"/>
      <c r="PGB2" s="711"/>
      <c r="PGC2" s="711"/>
      <c r="PGD2" s="711"/>
      <c r="PGE2" s="711"/>
      <c r="PGF2" s="711"/>
      <c r="PGG2" s="711"/>
      <c r="PGH2" s="711"/>
      <c r="PGI2" s="711"/>
      <c r="PGJ2" s="711"/>
      <c r="PGK2" s="711"/>
      <c r="PGL2" s="711"/>
      <c r="PGM2" s="711"/>
      <c r="PGN2" s="711"/>
      <c r="PGO2" s="711"/>
      <c r="PGP2" s="711"/>
      <c r="PGQ2" s="711"/>
      <c r="PGR2" s="711"/>
      <c r="PGS2" s="711"/>
      <c r="PGT2" s="711"/>
      <c r="PGU2" s="711"/>
      <c r="PGV2" s="711"/>
      <c r="PGW2" s="711"/>
      <c r="PGX2" s="711"/>
      <c r="PGY2" s="711"/>
      <c r="PGZ2" s="711"/>
      <c r="PHA2" s="711"/>
      <c r="PHB2" s="711"/>
      <c r="PHC2" s="711"/>
      <c r="PHD2" s="711"/>
      <c r="PHE2" s="711"/>
      <c r="PHF2" s="711"/>
      <c r="PHG2" s="711"/>
      <c r="PHH2" s="711"/>
      <c r="PHI2" s="711"/>
      <c r="PHJ2" s="711"/>
      <c r="PHK2" s="711"/>
      <c r="PHL2" s="711"/>
      <c r="PHM2" s="711"/>
      <c r="PHN2" s="711"/>
      <c r="PHO2" s="711"/>
      <c r="PHP2" s="711"/>
      <c r="PHQ2" s="711"/>
      <c r="PHR2" s="711"/>
      <c r="PHS2" s="711"/>
      <c r="PHT2" s="711"/>
      <c r="PHU2" s="711"/>
      <c r="PHV2" s="711"/>
      <c r="PHW2" s="711"/>
      <c r="PHX2" s="711"/>
      <c r="PHY2" s="711"/>
      <c r="PHZ2" s="711"/>
      <c r="PIA2" s="711"/>
      <c r="PIB2" s="711"/>
      <c r="PIC2" s="711"/>
      <c r="PID2" s="711"/>
      <c r="PIE2" s="711"/>
      <c r="PIF2" s="711"/>
      <c r="PIG2" s="711"/>
      <c r="PIH2" s="711"/>
      <c r="PII2" s="711"/>
      <c r="PIJ2" s="711"/>
      <c r="PIK2" s="711"/>
      <c r="PIL2" s="711"/>
      <c r="PIM2" s="711"/>
      <c r="PIN2" s="711"/>
      <c r="PIO2" s="711"/>
      <c r="PIP2" s="711"/>
      <c r="PIQ2" s="711"/>
      <c r="PIR2" s="711"/>
      <c r="PIS2" s="711"/>
      <c r="PIT2" s="711"/>
      <c r="PIU2" s="711"/>
      <c r="PIV2" s="711"/>
      <c r="PIW2" s="711"/>
      <c r="PIX2" s="711"/>
      <c r="PIY2" s="711"/>
      <c r="PIZ2" s="711"/>
      <c r="PJA2" s="711"/>
      <c r="PJB2" s="711"/>
      <c r="PJC2" s="711"/>
      <c r="PJD2" s="711"/>
      <c r="PJE2" s="711"/>
      <c r="PJF2" s="711"/>
      <c r="PJG2" s="711"/>
      <c r="PJH2" s="711"/>
      <c r="PJI2" s="711"/>
      <c r="PJJ2" s="711"/>
      <c r="PJK2" s="711"/>
      <c r="PJL2" s="711"/>
      <c r="PJM2" s="711"/>
      <c r="PJN2" s="711"/>
      <c r="PJO2" s="711"/>
      <c r="PJP2" s="711"/>
      <c r="PJQ2" s="711"/>
      <c r="PJR2" s="711"/>
      <c r="PJS2" s="711"/>
      <c r="PJT2" s="711"/>
      <c r="PJU2" s="711"/>
      <c r="PJV2" s="711"/>
      <c r="PJW2" s="711"/>
      <c r="PJX2" s="711"/>
      <c r="PJY2" s="711"/>
      <c r="PJZ2" s="711"/>
      <c r="PKA2" s="711"/>
      <c r="PKB2" s="711"/>
      <c r="PKC2" s="711"/>
      <c r="PKD2" s="711"/>
      <c r="PKE2" s="711"/>
      <c r="PKF2" s="711"/>
      <c r="PKG2" s="711"/>
      <c r="PKH2" s="711"/>
      <c r="PKI2" s="711"/>
      <c r="PKJ2" s="711"/>
      <c r="PKK2" s="711"/>
      <c r="PKL2" s="711"/>
      <c r="PKM2" s="711"/>
      <c r="PKN2" s="711"/>
      <c r="PKO2" s="711"/>
      <c r="PKP2" s="711"/>
      <c r="PKQ2" s="711"/>
      <c r="PKR2" s="711"/>
      <c r="PKS2" s="711"/>
      <c r="PKT2" s="711"/>
      <c r="PKU2" s="711"/>
      <c r="PKV2" s="711"/>
      <c r="PKW2" s="711"/>
      <c r="PKX2" s="711"/>
      <c r="PKY2" s="711"/>
      <c r="PKZ2" s="711"/>
      <c r="PLA2" s="711"/>
      <c r="PLB2" s="711"/>
      <c r="PLC2" s="711"/>
      <c r="PLD2" s="711"/>
      <c r="PLE2" s="711"/>
      <c r="PLF2" s="711"/>
      <c r="PLG2" s="711"/>
      <c r="PLH2" s="711"/>
      <c r="PLI2" s="711"/>
      <c r="PLJ2" s="711"/>
      <c r="PLK2" s="711"/>
      <c r="PLL2" s="711"/>
      <c r="PLM2" s="711"/>
      <c r="PLN2" s="711"/>
      <c r="PLO2" s="711"/>
      <c r="PLP2" s="711"/>
      <c r="PLQ2" s="711"/>
      <c r="PLR2" s="711"/>
      <c r="PLS2" s="711"/>
      <c r="PLT2" s="711"/>
      <c r="PLU2" s="711"/>
      <c r="PLV2" s="711"/>
      <c r="PLW2" s="711"/>
      <c r="PLX2" s="711"/>
      <c r="PLY2" s="711"/>
      <c r="PLZ2" s="711"/>
      <c r="PMA2" s="711"/>
      <c r="PMB2" s="711"/>
      <c r="PMC2" s="711"/>
      <c r="PMD2" s="711"/>
      <c r="PME2" s="711"/>
      <c r="PMF2" s="711"/>
      <c r="PMG2" s="711"/>
      <c r="PMH2" s="711"/>
      <c r="PMI2" s="711"/>
      <c r="PMJ2" s="711"/>
      <c r="PMK2" s="711"/>
      <c r="PML2" s="711"/>
      <c r="PMM2" s="711"/>
      <c r="PMN2" s="711"/>
      <c r="PMO2" s="711"/>
      <c r="PMP2" s="711"/>
      <c r="PMQ2" s="711"/>
      <c r="PMR2" s="711"/>
      <c r="PMS2" s="711"/>
      <c r="PMT2" s="711"/>
      <c r="PMU2" s="711"/>
      <c r="PMV2" s="711"/>
      <c r="PMW2" s="711"/>
      <c r="PMX2" s="711"/>
      <c r="PMY2" s="711"/>
      <c r="PMZ2" s="711"/>
      <c r="PNA2" s="711"/>
      <c r="PNB2" s="711"/>
      <c r="PNC2" s="711"/>
      <c r="PND2" s="711"/>
      <c r="PNE2" s="711"/>
      <c r="PNF2" s="711"/>
      <c r="PNG2" s="711"/>
      <c r="PNH2" s="711"/>
      <c r="PNI2" s="711"/>
      <c r="PNJ2" s="711"/>
      <c r="PNK2" s="711"/>
      <c r="PNL2" s="711"/>
      <c r="PNM2" s="711"/>
      <c r="PNN2" s="711"/>
      <c r="PNO2" s="711"/>
      <c r="PNP2" s="711"/>
      <c r="PNQ2" s="711"/>
      <c r="PNR2" s="711"/>
      <c r="PNS2" s="711"/>
      <c r="PNT2" s="711"/>
      <c r="PNU2" s="711"/>
      <c r="PNV2" s="711"/>
      <c r="PNW2" s="711"/>
      <c r="PNX2" s="711"/>
      <c r="PNY2" s="711"/>
      <c r="PNZ2" s="711"/>
      <c r="POA2" s="711"/>
      <c r="POB2" s="711"/>
      <c r="POC2" s="711"/>
      <c r="POD2" s="711"/>
      <c r="POE2" s="711"/>
      <c r="POF2" s="711"/>
      <c r="POG2" s="711"/>
      <c r="POH2" s="711"/>
      <c r="POI2" s="711"/>
      <c r="POJ2" s="711"/>
      <c r="POK2" s="711"/>
      <c r="POL2" s="711"/>
      <c r="POM2" s="711"/>
      <c r="PON2" s="711"/>
      <c r="POO2" s="711"/>
      <c r="POP2" s="711"/>
      <c r="POQ2" s="711"/>
      <c r="POR2" s="711"/>
      <c r="POS2" s="711"/>
      <c r="POT2" s="711"/>
      <c r="POU2" s="711"/>
      <c r="POV2" s="711"/>
      <c r="POW2" s="711"/>
      <c r="POX2" s="711"/>
      <c r="POY2" s="711"/>
      <c r="POZ2" s="711"/>
      <c r="PPA2" s="711"/>
      <c r="PPB2" s="711"/>
      <c r="PPC2" s="711"/>
      <c r="PPD2" s="711"/>
      <c r="PPE2" s="711"/>
      <c r="PPF2" s="711"/>
      <c r="PPG2" s="711"/>
      <c r="PPH2" s="711"/>
      <c r="PPI2" s="711"/>
      <c r="PPJ2" s="711"/>
      <c r="PPK2" s="711"/>
      <c r="PPL2" s="711"/>
      <c r="PPM2" s="711"/>
      <c r="PPN2" s="711"/>
      <c r="PPO2" s="711"/>
      <c r="PPP2" s="711"/>
      <c r="PPQ2" s="711"/>
      <c r="PPR2" s="711"/>
      <c r="PPS2" s="711"/>
      <c r="PPT2" s="711"/>
      <c r="PPU2" s="711"/>
      <c r="PPV2" s="711"/>
      <c r="PPW2" s="711"/>
      <c r="PPX2" s="711"/>
      <c r="PPY2" s="711"/>
      <c r="PPZ2" s="711"/>
      <c r="PQA2" s="711"/>
      <c r="PQB2" s="711"/>
      <c r="PQC2" s="711"/>
      <c r="PQD2" s="711"/>
      <c r="PQE2" s="711"/>
      <c r="PQF2" s="711"/>
      <c r="PQG2" s="711"/>
      <c r="PQH2" s="711"/>
      <c r="PQI2" s="711"/>
      <c r="PQJ2" s="711"/>
      <c r="PQK2" s="711"/>
      <c r="PQL2" s="711"/>
      <c r="PQM2" s="711"/>
      <c r="PQN2" s="711"/>
      <c r="PQO2" s="711"/>
      <c r="PQP2" s="711"/>
      <c r="PQQ2" s="711"/>
      <c r="PQR2" s="711"/>
      <c r="PQS2" s="711"/>
      <c r="PQT2" s="711"/>
      <c r="PQU2" s="711"/>
      <c r="PQV2" s="711"/>
      <c r="PQW2" s="711"/>
      <c r="PQX2" s="711"/>
      <c r="PQY2" s="711"/>
      <c r="PQZ2" s="711"/>
      <c r="PRA2" s="711"/>
      <c r="PRB2" s="711"/>
      <c r="PRC2" s="711"/>
      <c r="PRD2" s="711"/>
      <c r="PRE2" s="711"/>
      <c r="PRF2" s="711"/>
      <c r="PRG2" s="711"/>
      <c r="PRH2" s="711"/>
      <c r="PRI2" s="711"/>
      <c r="PRJ2" s="711"/>
      <c r="PRK2" s="711"/>
      <c r="PRL2" s="711"/>
      <c r="PRM2" s="711"/>
      <c r="PRN2" s="711"/>
      <c r="PRO2" s="711"/>
      <c r="PRP2" s="711"/>
      <c r="PRQ2" s="711"/>
      <c r="PRR2" s="711"/>
      <c r="PRS2" s="711"/>
      <c r="PRT2" s="711"/>
      <c r="PRU2" s="711"/>
      <c r="PRV2" s="711"/>
      <c r="PRW2" s="711"/>
      <c r="PRX2" s="711"/>
      <c r="PRY2" s="711"/>
      <c r="PRZ2" s="711"/>
      <c r="PSA2" s="711"/>
      <c r="PSB2" s="711"/>
      <c r="PSC2" s="711"/>
      <c r="PSD2" s="711"/>
      <c r="PSE2" s="711"/>
      <c r="PSF2" s="711"/>
      <c r="PSG2" s="711"/>
      <c r="PSH2" s="711"/>
      <c r="PSI2" s="711"/>
      <c r="PSJ2" s="711"/>
      <c r="PSK2" s="711"/>
      <c r="PSL2" s="711"/>
      <c r="PSM2" s="711"/>
      <c r="PSN2" s="711"/>
      <c r="PSO2" s="711"/>
      <c r="PSP2" s="711"/>
      <c r="PSQ2" s="711"/>
      <c r="PSR2" s="711"/>
      <c r="PSS2" s="711"/>
      <c r="PST2" s="711"/>
      <c r="PSU2" s="711"/>
      <c r="PSV2" s="711"/>
      <c r="PSW2" s="711"/>
      <c r="PSX2" s="711"/>
      <c r="PSY2" s="711"/>
      <c r="PSZ2" s="711"/>
      <c r="PTA2" s="711"/>
      <c r="PTB2" s="711"/>
      <c r="PTC2" s="711"/>
      <c r="PTD2" s="711"/>
      <c r="PTE2" s="711"/>
      <c r="PTF2" s="711"/>
      <c r="PTG2" s="711"/>
      <c r="PTH2" s="711"/>
      <c r="PTI2" s="711"/>
      <c r="PTJ2" s="711"/>
      <c r="PTK2" s="711"/>
      <c r="PTL2" s="711"/>
      <c r="PTM2" s="711"/>
      <c r="PTN2" s="711"/>
      <c r="PTO2" s="711"/>
      <c r="PTP2" s="711"/>
      <c r="PTQ2" s="711"/>
      <c r="PTR2" s="711"/>
      <c r="PTS2" s="711"/>
      <c r="PTT2" s="711"/>
      <c r="PTU2" s="711"/>
      <c r="PTV2" s="711"/>
      <c r="PTW2" s="711"/>
      <c r="PTX2" s="711"/>
      <c r="PTY2" s="711"/>
      <c r="PTZ2" s="711"/>
      <c r="PUA2" s="711"/>
      <c r="PUB2" s="711"/>
      <c r="PUC2" s="711"/>
      <c r="PUD2" s="711"/>
      <c r="PUE2" s="711"/>
      <c r="PUF2" s="711"/>
      <c r="PUG2" s="711"/>
      <c r="PUH2" s="711"/>
      <c r="PUI2" s="711"/>
      <c r="PUJ2" s="711"/>
      <c r="PUK2" s="711"/>
      <c r="PUL2" s="711"/>
      <c r="PUM2" s="711"/>
      <c r="PUN2" s="711"/>
      <c r="PUO2" s="711"/>
      <c r="PUP2" s="711"/>
      <c r="PUQ2" s="711"/>
      <c r="PUR2" s="711"/>
      <c r="PUS2" s="711"/>
      <c r="PUT2" s="711"/>
      <c r="PUU2" s="711"/>
      <c r="PUV2" s="711"/>
      <c r="PUW2" s="711"/>
      <c r="PUX2" s="711"/>
      <c r="PUY2" s="711"/>
      <c r="PUZ2" s="711"/>
      <c r="PVA2" s="711"/>
      <c r="PVB2" s="711"/>
      <c r="PVC2" s="711"/>
      <c r="PVD2" s="711"/>
      <c r="PVE2" s="711"/>
      <c r="PVF2" s="711"/>
      <c r="PVG2" s="711"/>
      <c r="PVH2" s="711"/>
      <c r="PVI2" s="711"/>
      <c r="PVJ2" s="711"/>
      <c r="PVK2" s="711"/>
      <c r="PVL2" s="711"/>
      <c r="PVM2" s="711"/>
      <c r="PVN2" s="711"/>
      <c r="PVO2" s="711"/>
      <c r="PVP2" s="711"/>
      <c r="PVQ2" s="711"/>
      <c r="PVR2" s="711"/>
      <c r="PVS2" s="711"/>
      <c r="PVT2" s="711"/>
      <c r="PVU2" s="711"/>
      <c r="PVV2" s="711"/>
      <c r="PVW2" s="711"/>
      <c r="PVX2" s="711"/>
      <c r="PVY2" s="711"/>
      <c r="PVZ2" s="711"/>
      <c r="PWA2" s="711"/>
      <c r="PWB2" s="711"/>
      <c r="PWC2" s="711"/>
      <c r="PWD2" s="711"/>
      <c r="PWE2" s="711"/>
      <c r="PWF2" s="711"/>
      <c r="PWG2" s="711"/>
      <c r="PWH2" s="711"/>
      <c r="PWI2" s="711"/>
      <c r="PWJ2" s="711"/>
      <c r="PWK2" s="711"/>
      <c r="PWL2" s="711"/>
      <c r="PWM2" s="711"/>
      <c r="PWN2" s="711"/>
      <c r="PWO2" s="711"/>
      <c r="PWP2" s="711"/>
      <c r="PWQ2" s="711"/>
      <c r="PWR2" s="711"/>
      <c r="PWS2" s="711"/>
      <c r="PWT2" s="711"/>
      <c r="PWU2" s="711"/>
      <c r="PWV2" s="711"/>
      <c r="PWW2" s="711"/>
      <c r="PWX2" s="711"/>
      <c r="PWY2" s="711"/>
      <c r="PWZ2" s="711"/>
      <c r="PXA2" s="711"/>
      <c r="PXB2" s="711"/>
      <c r="PXC2" s="711"/>
      <c r="PXD2" s="711"/>
      <c r="PXE2" s="711"/>
      <c r="PXF2" s="711"/>
      <c r="PXG2" s="711"/>
      <c r="PXH2" s="711"/>
      <c r="PXI2" s="711"/>
      <c r="PXJ2" s="711"/>
      <c r="PXK2" s="711"/>
      <c r="PXL2" s="711"/>
      <c r="PXM2" s="711"/>
      <c r="PXN2" s="711"/>
      <c r="PXO2" s="711"/>
      <c r="PXP2" s="711"/>
      <c r="PXQ2" s="711"/>
      <c r="PXR2" s="711"/>
      <c r="PXS2" s="711"/>
      <c r="PXT2" s="711"/>
      <c r="PXU2" s="711"/>
      <c r="PXV2" s="711"/>
      <c r="PXW2" s="711"/>
      <c r="PXX2" s="711"/>
      <c r="PXY2" s="711"/>
      <c r="PXZ2" s="711"/>
      <c r="PYA2" s="711"/>
      <c r="PYB2" s="711"/>
      <c r="PYC2" s="711"/>
      <c r="PYD2" s="711"/>
      <c r="PYE2" s="711"/>
      <c r="PYF2" s="711"/>
      <c r="PYG2" s="711"/>
      <c r="PYH2" s="711"/>
      <c r="PYI2" s="711"/>
      <c r="PYJ2" s="711"/>
      <c r="PYK2" s="711"/>
      <c r="PYL2" s="711"/>
      <c r="PYM2" s="711"/>
      <c r="PYN2" s="711"/>
      <c r="PYO2" s="711"/>
      <c r="PYP2" s="711"/>
      <c r="PYQ2" s="711"/>
      <c r="PYR2" s="711"/>
      <c r="PYS2" s="711"/>
      <c r="PYT2" s="711"/>
      <c r="PYU2" s="711"/>
      <c r="PYV2" s="711"/>
      <c r="PYW2" s="711"/>
      <c r="PYX2" s="711"/>
      <c r="PYY2" s="711"/>
      <c r="PYZ2" s="711"/>
      <c r="PZA2" s="711"/>
      <c r="PZB2" s="711"/>
      <c r="PZC2" s="711"/>
      <c r="PZD2" s="711"/>
      <c r="PZE2" s="711"/>
      <c r="PZF2" s="711"/>
      <c r="PZG2" s="711"/>
      <c r="PZH2" s="711"/>
      <c r="PZI2" s="711"/>
      <c r="PZJ2" s="711"/>
      <c r="PZK2" s="711"/>
      <c r="PZL2" s="711"/>
      <c r="PZM2" s="711"/>
      <c r="PZN2" s="711"/>
      <c r="PZO2" s="711"/>
      <c r="PZP2" s="711"/>
      <c r="PZQ2" s="711"/>
      <c r="PZR2" s="711"/>
      <c r="PZS2" s="711"/>
      <c r="PZT2" s="711"/>
      <c r="PZU2" s="711"/>
      <c r="PZV2" s="711"/>
      <c r="PZW2" s="711"/>
      <c r="PZX2" s="711"/>
      <c r="PZY2" s="711"/>
      <c r="PZZ2" s="711"/>
      <c r="QAA2" s="711"/>
      <c r="QAB2" s="711"/>
      <c r="QAC2" s="711"/>
      <c r="QAD2" s="711"/>
      <c r="QAE2" s="711"/>
      <c r="QAF2" s="711"/>
      <c r="QAG2" s="711"/>
      <c r="QAH2" s="711"/>
      <c r="QAI2" s="711"/>
      <c r="QAJ2" s="711"/>
      <c r="QAK2" s="711"/>
      <c r="QAL2" s="711"/>
      <c r="QAM2" s="711"/>
      <c r="QAN2" s="711"/>
      <c r="QAO2" s="711"/>
      <c r="QAP2" s="711"/>
      <c r="QAQ2" s="711"/>
      <c r="QAR2" s="711"/>
      <c r="QAS2" s="711"/>
      <c r="QAT2" s="711"/>
      <c r="QAU2" s="711"/>
      <c r="QAV2" s="711"/>
      <c r="QAW2" s="711"/>
      <c r="QAX2" s="711"/>
      <c r="QAY2" s="711"/>
      <c r="QAZ2" s="711"/>
      <c r="QBA2" s="711"/>
      <c r="QBB2" s="711"/>
      <c r="QBC2" s="711"/>
      <c r="QBD2" s="711"/>
      <c r="QBE2" s="711"/>
      <c r="QBF2" s="711"/>
      <c r="QBG2" s="711"/>
      <c r="QBH2" s="711"/>
      <c r="QBI2" s="711"/>
      <c r="QBJ2" s="711"/>
      <c r="QBK2" s="711"/>
      <c r="QBL2" s="711"/>
      <c r="QBM2" s="711"/>
      <c r="QBN2" s="711"/>
      <c r="QBO2" s="711"/>
      <c r="QBP2" s="711"/>
      <c r="QBQ2" s="711"/>
      <c r="QBR2" s="711"/>
      <c r="QBS2" s="711"/>
      <c r="QBT2" s="711"/>
      <c r="QBU2" s="711"/>
      <c r="QBV2" s="711"/>
      <c r="QBW2" s="711"/>
      <c r="QBX2" s="711"/>
      <c r="QBY2" s="711"/>
      <c r="QBZ2" s="711"/>
      <c r="QCA2" s="711"/>
      <c r="QCB2" s="711"/>
      <c r="QCC2" s="711"/>
      <c r="QCD2" s="711"/>
      <c r="QCE2" s="711"/>
      <c r="QCF2" s="711"/>
      <c r="QCG2" s="711"/>
      <c r="QCH2" s="711"/>
      <c r="QCI2" s="711"/>
      <c r="QCJ2" s="711"/>
      <c r="QCK2" s="711"/>
      <c r="QCL2" s="711"/>
      <c r="QCM2" s="711"/>
      <c r="QCN2" s="711"/>
      <c r="QCO2" s="711"/>
      <c r="QCP2" s="711"/>
      <c r="QCQ2" s="711"/>
      <c r="QCR2" s="711"/>
      <c r="QCS2" s="711"/>
      <c r="QCT2" s="711"/>
      <c r="QCU2" s="711"/>
      <c r="QCV2" s="711"/>
      <c r="QCW2" s="711"/>
      <c r="QCX2" s="711"/>
      <c r="QCY2" s="711"/>
      <c r="QCZ2" s="711"/>
      <c r="QDA2" s="711"/>
      <c r="QDB2" s="711"/>
      <c r="QDC2" s="711"/>
      <c r="QDD2" s="711"/>
      <c r="QDE2" s="711"/>
      <c r="QDF2" s="711"/>
      <c r="QDG2" s="711"/>
      <c r="QDH2" s="711"/>
      <c r="QDI2" s="711"/>
      <c r="QDJ2" s="711"/>
      <c r="QDK2" s="711"/>
      <c r="QDL2" s="711"/>
      <c r="QDM2" s="711"/>
      <c r="QDN2" s="711"/>
      <c r="QDO2" s="711"/>
      <c r="QDP2" s="711"/>
      <c r="QDQ2" s="711"/>
      <c r="QDR2" s="711"/>
      <c r="QDS2" s="711"/>
      <c r="QDT2" s="711"/>
      <c r="QDU2" s="711"/>
      <c r="QDV2" s="711"/>
      <c r="QDW2" s="711"/>
      <c r="QDX2" s="711"/>
      <c r="QDY2" s="711"/>
      <c r="QDZ2" s="711"/>
      <c r="QEA2" s="711"/>
      <c r="QEB2" s="711"/>
      <c r="QEC2" s="711"/>
      <c r="QED2" s="711"/>
      <c r="QEE2" s="711"/>
      <c r="QEF2" s="711"/>
      <c r="QEG2" s="711"/>
      <c r="QEH2" s="711"/>
      <c r="QEI2" s="711"/>
      <c r="QEJ2" s="711"/>
      <c r="QEK2" s="711"/>
      <c r="QEL2" s="711"/>
      <c r="QEM2" s="711"/>
      <c r="QEN2" s="711"/>
      <c r="QEO2" s="711"/>
      <c r="QEP2" s="711"/>
      <c r="QEQ2" s="711"/>
      <c r="QER2" s="711"/>
      <c r="QES2" s="711"/>
      <c r="QET2" s="711"/>
      <c r="QEU2" s="711"/>
      <c r="QEV2" s="711"/>
      <c r="QEW2" s="711"/>
      <c r="QEX2" s="711"/>
      <c r="QEY2" s="711"/>
      <c r="QEZ2" s="711"/>
      <c r="QFA2" s="711"/>
      <c r="QFB2" s="711"/>
      <c r="QFC2" s="711"/>
      <c r="QFD2" s="711"/>
      <c r="QFE2" s="711"/>
      <c r="QFF2" s="711"/>
      <c r="QFG2" s="711"/>
      <c r="QFH2" s="711"/>
      <c r="QFI2" s="711"/>
      <c r="QFJ2" s="711"/>
      <c r="QFK2" s="711"/>
      <c r="QFL2" s="711"/>
      <c r="QFM2" s="711"/>
      <c r="QFN2" s="711"/>
      <c r="QFO2" s="711"/>
      <c r="QFP2" s="711"/>
      <c r="QFQ2" s="711"/>
      <c r="QFR2" s="711"/>
      <c r="QFS2" s="711"/>
      <c r="QFT2" s="711"/>
      <c r="QFU2" s="711"/>
      <c r="QFV2" s="711"/>
      <c r="QFW2" s="711"/>
      <c r="QFX2" s="711"/>
      <c r="QFY2" s="711"/>
      <c r="QFZ2" s="711"/>
      <c r="QGA2" s="711"/>
      <c r="QGB2" s="711"/>
      <c r="QGC2" s="711"/>
      <c r="QGD2" s="711"/>
      <c r="QGE2" s="711"/>
      <c r="QGF2" s="711"/>
      <c r="QGG2" s="711"/>
      <c r="QGH2" s="711"/>
      <c r="QGI2" s="711"/>
      <c r="QGJ2" s="711"/>
      <c r="QGK2" s="711"/>
      <c r="QGL2" s="711"/>
      <c r="QGM2" s="711"/>
      <c r="QGN2" s="711"/>
      <c r="QGO2" s="711"/>
      <c r="QGP2" s="711"/>
      <c r="QGQ2" s="711"/>
      <c r="QGR2" s="711"/>
      <c r="QGS2" s="711"/>
      <c r="QGT2" s="711"/>
      <c r="QGU2" s="711"/>
      <c r="QGV2" s="711"/>
      <c r="QGW2" s="711"/>
      <c r="QGX2" s="711"/>
      <c r="QGY2" s="711"/>
      <c r="QGZ2" s="711"/>
      <c r="QHA2" s="711"/>
      <c r="QHB2" s="711"/>
      <c r="QHC2" s="711"/>
      <c r="QHD2" s="711"/>
      <c r="QHE2" s="711"/>
      <c r="QHF2" s="711"/>
      <c r="QHG2" s="711"/>
      <c r="QHH2" s="711"/>
      <c r="QHI2" s="711"/>
      <c r="QHJ2" s="711"/>
      <c r="QHK2" s="711"/>
      <c r="QHL2" s="711"/>
      <c r="QHM2" s="711"/>
      <c r="QHN2" s="711"/>
      <c r="QHO2" s="711"/>
      <c r="QHP2" s="711"/>
      <c r="QHQ2" s="711"/>
      <c r="QHR2" s="711"/>
      <c r="QHS2" s="711"/>
      <c r="QHT2" s="711"/>
      <c r="QHU2" s="711"/>
      <c r="QHV2" s="711"/>
      <c r="QHW2" s="711"/>
      <c r="QHX2" s="711"/>
      <c r="QHY2" s="711"/>
      <c r="QHZ2" s="711"/>
      <c r="QIA2" s="711"/>
      <c r="QIB2" s="711"/>
      <c r="QIC2" s="711"/>
      <c r="QID2" s="711"/>
      <c r="QIE2" s="711"/>
      <c r="QIF2" s="711"/>
      <c r="QIG2" s="711"/>
      <c r="QIH2" s="711"/>
      <c r="QII2" s="711"/>
      <c r="QIJ2" s="711"/>
      <c r="QIK2" s="711"/>
      <c r="QIL2" s="711"/>
      <c r="QIM2" s="711"/>
      <c r="QIN2" s="711"/>
      <c r="QIO2" s="711"/>
      <c r="QIP2" s="711"/>
      <c r="QIQ2" s="711"/>
      <c r="QIR2" s="711"/>
      <c r="QIS2" s="711"/>
      <c r="QIT2" s="711"/>
      <c r="QIU2" s="711"/>
      <c r="QIV2" s="711"/>
      <c r="QIW2" s="711"/>
      <c r="QIX2" s="711"/>
      <c r="QIY2" s="711"/>
      <c r="QIZ2" s="711"/>
      <c r="QJA2" s="711"/>
      <c r="QJB2" s="711"/>
      <c r="QJC2" s="711"/>
      <c r="QJD2" s="711"/>
      <c r="QJE2" s="711"/>
      <c r="QJF2" s="711"/>
      <c r="QJG2" s="711"/>
      <c r="QJH2" s="711"/>
      <c r="QJI2" s="711"/>
      <c r="QJJ2" s="711"/>
      <c r="QJK2" s="711"/>
      <c r="QJL2" s="711"/>
      <c r="QJM2" s="711"/>
      <c r="QJN2" s="711"/>
      <c r="QJO2" s="711"/>
      <c r="QJP2" s="711"/>
      <c r="QJQ2" s="711"/>
      <c r="QJR2" s="711"/>
      <c r="QJS2" s="711"/>
      <c r="QJT2" s="711"/>
      <c r="QJU2" s="711"/>
      <c r="QJV2" s="711"/>
      <c r="QJW2" s="711"/>
      <c r="QJX2" s="711"/>
      <c r="QJY2" s="711"/>
      <c r="QJZ2" s="711"/>
      <c r="QKA2" s="711"/>
      <c r="QKB2" s="711"/>
      <c r="QKC2" s="711"/>
      <c r="QKD2" s="711"/>
      <c r="QKE2" s="711"/>
      <c r="QKF2" s="711"/>
      <c r="QKG2" s="711"/>
      <c r="QKH2" s="711"/>
      <c r="QKI2" s="711"/>
      <c r="QKJ2" s="711"/>
      <c r="QKK2" s="711"/>
      <c r="QKL2" s="711"/>
      <c r="QKM2" s="711"/>
      <c r="QKN2" s="711"/>
      <c r="QKO2" s="711"/>
      <c r="QKP2" s="711"/>
      <c r="QKQ2" s="711"/>
      <c r="QKR2" s="711"/>
      <c r="QKS2" s="711"/>
      <c r="QKT2" s="711"/>
      <c r="QKU2" s="711"/>
      <c r="QKV2" s="711"/>
      <c r="QKW2" s="711"/>
      <c r="QKX2" s="711"/>
      <c r="QKY2" s="711"/>
      <c r="QKZ2" s="711"/>
      <c r="QLA2" s="711"/>
      <c r="QLB2" s="711"/>
      <c r="QLC2" s="711"/>
      <c r="QLD2" s="711"/>
      <c r="QLE2" s="711"/>
      <c r="QLF2" s="711"/>
      <c r="QLG2" s="711"/>
      <c r="QLH2" s="711"/>
      <c r="QLI2" s="711"/>
      <c r="QLJ2" s="711"/>
      <c r="QLK2" s="711"/>
      <c r="QLL2" s="711"/>
      <c r="QLM2" s="711"/>
      <c r="QLN2" s="711"/>
      <c r="QLO2" s="711"/>
      <c r="QLP2" s="711"/>
      <c r="QLQ2" s="711"/>
      <c r="QLR2" s="711"/>
      <c r="QLS2" s="711"/>
      <c r="QLT2" s="711"/>
      <c r="QLU2" s="711"/>
      <c r="QLV2" s="711"/>
      <c r="QLW2" s="711"/>
      <c r="QLX2" s="711"/>
      <c r="QLY2" s="711"/>
      <c r="QLZ2" s="711"/>
      <c r="QMA2" s="711"/>
      <c r="QMB2" s="711"/>
      <c r="QMC2" s="711"/>
      <c r="QMD2" s="711"/>
      <c r="QME2" s="711"/>
      <c r="QMF2" s="711"/>
      <c r="QMG2" s="711"/>
      <c r="QMH2" s="711"/>
      <c r="QMI2" s="711"/>
      <c r="QMJ2" s="711"/>
      <c r="QMK2" s="711"/>
      <c r="QML2" s="711"/>
      <c r="QMM2" s="711"/>
      <c r="QMN2" s="711"/>
      <c r="QMO2" s="711"/>
      <c r="QMP2" s="711"/>
      <c r="QMQ2" s="711"/>
      <c r="QMR2" s="711"/>
      <c r="QMS2" s="711"/>
      <c r="QMT2" s="711"/>
      <c r="QMU2" s="711"/>
      <c r="QMV2" s="711"/>
      <c r="QMW2" s="711"/>
      <c r="QMX2" s="711"/>
      <c r="QMY2" s="711"/>
      <c r="QMZ2" s="711"/>
      <c r="QNA2" s="711"/>
      <c r="QNB2" s="711"/>
      <c r="QNC2" s="711"/>
      <c r="QND2" s="711"/>
      <c r="QNE2" s="711"/>
      <c r="QNF2" s="711"/>
      <c r="QNG2" s="711"/>
      <c r="QNH2" s="711"/>
      <c r="QNI2" s="711"/>
      <c r="QNJ2" s="711"/>
      <c r="QNK2" s="711"/>
      <c r="QNL2" s="711"/>
      <c r="QNM2" s="711"/>
      <c r="QNN2" s="711"/>
      <c r="QNO2" s="711"/>
      <c r="QNP2" s="711"/>
      <c r="QNQ2" s="711"/>
      <c r="QNR2" s="711"/>
      <c r="QNS2" s="711"/>
      <c r="QNT2" s="711"/>
      <c r="QNU2" s="711"/>
      <c r="QNV2" s="711"/>
      <c r="QNW2" s="711"/>
      <c r="QNX2" s="711"/>
      <c r="QNY2" s="711"/>
      <c r="QNZ2" s="711"/>
      <c r="QOA2" s="711"/>
      <c r="QOB2" s="711"/>
      <c r="QOC2" s="711"/>
      <c r="QOD2" s="711"/>
      <c r="QOE2" s="711"/>
      <c r="QOF2" s="711"/>
      <c r="QOG2" s="711"/>
      <c r="QOH2" s="711"/>
      <c r="QOI2" s="711"/>
      <c r="QOJ2" s="711"/>
      <c r="QOK2" s="711"/>
      <c r="QOL2" s="711"/>
      <c r="QOM2" s="711"/>
      <c r="QON2" s="711"/>
      <c r="QOO2" s="711"/>
      <c r="QOP2" s="711"/>
      <c r="QOQ2" s="711"/>
      <c r="QOR2" s="711"/>
      <c r="QOS2" s="711"/>
      <c r="QOT2" s="711"/>
      <c r="QOU2" s="711"/>
      <c r="QOV2" s="711"/>
      <c r="QOW2" s="711"/>
      <c r="QOX2" s="711"/>
      <c r="QOY2" s="711"/>
      <c r="QOZ2" s="711"/>
      <c r="QPA2" s="711"/>
      <c r="QPB2" s="711"/>
      <c r="QPC2" s="711"/>
      <c r="QPD2" s="711"/>
      <c r="QPE2" s="711"/>
      <c r="QPF2" s="711"/>
      <c r="QPG2" s="711"/>
      <c r="QPH2" s="711"/>
      <c r="QPI2" s="711"/>
      <c r="QPJ2" s="711"/>
      <c r="QPK2" s="711"/>
      <c r="QPL2" s="711"/>
      <c r="QPM2" s="711"/>
      <c r="QPN2" s="711"/>
      <c r="QPO2" s="711"/>
      <c r="QPP2" s="711"/>
      <c r="QPQ2" s="711"/>
      <c r="QPR2" s="711"/>
      <c r="QPS2" s="711"/>
      <c r="QPT2" s="711"/>
      <c r="QPU2" s="711"/>
      <c r="QPV2" s="711"/>
      <c r="QPW2" s="711"/>
      <c r="QPX2" s="711"/>
      <c r="QPY2" s="711"/>
      <c r="QPZ2" s="711"/>
      <c r="QQA2" s="711"/>
      <c r="QQB2" s="711"/>
      <c r="QQC2" s="711"/>
      <c r="QQD2" s="711"/>
      <c r="QQE2" s="711"/>
      <c r="QQF2" s="711"/>
      <c r="QQG2" s="711"/>
      <c r="QQH2" s="711"/>
      <c r="QQI2" s="711"/>
      <c r="QQJ2" s="711"/>
      <c r="QQK2" s="711"/>
      <c r="QQL2" s="711"/>
      <c r="QQM2" s="711"/>
      <c r="QQN2" s="711"/>
      <c r="QQO2" s="711"/>
      <c r="QQP2" s="711"/>
      <c r="QQQ2" s="711"/>
      <c r="QQR2" s="711"/>
      <c r="QQS2" s="711"/>
      <c r="QQT2" s="711"/>
      <c r="QQU2" s="711"/>
      <c r="QQV2" s="711"/>
      <c r="QQW2" s="711"/>
      <c r="QQX2" s="711"/>
      <c r="QQY2" s="711"/>
      <c r="QQZ2" s="711"/>
      <c r="QRA2" s="711"/>
      <c r="QRB2" s="711"/>
      <c r="QRC2" s="711"/>
      <c r="QRD2" s="711"/>
      <c r="QRE2" s="711"/>
      <c r="QRF2" s="711"/>
      <c r="QRG2" s="711"/>
      <c r="QRH2" s="711"/>
      <c r="QRI2" s="711"/>
      <c r="QRJ2" s="711"/>
      <c r="QRK2" s="711"/>
      <c r="QRL2" s="711"/>
      <c r="QRM2" s="711"/>
      <c r="QRN2" s="711"/>
      <c r="QRO2" s="711"/>
      <c r="QRP2" s="711"/>
      <c r="QRQ2" s="711"/>
      <c r="QRR2" s="711"/>
      <c r="QRS2" s="711"/>
      <c r="QRT2" s="711"/>
      <c r="QRU2" s="711"/>
      <c r="QRV2" s="711"/>
      <c r="QRW2" s="711"/>
      <c r="QRX2" s="711"/>
      <c r="QRY2" s="711"/>
      <c r="QRZ2" s="711"/>
      <c r="QSA2" s="711"/>
      <c r="QSB2" s="711"/>
      <c r="QSC2" s="711"/>
      <c r="QSD2" s="711"/>
      <c r="QSE2" s="711"/>
      <c r="QSF2" s="711"/>
      <c r="QSG2" s="711"/>
      <c r="QSH2" s="711"/>
      <c r="QSI2" s="711"/>
      <c r="QSJ2" s="711"/>
      <c r="QSK2" s="711"/>
      <c r="QSL2" s="711"/>
      <c r="QSM2" s="711"/>
      <c r="QSN2" s="711"/>
      <c r="QSO2" s="711"/>
      <c r="QSP2" s="711"/>
      <c r="QSQ2" s="711"/>
      <c r="QSR2" s="711"/>
      <c r="QSS2" s="711"/>
      <c r="QST2" s="711"/>
      <c r="QSU2" s="711"/>
      <c r="QSV2" s="711"/>
      <c r="QSW2" s="711"/>
      <c r="QSX2" s="711"/>
      <c r="QSY2" s="711"/>
      <c r="QSZ2" s="711"/>
      <c r="QTA2" s="711"/>
      <c r="QTB2" s="711"/>
      <c r="QTC2" s="711"/>
      <c r="QTD2" s="711"/>
      <c r="QTE2" s="711"/>
      <c r="QTF2" s="711"/>
      <c r="QTG2" s="711"/>
      <c r="QTH2" s="711"/>
      <c r="QTI2" s="711"/>
      <c r="QTJ2" s="711"/>
      <c r="QTK2" s="711"/>
      <c r="QTL2" s="711"/>
      <c r="QTM2" s="711"/>
      <c r="QTN2" s="711"/>
      <c r="QTO2" s="711"/>
      <c r="QTP2" s="711"/>
      <c r="QTQ2" s="711"/>
      <c r="QTR2" s="711"/>
      <c r="QTS2" s="711"/>
      <c r="QTT2" s="711"/>
      <c r="QTU2" s="711"/>
      <c r="QTV2" s="711"/>
      <c r="QTW2" s="711"/>
      <c r="QTX2" s="711"/>
      <c r="QTY2" s="711"/>
      <c r="QTZ2" s="711"/>
      <c r="QUA2" s="711"/>
      <c r="QUB2" s="711"/>
      <c r="QUC2" s="711"/>
      <c r="QUD2" s="711"/>
      <c r="QUE2" s="711"/>
      <c r="QUF2" s="711"/>
      <c r="QUG2" s="711"/>
      <c r="QUH2" s="711"/>
      <c r="QUI2" s="711"/>
      <c r="QUJ2" s="711"/>
      <c r="QUK2" s="711"/>
      <c r="QUL2" s="711"/>
      <c r="QUM2" s="711"/>
      <c r="QUN2" s="711"/>
      <c r="QUO2" s="711"/>
      <c r="QUP2" s="711"/>
      <c r="QUQ2" s="711"/>
      <c r="QUR2" s="711"/>
      <c r="QUS2" s="711"/>
      <c r="QUT2" s="711"/>
      <c r="QUU2" s="711"/>
      <c r="QUV2" s="711"/>
      <c r="QUW2" s="711"/>
      <c r="QUX2" s="711"/>
      <c r="QUY2" s="711"/>
      <c r="QUZ2" s="711"/>
      <c r="QVA2" s="711"/>
      <c r="QVB2" s="711"/>
      <c r="QVC2" s="711"/>
      <c r="QVD2" s="711"/>
      <c r="QVE2" s="711"/>
      <c r="QVF2" s="711"/>
      <c r="QVG2" s="711"/>
      <c r="QVH2" s="711"/>
      <c r="QVI2" s="711"/>
      <c r="QVJ2" s="711"/>
      <c r="QVK2" s="711"/>
      <c r="QVL2" s="711"/>
      <c r="QVM2" s="711"/>
      <c r="QVN2" s="711"/>
      <c r="QVO2" s="711"/>
      <c r="QVP2" s="711"/>
      <c r="QVQ2" s="711"/>
      <c r="QVR2" s="711"/>
      <c r="QVS2" s="711"/>
      <c r="QVT2" s="711"/>
      <c r="QVU2" s="711"/>
      <c r="QVV2" s="711"/>
      <c r="QVW2" s="711"/>
      <c r="QVX2" s="711"/>
      <c r="QVY2" s="711"/>
      <c r="QVZ2" s="711"/>
      <c r="QWA2" s="711"/>
      <c r="QWB2" s="711"/>
      <c r="QWC2" s="711"/>
      <c r="QWD2" s="711"/>
      <c r="QWE2" s="711"/>
      <c r="QWF2" s="711"/>
      <c r="QWG2" s="711"/>
      <c r="QWH2" s="711"/>
      <c r="QWI2" s="711"/>
      <c r="QWJ2" s="711"/>
      <c r="QWK2" s="711"/>
      <c r="QWL2" s="711"/>
      <c r="QWM2" s="711"/>
      <c r="QWN2" s="711"/>
      <c r="QWO2" s="711"/>
      <c r="QWP2" s="711"/>
      <c r="QWQ2" s="711"/>
      <c r="QWR2" s="711"/>
      <c r="QWS2" s="711"/>
      <c r="QWT2" s="711"/>
      <c r="QWU2" s="711"/>
      <c r="QWV2" s="711"/>
      <c r="QWW2" s="711"/>
      <c r="QWX2" s="711"/>
      <c r="QWY2" s="711"/>
      <c r="QWZ2" s="711"/>
      <c r="QXA2" s="711"/>
      <c r="QXB2" s="711"/>
      <c r="QXC2" s="711"/>
      <c r="QXD2" s="711"/>
      <c r="QXE2" s="711"/>
      <c r="QXF2" s="711"/>
      <c r="QXG2" s="711"/>
      <c r="QXH2" s="711"/>
      <c r="QXI2" s="711"/>
      <c r="QXJ2" s="711"/>
      <c r="QXK2" s="711"/>
      <c r="QXL2" s="711"/>
      <c r="QXM2" s="711"/>
      <c r="QXN2" s="711"/>
      <c r="QXO2" s="711"/>
      <c r="QXP2" s="711"/>
      <c r="QXQ2" s="711"/>
      <c r="QXR2" s="711"/>
      <c r="QXS2" s="711"/>
      <c r="QXT2" s="711"/>
      <c r="QXU2" s="711"/>
      <c r="QXV2" s="711"/>
      <c r="QXW2" s="711"/>
      <c r="QXX2" s="711"/>
      <c r="QXY2" s="711"/>
      <c r="QXZ2" s="711"/>
      <c r="QYA2" s="711"/>
      <c r="QYB2" s="711"/>
      <c r="QYC2" s="711"/>
      <c r="QYD2" s="711"/>
      <c r="QYE2" s="711"/>
      <c r="QYF2" s="711"/>
      <c r="QYG2" s="711"/>
      <c r="QYH2" s="711"/>
      <c r="QYI2" s="711"/>
      <c r="QYJ2" s="711"/>
      <c r="QYK2" s="711"/>
      <c r="QYL2" s="711"/>
      <c r="QYM2" s="711"/>
      <c r="QYN2" s="711"/>
      <c r="QYO2" s="711"/>
      <c r="QYP2" s="711"/>
      <c r="QYQ2" s="711"/>
      <c r="QYR2" s="711"/>
      <c r="QYS2" s="711"/>
      <c r="QYT2" s="711"/>
      <c r="QYU2" s="711"/>
      <c r="QYV2" s="711"/>
      <c r="QYW2" s="711"/>
      <c r="QYX2" s="711"/>
      <c r="QYY2" s="711"/>
      <c r="QYZ2" s="711"/>
      <c r="QZA2" s="711"/>
      <c r="QZB2" s="711"/>
      <c r="QZC2" s="711"/>
      <c r="QZD2" s="711"/>
      <c r="QZE2" s="711"/>
      <c r="QZF2" s="711"/>
      <c r="QZG2" s="711"/>
      <c r="QZH2" s="711"/>
      <c r="QZI2" s="711"/>
      <c r="QZJ2" s="711"/>
      <c r="QZK2" s="711"/>
      <c r="QZL2" s="711"/>
      <c r="QZM2" s="711"/>
      <c r="QZN2" s="711"/>
      <c r="QZO2" s="711"/>
      <c r="QZP2" s="711"/>
      <c r="QZQ2" s="711"/>
      <c r="QZR2" s="711"/>
      <c r="QZS2" s="711"/>
      <c r="QZT2" s="711"/>
      <c r="QZU2" s="711"/>
      <c r="QZV2" s="711"/>
      <c r="QZW2" s="711"/>
      <c r="QZX2" s="711"/>
      <c r="QZY2" s="711"/>
      <c r="QZZ2" s="711"/>
      <c r="RAA2" s="711"/>
      <c r="RAB2" s="711"/>
      <c r="RAC2" s="711"/>
      <c r="RAD2" s="711"/>
      <c r="RAE2" s="711"/>
      <c r="RAF2" s="711"/>
      <c r="RAG2" s="711"/>
      <c r="RAH2" s="711"/>
      <c r="RAI2" s="711"/>
      <c r="RAJ2" s="711"/>
      <c r="RAK2" s="711"/>
      <c r="RAL2" s="711"/>
      <c r="RAM2" s="711"/>
      <c r="RAN2" s="711"/>
      <c r="RAO2" s="711"/>
      <c r="RAP2" s="711"/>
      <c r="RAQ2" s="711"/>
      <c r="RAR2" s="711"/>
      <c r="RAS2" s="711"/>
      <c r="RAT2" s="711"/>
      <c r="RAU2" s="711"/>
      <c r="RAV2" s="711"/>
      <c r="RAW2" s="711"/>
      <c r="RAX2" s="711"/>
      <c r="RAY2" s="711"/>
      <c r="RAZ2" s="711"/>
      <c r="RBA2" s="711"/>
      <c r="RBB2" s="711"/>
      <c r="RBC2" s="711"/>
      <c r="RBD2" s="711"/>
      <c r="RBE2" s="711"/>
      <c r="RBF2" s="711"/>
      <c r="RBG2" s="711"/>
      <c r="RBH2" s="711"/>
      <c r="RBI2" s="711"/>
      <c r="RBJ2" s="711"/>
      <c r="RBK2" s="711"/>
      <c r="RBL2" s="711"/>
      <c r="RBM2" s="711"/>
      <c r="RBN2" s="711"/>
      <c r="RBO2" s="711"/>
      <c r="RBP2" s="711"/>
      <c r="RBQ2" s="711"/>
      <c r="RBR2" s="711"/>
      <c r="RBS2" s="711"/>
      <c r="RBT2" s="711"/>
      <c r="RBU2" s="711"/>
      <c r="RBV2" s="711"/>
      <c r="RBW2" s="711"/>
      <c r="RBX2" s="711"/>
      <c r="RBY2" s="711"/>
      <c r="RBZ2" s="711"/>
      <c r="RCA2" s="711"/>
      <c r="RCB2" s="711"/>
      <c r="RCC2" s="711"/>
      <c r="RCD2" s="711"/>
      <c r="RCE2" s="711"/>
      <c r="RCF2" s="711"/>
      <c r="RCG2" s="711"/>
      <c r="RCH2" s="711"/>
      <c r="RCI2" s="711"/>
      <c r="RCJ2" s="711"/>
      <c r="RCK2" s="711"/>
      <c r="RCL2" s="711"/>
      <c r="RCM2" s="711"/>
      <c r="RCN2" s="711"/>
      <c r="RCO2" s="711"/>
      <c r="RCP2" s="711"/>
      <c r="RCQ2" s="711"/>
      <c r="RCR2" s="711"/>
      <c r="RCS2" s="711"/>
      <c r="RCT2" s="711"/>
      <c r="RCU2" s="711"/>
      <c r="RCV2" s="711"/>
      <c r="RCW2" s="711"/>
      <c r="RCX2" s="711"/>
      <c r="RCY2" s="711"/>
      <c r="RCZ2" s="711"/>
      <c r="RDA2" s="711"/>
      <c r="RDB2" s="711"/>
      <c r="RDC2" s="711"/>
      <c r="RDD2" s="711"/>
      <c r="RDE2" s="711"/>
      <c r="RDF2" s="711"/>
      <c r="RDG2" s="711"/>
      <c r="RDH2" s="711"/>
      <c r="RDI2" s="711"/>
      <c r="RDJ2" s="711"/>
      <c r="RDK2" s="711"/>
      <c r="RDL2" s="711"/>
      <c r="RDM2" s="711"/>
      <c r="RDN2" s="711"/>
      <c r="RDO2" s="711"/>
      <c r="RDP2" s="711"/>
      <c r="RDQ2" s="711"/>
      <c r="RDR2" s="711"/>
      <c r="RDS2" s="711"/>
      <c r="RDT2" s="711"/>
      <c r="RDU2" s="711"/>
      <c r="RDV2" s="711"/>
      <c r="RDW2" s="711"/>
      <c r="RDX2" s="711"/>
      <c r="RDY2" s="711"/>
      <c r="RDZ2" s="711"/>
      <c r="REA2" s="711"/>
      <c r="REB2" s="711"/>
      <c r="REC2" s="711"/>
      <c r="RED2" s="711"/>
      <c r="REE2" s="711"/>
      <c r="REF2" s="711"/>
      <c r="REG2" s="711"/>
      <c r="REH2" s="711"/>
      <c r="REI2" s="711"/>
      <c r="REJ2" s="711"/>
      <c r="REK2" s="711"/>
      <c r="REL2" s="711"/>
      <c r="REM2" s="711"/>
      <c r="REN2" s="711"/>
      <c r="REO2" s="711"/>
      <c r="REP2" s="711"/>
      <c r="REQ2" s="711"/>
      <c r="RER2" s="711"/>
      <c r="RES2" s="711"/>
      <c r="RET2" s="711"/>
      <c r="REU2" s="711"/>
      <c r="REV2" s="711"/>
      <c r="REW2" s="711"/>
      <c r="REX2" s="711"/>
      <c r="REY2" s="711"/>
      <c r="REZ2" s="711"/>
      <c r="RFA2" s="711"/>
      <c r="RFB2" s="711"/>
      <c r="RFC2" s="711"/>
      <c r="RFD2" s="711"/>
      <c r="RFE2" s="711"/>
      <c r="RFF2" s="711"/>
      <c r="RFG2" s="711"/>
      <c r="RFH2" s="711"/>
      <c r="RFI2" s="711"/>
      <c r="RFJ2" s="711"/>
      <c r="RFK2" s="711"/>
      <c r="RFL2" s="711"/>
      <c r="RFM2" s="711"/>
      <c r="RFN2" s="711"/>
      <c r="RFO2" s="711"/>
      <c r="RFP2" s="711"/>
      <c r="RFQ2" s="711"/>
      <c r="RFR2" s="711"/>
      <c r="RFS2" s="711"/>
      <c r="RFT2" s="711"/>
      <c r="RFU2" s="711"/>
      <c r="RFV2" s="711"/>
      <c r="RFW2" s="711"/>
      <c r="RFX2" s="711"/>
      <c r="RFY2" s="711"/>
      <c r="RFZ2" s="711"/>
      <c r="RGA2" s="711"/>
      <c r="RGB2" s="711"/>
      <c r="RGC2" s="711"/>
      <c r="RGD2" s="711"/>
      <c r="RGE2" s="711"/>
      <c r="RGF2" s="711"/>
      <c r="RGG2" s="711"/>
      <c r="RGH2" s="711"/>
      <c r="RGI2" s="711"/>
      <c r="RGJ2" s="711"/>
      <c r="RGK2" s="711"/>
      <c r="RGL2" s="711"/>
      <c r="RGM2" s="711"/>
      <c r="RGN2" s="711"/>
      <c r="RGO2" s="711"/>
      <c r="RGP2" s="711"/>
      <c r="RGQ2" s="711"/>
      <c r="RGR2" s="711"/>
      <c r="RGS2" s="711"/>
      <c r="RGT2" s="711"/>
      <c r="RGU2" s="711"/>
      <c r="RGV2" s="711"/>
      <c r="RGW2" s="711"/>
      <c r="RGX2" s="711"/>
      <c r="RGY2" s="711"/>
      <c r="RGZ2" s="711"/>
      <c r="RHA2" s="711"/>
      <c r="RHB2" s="711"/>
      <c r="RHC2" s="711"/>
      <c r="RHD2" s="711"/>
      <c r="RHE2" s="711"/>
      <c r="RHF2" s="711"/>
      <c r="RHG2" s="711"/>
      <c r="RHH2" s="711"/>
      <c r="RHI2" s="711"/>
      <c r="RHJ2" s="711"/>
      <c r="RHK2" s="711"/>
      <c r="RHL2" s="711"/>
      <c r="RHM2" s="711"/>
      <c r="RHN2" s="711"/>
      <c r="RHO2" s="711"/>
      <c r="RHP2" s="711"/>
      <c r="RHQ2" s="711"/>
      <c r="RHR2" s="711"/>
      <c r="RHS2" s="711"/>
      <c r="RHT2" s="711"/>
      <c r="RHU2" s="711"/>
      <c r="RHV2" s="711"/>
      <c r="RHW2" s="711"/>
      <c r="RHX2" s="711"/>
      <c r="RHY2" s="711"/>
      <c r="RHZ2" s="711"/>
      <c r="RIA2" s="711"/>
      <c r="RIB2" s="711"/>
      <c r="RIC2" s="711"/>
      <c r="RID2" s="711"/>
      <c r="RIE2" s="711"/>
      <c r="RIF2" s="711"/>
      <c r="RIG2" s="711"/>
      <c r="RIH2" s="711"/>
      <c r="RII2" s="711"/>
      <c r="RIJ2" s="711"/>
      <c r="RIK2" s="711"/>
      <c r="RIL2" s="711"/>
      <c r="RIM2" s="711"/>
      <c r="RIN2" s="711"/>
      <c r="RIO2" s="711"/>
      <c r="RIP2" s="711"/>
      <c r="RIQ2" s="711"/>
      <c r="RIR2" s="711"/>
      <c r="RIS2" s="711"/>
      <c r="RIT2" s="711"/>
      <c r="RIU2" s="711"/>
      <c r="RIV2" s="711"/>
      <c r="RIW2" s="711"/>
      <c r="RIX2" s="711"/>
      <c r="RIY2" s="711"/>
      <c r="RIZ2" s="711"/>
      <c r="RJA2" s="711"/>
      <c r="RJB2" s="711"/>
      <c r="RJC2" s="711"/>
      <c r="RJD2" s="711"/>
      <c r="RJE2" s="711"/>
      <c r="RJF2" s="711"/>
      <c r="RJG2" s="711"/>
      <c r="RJH2" s="711"/>
      <c r="RJI2" s="711"/>
      <c r="RJJ2" s="711"/>
      <c r="RJK2" s="711"/>
      <c r="RJL2" s="711"/>
      <c r="RJM2" s="711"/>
      <c r="RJN2" s="711"/>
      <c r="RJO2" s="711"/>
      <c r="RJP2" s="711"/>
      <c r="RJQ2" s="711"/>
      <c r="RJR2" s="711"/>
      <c r="RJS2" s="711"/>
      <c r="RJT2" s="711"/>
      <c r="RJU2" s="711"/>
      <c r="RJV2" s="711"/>
      <c r="RJW2" s="711"/>
      <c r="RJX2" s="711"/>
      <c r="RJY2" s="711"/>
      <c r="RJZ2" s="711"/>
      <c r="RKA2" s="711"/>
      <c r="RKB2" s="711"/>
      <c r="RKC2" s="711"/>
      <c r="RKD2" s="711"/>
      <c r="RKE2" s="711"/>
      <c r="RKF2" s="711"/>
      <c r="RKG2" s="711"/>
      <c r="RKH2" s="711"/>
      <c r="RKI2" s="711"/>
      <c r="RKJ2" s="711"/>
      <c r="RKK2" s="711"/>
      <c r="RKL2" s="711"/>
      <c r="RKM2" s="711"/>
      <c r="RKN2" s="711"/>
      <c r="RKO2" s="711"/>
      <c r="RKP2" s="711"/>
      <c r="RKQ2" s="711"/>
      <c r="RKR2" s="711"/>
      <c r="RKS2" s="711"/>
      <c r="RKT2" s="711"/>
      <c r="RKU2" s="711"/>
      <c r="RKV2" s="711"/>
      <c r="RKW2" s="711"/>
      <c r="RKX2" s="711"/>
      <c r="RKY2" s="711"/>
      <c r="RKZ2" s="711"/>
      <c r="RLA2" s="711"/>
      <c r="RLB2" s="711"/>
      <c r="RLC2" s="711"/>
      <c r="RLD2" s="711"/>
      <c r="RLE2" s="711"/>
      <c r="RLF2" s="711"/>
      <c r="RLG2" s="711"/>
      <c r="RLH2" s="711"/>
      <c r="RLI2" s="711"/>
      <c r="RLJ2" s="711"/>
      <c r="RLK2" s="711"/>
      <c r="RLL2" s="711"/>
      <c r="RLM2" s="711"/>
      <c r="RLN2" s="711"/>
      <c r="RLO2" s="711"/>
      <c r="RLP2" s="711"/>
      <c r="RLQ2" s="711"/>
      <c r="RLR2" s="711"/>
      <c r="RLS2" s="711"/>
      <c r="RLT2" s="711"/>
      <c r="RLU2" s="711"/>
      <c r="RLV2" s="711"/>
      <c r="RLW2" s="711"/>
      <c r="RLX2" s="711"/>
      <c r="RLY2" s="711"/>
      <c r="RLZ2" s="711"/>
      <c r="RMA2" s="711"/>
      <c r="RMB2" s="711"/>
      <c r="RMC2" s="711"/>
      <c r="RMD2" s="711"/>
      <c r="RME2" s="711"/>
      <c r="RMF2" s="711"/>
      <c r="RMG2" s="711"/>
      <c r="RMH2" s="711"/>
      <c r="RMI2" s="711"/>
      <c r="RMJ2" s="711"/>
      <c r="RMK2" s="711"/>
      <c r="RML2" s="711"/>
      <c r="RMM2" s="711"/>
      <c r="RMN2" s="711"/>
      <c r="RMO2" s="711"/>
      <c r="RMP2" s="711"/>
      <c r="RMQ2" s="711"/>
      <c r="RMR2" s="711"/>
      <c r="RMS2" s="711"/>
      <c r="RMT2" s="711"/>
      <c r="RMU2" s="711"/>
      <c r="RMV2" s="711"/>
      <c r="RMW2" s="711"/>
      <c r="RMX2" s="711"/>
      <c r="RMY2" s="711"/>
      <c r="RMZ2" s="711"/>
      <c r="RNA2" s="711"/>
      <c r="RNB2" s="711"/>
      <c r="RNC2" s="711"/>
      <c r="RND2" s="711"/>
      <c r="RNE2" s="711"/>
      <c r="RNF2" s="711"/>
      <c r="RNG2" s="711"/>
      <c r="RNH2" s="711"/>
      <c r="RNI2" s="711"/>
      <c r="RNJ2" s="711"/>
      <c r="RNK2" s="711"/>
      <c r="RNL2" s="711"/>
      <c r="RNM2" s="711"/>
      <c r="RNN2" s="711"/>
      <c r="RNO2" s="711"/>
      <c r="RNP2" s="711"/>
      <c r="RNQ2" s="711"/>
      <c r="RNR2" s="711"/>
      <c r="RNS2" s="711"/>
      <c r="RNT2" s="711"/>
      <c r="RNU2" s="711"/>
      <c r="RNV2" s="711"/>
      <c r="RNW2" s="711"/>
      <c r="RNX2" s="711"/>
      <c r="RNY2" s="711"/>
      <c r="RNZ2" s="711"/>
      <c r="ROA2" s="711"/>
      <c r="ROB2" s="711"/>
      <c r="ROC2" s="711"/>
      <c r="ROD2" s="711"/>
      <c r="ROE2" s="711"/>
      <c r="ROF2" s="711"/>
      <c r="ROG2" s="711"/>
      <c r="ROH2" s="711"/>
      <c r="ROI2" s="711"/>
      <c r="ROJ2" s="711"/>
      <c r="ROK2" s="711"/>
      <c r="ROL2" s="711"/>
      <c r="ROM2" s="711"/>
      <c r="RON2" s="711"/>
      <c r="ROO2" s="711"/>
      <c r="ROP2" s="711"/>
      <c r="ROQ2" s="711"/>
      <c r="ROR2" s="711"/>
      <c r="ROS2" s="711"/>
      <c r="ROT2" s="711"/>
      <c r="ROU2" s="711"/>
      <c r="ROV2" s="711"/>
      <c r="ROW2" s="711"/>
      <c r="ROX2" s="711"/>
      <c r="ROY2" s="711"/>
      <c r="ROZ2" s="711"/>
      <c r="RPA2" s="711"/>
      <c r="RPB2" s="711"/>
      <c r="RPC2" s="711"/>
      <c r="RPD2" s="711"/>
      <c r="RPE2" s="711"/>
      <c r="RPF2" s="711"/>
      <c r="RPG2" s="711"/>
      <c r="RPH2" s="711"/>
      <c r="RPI2" s="711"/>
      <c r="RPJ2" s="711"/>
      <c r="RPK2" s="711"/>
      <c r="RPL2" s="711"/>
      <c r="RPM2" s="711"/>
      <c r="RPN2" s="711"/>
      <c r="RPO2" s="711"/>
      <c r="RPP2" s="711"/>
      <c r="RPQ2" s="711"/>
      <c r="RPR2" s="711"/>
      <c r="RPS2" s="711"/>
      <c r="RPT2" s="711"/>
      <c r="RPU2" s="711"/>
      <c r="RPV2" s="711"/>
      <c r="RPW2" s="711"/>
      <c r="RPX2" s="711"/>
      <c r="RPY2" s="711"/>
      <c r="RPZ2" s="711"/>
      <c r="RQA2" s="711"/>
      <c r="RQB2" s="711"/>
      <c r="RQC2" s="711"/>
      <c r="RQD2" s="711"/>
      <c r="RQE2" s="711"/>
      <c r="RQF2" s="711"/>
      <c r="RQG2" s="711"/>
      <c r="RQH2" s="711"/>
      <c r="RQI2" s="711"/>
      <c r="RQJ2" s="711"/>
      <c r="RQK2" s="711"/>
      <c r="RQL2" s="711"/>
      <c r="RQM2" s="711"/>
      <c r="RQN2" s="711"/>
      <c r="RQO2" s="711"/>
      <c r="RQP2" s="711"/>
      <c r="RQQ2" s="711"/>
      <c r="RQR2" s="711"/>
      <c r="RQS2" s="711"/>
      <c r="RQT2" s="711"/>
      <c r="RQU2" s="711"/>
      <c r="RQV2" s="711"/>
      <c r="RQW2" s="711"/>
      <c r="RQX2" s="711"/>
      <c r="RQY2" s="711"/>
      <c r="RQZ2" s="711"/>
      <c r="RRA2" s="711"/>
      <c r="RRB2" s="711"/>
      <c r="RRC2" s="711"/>
      <c r="RRD2" s="711"/>
      <c r="RRE2" s="711"/>
      <c r="RRF2" s="711"/>
      <c r="RRG2" s="711"/>
      <c r="RRH2" s="711"/>
      <c r="RRI2" s="711"/>
      <c r="RRJ2" s="711"/>
      <c r="RRK2" s="711"/>
      <c r="RRL2" s="711"/>
      <c r="RRM2" s="711"/>
      <c r="RRN2" s="711"/>
      <c r="RRO2" s="711"/>
      <c r="RRP2" s="711"/>
      <c r="RRQ2" s="711"/>
      <c r="RRR2" s="711"/>
      <c r="RRS2" s="711"/>
      <c r="RRT2" s="711"/>
      <c r="RRU2" s="711"/>
      <c r="RRV2" s="711"/>
      <c r="RRW2" s="711"/>
      <c r="RRX2" s="711"/>
      <c r="RRY2" s="711"/>
      <c r="RRZ2" s="711"/>
      <c r="RSA2" s="711"/>
      <c r="RSB2" s="711"/>
      <c r="RSC2" s="711"/>
      <c r="RSD2" s="711"/>
      <c r="RSE2" s="711"/>
      <c r="RSF2" s="711"/>
      <c r="RSG2" s="711"/>
      <c r="RSH2" s="711"/>
      <c r="RSI2" s="711"/>
      <c r="RSJ2" s="711"/>
      <c r="RSK2" s="711"/>
      <c r="RSL2" s="711"/>
      <c r="RSM2" s="711"/>
      <c r="RSN2" s="711"/>
      <c r="RSO2" s="711"/>
      <c r="RSP2" s="711"/>
      <c r="RSQ2" s="711"/>
      <c r="RSR2" s="711"/>
      <c r="RSS2" s="711"/>
      <c r="RST2" s="711"/>
      <c r="RSU2" s="711"/>
      <c r="RSV2" s="711"/>
      <c r="RSW2" s="711"/>
      <c r="RSX2" s="711"/>
      <c r="RSY2" s="711"/>
      <c r="RSZ2" s="711"/>
      <c r="RTA2" s="711"/>
      <c r="RTB2" s="711"/>
      <c r="RTC2" s="711"/>
      <c r="RTD2" s="711"/>
      <c r="RTE2" s="711"/>
      <c r="RTF2" s="711"/>
      <c r="RTG2" s="711"/>
      <c r="RTH2" s="711"/>
      <c r="RTI2" s="711"/>
      <c r="RTJ2" s="711"/>
      <c r="RTK2" s="711"/>
      <c r="RTL2" s="711"/>
      <c r="RTM2" s="711"/>
      <c r="RTN2" s="711"/>
      <c r="RTO2" s="711"/>
      <c r="RTP2" s="711"/>
      <c r="RTQ2" s="711"/>
      <c r="RTR2" s="711"/>
      <c r="RTS2" s="711"/>
      <c r="RTT2" s="711"/>
      <c r="RTU2" s="711"/>
      <c r="RTV2" s="711"/>
      <c r="RTW2" s="711"/>
      <c r="RTX2" s="711"/>
      <c r="RTY2" s="711"/>
      <c r="RTZ2" s="711"/>
      <c r="RUA2" s="711"/>
      <c r="RUB2" s="711"/>
      <c r="RUC2" s="711"/>
      <c r="RUD2" s="711"/>
      <c r="RUE2" s="711"/>
      <c r="RUF2" s="711"/>
      <c r="RUG2" s="711"/>
      <c r="RUH2" s="711"/>
      <c r="RUI2" s="711"/>
      <c r="RUJ2" s="711"/>
      <c r="RUK2" s="711"/>
      <c r="RUL2" s="711"/>
      <c r="RUM2" s="711"/>
      <c r="RUN2" s="711"/>
      <c r="RUO2" s="711"/>
      <c r="RUP2" s="711"/>
      <c r="RUQ2" s="711"/>
      <c r="RUR2" s="711"/>
      <c r="RUS2" s="711"/>
      <c r="RUT2" s="711"/>
      <c r="RUU2" s="711"/>
      <c r="RUV2" s="711"/>
      <c r="RUW2" s="711"/>
      <c r="RUX2" s="711"/>
      <c r="RUY2" s="711"/>
      <c r="RUZ2" s="711"/>
      <c r="RVA2" s="711"/>
      <c r="RVB2" s="711"/>
      <c r="RVC2" s="711"/>
      <c r="RVD2" s="711"/>
      <c r="RVE2" s="711"/>
      <c r="RVF2" s="711"/>
      <c r="RVG2" s="711"/>
      <c r="RVH2" s="711"/>
      <c r="RVI2" s="711"/>
      <c r="RVJ2" s="711"/>
      <c r="RVK2" s="711"/>
      <c r="RVL2" s="711"/>
      <c r="RVM2" s="711"/>
      <c r="RVN2" s="711"/>
      <c r="RVO2" s="711"/>
      <c r="RVP2" s="711"/>
      <c r="RVQ2" s="711"/>
      <c r="RVR2" s="711"/>
      <c r="RVS2" s="711"/>
      <c r="RVT2" s="711"/>
      <c r="RVU2" s="711"/>
      <c r="RVV2" s="711"/>
      <c r="RVW2" s="711"/>
      <c r="RVX2" s="711"/>
      <c r="RVY2" s="711"/>
      <c r="RVZ2" s="711"/>
      <c r="RWA2" s="711"/>
      <c r="RWB2" s="711"/>
      <c r="RWC2" s="711"/>
      <c r="RWD2" s="711"/>
      <c r="RWE2" s="711"/>
      <c r="RWF2" s="711"/>
      <c r="RWG2" s="711"/>
      <c r="RWH2" s="711"/>
      <c r="RWI2" s="711"/>
      <c r="RWJ2" s="711"/>
      <c r="RWK2" s="711"/>
      <c r="RWL2" s="711"/>
      <c r="RWM2" s="711"/>
      <c r="RWN2" s="711"/>
      <c r="RWO2" s="711"/>
      <c r="RWP2" s="711"/>
      <c r="RWQ2" s="711"/>
      <c r="RWR2" s="711"/>
      <c r="RWS2" s="711"/>
      <c r="RWT2" s="711"/>
      <c r="RWU2" s="711"/>
      <c r="RWV2" s="711"/>
      <c r="RWW2" s="711"/>
      <c r="RWX2" s="711"/>
      <c r="RWY2" s="711"/>
      <c r="RWZ2" s="711"/>
      <c r="RXA2" s="711"/>
      <c r="RXB2" s="711"/>
      <c r="RXC2" s="711"/>
      <c r="RXD2" s="711"/>
      <c r="RXE2" s="711"/>
      <c r="RXF2" s="711"/>
      <c r="RXG2" s="711"/>
      <c r="RXH2" s="711"/>
      <c r="RXI2" s="711"/>
      <c r="RXJ2" s="711"/>
      <c r="RXK2" s="711"/>
      <c r="RXL2" s="711"/>
      <c r="RXM2" s="711"/>
      <c r="RXN2" s="711"/>
      <c r="RXO2" s="711"/>
      <c r="RXP2" s="711"/>
      <c r="RXQ2" s="711"/>
      <c r="RXR2" s="711"/>
      <c r="RXS2" s="711"/>
      <c r="RXT2" s="711"/>
      <c r="RXU2" s="711"/>
      <c r="RXV2" s="711"/>
      <c r="RXW2" s="711"/>
      <c r="RXX2" s="711"/>
      <c r="RXY2" s="711"/>
      <c r="RXZ2" s="711"/>
      <c r="RYA2" s="711"/>
      <c r="RYB2" s="711"/>
      <c r="RYC2" s="711"/>
      <c r="RYD2" s="711"/>
      <c r="RYE2" s="711"/>
      <c r="RYF2" s="711"/>
      <c r="RYG2" s="711"/>
      <c r="RYH2" s="711"/>
      <c r="RYI2" s="711"/>
      <c r="RYJ2" s="711"/>
      <c r="RYK2" s="711"/>
      <c r="RYL2" s="711"/>
      <c r="RYM2" s="711"/>
      <c r="RYN2" s="711"/>
      <c r="RYO2" s="711"/>
      <c r="RYP2" s="711"/>
      <c r="RYQ2" s="711"/>
      <c r="RYR2" s="711"/>
      <c r="RYS2" s="711"/>
      <c r="RYT2" s="711"/>
      <c r="RYU2" s="711"/>
      <c r="RYV2" s="711"/>
      <c r="RYW2" s="711"/>
      <c r="RYX2" s="711"/>
      <c r="RYY2" s="711"/>
      <c r="RYZ2" s="711"/>
      <c r="RZA2" s="711"/>
      <c r="RZB2" s="711"/>
      <c r="RZC2" s="711"/>
      <c r="RZD2" s="711"/>
      <c r="RZE2" s="711"/>
      <c r="RZF2" s="711"/>
      <c r="RZG2" s="711"/>
      <c r="RZH2" s="711"/>
      <c r="RZI2" s="711"/>
      <c r="RZJ2" s="711"/>
      <c r="RZK2" s="711"/>
      <c r="RZL2" s="711"/>
      <c r="RZM2" s="711"/>
      <c r="RZN2" s="711"/>
      <c r="RZO2" s="711"/>
      <c r="RZP2" s="711"/>
      <c r="RZQ2" s="711"/>
      <c r="RZR2" s="711"/>
      <c r="RZS2" s="711"/>
      <c r="RZT2" s="711"/>
      <c r="RZU2" s="711"/>
      <c r="RZV2" s="711"/>
      <c r="RZW2" s="711"/>
      <c r="RZX2" s="711"/>
      <c r="RZY2" s="711"/>
      <c r="RZZ2" s="711"/>
      <c r="SAA2" s="711"/>
      <c r="SAB2" s="711"/>
      <c r="SAC2" s="711"/>
      <c r="SAD2" s="711"/>
      <c r="SAE2" s="711"/>
      <c r="SAF2" s="711"/>
      <c r="SAG2" s="711"/>
      <c r="SAH2" s="711"/>
      <c r="SAI2" s="711"/>
      <c r="SAJ2" s="711"/>
      <c r="SAK2" s="711"/>
      <c r="SAL2" s="711"/>
      <c r="SAM2" s="711"/>
      <c r="SAN2" s="711"/>
      <c r="SAO2" s="711"/>
      <c r="SAP2" s="711"/>
      <c r="SAQ2" s="711"/>
      <c r="SAR2" s="711"/>
      <c r="SAS2" s="711"/>
      <c r="SAT2" s="711"/>
      <c r="SAU2" s="711"/>
      <c r="SAV2" s="711"/>
      <c r="SAW2" s="711"/>
      <c r="SAX2" s="711"/>
      <c r="SAY2" s="711"/>
      <c r="SAZ2" s="711"/>
      <c r="SBA2" s="711"/>
      <c r="SBB2" s="711"/>
      <c r="SBC2" s="711"/>
      <c r="SBD2" s="711"/>
      <c r="SBE2" s="711"/>
      <c r="SBF2" s="711"/>
      <c r="SBG2" s="711"/>
      <c r="SBH2" s="711"/>
      <c r="SBI2" s="711"/>
      <c r="SBJ2" s="711"/>
      <c r="SBK2" s="711"/>
      <c r="SBL2" s="711"/>
      <c r="SBM2" s="711"/>
      <c r="SBN2" s="711"/>
      <c r="SBO2" s="711"/>
      <c r="SBP2" s="711"/>
      <c r="SBQ2" s="711"/>
      <c r="SBR2" s="711"/>
      <c r="SBS2" s="711"/>
      <c r="SBT2" s="711"/>
      <c r="SBU2" s="711"/>
      <c r="SBV2" s="711"/>
      <c r="SBW2" s="711"/>
      <c r="SBX2" s="711"/>
      <c r="SBY2" s="711"/>
      <c r="SBZ2" s="711"/>
      <c r="SCA2" s="711"/>
      <c r="SCB2" s="711"/>
      <c r="SCC2" s="711"/>
      <c r="SCD2" s="711"/>
      <c r="SCE2" s="711"/>
      <c r="SCF2" s="711"/>
      <c r="SCG2" s="711"/>
      <c r="SCH2" s="711"/>
      <c r="SCI2" s="711"/>
      <c r="SCJ2" s="711"/>
      <c r="SCK2" s="711"/>
      <c r="SCL2" s="711"/>
      <c r="SCM2" s="711"/>
      <c r="SCN2" s="711"/>
      <c r="SCO2" s="711"/>
      <c r="SCP2" s="711"/>
      <c r="SCQ2" s="711"/>
      <c r="SCR2" s="711"/>
      <c r="SCS2" s="711"/>
      <c r="SCT2" s="711"/>
      <c r="SCU2" s="711"/>
      <c r="SCV2" s="711"/>
      <c r="SCW2" s="711"/>
      <c r="SCX2" s="711"/>
      <c r="SCY2" s="711"/>
      <c r="SCZ2" s="711"/>
      <c r="SDA2" s="711"/>
      <c r="SDB2" s="711"/>
      <c r="SDC2" s="711"/>
      <c r="SDD2" s="711"/>
      <c r="SDE2" s="711"/>
      <c r="SDF2" s="711"/>
      <c r="SDG2" s="711"/>
      <c r="SDH2" s="711"/>
      <c r="SDI2" s="711"/>
      <c r="SDJ2" s="711"/>
      <c r="SDK2" s="711"/>
      <c r="SDL2" s="711"/>
      <c r="SDM2" s="711"/>
      <c r="SDN2" s="711"/>
      <c r="SDO2" s="711"/>
      <c r="SDP2" s="711"/>
      <c r="SDQ2" s="711"/>
      <c r="SDR2" s="711"/>
      <c r="SDS2" s="711"/>
      <c r="SDT2" s="711"/>
      <c r="SDU2" s="711"/>
      <c r="SDV2" s="711"/>
      <c r="SDW2" s="711"/>
      <c r="SDX2" s="711"/>
      <c r="SDY2" s="711"/>
      <c r="SDZ2" s="711"/>
      <c r="SEA2" s="711"/>
      <c r="SEB2" s="711"/>
      <c r="SEC2" s="711"/>
      <c r="SED2" s="711"/>
      <c r="SEE2" s="711"/>
      <c r="SEF2" s="711"/>
      <c r="SEG2" s="711"/>
      <c r="SEH2" s="711"/>
      <c r="SEI2" s="711"/>
      <c r="SEJ2" s="711"/>
      <c r="SEK2" s="711"/>
      <c r="SEL2" s="711"/>
      <c r="SEM2" s="711"/>
      <c r="SEN2" s="711"/>
      <c r="SEO2" s="711"/>
      <c r="SEP2" s="711"/>
      <c r="SEQ2" s="711"/>
      <c r="SER2" s="711"/>
      <c r="SES2" s="711"/>
      <c r="SET2" s="711"/>
      <c r="SEU2" s="711"/>
      <c r="SEV2" s="711"/>
      <c r="SEW2" s="711"/>
      <c r="SEX2" s="711"/>
      <c r="SEY2" s="711"/>
      <c r="SEZ2" s="711"/>
      <c r="SFA2" s="711"/>
      <c r="SFB2" s="711"/>
      <c r="SFC2" s="711"/>
      <c r="SFD2" s="711"/>
      <c r="SFE2" s="711"/>
      <c r="SFF2" s="711"/>
      <c r="SFG2" s="711"/>
      <c r="SFH2" s="711"/>
      <c r="SFI2" s="711"/>
      <c r="SFJ2" s="711"/>
      <c r="SFK2" s="711"/>
      <c r="SFL2" s="711"/>
      <c r="SFM2" s="711"/>
      <c r="SFN2" s="711"/>
      <c r="SFO2" s="711"/>
      <c r="SFP2" s="711"/>
      <c r="SFQ2" s="711"/>
      <c r="SFR2" s="711"/>
      <c r="SFS2" s="711"/>
      <c r="SFT2" s="711"/>
      <c r="SFU2" s="711"/>
      <c r="SFV2" s="711"/>
      <c r="SFW2" s="711"/>
      <c r="SFX2" s="711"/>
      <c r="SFY2" s="711"/>
      <c r="SFZ2" s="711"/>
      <c r="SGA2" s="711"/>
      <c r="SGB2" s="711"/>
      <c r="SGC2" s="711"/>
      <c r="SGD2" s="711"/>
      <c r="SGE2" s="711"/>
      <c r="SGF2" s="711"/>
      <c r="SGG2" s="711"/>
      <c r="SGH2" s="711"/>
      <c r="SGI2" s="711"/>
      <c r="SGJ2" s="711"/>
      <c r="SGK2" s="711"/>
      <c r="SGL2" s="711"/>
      <c r="SGM2" s="711"/>
      <c r="SGN2" s="711"/>
      <c r="SGO2" s="711"/>
      <c r="SGP2" s="711"/>
      <c r="SGQ2" s="711"/>
      <c r="SGR2" s="711"/>
      <c r="SGS2" s="711"/>
      <c r="SGT2" s="711"/>
      <c r="SGU2" s="711"/>
      <c r="SGV2" s="711"/>
      <c r="SGW2" s="711"/>
      <c r="SGX2" s="711"/>
      <c r="SGY2" s="711"/>
      <c r="SGZ2" s="711"/>
      <c r="SHA2" s="711"/>
      <c r="SHB2" s="711"/>
      <c r="SHC2" s="711"/>
      <c r="SHD2" s="711"/>
      <c r="SHE2" s="711"/>
      <c r="SHF2" s="711"/>
      <c r="SHG2" s="711"/>
      <c r="SHH2" s="711"/>
      <c r="SHI2" s="711"/>
      <c r="SHJ2" s="711"/>
      <c r="SHK2" s="711"/>
      <c r="SHL2" s="711"/>
      <c r="SHM2" s="711"/>
      <c r="SHN2" s="711"/>
      <c r="SHO2" s="711"/>
      <c r="SHP2" s="711"/>
      <c r="SHQ2" s="711"/>
      <c r="SHR2" s="711"/>
      <c r="SHS2" s="711"/>
      <c r="SHT2" s="711"/>
      <c r="SHU2" s="711"/>
      <c r="SHV2" s="711"/>
      <c r="SHW2" s="711"/>
      <c r="SHX2" s="711"/>
      <c r="SHY2" s="711"/>
      <c r="SHZ2" s="711"/>
      <c r="SIA2" s="711"/>
      <c r="SIB2" s="711"/>
      <c r="SIC2" s="711"/>
      <c r="SID2" s="711"/>
      <c r="SIE2" s="711"/>
      <c r="SIF2" s="711"/>
      <c r="SIG2" s="711"/>
      <c r="SIH2" s="711"/>
      <c r="SII2" s="711"/>
      <c r="SIJ2" s="711"/>
      <c r="SIK2" s="711"/>
      <c r="SIL2" s="711"/>
      <c r="SIM2" s="711"/>
      <c r="SIN2" s="711"/>
      <c r="SIO2" s="711"/>
      <c r="SIP2" s="711"/>
      <c r="SIQ2" s="711"/>
      <c r="SIR2" s="711"/>
      <c r="SIS2" s="711"/>
      <c r="SIT2" s="711"/>
      <c r="SIU2" s="711"/>
      <c r="SIV2" s="711"/>
      <c r="SIW2" s="711"/>
      <c r="SIX2" s="711"/>
      <c r="SIY2" s="711"/>
      <c r="SIZ2" s="711"/>
      <c r="SJA2" s="711"/>
      <c r="SJB2" s="711"/>
      <c r="SJC2" s="711"/>
      <c r="SJD2" s="711"/>
      <c r="SJE2" s="711"/>
      <c r="SJF2" s="711"/>
      <c r="SJG2" s="711"/>
      <c r="SJH2" s="711"/>
      <c r="SJI2" s="711"/>
      <c r="SJJ2" s="711"/>
      <c r="SJK2" s="711"/>
      <c r="SJL2" s="711"/>
      <c r="SJM2" s="711"/>
      <c r="SJN2" s="711"/>
      <c r="SJO2" s="711"/>
      <c r="SJP2" s="711"/>
      <c r="SJQ2" s="711"/>
      <c r="SJR2" s="711"/>
      <c r="SJS2" s="711"/>
      <c r="SJT2" s="711"/>
      <c r="SJU2" s="711"/>
      <c r="SJV2" s="711"/>
      <c r="SJW2" s="711"/>
      <c r="SJX2" s="711"/>
      <c r="SJY2" s="711"/>
      <c r="SJZ2" s="711"/>
      <c r="SKA2" s="711"/>
      <c r="SKB2" s="711"/>
      <c r="SKC2" s="711"/>
      <c r="SKD2" s="711"/>
      <c r="SKE2" s="711"/>
      <c r="SKF2" s="711"/>
      <c r="SKG2" s="711"/>
      <c r="SKH2" s="711"/>
      <c r="SKI2" s="711"/>
      <c r="SKJ2" s="711"/>
      <c r="SKK2" s="711"/>
      <c r="SKL2" s="711"/>
      <c r="SKM2" s="711"/>
      <c r="SKN2" s="711"/>
      <c r="SKO2" s="711"/>
      <c r="SKP2" s="711"/>
      <c r="SKQ2" s="711"/>
      <c r="SKR2" s="711"/>
      <c r="SKS2" s="711"/>
      <c r="SKT2" s="711"/>
      <c r="SKU2" s="711"/>
      <c r="SKV2" s="711"/>
      <c r="SKW2" s="711"/>
      <c r="SKX2" s="711"/>
      <c r="SKY2" s="711"/>
      <c r="SKZ2" s="711"/>
      <c r="SLA2" s="711"/>
      <c r="SLB2" s="711"/>
      <c r="SLC2" s="711"/>
      <c r="SLD2" s="711"/>
      <c r="SLE2" s="711"/>
      <c r="SLF2" s="711"/>
      <c r="SLG2" s="711"/>
      <c r="SLH2" s="711"/>
      <c r="SLI2" s="711"/>
      <c r="SLJ2" s="711"/>
      <c r="SLK2" s="711"/>
      <c r="SLL2" s="711"/>
      <c r="SLM2" s="711"/>
      <c r="SLN2" s="711"/>
      <c r="SLO2" s="711"/>
      <c r="SLP2" s="711"/>
      <c r="SLQ2" s="711"/>
      <c r="SLR2" s="711"/>
      <c r="SLS2" s="711"/>
      <c r="SLT2" s="711"/>
      <c r="SLU2" s="711"/>
      <c r="SLV2" s="711"/>
      <c r="SLW2" s="711"/>
      <c r="SLX2" s="711"/>
      <c r="SLY2" s="711"/>
      <c r="SLZ2" s="711"/>
      <c r="SMA2" s="711"/>
      <c r="SMB2" s="711"/>
      <c r="SMC2" s="711"/>
      <c r="SMD2" s="711"/>
      <c r="SME2" s="711"/>
      <c r="SMF2" s="711"/>
      <c r="SMG2" s="711"/>
      <c r="SMH2" s="711"/>
      <c r="SMI2" s="711"/>
      <c r="SMJ2" s="711"/>
      <c r="SMK2" s="711"/>
      <c r="SML2" s="711"/>
      <c r="SMM2" s="711"/>
      <c r="SMN2" s="711"/>
      <c r="SMO2" s="711"/>
      <c r="SMP2" s="711"/>
      <c r="SMQ2" s="711"/>
      <c r="SMR2" s="711"/>
      <c r="SMS2" s="711"/>
      <c r="SMT2" s="711"/>
      <c r="SMU2" s="711"/>
      <c r="SMV2" s="711"/>
      <c r="SMW2" s="711"/>
      <c r="SMX2" s="711"/>
      <c r="SMY2" s="711"/>
      <c r="SMZ2" s="711"/>
      <c r="SNA2" s="711"/>
      <c r="SNB2" s="711"/>
      <c r="SNC2" s="711"/>
      <c r="SND2" s="711"/>
      <c r="SNE2" s="711"/>
      <c r="SNF2" s="711"/>
      <c r="SNG2" s="711"/>
      <c r="SNH2" s="711"/>
      <c r="SNI2" s="711"/>
      <c r="SNJ2" s="711"/>
      <c r="SNK2" s="711"/>
      <c r="SNL2" s="711"/>
      <c r="SNM2" s="711"/>
      <c r="SNN2" s="711"/>
      <c r="SNO2" s="711"/>
      <c r="SNP2" s="711"/>
      <c r="SNQ2" s="711"/>
      <c r="SNR2" s="711"/>
      <c r="SNS2" s="711"/>
      <c r="SNT2" s="711"/>
      <c r="SNU2" s="711"/>
      <c r="SNV2" s="711"/>
      <c r="SNW2" s="711"/>
      <c r="SNX2" s="711"/>
      <c r="SNY2" s="711"/>
      <c r="SNZ2" s="711"/>
      <c r="SOA2" s="711"/>
      <c r="SOB2" s="711"/>
      <c r="SOC2" s="711"/>
      <c r="SOD2" s="711"/>
      <c r="SOE2" s="711"/>
      <c r="SOF2" s="711"/>
      <c r="SOG2" s="711"/>
      <c r="SOH2" s="711"/>
      <c r="SOI2" s="711"/>
      <c r="SOJ2" s="711"/>
      <c r="SOK2" s="711"/>
      <c r="SOL2" s="711"/>
      <c r="SOM2" s="711"/>
      <c r="SON2" s="711"/>
      <c r="SOO2" s="711"/>
      <c r="SOP2" s="711"/>
      <c r="SOQ2" s="711"/>
      <c r="SOR2" s="711"/>
      <c r="SOS2" s="711"/>
      <c r="SOT2" s="711"/>
      <c r="SOU2" s="711"/>
      <c r="SOV2" s="711"/>
      <c r="SOW2" s="711"/>
      <c r="SOX2" s="711"/>
      <c r="SOY2" s="711"/>
      <c r="SOZ2" s="711"/>
      <c r="SPA2" s="711"/>
      <c r="SPB2" s="711"/>
      <c r="SPC2" s="711"/>
      <c r="SPD2" s="711"/>
      <c r="SPE2" s="711"/>
      <c r="SPF2" s="711"/>
      <c r="SPG2" s="711"/>
      <c r="SPH2" s="711"/>
      <c r="SPI2" s="711"/>
      <c r="SPJ2" s="711"/>
      <c r="SPK2" s="711"/>
      <c r="SPL2" s="711"/>
      <c r="SPM2" s="711"/>
      <c r="SPN2" s="711"/>
      <c r="SPO2" s="711"/>
      <c r="SPP2" s="711"/>
      <c r="SPQ2" s="711"/>
      <c r="SPR2" s="711"/>
      <c r="SPS2" s="711"/>
      <c r="SPT2" s="711"/>
      <c r="SPU2" s="711"/>
      <c r="SPV2" s="711"/>
      <c r="SPW2" s="711"/>
      <c r="SPX2" s="711"/>
      <c r="SPY2" s="711"/>
      <c r="SPZ2" s="711"/>
      <c r="SQA2" s="711"/>
      <c r="SQB2" s="711"/>
      <c r="SQC2" s="711"/>
      <c r="SQD2" s="711"/>
      <c r="SQE2" s="711"/>
      <c r="SQF2" s="711"/>
      <c r="SQG2" s="711"/>
      <c r="SQH2" s="711"/>
      <c r="SQI2" s="711"/>
      <c r="SQJ2" s="711"/>
      <c r="SQK2" s="711"/>
      <c r="SQL2" s="711"/>
      <c r="SQM2" s="711"/>
      <c r="SQN2" s="711"/>
      <c r="SQO2" s="711"/>
      <c r="SQP2" s="711"/>
      <c r="SQQ2" s="711"/>
      <c r="SQR2" s="711"/>
      <c r="SQS2" s="711"/>
      <c r="SQT2" s="711"/>
      <c r="SQU2" s="711"/>
      <c r="SQV2" s="711"/>
      <c r="SQW2" s="711"/>
      <c r="SQX2" s="711"/>
      <c r="SQY2" s="711"/>
      <c r="SQZ2" s="711"/>
      <c r="SRA2" s="711"/>
      <c r="SRB2" s="711"/>
      <c r="SRC2" s="711"/>
      <c r="SRD2" s="711"/>
      <c r="SRE2" s="711"/>
      <c r="SRF2" s="711"/>
      <c r="SRG2" s="711"/>
      <c r="SRH2" s="711"/>
      <c r="SRI2" s="711"/>
      <c r="SRJ2" s="711"/>
      <c r="SRK2" s="711"/>
      <c r="SRL2" s="711"/>
      <c r="SRM2" s="711"/>
      <c r="SRN2" s="711"/>
      <c r="SRO2" s="711"/>
      <c r="SRP2" s="711"/>
      <c r="SRQ2" s="711"/>
      <c r="SRR2" s="711"/>
      <c r="SRS2" s="711"/>
      <c r="SRT2" s="711"/>
      <c r="SRU2" s="711"/>
      <c r="SRV2" s="711"/>
      <c r="SRW2" s="711"/>
      <c r="SRX2" s="711"/>
      <c r="SRY2" s="711"/>
      <c r="SRZ2" s="711"/>
      <c r="SSA2" s="711"/>
      <c r="SSB2" s="711"/>
      <c r="SSC2" s="711"/>
      <c r="SSD2" s="711"/>
      <c r="SSE2" s="711"/>
      <c r="SSF2" s="711"/>
      <c r="SSG2" s="711"/>
      <c r="SSH2" s="711"/>
      <c r="SSI2" s="711"/>
      <c r="SSJ2" s="711"/>
      <c r="SSK2" s="711"/>
      <c r="SSL2" s="711"/>
      <c r="SSM2" s="711"/>
      <c r="SSN2" s="711"/>
      <c r="SSO2" s="711"/>
      <c r="SSP2" s="711"/>
      <c r="SSQ2" s="711"/>
      <c r="SSR2" s="711"/>
      <c r="SSS2" s="711"/>
      <c r="SST2" s="711"/>
      <c r="SSU2" s="711"/>
      <c r="SSV2" s="711"/>
      <c r="SSW2" s="711"/>
      <c r="SSX2" s="711"/>
      <c r="SSY2" s="711"/>
      <c r="SSZ2" s="711"/>
      <c r="STA2" s="711"/>
      <c r="STB2" s="711"/>
      <c r="STC2" s="711"/>
      <c r="STD2" s="711"/>
      <c r="STE2" s="711"/>
      <c r="STF2" s="711"/>
      <c r="STG2" s="711"/>
      <c r="STH2" s="711"/>
      <c r="STI2" s="711"/>
      <c r="STJ2" s="711"/>
      <c r="STK2" s="711"/>
      <c r="STL2" s="711"/>
      <c r="STM2" s="711"/>
      <c r="STN2" s="711"/>
      <c r="STO2" s="711"/>
      <c r="STP2" s="711"/>
      <c r="STQ2" s="711"/>
      <c r="STR2" s="711"/>
      <c r="STS2" s="711"/>
      <c r="STT2" s="711"/>
      <c r="STU2" s="711"/>
      <c r="STV2" s="711"/>
      <c r="STW2" s="711"/>
      <c r="STX2" s="711"/>
      <c r="STY2" s="711"/>
      <c r="STZ2" s="711"/>
      <c r="SUA2" s="711"/>
      <c r="SUB2" s="711"/>
      <c r="SUC2" s="711"/>
      <c r="SUD2" s="711"/>
      <c r="SUE2" s="711"/>
      <c r="SUF2" s="711"/>
      <c r="SUG2" s="711"/>
      <c r="SUH2" s="711"/>
      <c r="SUI2" s="711"/>
      <c r="SUJ2" s="711"/>
      <c r="SUK2" s="711"/>
      <c r="SUL2" s="711"/>
      <c r="SUM2" s="711"/>
      <c r="SUN2" s="711"/>
      <c r="SUO2" s="711"/>
      <c r="SUP2" s="711"/>
      <c r="SUQ2" s="711"/>
      <c r="SUR2" s="711"/>
      <c r="SUS2" s="711"/>
      <c r="SUT2" s="711"/>
      <c r="SUU2" s="711"/>
      <c r="SUV2" s="711"/>
      <c r="SUW2" s="711"/>
      <c r="SUX2" s="711"/>
      <c r="SUY2" s="711"/>
      <c r="SUZ2" s="711"/>
      <c r="SVA2" s="711"/>
      <c r="SVB2" s="711"/>
      <c r="SVC2" s="711"/>
      <c r="SVD2" s="711"/>
      <c r="SVE2" s="711"/>
      <c r="SVF2" s="711"/>
      <c r="SVG2" s="711"/>
      <c r="SVH2" s="711"/>
      <c r="SVI2" s="711"/>
      <c r="SVJ2" s="711"/>
      <c r="SVK2" s="711"/>
      <c r="SVL2" s="711"/>
      <c r="SVM2" s="711"/>
      <c r="SVN2" s="711"/>
      <c r="SVO2" s="711"/>
      <c r="SVP2" s="711"/>
      <c r="SVQ2" s="711"/>
      <c r="SVR2" s="711"/>
      <c r="SVS2" s="711"/>
      <c r="SVT2" s="711"/>
      <c r="SVU2" s="711"/>
      <c r="SVV2" s="711"/>
      <c r="SVW2" s="711"/>
      <c r="SVX2" s="711"/>
      <c r="SVY2" s="711"/>
      <c r="SVZ2" s="711"/>
      <c r="SWA2" s="711"/>
      <c r="SWB2" s="711"/>
      <c r="SWC2" s="711"/>
      <c r="SWD2" s="711"/>
      <c r="SWE2" s="711"/>
      <c r="SWF2" s="711"/>
      <c r="SWG2" s="711"/>
      <c r="SWH2" s="711"/>
      <c r="SWI2" s="711"/>
      <c r="SWJ2" s="711"/>
      <c r="SWK2" s="711"/>
      <c r="SWL2" s="711"/>
      <c r="SWM2" s="711"/>
      <c r="SWN2" s="711"/>
      <c r="SWO2" s="711"/>
      <c r="SWP2" s="711"/>
      <c r="SWQ2" s="711"/>
      <c r="SWR2" s="711"/>
      <c r="SWS2" s="711"/>
      <c r="SWT2" s="711"/>
      <c r="SWU2" s="711"/>
      <c r="SWV2" s="711"/>
      <c r="SWW2" s="711"/>
      <c r="SWX2" s="711"/>
      <c r="SWY2" s="711"/>
      <c r="SWZ2" s="711"/>
      <c r="SXA2" s="711"/>
      <c r="SXB2" s="711"/>
      <c r="SXC2" s="711"/>
      <c r="SXD2" s="711"/>
      <c r="SXE2" s="711"/>
      <c r="SXF2" s="711"/>
      <c r="SXG2" s="711"/>
      <c r="SXH2" s="711"/>
      <c r="SXI2" s="711"/>
      <c r="SXJ2" s="711"/>
      <c r="SXK2" s="711"/>
      <c r="SXL2" s="711"/>
      <c r="SXM2" s="711"/>
      <c r="SXN2" s="711"/>
      <c r="SXO2" s="711"/>
      <c r="SXP2" s="711"/>
      <c r="SXQ2" s="711"/>
      <c r="SXR2" s="711"/>
      <c r="SXS2" s="711"/>
      <c r="SXT2" s="711"/>
      <c r="SXU2" s="711"/>
      <c r="SXV2" s="711"/>
      <c r="SXW2" s="711"/>
      <c r="SXX2" s="711"/>
      <c r="SXY2" s="711"/>
      <c r="SXZ2" s="711"/>
      <c r="SYA2" s="711"/>
      <c r="SYB2" s="711"/>
      <c r="SYC2" s="711"/>
      <c r="SYD2" s="711"/>
      <c r="SYE2" s="711"/>
      <c r="SYF2" s="711"/>
      <c r="SYG2" s="711"/>
      <c r="SYH2" s="711"/>
      <c r="SYI2" s="711"/>
      <c r="SYJ2" s="711"/>
      <c r="SYK2" s="711"/>
      <c r="SYL2" s="711"/>
      <c r="SYM2" s="711"/>
      <c r="SYN2" s="711"/>
      <c r="SYO2" s="711"/>
      <c r="SYP2" s="711"/>
      <c r="SYQ2" s="711"/>
      <c r="SYR2" s="711"/>
      <c r="SYS2" s="711"/>
      <c r="SYT2" s="711"/>
      <c r="SYU2" s="711"/>
      <c r="SYV2" s="711"/>
      <c r="SYW2" s="711"/>
      <c r="SYX2" s="711"/>
      <c r="SYY2" s="711"/>
      <c r="SYZ2" s="711"/>
      <c r="SZA2" s="711"/>
      <c r="SZB2" s="711"/>
      <c r="SZC2" s="711"/>
      <c r="SZD2" s="711"/>
      <c r="SZE2" s="711"/>
      <c r="SZF2" s="711"/>
      <c r="SZG2" s="711"/>
      <c r="SZH2" s="711"/>
      <c r="SZI2" s="711"/>
      <c r="SZJ2" s="711"/>
      <c r="SZK2" s="711"/>
      <c r="SZL2" s="711"/>
      <c r="SZM2" s="711"/>
      <c r="SZN2" s="711"/>
      <c r="SZO2" s="711"/>
      <c r="SZP2" s="711"/>
      <c r="SZQ2" s="711"/>
      <c r="SZR2" s="711"/>
      <c r="SZS2" s="711"/>
      <c r="SZT2" s="711"/>
      <c r="SZU2" s="711"/>
      <c r="SZV2" s="711"/>
      <c r="SZW2" s="711"/>
      <c r="SZX2" s="711"/>
      <c r="SZY2" s="711"/>
      <c r="SZZ2" s="711"/>
      <c r="TAA2" s="711"/>
      <c r="TAB2" s="711"/>
      <c r="TAC2" s="711"/>
      <c r="TAD2" s="711"/>
      <c r="TAE2" s="711"/>
      <c r="TAF2" s="711"/>
      <c r="TAG2" s="711"/>
      <c r="TAH2" s="711"/>
      <c r="TAI2" s="711"/>
      <c r="TAJ2" s="711"/>
      <c r="TAK2" s="711"/>
      <c r="TAL2" s="711"/>
      <c r="TAM2" s="711"/>
      <c r="TAN2" s="711"/>
      <c r="TAO2" s="711"/>
      <c r="TAP2" s="711"/>
      <c r="TAQ2" s="711"/>
      <c r="TAR2" s="711"/>
      <c r="TAS2" s="711"/>
      <c r="TAT2" s="711"/>
      <c r="TAU2" s="711"/>
      <c r="TAV2" s="711"/>
      <c r="TAW2" s="711"/>
      <c r="TAX2" s="711"/>
      <c r="TAY2" s="711"/>
      <c r="TAZ2" s="711"/>
      <c r="TBA2" s="711"/>
      <c r="TBB2" s="711"/>
      <c r="TBC2" s="711"/>
      <c r="TBD2" s="711"/>
      <c r="TBE2" s="711"/>
      <c r="TBF2" s="711"/>
      <c r="TBG2" s="711"/>
      <c r="TBH2" s="711"/>
      <c r="TBI2" s="711"/>
      <c r="TBJ2" s="711"/>
      <c r="TBK2" s="711"/>
      <c r="TBL2" s="711"/>
      <c r="TBM2" s="711"/>
      <c r="TBN2" s="711"/>
      <c r="TBO2" s="711"/>
      <c r="TBP2" s="711"/>
      <c r="TBQ2" s="711"/>
      <c r="TBR2" s="711"/>
      <c r="TBS2" s="711"/>
      <c r="TBT2" s="711"/>
      <c r="TBU2" s="711"/>
      <c r="TBV2" s="711"/>
      <c r="TBW2" s="711"/>
      <c r="TBX2" s="711"/>
      <c r="TBY2" s="711"/>
      <c r="TBZ2" s="711"/>
      <c r="TCA2" s="711"/>
      <c r="TCB2" s="711"/>
      <c r="TCC2" s="711"/>
      <c r="TCD2" s="711"/>
      <c r="TCE2" s="711"/>
      <c r="TCF2" s="711"/>
      <c r="TCG2" s="711"/>
      <c r="TCH2" s="711"/>
      <c r="TCI2" s="711"/>
      <c r="TCJ2" s="711"/>
      <c r="TCK2" s="711"/>
      <c r="TCL2" s="711"/>
      <c r="TCM2" s="711"/>
      <c r="TCN2" s="711"/>
      <c r="TCO2" s="711"/>
      <c r="TCP2" s="711"/>
      <c r="TCQ2" s="711"/>
      <c r="TCR2" s="711"/>
      <c r="TCS2" s="711"/>
      <c r="TCT2" s="711"/>
      <c r="TCU2" s="711"/>
      <c r="TCV2" s="711"/>
      <c r="TCW2" s="711"/>
      <c r="TCX2" s="711"/>
      <c r="TCY2" s="711"/>
      <c r="TCZ2" s="711"/>
      <c r="TDA2" s="711"/>
      <c r="TDB2" s="711"/>
      <c r="TDC2" s="711"/>
      <c r="TDD2" s="711"/>
      <c r="TDE2" s="711"/>
      <c r="TDF2" s="711"/>
      <c r="TDG2" s="711"/>
      <c r="TDH2" s="711"/>
      <c r="TDI2" s="711"/>
      <c r="TDJ2" s="711"/>
      <c r="TDK2" s="711"/>
      <c r="TDL2" s="711"/>
      <c r="TDM2" s="711"/>
      <c r="TDN2" s="711"/>
      <c r="TDO2" s="711"/>
      <c r="TDP2" s="711"/>
      <c r="TDQ2" s="711"/>
      <c r="TDR2" s="711"/>
      <c r="TDS2" s="711"/>
      <c r="TDT2" s="711"/>
      <c r="TDU2" s="711"/>
      <c r="TDV2" s="711"/>
      <c r="TDW2" s="711"/>
      <c r="TDX2" s="711"/>
      <c r="TDY2" s="711"/>
      <c r="TDZ2" s="711"/>
      <c r="TEA2" s="711"/>
      <c r="TEB2" s="711"/>
      <c r="TEC2" s="711"/>
      <c r="TED2" s="711"/>
      <c r="TEE2" s="711"/>
      <c r="TEF2" s="711"/>
      <c r="TEG2" s="711"/>
      <c r="TEH2" s="711"/>
      <c r="TEI2" s="711"/>
      <c r="TEJ2" s="711"/>
      <c r="TEK2" s="711"/>
      <c r="TEL2" s="711"/>
      <c r="TEM2" s="711"/>
      <c r="TEN2" s="711"/>
      <c r="TEO2" s="711"/>
      <c r="TEP2" s="711"/>
      <c r="TEQ2" s="711"/>
      <c r="TER2" s="711"/>
      <c r="TES2" s="711"/>
      <c r="TET2" s="711"/>
      <c r="TEU2" s="711"/>
      <c r="TEV2" s="711"/>
      <c r="TEW2" s="711"/>
      <c r="TEX2" s="711"/>
      <c r="TEY2" s="711"/>
      <c r="TEZ2" s="711"/>
      <c r="TFA2" s="711"/>
      <c r="TFB2" s="711"/>
      <c r="TFC2" s="711"/>
      <c r="TFD2" s="711"/>
      <c r="TFE2" s="711"/>
      <c r="TFF2" s="711"/>
      <c r="TFG2" s="711"/>
      <c r="TFH2" s="711"/>
      <c r="TFI2" s="711"/>
      <c r="TFJ2" s="711"/>
      <c r="TFK2" s="711"/>
      <c r="TFL2" s="711"/>
      <c r="TFM2" s="711"/>
      <c r="TFN2" s="711"/>
      <c r="TFO2" s="711"/>
      <c r="TFP2" s="711"/>
      <c r="TFQ2" s="711"/>
      <c r="TFR2" s="711"/>
      <c r="TFS2" s="711"/>
      <c r="TFT2" s="711"/>
      <c r="TFU2" s="711"/>
      <c r="TFV2" s="711"/>
      <c r="TFW2" s="711"/>
      <c r="TFX2" s="711"/>
      <c r="TFY2" s="711"/>
      <c r="TFZ2" s="711"/>
      <c r="TGA2" s="711"/>
      <c r="TGB2" s="711"/>
      <c r="TGC2" s="711"/>
      <c r="TGD2" s="711"/>
      <c r="TGE2" s="711"/>
      <c r="TGF2" s="711"/>
      <c r="TGG2" s="711"/>
      <c r="TGH2" s="711"/>
      <c r="TGI2" s="711"/>
      <c r="TGJ2" s="711"/>
      <c r="TGK2" s="711"/>
      <c r="TGL2" s="711"/>
      <c r="TGM2" s="711"/>
      <c r="TGN2" s="711"/>
      <c r="TGO2" s="711"/>
      <c r="TGP2" s="711"/>
      <c r="TGQ2" s="711"/>
      <c r="TGR2" s="711"/>
      <c r="TGS2" s="711"/>
      <c r="TGT2" s="711"/>
      <c r="TGU2" s="711"/>
      <c r="TGV2" s="711"/>
      <c r="TGW2" s="711"/>
      <c r="TGX2" s="711"/>
      <c r="TGY2" s="711"/>
      <c r="TGZ2" s="711"/>
      <c r="THA2" s="711"/>
      <c r="THB2" s="711"/>
      <c r="THC2" s="711"/>
      <c r="THD2" s="711"/>
      <c r="THE2" s="711"/>
      <c r="THF2" s="711"/>
      <c r="THG2" s="711"/>
      <c r="THH2" s="711"/>
      <c r="THI2" s="711"/>
      <c r="THJ2" s="711"/>
      <c r="THK2" s="711"/>
      <c r="THL2" s="711"/>
      <c r="THM2" s="711"/>
      <c r="THN2" s="711"/>
      <c r="THO2" s="711"/>
      <c r="THP2" s="711"/>
      <c r="THQ2" s="711"/>
      <c r="THR2" s="711"/>
      <c r="THS2" s="711"/>
      <c r="THT2" s="711"/>
      <c r="THU2" s="711"/>
      <c r="THV2" s="711"/>
      <c r="THW2" s="711"/>
      <c r="THX2" s="711"/>
      <c r="THY2" s="711"/>
      <c r="THZ2" s="711"/>
      <c r="TIA2" s="711"/>
      <c r="TIB2" s="711"/>
      <c r="TIC2" s="711"/>
      <c r="TID2" s="711"/>
      <c r="TIE2" s="711"/>
      <c r="TIF2" s="711"/>
      <c r="TIG2" s="711"/>
      <c r="TIH2" s="711"/>
      <c r="TII2" s="711"/>
      <c r="TIJ2" s="711"/>
      <c r="TIK2" s="711"/>
      <c r="TIL2" s="711"/>
      <c r="TIM2" s="711"/>
      <c r="TIN2" s="711"/>
      <c r="TIO2" s="711"/>
      <c r="TIP2" s="711"/>
      <c r="TIQ2" s="711"/>
      <c r="TIR2" s="711"/>
      <c r="TIS2" s="711"/>
      <c r="TIT2" s="711"/>
      <c r="TIU2" s="711"/>
      <c r="TIV2" s="711"/>
      <c r="TIW2" s="711"/>
      <c r="TIX2" s="711"/>
      <c r="TIY2" s="711"/>
      <c r="TIZ2" s="711"/>
      <c r="TJA2" s="711"/>
      <c r="TJB2" s="711"/>
      <c r="TJC2" s="711"/>
      <c r="TJD2" s="711"/>
      <c r="TJE2" s="711"/>
      <c r="TJF2" s="711"/>
      <c r="TJG2" s="711"/>
      <c r="TJH2" s="711"/>
      <c r="TJI2" s="711"/>
      <c r="TJJ2" s="711"/>
      <c r="TJK2" s="711"/>
      <c r="TJL2" s="711"/>
      <c r="TJM2" s="711"/>
      <c r="TJN2" s="711"/>
      <c r="TJO2" s="711"/>
      <c r="TJP2" s="711"/>
      <c r="TJQ2" s="711"/>
      <c r="TJR2" s="711"/>
      <c r="TJS2" s="711"/>
      <c r="TJT2" s="711"/>
      <c r="TJU2" s="711"/>
      <c r="TJV2" s="711"/>
      <c r="TJW2" s="711"/>
      <c r="TJX2" s="711"/>
      <c r="TJY2" s="711"/>
      <c r="TJZ2" s="711"/>
      <c r="TKA2" s="711"/>
      <c r="TKB2" s="711"/>
      <c r="TKC2" s="711"/>
      <c r="TKD2" s="711"/>
      <c r="TKE2" s="711"/>
      <c r="TKF2" s="711"/>
      <c r="TKG2" s="711"/>
      <c r="TKH2" s="711"/>
      <c r="TKI2" s="711"/>
      <c r="TKJ2" s="711"/>
      <c r="TKK2" s="711"/>
      <c r="TKL2" s="711"/>
      <c r="TKM2" s="711"/>
      <c r="TKN2" s="711"/>
      <c r="TKO2" s="711"/>
      <c r="TKP2" s="711"/>
      <c r="TKQ2" s="711"/>
      <c r="TKR2" s="711"/>
      <c r="TKS2" s="711"/>
      <c r="TKT2" s="711"/>
      <c r="TKU2" s="711"/>
      <c r="TKV2" s="711"/>
      <c r="TKW2" s="711"/>
      <c r="TKX2" s="711"/>
      <c r="TKY2" s="711"/>
      <c r="TKZ2" s="711"/>
      <c r="TLA2" s="711"/>
      <c r="TLB2" s="711"/>
      <c r="TLC2" s="711"/>
      <c r="TLD2" s="711"/>
      <c r="TLE2" s="711"/>
      <c r="TLF2" s="711"/>
      <c r="TLG2" s="711"/>
      <c r="TLH2" s="711"/>
      <c r="TLI2" s="711"/>
      <c r="TLJ2" s="711"/>
      <c r="TLK2" s="711"/>
      <c r="TLL2" s="711"/>
      <c r="TLM2" s="711"/>
      <c r="TLN2" s="711"/>
      <c r="TLO2" s="711"/>
      <c r="TLP2" s="711"/>
      <c r="TLQ2" s="711"/>
      <c r="TLR2" s="711"/>
      <c r="TLS2" s="711"/>
      <c r="TLT2" s="711"/>
      <c r="TLU2" s="711"/>
      <c r="TLV2" s="711"/>
      <c r="TLW2" s="711"/>
      <c r="TLX2" s="711"/>
      <c r="TLY2" s="711"/>
      <c r="TLZ2" s="711"/>
      <c r="TMA2" s="711"/>
      <c r="TMB2" s="711"/>
      <c r="TMC2" s="711"/>
      <c r="TMD2" s="711"/>
      <c r="TME2" s="711"/>
      <c r="TMF2" s="711"/>
      <c r="TMG2" s="711"/>
      <c r="TMH2" s="711"/>
      <c r="TMI2" s="711"/>
      <c r="TMJ2" s="711"/>
      <c r="TMK2" s="711"/>
      <c r="TML2" s="711"/>
      <c r="TMM2" s="711"/>
      <c r="TMN2" s="711"/>
      <c r="TMO2" s="711"/>
      <c r="TMP2" s="711"/>
      <c r="TMQ2" s="711"/>
      <c r="TMR2" s="711"/>
      <c r="TMS2" s="711"/>
      <c r="TMT2" s="711"/>
      <c r="TMU2" s="711"/>
      <c r="TMV2" s="711"/>
      <c r="TMW2" s="711"/>
      <c r="TMX2" s="711"/>
      <c r="TMY2" s="711"/>
      <c r="TMZ2" s="711"/>
      <c r="TNA2" s="711"/>
      <c r="TNB2" s="711"/>
      <c r="TNC2" s="711"/>
      <c r="TND2" s="711"/>
      <c r="TNE2" s="711"/>
      <c r="TNF2" s="711"/>
      <c r="TNG2" s="711"/>
      <c r="TNH2" s="711"/>
      <c r="TNI2" s="711"/>
      <c r="TNJ2" s="711"/>
      <c r="TNK2" s="711"/>
      <c r="TNL2" s="711"/>
      <c r="TNM2" s="711"/>
      <c r="TNN2" s="711"/>
      <c r="TNO2" s="711"/>
      <c r="TNP2" s="711"/>
      <c r="TNQ2" s="711"/>
      <c r="TNR2" s="711"/>
      <c r="TNS2" s="711"/>
      <c r="TNT2" s="711"/>
      <c r="TNU2" s="711"/>
      <c r="TNV2" s="711"/>
      <c r="TNW2" s="711"/>
      <c r="TNX2" s="711"/>
      <c r="TNY2" s="711"/>
      <c r="TNZ2" s="711"/>
      <c r="TOA2" s="711"/>
      <c r="TOB2" s="711"/>
      <c r="TOC2" s="711"/>
      <c r="TOD2" s="711"/>
      <c r="TOE2" s="711"/>
      <c r="TOF2" s="711"/>
      <c r="TOG2" s="711"/>
      <c r="TOH2" s="711"/>
      <c r="TOI2" s="711"/>
      <c r="TOJ2" s="711"/>
      <c r="TOK2" s="711"/>
      <c r="TOL2" s="711"/>
      <c r="TOM2" s="711"/>
      <c r="TON2" s="711"/>
      <c r="TOO2" s="711"/>
      <c r="TOP2" s="711"/>
      <c r="TOQ2" s="711"/>
      <c r="TOR2" s="711"/>
      <c r="TOS2" s="711"/>
      <c r="TOT2" s="711"/>
      <c r="TOU2" s="711"/>
      <c r="TOV2" s="711"/>
      <c r="TOW2" s="711"/>
      <c r="TOX2" s="711"/>
      <c r="TOY2" s="711"/>
      <c r="TOZ2" s="711"/>
      <c r="TPA2" s="711"/>
      <c r="TPB2" s="711"/>
      <c r="TPC2" s="711"/>
      <c r="TPD2" s="711"/>
      <c r="TPE2" s="711"/>
      <c r="TPF2" s="711"/>
      <c r="TPG2" s="711"/>
      <c r="TPH2" s="711"/>
      <c r="TPI2" s="711"/>
      <c r="TPJ2" s="711"/>
      <c r="TPK2" s="711"/>
      <c r="TPL2" s="711"/>
      <c r="TPM2" s="711"/>
      <c r="TPN2" s="711"/>
      <c r="TPO2" s="711"/>
      <c r="TPP2" s="711"/>
      <c r="TPQ2" s="711"/>
      <c r="TPR2" s="711"/>
      <c r="TPS2" s="711"/>
      <c r="TPT2" s="711"/>
      <c r="TPU2" s="711"/>
      <c r="TPV2" s="711"/>
      <c r="TPW2" s="711"/>
      <c r="TPX2" s="711"/>
      <c r="TPY2" s="711"/>
      <c r="TPZ2" s="711"/>
      <c r="TQA2" s="711"/>
      <c r="TQB2" s="711"/>
      <c r="TQC2" s="711"/>
      <c r="TQD2" s="711"/>
      <c r="TQE2" s="711"/>
      <c r="TQF2" s="711"/>
      <c r="TQG2" s="711"/>
      <c r="TQH2" s="711"/>
      <c r="TQI2" s="711"/>
      <c r="TQJ2" s="711"/>
      <c r="TQK2" s="711"/>
      <c r="TQL2" s="711"/>
      <c r="TQM2" s="711"/>
      <c r="TQN2" s="711"/>
      <c r="TQO2" s="711"/>
      <c r="TQP2" s="711"/>
      <c r="TQQ2" s="711"/>
      <c r="TQR2" s="711"/>
      <c r="TQS2" s="711"/>
      <c r="TQT2" s="711"/>
      <c r="TQU2" s="711"/>
      <c r="TQV2" s="711"/>
      <c r="TQW2" s="711"/>
      <c r="TQX2" s="711"/>
      <c r="TQY2" s="711"/>
      <c r="TQZ2" s="711"/>
      <c r="TRA2" s="711"/>
      <c r="TRB2" s="711"/>
      <c r="TRC2" s="711"/>
      <c r="TRD2" s="711"/>
      <c r="TRE2" s="711"/>
      <c r="TRF2" s="711"/>
      <c r="TRG2" s="711"/>
      <c r="TRH2" s="711"/>
      <c r="TRI2" s="711"/>
      <c r="TRJ2" s="711"/>
      <c r="TRK2" s="711"/>
      <c r="TRL2" s="711"/>
      <c r="TRM2" s="711"/>
      <c r="TRN2" s="711"/>
      <c r="TRO2" s="711"/>
      <c r="TRP2" s="711"/>
      <c r="TRQ2" s="711"/>
      <c r="TRR2" s="711"/>
      <c r="TRS2" s="711"/>
      <c r="TRT2" s="711"/>
      <c r="TRU2" s="711"/>
      <c r="TRV2" s="711"/>
      <c r="TRW2" s="711"/>
      <c r="TRX2" s="711"/>
      <c r="TRY2" s="711"/>
      <c r="TRZ2" s="711"/>
      <c r="TSA2" s="711"/>
      <c r="TSB2" s="711"/>
      <c r="TSC2" s="711"/>
      <c r="TSD2" s="711"/>
      <c r="TSE2" s="711"/>
      <c r="TSF2" s="711"/>
      <c r="TSG2" s="711"/>
      <c r="TSH2" s="711"/>
      <c r="TSI2" s="711"/>
      <c r="TSJ2" s="711"/>
      <c r="TSK2" s="711"/>
      <c r="TSL2" s="711"/>
      <c r="TSM2" s="711"/>
      <c r="TSN2" s="711"/>
      <c r="TSO2" s="711"/>
      <c r="TSP2" s="711"/>
      <c r="TSQ2" s="711"/>
      <c r="TSR2" s="711"/>
      <c r="TSS2" s="711"/>
      <c r="TST2" s="711"/>
      <c r="TSU2" s="711"/>
      <c r="TSV2" s="711"/>
      <c r="TSW2" s="711"/>
      <c r="TSX2" s="711"/>
      <c r="TSY2" s="711"/>
      <c r="TSZ2" s="711"/>
      <c r="TTA2" s="711"/>
      <c r="TTB2" s="711"/>
      <c r="TTC2" s="711"/>
      <c r="TTD2" s="711"/>
      <c r="TTE2" s="711"/>
      <c r="TTF2" s="711"/>
      <c r="TTG2" s="711"/>
      <c r="TTH2" s="711"/>
      <c r="TTI2" s="711"/>
      <c r="TTJ2" s="711"/>
      <c r="TTK2" s="711"/>
      <c r="TTL2" s="711"/>
      <c r="TTM2" s="711"/>
      <c r="TTN2" s="711"/>
      <c r="TTO2" s="711"/>
      <c r="TTP2" s="711"/>
      <c r="TTQ2" s="711"/>
      <c r="TTR2" s="711"/>
      <c r="TTS2" s="711"/>
      <c r="TTT2" s="711"/>
      <c r="TTU2" s="711"/>
      <c r="TTV2" s="711"/>
      <c r="TTW2" s="711"/>
      <c r="TTX2" s="711"/>
      <c r="TTY2" s="711"/>
      <c r="TTZ2" s="711"/>
      <c r="TUA2" s="711"/>
      <c r="TUB2" s="711"/>
      <c r="TUC2" s="711"/>
      <c r="TUD2" s="711"/>
      <c r="TUE2" s="711"/>
      <c r="TUF2" s="711"/>
      <c r="TUG2" s="711"/>
      <c r="TUH2" s="711"/>
      <c r="TUI2" s="711"/>
      <c r="TUJ2" s="711"/>
      <c r="TUK2" s="711"/>
      <c r="TUL2" s="711"/>
      <c r="TUM2" s="711"/>
      <c r="TUN2" s="711"/>
      <c r="TUO2" s="711"/>
      <c r="TUP2" s="711"/>
      <c r="TUQ2" s="711"/>
      <c r="TUR2" s="711"/>
      <c r="TUS2" s="711"/>
      <c r="TUT2" s="711"/>
      <c r="TUU2" s="711"/>
      <c r="TUV2" s="711"/>
      <c r="TUW2" s="711"/>
      <c r="TUX2" s="711"/>
      <c r="TUY2" s="711"/>
      <c r="TUZ2" s="711"/>
      <c r="TVA2" s="711"/>
      <c r="TVB2" s="711"/>
      <c r="TVC2" s="711"/>
      <c r="TVD2" s="711"/>
      <c r="TVE2" s="711"/>
      <c r="TVF2" s="711"/>
      <c r="TVG2" s="711"/>
      <c r="TVH2" s="711"/>
      <c r="TVI2" s="711"/>
      <c r="TVJ2" s="711"/>
      <c r="TVK2" s="711"/>
      <c r="TVL2" s="711"/>
      <c r="TVM2" s="711"/>
      <c r="TVN2" s="711"/>
      <c r="TVO2" s="711"/>
      <c r="TVP2" s="711"/>
      <c r="TVQ2" s="711"/>
      <c r="TVR2" s="711"/>
      <c r="TVS2" s="711"/>
      <c r="TVT2" s="711"/>
      <c r="TVU2" s="711"/>
      <c r="TVV2" s="711"/>
      <c r="TVW2" s="711"/>
      <c r="TVX2" s="711"/>
      <c r="TVY2" s="711"/>
      <c r="TVZ2" s="711"/>
      <c r="TWA2" s="711"/>
      <c r="TWB2" s="711"/>
      <c r="TWC2" s="711"/>
      <c r="TWD2" s="711"/>
      <c r="TWE2" s="711"/>
      <c r="TWF2" s="711"/>
      <c r="TWG2" s="711"/>
      <c r="TWH2" s="711"/>
      <c r="TWI2" s="711"/>
      <c r="TWJ2" s="711"/>
      <c r="TWK2" s="711"/>
      <c r="TWL2" s="711"/>
      <c r="TWM2" s="711"/>
      <c r="TWN2" s="711"/>
      <c r="TWO2" s="711"/>
      <c r="TWP2" s="711"/>
      <c r="TWQ2" s="711"/>
      <c r="TWR2" s="711"/>
      <c r="TWS2" s="711"/>
      <c r="TWT2" s="711"/>
      <c r="TWU2" s="711"/>
      <c r="TWV2" s="711"/>
      <c r="TWW2" s="711"/>
      <c r="TWX2" s="711"/>
      <c r="TWY2" s="711"/>
      <c r="TWZ2" s="711"/>
      <c r="TXA2" s="711"/>
      <c r="TXB2" s="711"/>
      <c r="TXC2" s="711"/>
      <c r="TXD2" s="711"/>
      <c r="TXE2" s="711"/>
      <c r="TXF2" s="711"/>
      <c r="TXG2" s="711"/>
      <c r="TXH2" s="711"/>
      <c r="TXI2" s="711"/>
      <c r="TXJ2" s="711"/>
      <c r="TXK2" s="711"/>
      <c r="TXL2" s="711"/>
      <c r="TXM2" s="711"/>
      <c r="TXN2" s="711"/>
      <c r="TXO2" s="711"/>
      <c r="TXP2" s="711"/>
      <c r="TXQ2" s="711"/>
      <c r="TXR2" s="711"/>
      <c r="TXS2" s="711"/>
      <c r="TXT2" s="711"/>
      <c r="TXU2" s="711"/>
      <c r="TXV2" s="711"/>
      <c r="TXW2" s="711"/>
      <c r="TXX2" s="711"/>
      <c r="TXY2" s="711"/>
      <c r="TXZ2" s="711"/>
      <c r="TYA2" s="711"/>
      <c r="TYB2" s="711"/>
      <c r="TYC2" s="711"/>
      <c r="TYD2" s="711"/>
      <c r="TYE2" s="711"/>
      <c r="TYF2" s="711"/>
      <c r="TYG2" s="711"/>
      <c r="TYH2" s="711"/>
      <c r="TYI2" s="711"/>
      <c r="TYJ2" s="711"/>
      <c r="TYK2" s="711"/>
      <c r="TYL2" s="711"/>
      <c r="TYM2" s="711"/>
      <c r="TYN2" s="711"/>
      <c r="TYO2" s="711"/>
      <c r="TYP2" s="711"/>
      <c r="TYQ2" s="711"/>
      <c r="TYR2" s="711"/>
      <c r="TYS2" s="711"/>
      <c r="TYT2" s="711"/>
      <c r="TYU2" s="711"/>
      <c r="TYV2" s="711"/>
      <c r="TYW2" s="711"/>
      <c r="TYX2" s="711"/>
      <c r="TYY2" s="711"/>
      <c r="TYZ2" s="711"/>
      <c r="TZA2" s="711"/>
      <c r="TZB2" s="711"/>
      <c r="TZC2" s="711"/>
      <c r="TZD2" s="711"/>
      <c r="TZE2" s="711"/>
      <c r="TZF2" s="711"/>
      <c r="TZG2" s="711"/>
      <c r="TZH2" s="711"/>
      <c r="TZI2" s="711"/>
      <c r="TZJ2" s="711"/>
      <c r="TZK2" s="711"/>
      <c r="TZL2" s="711"/>
      <c r="TZM2" s="711"/>
      <c r="TZN2" s="711"/>
      <c r="TZO2" s="711"/>
      <c r="TZP2" s="711"/>
      <c r="TZQ2" s="711"/>
      <c r="TZR2" s="711"/>
      <c r="TZS2" s="711"/>
      <c r="TZT2" s="711"/>
      <c r="TZU2" s="711"/>
      <c r="TZV2" s="711"/>
      <c r="TZW2" s="711"/>
      <c r="TZX2" s="711"/>
      <c r="TZY2" s="711"/>
      <c r="TZZ2" s="711"/>
      <c r="UAA2" s="711"/>
      <c r="UAB2" s="711"/>
      <c r="UAC2" s="711"/>
      <c r="UAD2" s="711"/>
      <c r="UAE2" s="711"/>
      <c r="UAF2" s="711"/>
      <c r="UAG2" s="711"/>
      <c r="UAH2" s="711"/>
      <c r="UAI2" s="711"/>
      <c r="UAJ2" s="711"/>
      <c r="UAK2" s="711"/>
      <c r="UAL2" s="711"/>
      <c r="UAM2" s="711"/>
      <c r="UAN2" s="711"/>
      <c r="UAO2" s="711"/>
      <c r="UAP2" s="711"/>
      <c r="UAQ2" s="711"/>
      <c r="UAR2" s="711"/>
      <c r="UAS2" s="711"/>
      <c r="UAT2" s="711"/>
      <c r="UAU2" s="711"/>
      <c r="UAV2" s="711"/>
      <c r="UAW2" s="711"/>
      <c r="UAX2" s="711"/>
      <c r="UAY2" s="711"/>
      <c r="UAZ2" s="711"/>
      <c r="UBA2" s="711"/>
      <c r="UBB2" s="711"/>
      <c r="UBC2" s="711"/>
      <c r="UBD2" s="711"/>
      <c r="UBE2" s="711"/>
      <c r="UBF2" s="711"/>
      <c r="UBG2" s="711"/>
      <c r="UBH2" s="711"/>
      <c r="UBI2" s="711"/>
      <c r="UBJ2" s="711"/>
      <c r="UBK2" s="711"/>
      <c r="UBL2" s="711"/>
      <c r="UBM2" s="711"/>
      <c r="UBN2" s="711"/>
      <c r="UBO2" s="711"/>
      <c r="UBP2" s="711"/>
      <c r="UBQ2" s="711"/>
      <c r="UBR2" s="711"/>
      <c r="UBS2" s="711"/>
      <c r="UBT2" s="711"/>
      <c r="UBU2" s="711"/>
      <c r="UBV2" s="711"/>
      <c r="UBW2" s="711"/>
      <c r="UBX2" s="711"/>
      <c r="UBY2" s="711"/>
      <c r="UBZ2" s="711"/>
      <c r="UCA2" s="711"/>
      <c r="UCB2" s="711"/>
      <c r="UCC2" s="711"/>
      <c r="UCD2" s="711"/>
      <c r="UCE2" s="711"/>
      <c r="UCF2" s="711"/>
      <c r="UCG2" s="711"/>
      <c r="UCH2" s="711"/>
      <c r="UCI2" s="711"/>
      <c r="UCJ2" s="711"/>
      <c r="UCK2" s="711"/>
      <c r="UCL2" s="711"/>
      <c r="UCM2" s="711"/>
      <c r="UCN2" s="711"/>
      <c r="UCO2" s="711"/>
      <c r="UCP2" s="711"/>
      <c r="UCQ2" s="711"/>
      <c r="UCR2" s="711"/>
      <c r="UCS2" s="711"/>
      <c r="UCT2" s="711"/>
      <c r="UCU2" s="711"/>
      <c r="UCV2" s="711"/>
      <c r="UCW2" s="711"/>
      <c r="UCX2" s="711"/>
      <c r="UCY2" s="711"/>
      <c r="UCZ2" s="711"/>
      <c r="UDA2" s="711"/>
      <c r="UDB2" s="711"/>
      <c r="UDC2" s="711"/>
      <c r="UDD2" s="711"/>
      <c r="UDE2" s="711"/>
      <c r="UDF2" s="711"/>
      <c r="UDG2" s="711"/>
      <c r="UDH2" s="711"/>
      <c r="UDI2" s="711"/>
      <c r="UDJ2" s="711"/>
      <c r="UDK2" s="711"/>
      <c r="UDL2" s="711"/>
      <c r="UDM2" s="711"/>
      <c r="UDN2" s="711"/>
      <c r="UDO2" s="711"/>
      <c r="UDP2" s="711"/>
      <c r="UDQ2" s="711"/>
      <c r="UDR2" s="711"/>
      <c r="UDS2" s="711"/>
      <c r="UDT2" s="711"/>
      <c r="UDU2" s="711"/>
      <c r="UDV2" s="711"/>
      <c r="UDW2" s="711"/>
      <c r="UDX2" s="711"/>
      <c r="UDY2" s="711"/>
      <c r="UDZ2" s="711"/>
      <c r="UEA2" s="711"/>
      <c r="UEB2" s="711"/>
      <c r="UEC2" s="711"/>
      <c r="UED2" s="711"/>
      <c r="UEE2" s="711"/>
      <c r="UEF2" s="711"/>
      <c r="UEG2" s="711"/>
      <c r="UEH2" s="711"/>
      <c r="UEI2" s="711"/>
      <c r="UEJ2" s="711"/>
      <c r="UEK2" s="711"/>
      <c r="UEL2" s="711"/>
      <c r="UEM2" s="711"/>
      <c r="UEN2" s="711"/>
      <c r="UEO2" s="711"/>
      <c r="UEP2" s="711"/>
      <c r="UEQ2" s="711"/>
      <c r="UER2" s="711"/>
      <c r="UES2" s="711"/>
      <c r="UET2" s="711"/>
      <c r="UEU2" s="711"/>
      <c r="UEV2" s="711"/>
      <c r="UEW2" s="711"/>
      <c r="UEX2" s="711"/>
      <c r="UEY2" s="711"/>
      <c r="UEZ2" s="711"/>
      <c r="UFA2" s="711"/>
      <c r="UFB2" s="711"/>
      <c r="UFC2" s="711"/>
      <c r="UFD2" s="711"/>
      <c r="UFE2" s="711"/>
      <c r="UFF2" s="711"/>
      <c r="UFG2" s="711"/>
      <c r="UFH2" s="711"/>
      <c r="UFI2" s="711"/>
      <c r="UFJ2" s="711"/>
      <c r="UFK2" s="711"/>
      <c r="UFL2" s="711"/>
      <c r="UFM2" s="711"/>
      <c r="UFN2" s="711"/>
      <c r="UFO2" s="711"/>
      <c r="UFP2" s="711"/>
      <c r="UFQ2" s="711"/>
      <c r="UFR2" s="711"/>
      <c r="UFS2" s="711"/>
      <c r="UFT2" s="711"/>
      <c r="UFU2" s="711"/>
      <c r="UFV2" s="711"/>
      <c r="UFW2" s="711"/>
      <c r="UFX2" s="711"/>
      <c r="UFY2" s="711"/>
      <c r="UFZ2" s="711"/>
      <c r="UGA2" s="711"/>
      <c r="UGB2" s="711"/>
      <c r="UGC2" s="711"/>
      <c r="UGD2" s="711"/>
      <c r="UGE2" s="711"/>
      <c r="UGF2" s="711"/>
      <c r="UGG2" s="711"/>
      <c r="UGH2" s="711"/>
      <c r="UGI2" s="711"/>
      <c r="UGJ2" s="711"/>
      <c r="UGK2" s="711"/>
      <c r="UGL2" s="711"/>
      <c r="UGM2" s="711"/>
      <c r="UGN2" s="711"/>
      <c r="UGO2" s="711"/>
      <c r="UGP2" s="711"/>
      <c r="UGQ2" s="711"/>
      <c r="UGR2" s="711"/>
      <c r="UGS2" s="711"/>
      <c r="UGT2" s="711"/>
      <c r="UGU2" s="711"/>
      <c r="UGV2" s="711"/>
      <c r="UGW2" s="711"/>
      <c r="UGX2" s="711"/>
      <c r="UGY2" s="711"/>
      <c r="UGZ2" s="711"/>
      <c r="UHA2" s="711"/>
      <c r="UHB2" s="711"/>
      <c r="UHC2" s="711"/>
      <c r="UHD2" s="711"/>
      <c r="UHE2" s="711"/>
      <c r="UHF2" s="711"/>
      <c r="UHG2" s="711"/>
      <c r="UHH2" s="711"/>
      <c r="UHI2" s="711"/>
      <c r="UHJ2" s="711"/>
      <c r="UHK2" s="711"/>
      <c r="UHL2" s="711"/>
      <c r="UHM2" s="711"/>
      <c r="UHN2" s="711"/>
      <c r="UHO2" s="711"/>
      <c r="UHP2" s="711"/>
      <c r="UHQ2" s="711"/>
      <c r="UHR2" s="711"/>
      <c r="UHS2" s="711"/>
      <c r="UHT2" s="711"/>
      <c r="UHU2" s="711"/>
      <c r="UHV2" s="711"/>
      <c r="UHW2" s="711"/>
      <c r="UHX2" s="711"/>
      <c r="UHY2" s="711"/>
      <c r="UHZ2" s="711"/>
      <c r="UIA2" s="711"/>
      <c r="UIB2" s="711"/>
      <c r="UIC2" s="711"/>
      <c r="UID2" s="711"/>
      <c r="UIE2" s="711"/>
      <c r="UIF2" s="711"/>
      <c r="UIG2" s="711"/>
      <c r="UIH2" s="711"/>
      <c r="UII2" s="711"/>
      <c r="UIJ2" s="711"/>
      <c r="UIK2" s="711"/>
      <c r="UIL2" s="711"/>
      <c r="UIM2" s="711"/>
      <c r="UIN2" s="711"/>
      <c r="UIO2" s="711"/>
      <c r="UIP2" s="711"/>
      <c r="UIQ2" s="711"/>
      <c r="UIR2" s="711"/>
      <c r="UIS2" s="711"/>
      <c r="UIT2" s="711"/>
      <c r="UIU2" s="711"/>
      <c r="UIV2" s="711"/>
      <c r="UIW2" s="711"/>
      <c r="UIX2" s="711"/>
      <c r="UIY2" s="711"/>
      <c r="UIZ2" s="711"/>
      <c r="UJA2" s="711"/>
      <c r="UJB2" s="711"/>
      <c r="UJC2" s="711"/>
      <c r="UJD2" s="711"/>
      <c r="UJE2" s="711"/>
      <c r="UJF2" s="711"/>
      <c r="UJG2" s="711"/>
      <c r="UJH2" s="711"/>
      <c r="UJI2" s="711"/>
      <c r="UJJ2" s="711"/>
      <c r="UJK2" s="711"/>
      <c r="UJL2" s="711"/>
      <c r="UJM2" s="711"/>
      <c r="UJN2" s="711"/>
      <c r="UJO2" s="711"/>
      <c r="UJP2" s="711"/>
      <c r="UJQ2" s="711"/>
      <c r="UJR2" s="711"/>
      <c r="UJS2" s="711"/>
      <c r="UJT2" s="711"/>
      <c r="UJU2" s="711"/>
      <c r="UJV2" s="711"/>
      <c r="UJW2" s="711"/>
      <c r="UJX2" s="711"/>
      <c r="UJY2" s="711"/>
      <c r="UJZ2" s="711"/>
      <c r="UKA2" s="711"/>
      <c r="UKB2" s="711"/>
      <c r="UKC2" s="711"/>
      <c r="UKD2" s="711"/>
      <c r="UKE2" s="711"/>
      <c r="UKF2" s="711"/>
      <c r="UKG2" s="711"/>
      <c r="UKH2" s="711"/>
      <c r="UKI2" s="711"/>
      <c r="UKJ2" s="711"/>
      <c r="UKK2" s="711"/>
      <c r="UKL2" s="711"/>
      <c r="UKM2" s="711"/>
      <c r="UKN2" s="711"/>
      <c r="UKO2" s="711"/>
      <c r="UKP2" s="711"/>
      <c r="UKQ2" s="711"/>
      <c r="UKR2" s="711"/>
      <c r="UKS2" s="711"/>
      <c r="UKT2" s="711"/>
      <c r="UKU2" s="711"/>
      <c r="UKV2" s="711"/>
      <c r="UKW2" s="711"/>
      <c r="UKX2" s="711"/>
      <c r="UKY2" s="711"/>
      <c r="UKZ2" s="711"/>
      <c r="ULA2" s="711"/>
      <c r="ULB2" s="711"/>
      <c r="ULC2" s="711"/>
      <c r="ULD2" s="711"/>
      <c r="ULE2" s="711"/>
      <c r="ULF2" s="711"/>
      <c r="ULG2" s="711"/>
      <c r="ULH2" s="711"/>
      <c r="ULI2" s="711"/>
      <c r="ULJ2" s="711"/>
      <c r="ULK2" s="711"/>
      <c r="ULL2" s="711"/>
      <c r="ULM2" s="711"/>
      <c r="ULN2" s="711"/>
      <c r="ULO2" s="711"/>
      <c r="ULP2" s="711"/>
      <c r="ULQ2" s="711"/>
      <c r="ULR2" s="711"/>
      <c r="ULS2" s="711"/>
      <c r="ULT2" s="711"/>
      <c r="ULU2" s="711"/>
      <c r="ULV2" s="711"/>
      <c r="ULW2" s="711"/>
      <c r="ULX2" s="711"/>
      <c r="ULY2" s="711"/>
      <c r="ULZ2" s="711"/>
      <c r="UMA2" s="711"/>
      <c r="UMB2" s="711"/>
      <c r="UMC2" s="711"/>
      <c r="UMD2" s="711"/>
      <c r="UME2" s="711"/>
      <c r="UMF2" s="711"/>
      <c r="UMG2" s="711"/>
      <c r="UMH2" s="711"/>
      <c r="UMI2" s="711"/>
      <c r="UMJ2" s="711"/>
      <c r="UMK2" s="711"/>
      <c r="UML2" s="711"/>
      <c r="UMM2" s="711"/>
      <c r="UMN2" s="711"/>
      <c r="UMO2" s="711"/>
      <c r="UMP2" s="711"/>
      <c r="UMQ2" s="711"/>
      <c r="UMR2" s="711"/>
      <c r="UMS2" s="711"/>
      <c r="UMT2" s="711"/>
      <c r="UMU2" s="711"/>
      <c r="UMV2" s="711"/>
      <c r="UMW2" s="711"/>
      <c r="UMX2" s="711"/>
      <c r="UMY2" s="711"/>
      <c r="UMZ2" s="711"/>
      <c r="UNA2" s="711"/>
      <c r="UNB2" s="711"/>
      <c r="UNC2" s="711"/>
      <c r="UND2" s="711"/>
      <c r="UNE2" s="711"/>
      <c r="UNF2" s="711"/>
      <c r="UNG2" s="711"/>
      <c r="UNH2" s="711"/>
      <c r="UNI2" s="711"/>
      <c r="UNJ2" s="711"/>
      <c r="UNK2" s="711"/>
      <c r="UNL2" s="711"/>
      <c r="UNM2" s="711"/>
      <c r="UNN2" s="711"/>
      <c r="UNO2" s="711"/>
      <c r="UNP2" s="711"/>
      <c r="UNQ2" s="711"/>
      <c r="UNR2" s="711"/>
      <c r="UNS2" s="711"/>
      <c r="UNT2" s="711"/>
      <c r="UNU2" s="711"/>
      <c r="UNV2" s="711"/>
      <c r="UNW2" s="711"/>
      <c r="UNX2" s="711"/>
      <c r="UNY2" s="711"/>
      <c r="UNZ2" s="711"/>
      <c r="UOA2" s="711"/>
      <c r="UOB2" s="711"/>
      <c r="UOC2" s="711"/>
      <c r="UOD2" s="711"/>
      <c r="UOE2" s="711"/>
      <c r="UOF2" s="711"/>
      <c r="UOG2" s="711"/>
      <c r="UOH2" s="711"/>
      <c r="UOI2" s="711"/>
      <c r="UOJ2" s="711"/>
      <c r="UOK2" s="711"/>
      <c r="UOL2" s="711"/>
      <c r="UOM2" s="711"/>
      <c r="UON2" s="711"/>
      <c r="UOO2" s="711"/>
      <c r="UOP2" s="711"/>
      <c r="UOQ2" s="711"/>
      <c r="UOR2" s="711"/>
      <c r="UOS2" s="711"/>
      <c r="UOT2" s="711"/>
      <c r="UOU2" s="711"/>
      <c r="UOV2" s="711"/>
      <c r="UOW2" s="711"/>
      <c r="UOX2" s="711"/>
      <c r="UOY2" s="711"/>
      <c r="UOZ2" s="711"/>
      <c r="UPA2" s="711"/>
      <c r="UPB2" s="711"/>
      <c r="UPC2" s="711"/>
      <c r="UPD2" s="711"/>
      <c r="UPE2" s="711"/>
      <c r="UPF2" s="711"/>
      <c r="UPG2" s="711"/>
      <c r="UPH2" s="711"/>
      <c r="UPI2" s="711"/>
      <c r="UPJ2" s="711"/>
      <c r="UPK2" s="711"/>
      <c r="UPL2" s="711"/>
      <c r="UPM2" s="711"/>
      <c r="UPN2" s="711"/>
      <c r="UPO2" s="711"/>
      <c r="UPP2" s="711"/>
      <c r="UPQ2" s="711"/>
      <c r="UPR2" s="711"/>
      <c r="UPS2" s="711"/>
      <c r="UPT2" s="711"/>
      <c r="UPU2" s="711"/>
      <c r="UPV2" s="711"/>
      <c r="UPW2" s="711"/>
      <c r="UPX2" s="711"/>
      <c r="UPY2" s="711"/>
      <c r="UPZ2" s="711"/>
      <c r="UQA2" s="711"/>
      <c r="UQB2" s="711"/>
      <c r="UQC2" s="711"/>
      <c r="UQD2" s="711"/>
      <c r="UQE2" s="711"/>
      <c r="UQF2" s="711"/>
      <c r="UQG2" s="711"/>
      <c r="UQH2" s="711"/>
      <c r="UQI2" s="711"/>
      <c r="UQJ2" s="711"/>
      <c r="UQK2" s="711"/>
      <c r="UQL2" s="711"/>
      <c r="UQM2" s="711"/>
      <c r="UQN2" s="711"/>
      <c r="UQO2" s="711"/>
      <c r="UQP2" s="711"/>
      <c r="UQQ2" s="711"/>
      <c r="UQR2" s="711"/>
      <c r="UQS2" s="711"/>
      <c r="UQT2" s="711"/>
      <c r="UQU2" s="711"/>
      <c r="UQV2" s="711"/>
      <c r="UQW2" s="711"/>
      <c r="UQX2" s="711"/>
      <c r="UQY2" s="711"/>
      <c r="UQZ2" s="711"/>
      <c r="URA2" s="711"/>
      <c r="URB2" s="711"/>
      <c r="URC2" s="711"/>
      <c r="URD2" s="711"/>
      <c r="URE2" s="711"/>
      <c r="URF2" s="711"/>
      <c r="URG2" s="711"/>
      <c r="URH2" s="711"/>
      <c r="URI2" s="711"/>
      <c r="URJ2" s="711"/>
      <c r="URK2" s="711"/>
      <c r="URL2" s="711"/>
      <c r="URM2" s="711"/>
      <c r="URN2" s="711"/>
      <c r="URO2" s="711"/>
      <c r="URP2" s="711"/>
      <c r="URQ2" s="711"/>
      <c r="URR2" s="711"/>
      <c r="URS2" s="711"/>
      <c r="URT2" s="711"/>
      <c r="URU2" s="711"/>
      <c r="URV2" s="711"/>
      <c r="URW2" s="711"/>
      <c r="URX2" s="711"/>
      <c r="URY2" s="711"/>
      <c r="URZ2" s="711"/>
      <c r="USA2" s="711"/>
      <c r="USB2" s="711"/>
      <c r="USC2" s="711"/>
      <c r="USD2" s="711"/>
      <c r="USE2" s="711"/>
      <c r="USF2" s="711"/>
      <c r="USG2" s="711"/>
      <c r="USH2" s="711"/>
      <c r="USI2" s="711"/>
      <c r="USJ2" s="711"/>
      <c r="USK2" s="711"/>
      <c r="USL2" s="711"/>
      <c r="USM2" s="711"/>
      <c r="USN2" s="711"/>
      <c r="USO2" s="711"/>
      <c r="USP2" s="711"/>
      <c r="USQ2" s="711"/>
      <c r="USR2" s="711"/>
      <c r="USS2" s="711"/>
      <c r="UST2" s="711"/>
      <c r="USU2" s="711"/>
      <c r="USV2" s="711"/>
      <c r="USW2" s="711"/>
      <c r="USX2" s="711"/>
      <c r="USY2" s="711"/>
      <c r="USZ2" s="711"/>
      <c r="UTA2" s="711"/>
      <c r="UTB2" s="711"/>
      <c r="UTC2" s="711"/>
      <c r="UTD2" s="711"/>
      <c r="UTE2" s="711"/>
      <c r="UTF2" s="711"/>
      <c r="UTG2" s="711"/>
      <c r="UTH2" s="711"/>
      <c r="UTI2" s="711"/>
      <c r="UTJ2" s="711"/>
      <c r="UTK2" s="711"/>
      <c r="UTL2" s="711"/>
      <c r="UTM2" s="711"/>
      <c r="UTN2" s="711"/>
      <c r="UTO2" s="711"/>
      <c r="UTP2" s="711"/>
      <c r="UTQ2" s="711"/>
      <c r="UTR2" s="711"/>
      <c r="UTS2" s="711"/>
      <c r="UTT2" s="711"/>
      <c r="UTU2" s="711"/>
      <c r="UTV2" s="711"/>
      <c r="UTW2" s="711"/>
      <c r="UTX2" s="711"/>
      <c r="UTY2" s="711"/>
      <c r="UTZ2" s="711"/>
      <c r="UUA2" s="711"/>
      <c r="UUB2" s="711"/>
      <c r="UUC2" s="711"/>
      <c r="UUD2" s="711"/>
      <c r="UUE2" s="711"/>
      <c r="UUF2" s="711"/>
      <c r="UUG2" s="711"/>
      <c r="UUH2" s="711"/>
      <c r="UUI2" s="711"/>
      <c r="UUJ2" s="711"/>
      <c r="UUK2" s="711"/>
      <c r="UUL2" s="711"/>
      <c r="UUM2" s="711"/>
      <c r="UUN2" s="711"/>
      <c r="UUO2" s="711"/>
      <c r="UUP2" s="711"/>
      <c r="UUQ2" s="711"/>
      <c r="UUR2" s="711"/>
      <c r="UUS2" s="711"/>
      <c r="UUT2" s="711"/>
      <c r="UUU2" s="711"/>
      <c r="UUV2" s="711"/>
      <c r="UUW2" s="711"/>
      <c r="UUX2" s="711"/>
      <c r="UUY2" s="711"/>
      <c r="UUZ2" s="711"/>
      <c r="UVA2" s="711"/>
      <c r="UVB2" s="711"/>
      <c r="UVC2" s="711"/>
      <c r="UVD2" s="711"/>
      <c r="UVE2" s="711"/>
      <c r="UVF2" s="711"/>
      <c r="UVG2" s="711"/>
      <c r="UVH2" s="711"/>
      <c r="UVI2" s="711"/>
      <c r="UVJ2" s="711"/>
      <c r="UVK2" s="711"/>
      <c r="UVL2" s="711"/>
      <c r="UVM2" s="711"/>
      <c r="UVN2" s="711"/>
      <c r="UVO2" s="711"/>
      <c r="UVP2" s="711"/>
      <c r="UVQ2" s="711"/>
      <c r="UVR2" s="711"/>
      <c r="UVS2" s="711"/>
      <c r="UVT2" s="711"/>
      <c r="UVU2" s="711"/>
      <c r="UVV2" s="711"/>
      <c r="UVW2" s="711"/>
      <c r="UVX2" s="711"/>
      <c r="UVY2" s="711"/>
      <c r="UVZ2" s="711"/>
      <c r="UWA2" s="711"/>
      <c r="UWB2" s="711"/>
      <c r="UWC2" s="711"/>
      <c r="UWD2" s="711"/>
      <c r="UWE2" s="711"/>
      <c r="UWF2" s="711"/>
      <c r="UWG2" s="711"/>
      <c r="UWH2" s="711"/>
      <c r="UWI2" s="711"/>
      <c r="UWJ2" s="711"/>
      <c r="UWK2" s="711"/>
      <c r="UWL2" s="711"/>
      <c r="UWM2" s="711"/>
      <c r="UWN2" s="711"/>
      <c r="UWO2" s="711"/>
      <c r="UWP2" s="711"/>
      <c r="UWQ2" s="711"/>
      <c r="UWR2" s="711"/>
      <c r="UWS2" s="711"/>
      <c r="UWT2" s="711"/>
      <c r="UWU2" s="711"/>
      <c r="UWV2" s="711"/>
      <c r="UWW2" s="711"/>
      <c r="UWX2" s="711"/>
      <c r="UWY2" s="711"/>
      <c r="UWZ2" s="711"/>
      <c r="UXA2" s="711"/>
      <c r="UXB2" s="711"/>
      <c r="UXC2" s="711"/>
      <c r="UXD2" s="711"/>
      <c r="UXE2" s="711"/>
      <c r="UXF2" s="711"/>
      <c r="UXG2" s="711"/>
      <c r="UXH2" s="711"/>
      <c r="UXI2" s="711"/>
      <c r="UXJ2" s="711"/>
      <c r="UXK2" s="711"/>
      <c r="UXL2" s="711"/>
      <c r="UXM2" s="711"/>
      <c r="UXN2" s="711"/>
      <c r="UXO2" s="711"/>
      <c r="UXP2" s="711"/>
      <c r="UXQ2" s="711"/>
      <c r="UXR2" s="711"/>
      <c r="UXS2" s="711"/>
      <c r="UXT2" s="711"/>
      <c r="UXU2" s="711"/>
      <c r="UXV2" s="711"/>
      <c r="UXW2" s="711"/>
      <c r="UXX2" s="711"/>
      <c r="UXY2" s="711"/>
      <c r="UXZ2" s="711"/>
      <c r="UYA2" s="711"/>
      <c r="UYB2" s="711"/>
      <c r="UYC2" s="711"/>
      <c r="UYD2" s="711"/>
      <c r="UYE2" s="711"/>
      <c r="UYF2" s="711"/>
      <c r="UYG2" s="711"/>
      <c r="UYH2" s="711"/>
      <c r="UYI2" s="711"/>
      <c r="UYJ2" s="711"/>
      <c r="UYK2" s="711"/>
      <c r="UYL2" s="711"/>
      <c r="UYM2" s="711"/>
      <c r="UYN2" s="711"/>
      <c r="UYO2" s="711"/>
      <c r="UYP2" s="711"/>
      <c r="UYQ2" s="711"/>
      <c r="UYR2" s="711"/>
      <c r="UYS2" s="711"/>
      <c r="UYT2" s="711"/>
      <c r="UYU2" s="711"/>
      <c r="UYV2" s="711"/>
      <c r="UYW2" s="711"/>
      <c r="UYX2" s="711"/>
      <c r="UYY2" s="711"/>
      <c r="UYZ2" s="711"/>
      <c r="UZA2" s="711"/>
      <c r="UZB2" s="711"/>
      <c r="UZC2" s="711"/>
      <c r="UZD2" s="711"/>
      <c r="UZE2" s="711"/>
      <c r="UZF2" s="711"/>
      <c r="UZG2" s="711"/>
      <c r="UZH2" s="711"/>
      <c r="UZI2" s="711"/>
      <c r="UZJ2" s="711"/>
      <c r="UZK2" s="711"/>
      <c r="UZL2" s="711"/>
      <c r="UZM2" s="711"/>
      <c r="UZN2" s="711"/>
      <c r="UZO2" s="711"/>
      <c r="UZP2" s="711"/>
      <c r="UZQ2" s="711"/>
      <c r="UZR2" s="711"/>
      <c r="UZS2" s="711"/>
      <c r="UZT2" s="711"/>
      <c r="UZU2" s="711"/>
      <c r="UZV2" s="711"/>
      <c r="UZW2" s="711"/>
      <c r="UZX2" s="711"/>
      <c r="UZY2" s="711"/>
      <c r="UZZ2" s="711"/>
      <c r="VAA2" s="711"/>
      <c r="VAB2" s="711"/>
      <c r="VAC2" s="711"/>
      <c r="VAD2" s="711"/>
      <c r="VAE2" s="711"/>
      <c r="VAF2" s="711"/>
      <c r="VAG2" s="711"/>
      <c r="VAH2" s="711"/>
      <c r="VAI2" s="711"/>
      <c r="VAJ2" s="711"/>
      <c r="VAK2" s="711"/>
      <c r="VAL2" s="711"/>
      <c r="VAM2" s="711"/>
      <c r="VAN2" s="711"/>
      <c r="VAO2" s="711"/>
      <c r="VAP2" s="711"/>
      <c r="VAQ2" s="711"/>
      <c r="VAR2" s="711"/>
      <c r="VAS2" s="711"/>
      <c r="VAT2" s="711"/>
      <c r="VAU2" s="711"/>
      <c r="VAV2" s="711"/>
      <c r="VAW2" s="711"/>
      <c r="VAX2" s="711"/>
      <c r="VAY2" s="711"/>
      <c r="VAZ2" s="711"/>
      <c r="VBA2" s="711"/>
      <c r="VBB2" s="711"/>
      <c r="VBC2" s="711"/>
      <c r="VBD2" s="711"/>
      <c r="VBE2" s="711"/>
      <c r="VBF2" s="711"/>
      <c r="VBG2" s="711"/>
      <c r="VBH2" s="711"/>
      <c r="VBI2" s="711"/>
      <c r="VBJ2" s="711"/>
      <c r="VBK2" s="711"/>
      <c r="VBL2" s="711"/>
      <c r="VBM2" s="711"/>
      <c r="VBN2" s="711"/>
      <c r="VBO2" s="711"/>
      <c r="VBP2" s="711"/>
      <c r="VBQ2" s="711"/>
      <c r="VBR2" s="711"/>
      <c r="VBS2" s="711"/>
      <c r="VBT2" s="711"/>
      <c r="VBU2" s="711"/>
      <c r="VBV2" s="711"/>
      <c r="VBW2" s="711"/>
      <c r="VBX2" s="711"/>
      <c r="VBY2" s="711"/>
      <c r="VBZ2" s="711"/>
      <c r="VCA2" s="711"/>
      <c r="VCB2" s="711"/>
      <c r="VCC2" s="711"/>
      <c r="VCD2" s="711"/>
      <c r="VCE2" s="711"/>
      <c r="VCF2" s="711"/>
      <c r="VCG2" s="711"/>
      <c r="VCH2" s="711"/>
      <c r="VCI2" s="711"/>
      <c r="VCJ2" s="711"/>
      <c r="VCK2" s="711"/>
      <c r="VCL2" s="711"/>
      <c r="VCM2" s="711"/>
      <c r="VCN2" s="711"/>
      <c r="VCO2" s="711"/>
      <c r="VCP2" s="711"/>
      <c r="VCQ2" s="711"/>
      <c r="VCR2" s="711"/>
      <c r="VCS2" s="711"/>
      <c r="VCT2" s="711"/>
      <c r="VCU2" s="711"/>
      <c r="VCV2" s="711"/>
      <c r="VCW2" s="711"/>
      <c r="VCX2" s="711"/>
      <c r="VCY2" s="711"/>
      <c r="VCZ2" s="711"/>
      <c r="VDA2" s="711"/>
      <c r="VDB2" s="711"/>
      <c r="VDC2" s="711"/>
      <c r="VDD2" s="711"/>
      <c r="VDE2" s="711"/>
      <c r="VDF2" s="711"/>
      <c r="VDG2" s="711"/>
      <c r="VDH2" s="711"/>
      <c r="VDI2" s="711"/>
      <c r="VDJ2" s="711"/>
      <c r="VDK2" s="711"/>
      <c r="VDL2" s="711"/>
      <c r="VDM2" s="711"/>
      <c r="VDN2" s="711"/>
      <c r="VDO2" s="711"/>
      <c r="VDP2" s="711"/>
      <c r="VDQ2" s="711"/>
      <c r="VDR2" s="711"/>
      <c r="VDS2" s="711"/>
      <c r="VDT2" s="711"/>
      <c r="VDU2" s="711"/>
      <c r="VDV2" s="711"/>
      <c r="VDW2" s="711"/>
      <c r="VDX2" s="711"/>
      <c r="VDY2" s="711"/>
      <c r="VDZ2" s="711"/>
      <c r="VEA2" s="711"/>
      <c r="VEB2" s="711"/>
      <c r="VEC2" s="711"/>
      <c r="VED2" s="711"/>
      <c r="VEE2" s="711"/>
      <c r="VEF2" s="711"/>
      <c r="VEG2" s="711"/>
      <c r="VEH2" s="711"/>
      <c r="VEI2" s="711"/>
      <c r="VEJ2" s="711"/>
      <c r="VEK2" s="711"/>
      <c r="VEL2" s="711"/>
      <c r="VEM2" s="711"/>
      <c r="VEN2" s="711"/>
      <c r="VEO2" s="711"/>
      <c r="VEP2" s="711"/>
      <c r="VEQ2" s="711"/>
      <c r="VER2" s="711"/>
      <c r="VES2" s="711"/>
      <c r="VET2" s="711"/>
      <c r="VEU2" s="711"/>
      <c r="VEV2" s="711"/>
      <c r="VEW2" s="711"/>
      <c r="VEX2" s="711"/>
      <c r="VEY2" s="711"/>
      <c r="VEZ2" s="711"/>
      <c r="VFA2" s="711"/>
      <c r="VFB2" s="711"/>
      <c r="VFC2" s="711"/>
      <c r="VFD2" s="711"/>
      <c r="VFE2" s="711"/>
      <c r="VFF2" s="711"/>
      <c r="VFG2" s="711"/>
      <c r="VFH2" s="711"/>
      <c r="VFI2" s="711"/>
      <c r="VFJ2" s="711"/>
      <c r="VFK2" s="711"/>
      <c r="VFL2" s="711"/>
      <c r="VFM2" s="711"/>
      <c r="VFN2" s="711"/>
      <c r="VFO2" s="711"/>
      <c r="VFP2" s="711"/>
      <c r="VFQ2" s="711"/>
      <c r="VFR2" s="711"/>
      <c r="VFS2" s="711"/>
      <c r="VFT2" s="711"/>
      <c r="VFU2" s="711"/>
      <c r="VFV2" s="711"/>
      <c r="VFW2" s="711"/>
      <c r="VFX2" s="711"/>
      <c r="VFY2" s="711"/>
      <c r="VFZ2" s="711"/>
      <c r="VGA2" s="711"/>
      <c r="VGB2" s="711"/>
      <c r="VGC2" s="711"/>
      <c r="VGD2" s="711"/>
      <c r="VGE2" s="711"/>
      <c r="VGF2" s="711"/>
      <c r="VGG2" s="711"/>
      <c r="VGH2" s="711"/>
      <c r="VGI2" s="711"/>
      <c r="VGJ2" s="711"/>
      <c r="VGK2" s="711"/>
      <c r="VGL2" s="711"/>
      <c r="VGM2" s="711"/>
      <c r="VGN2" s="711"/>
      <c r="VGO2" s="711"/>
      <c r="VGP2" s="711"/>
      <c r="VGQ2" s="711"/>
      <c r="VGR2" s="711"/>
      <c r="VGS2" s="711"/>
      <c r="VGT2" s="711"/>
      <c r="VGU2" s="711"/>
      <c r="VGV2" s="711"/>
      <c r="VGW2" s="711"/>
      <c r="VGX2" s="711"/>
      <c r="VGY2" s="711"/>
      <c r="VGZ2" s="711"/>
      <c r="VHA2" s="711"/>
      <c r="VHB2" s="711"/>
      <c r="VHC2" s="711"/>
      <c r="VHD2" s="711"/>
      <c r="VHE2" s="711"/>
      <c r="VHF2" s="711"/>
      <c r="VHG2" s="711"/>
      <c r="VHH2" s="711"/>
      <c r="VHI2" s="711"/>
      <c r="VHJ2" s="711"/>
      <c r="VHK2" s="711"/>
      <c r="VHL2" s="711"/>
      <c r="VHM2" s="711"/>
      <c r="VHN2" s="711"/>
      <c r="VHO2" s="711"/>
      <c r="VHP2" s="711"/>
      <c r="VHQ2" s="711"/>
      <c r="VHR2" s="711"/>
      <c r="VHS2" s="711"/>
      <c r="VHT2" s="711"/>
      <c r="VHU2" s="711"/>
      <c r="VHV2" s="711"/>
      <c r="VHW2" s="711"/>
      <c r="VHX2" s="711"/>
      <c r="VHY2" s="711"/>
      <c r="VHZ2" s="711"/>
      <c r="VIA2" s="711"/>
      <c r="VIB2" s="711"/>
      <c r="VIC2" s="711"/>
      <c r="VID2" s="711"/>
      <c r="VIE2" s="711"/>
      <c r="VIF2" s="711"/>
      <c r="VIG2" s="711"/>
      <c r="VIH2" s="711"/>
      <c r="VII2" s="711"/>
      <c r="VIJ2" s="711"/>
      <c r="VIK2" s="711"/>
      <c r="VIL2" s="711"/>
      <c r="VIM2" s="711"/>
      <c r="VIN2" s="711"/>
      <c r="VIO2" s="711"/>
      <c r="VIP2" s="711"/>
      <c r="VIQ2" s="711"/>
      <c r="VIR2" s="711"/>
      <c r="VIS2" s="711"/>
      <c r="VIT2" s="711"/>
      <c r="VIU2" s="711"/>
      <c r="VIV2" s="711"/>
      <c r="VIW2" s="711"/>
      <c r="VIX2" s="711"/>
      <c r="VIY2" s="711"/>
      <c r="VIZ2" s="711"/>
      <c r="VJA2" s="711"/>
      <c r="VJB2" s="711"/>
      <c r="VJC2" s="711"/>
      <c r="VJD2" s="711"/>
      <c r="VJE2" s="711"/>
      <c r="VJF2" s="711"/>
      <c r="VJG2" s="711"/>
      <c r="VJH2" s="711"/>
      <c r="VJI2" s="711"/>
      <c r="VJJ2" s="711"/>
      <c r="VJK2" s="711"/>
      <c r="VJL2" s="711"/>
      <c r="VJM2" s="711"/>
      <c r="VJN2" s="711"/>
      <c r="VJO2" s="711"/>
      <c r="VJP2" s="711"/>
      <c r="VJQ2" s="711"/>
      <c r="VJR2" s="711"/>
      <c r="VJS2" s="711"/>
      <c r="VJT2" s="711"/>
      <c r="VJU2" s="711"/>
      <c r="VJV2" s="711"/>
      <c r="VJW2" s="711"/>
      <c r="VJX2" s="711"/>
      <c r="VJY2" s="711"/>
      <c r="VJZ2" s="711"/>
      <c r="VKA2" s="711"/>
      <c r="VKB2" s="711"/>
      <c r="VKC2" s="711"/>
      <c r="VKD2" s="711"/>
      <c r="VKE2" s="711"/>
      <c r="VKF2" s="711"/>
      <c r="VKG2" s="711"/>
      <c r="VKH2" s="711"/>
      <c r="VKI2" s="711"/>
      <c r="VKJ2" s="711"/>
      <c r="VKK2" s="711"/>
      <c r="VKL2" s="711"/>
      <c r="VKM2" s="711"/>
      <c r="VKN2" s="711"/>
      <c r="VKO2" s="711"/>
      <c r="VKP2" s="711"/>
      <c r="VKQ2" s="711"/>
      <c r="VKR2" s="711"/>
      <c r="VKS2" s="711"/>
      <c r="VKT2" s="711"/>
      <c r="VKU2" s="711"/>
      <c r="VKV2" s="711"/>
      <c r="VKW2" s="711"/>
      <c r="VKX2" s="711"/>
      <c r="VKY2" s="711"/>
      <c r="VKZ2" s="711"/>
      <c r="VLA2" s="711"/>
      <c r="VLB2" s="711"/>
      <c r="VLC2" s="711"/>
      <c r="VLD2" s="711"/>
      <c r="VLE2" s="711"/>
      <c r="VLF2" s="711"/>
      <c r="VLG2" s="711"/>
      <c r="VLH2" s="711"/>
      <c r="VLI2" s="711"/>
      <c r="VLJ2" s="711"/>
      <c r="VLK2" s="711"/>
      <c r="VLL2" s="711"/>
      <c r="VLM2" s="711"/>
      <c r="VLN2" s="711"/>
      <c r="VLO2" s="711"/>
      <c r="VLP2" s="711"/>
      <c r="VLQ2" s="711"/>
      <c r="VLR2" s="711"/>
      <c r="VLS2" s="711"/>
      <c r="VLT2" s="711"/>
      <c r="VLU2" s="711"/>
      <c r="VLV2" s="711"/>
      <c r="VLW2" s="711"/>
      <c r="VLX2" s="711"/>
      <c r="VLY2" s="711"/>
      <c r="VLZ2" s="711"/>
      <c r="VMA2" s="711"/>
      <c r="VMB2" s="711"/>
      <c r="VMC2" s="711"/>
      <c r="VMD2" s="711"/>
      <c r="VME2" s="711"/>
      <c r="VMF2" s="711"/>
      <c r="VMG2" s="711"/>
      <c r="VMH2" s="711"/>
      <c r="VMI2" s="711"/>
      <c r="VMJ2" s="711"/>
      <c r="VMK2" s="711"/>
      <c r="VML2" s="711"/>
      <c r="VMM2" s="711"/>
      <c r="VMN2" s="711"/>
      <c r="VMO2" s="711"/>
      <c r="VMP2" s="711"/>
      <c r="VMQ2" s="711"/>
      <c r="VMR2" s="711"/>
      <c r="VMS2" s="711"/>
      <c r="VMT2" s="711"/>
      <c r="VMU2" s="711"/>
      <c r="VMV2" s="711"/>
      <c r="VMW2" s="711"/>
      <c r="VMX2" s="711"/>
      <c r="VMY2" s="711"/>
      <c r="VMZ2" s="711"/>
      <c r="VNA2" s="711"/>
      <c r="VNB2" s="711"/>
      <c r="VNC2" s="711"/>
      <c r="VND2" s="711"/>
      <c r="VNE2" s="711"/>
      <c r="VNF2" s="711"/>
      <c r="VNG2" s="711"/>
      <c r="VNH2" s="711"/>
      <c r="VNI2" s="711"/>
      <c r="VNJ2" s="711"/>
      <c r="VNK2" s="711"/>
      <c r="VNL2" s="711"/>
      <c r="VNM2" s="711"/>
      <c r="VNN2" s="711"/>
      <c r="VNO2" s="711"/>
      <c r="VNP2" s="711"/>
      <c r="VNQ2" s="711"/>
      <c r="VNR2" s="711"/>
      <c r="VNS2" s="711"/>
      <c r="VNT2" s="711"/>
      <c r="VNU2" s="711"/>
      <c r="VNV2" s="711"/>
      <c r="VNW2" s="711"/>
      <c r="VNX2" s="711"/>
      <c r="VNY2" s="711"/>
      <c r="VNZ2" s="711"/>
      <c r="VOA2" s="711"/>
      <c r="VOB2" s="711"/>
      <c r="VOC2" s="711"/>
      <c r="VOD2" s="711"/>
      <c r="VOE2" s="711"/>
      <c r="VOF2" s="711"/>
      <c r="VOG2" s="711"/>
      <c r="VOH2" s="711"/>
      <c r="VOI2" s="711"/>
      <c r="VOJ2" s="711"/>
      <c r="VOK2" s="711"/>
      <c r="VOL2" s="711"/>
      <c r="VOM2" s="711"/>
      <c r="VON2" s="711"/>
      <c r="VOO2" s="711"/>
      <c r="VOP2" s="711"/>
      <c r="VOQ2" s="711"/>
      <c r="VOR2" s="711"/>
      <c r="VOS2" s="711"/>
      <c r="VOT2" s="711"/>
      <c r="VOU2" s="711"/>
      <c r="VOV2" s="711"/>
      <c r="VOW2" s="711"/>
      <c r="VOX2" s="711"/>
      <c r="VOY2" s="711"/>
      <c r="VOZ2" s="711"/>
      <c r="VPA2" s="711"/>
      <c r="VPB2" s="711"/>
      <c r="VPC2" s="711"/>
      <c r="VPD2" s="711"/>
      <c r="VPE2" s="711"/>
      <c r="VPF2" s="711"/>
      <c r="VPG2" s="711"/>
      <c r="VPH2" s="711"/>
      <c r="VPI2" s="711"/>
      <c r="VPJ2" s="711"/>
      <c r="VPK2" s="711"/>
      <c r="VPL2" s="711"/>
      <c r="VPM2" s="711"/>
      <c r="VPN2" s="711"/>
      <c r="VPO2" s="711"/>
      <c r="VPP2" s="711"/>
      <c r="VPQ2" s="711"/>
      <c r="VPR2" s="711"/>
      <c r="VPS2" s="711"/>
      <c r="VPT2" s="711"/>
      <c r="VPU2" s="711"/>
      <c r="VPV2" s="711"/>
      <c r="VPW2" s="711"/>
      <c r="VPX2" s="711"/>
      <c r="VPY2" s="711"/>
      <c r="VPZ2" s="711"/>
      <c r="VQA2" s="711"/>
      <c r="VQB2" s="711"/>
      <c r="VQC2" s="711"/>
      <c r="VQD2" s="711"/>
      <c r="VQE2" s="711"/>
      <c r="VQF2" s="711"/>
      <c r="VQG2" s="711"/>
      <c r="VQH2" s="711"/>
      <c r="VQI2" s="711"/>
      <c r="VQJ2" s="711"/>
      <c r="VQK2" s="711"/>
      <c r="VQL2" s="711"/>
      <c r="VQM2" s="711"/>
      <c r="VQN2" s="711"/>
      <c r="VQO2" s="711"/>
      <c r="VQP2" s="711"/>
      <c r="VQQ2" s="711"/>
      <c r="VQR2" s="711"/>
      <c r="VQS2" s="711"/>
      <c r="VQT2" s="711"/>
      <c r="VQU2" s="711"/>
      <c r="VQV2" s="711"/>
      <c r="VQW2" s="711"/>
      <c r="VQX2" s="711"/>
      <c r="VQY2" s="711"/>
      <c r="VQZ2" s="711"/>
      <c r="VRA2" s="711"/>
      <c r="VRB2" s="711"/>
      <c r="VRC2" s="711"/>
      <c r="VRD2" s="711"/>
      <c r="VRE2" s="711"/>
      <c r="VRF2" s="711"/>
      <c r="VRG2" s="711"/>
      <c r="VRH2" s="711"/>
      <c r="VRI2" s="711"/>
      <c r="VRJ2" s="711"/>
      <c r="VRK2" s="711"/>
      <c r="VRL2" s="711"/>
      <c r="VRM2" s="711"/>
      <c r="VRN2" s="711"/>
      <c r="VRO2" s="711"/>
      <c r="VRP2" s="711"/>
      <c r="VRQ2" s="711"/>
      <c r="VRR2" s="711"/>
      <c r="VRS2" s="711"/>
      <c r="VRT2" s="711"/>
      <c r="VRU2" s="711"/>
      <c r="VRV2" s="711"/>
      <c r="VRW2" s="711"/>
      <c r="VRX2" s="711"/>
      <c r="VRY2" s="711"/>
      <c r="VRZ2" s="711"/>
      <c r="VSA2" s="711"/>
      <c r="VSB2" s="711"/>
      <c r="VSC2" s="711"/>
      <c r="VSD2" s="711"/>
      <c r="VSE2" s="711"/>
      <c r="VSF2" s="711"/>
      <c r="VSG2" s="711"/>
      <c r="VSH2" s="711"/>
      <c r="VSI2" s="711"/>
      <c r="VSJ2" s="711"/>
      <c r="VSK2" s="711"/>
      <c r="VSL2" s="711"/>
      <c r="VSM2" s="711"/>
      <c r="VSN2" s="711"/>
      <c r="VSO2" s="711"/>
      <c r="VSP2" s="711"/>
      <c r="VSQ2" s="711"/>
      <c r="VSR2" s="711"/>
      <c r="VSS2" s="711"/>
      <c r="VST2" s="711"/>
      <c r="VSU2" s="711"/>
      <c r="VSV2" s="711"/>
      <c r="VSW2" s="711"/>
      <c r="VSX2" s="711"/>
      <c r="VSY2" s="711"/>
      <c r="VSZ2" s="711"/>
      <c r="VTA2" s="711"/>
      <c r="VTB2" s="711"/>
      <c r="VTC2" s="711"/>
      <c r="VTD2" s="711"/>
      <c r="VTE2" s="711"/>
      <c r="VTF2" s="711"/>
      <c r="VTG2" s="711"/>
      <c r="VTH2" s="711"/>
      <c r="VTI2" s="711"/>
      <c r="VTJ2" s="711"/>
      <c r="VTK2" s="711"/>
      <c r="VTL2" s="711"/>
      <c r="VTM2" s="711"/>
      <c r="VTN2" s="711"/>
      <c r="VTO2" s="711"/>
      <c r="VTP2" s="711"/>
      <c r="VTQ2" s="711"/>
      <c r="VTR2" s="711"/>
      <c r="VTS2" s="711"/>
      <c r="VTT2" s="711"/>
      <c r="VTU2" s="711"/>
      <c r="VTV2" s="711"/>
      <c r="VTW2" s="711"/>
      <c r="VTX2" s="711"/>
      <c r="VTY2" s="711"/>
      <c r="VTZ2" s="711"/>
      <c r="VUA2" s="711"/>
      <c r="VUB2" s="711"/>
      <c r="VUC2" s="711"/>
      <c r="VUD2" s="711"/>
      <c r="VUE2" s="711"/>
      <c r="VUF2" s="711"/>
      <c r="VUG2" s="711"/>
      <c r="VUH2" s="711"/>
      <c r="VUI2" s="711"/>
      <c r="VUJ2" s="711"/>
      <c r="VUK2" s="711"/>
      <c r="VUL2" s="711"/>
      <c r="VUM2" s="711"/>
      <c r="VUN2" s="711"/>
      <c r="VUO2" s="711"/>
      <c r="VUP2" s="711"/>
      <c r="VUQ2" s="711"/>
      <c r="VUR2" s="711"/>
      <c r="VUS2" s="711"/>
      <c r="VUT2" s="711"/>
      <c r="VUU2" s="711"/>
      <c r="VUV2" s="711"/>
      <c r="VUW2" s="711"/>
      <c r="VUX2" s="711"/>
      <c r="VUY2" s="711"/>
      <c r="VUZ2" s="711"/>
      <c r="VVA2" s="711"/>
      <c r="VVB2" s="711"/>
      <c r="VVC2" s="711"/>
      <c r="VVD2" s="711"/>
      <c r="VVE2" s="711"/>
      <c r="VVF2" s="711"/>
      <c r="VVG2" s="711"/>
      <c r="VVH2" s="711"/>
      <c r="VVI2" s="711"/>
      <c r="VVJ2" s="711"/>
      <c r="VVK2" s="711"/>
      <c r="VVL2" s="711"/>
      <c r="VVM2" s="711"/>
      <c r="VVN2" s="711"/>
      <c r="VVO2" s="711"/>
      <c r="VVP2" s="711"/>
      <c r="VVQ2" s="711"/>
      <c r="VVR2" s="711"/>
      <c r="VVS2" s="711"/>
      <c r="VVT2" s="711"/>
      <c r="VVU2" s="711"/>
      <c r="VVV2" s="711"/>
      <c r="VVW2" s="711"/>
      <c r="VVX2" s="711"/>
      <c r="VVY2" s="711"/>
      <c r="VVZ2" s="711"/>
      <c r="VWA2" s="711"/>
      <c r="VWB2" s="711"/>
      <c r="VWC2" s="711"/>
      <c r="VWD2" s="711"/>
      <c r="VWE2" s="711"/>
      <c r="VWF2" s="711"/>
      <c r="VWG2" s="711"/>
      <c r="VWH2" s="711"/>
      <c r="VWI2" s="711"/>
      <c r="VWJ2" s="711"/>
      <c r="VWK2" s="711"/>
      <c r="VWL2" s="711"/>
      <c r="VWM2" s="711"/>
      <c r="VWN2" s="711"/>
      <c r="VWO2" s="711"/>
      <c r="VWP2" s="711"/>
      <c r="VWQ2" s="711"/>
      <c r="VWR2" s="711"/>
      <c r="VWS2" s="711"/>
      <c r="VWT2" s="711"/>
      <c r="VWU2" s="711"/>
      <c r="VWV2" s="711"/>
      <c r="VWW2" s="711"/>
      <c r="VWX2" s="711"/>
      <c r="VWY2" s="711"/>
      <c r="VWZ2" s="711"/>
      <c r="VXA2" s="711"/>
      <c r="VXB2" s="711"/>
      <c r="VXC2" s="711"/>
      <c r="VXD2" s="711"/>
      <c r="VXE2" s="711"/>
      <c r="VXF2" s="711"/>
      <c r="VXG2" s="711"/>
      <c r="VXH2" s="711"/>
      <c r="VXI2" s="711"/>
      <c r="VXJ2" s="711"/>
      <c r="VXK2" s="711"/>
      <c r="VXL2" s="711"/>
      <c r="VXM2" s="711"/>
      <c r="VXN2" s="711"/>
      <c r="VXO2" s="711"/>
      <c r="VXP2" s="711"/>
      <c r="VXQ2" s="711"/>
      <c r="VXR2" s="711"/>
      <c r="VXS2" s="711"/>
      <c r="VXT2" s="711"/>
      <c r="VXU2" s="711"/>
      <c r="VXV2" s="711"/>
      <c r="VXW2" s="711"/>
      <c r="VXX2" s="711"/>
      <c r="VXY2" s="711"/>
      <c r="VXZ2" s="711"/>
      <c r="VYA2" s="711"/>
      <c r="VYB2" s="711"/>
      <c r="VYC2" s="711"/>
      <c r="VYD2" s="711"/>
      <c r="VYE2" s="711"/>
      <c r="VYF2" s="711"/>
      <c r="VYG2" s="711"/>
      <c r="VYH2" s="711"/>
      <c r="VYI2" s="711"/>
      <c r="VYJ2" s="711"/>
      <c r="VYK2" s="711"/>
      <c r="VYL2" s="711"/>
      <c r="VYM2" s="711"/>
      <c r="VYN2" s="711"/>
      <c r="VYO2" s="711"/>
      <c r="VYP2" s="711"/>
      <c r="VYQ2" s="711"/>
      <c r="VYR2" s="711"/>
      <c r="VYS2" s="711"/>
      <c r="VYT2" s="711"/>
      <c r="VYU2" s="711"/>
      <c r="VYV2" s="711"/>
      <c r="VYW2" s="711"/>
      <c r="VYX2" s="711"/>
      <c r="VYY2" s="711"/>
      <c r="VYZ2" s="711"/>
      <c r="VZA2" s="711"/>
      <c r="VZB2" s="711"/>
      <c r="VZC2" s="711"/>
      <c r="VZD2" s="711"/>
      <c r="VZE2" s="711"/>
      <c r="VZF2" s="711"/>
      <c r="VZG2" s="711"/>
      <c r="VZH2" s="711"/>
      <c r="VZI2" s="711"/>
      <c r="VZJ2" s="711"/>
      <c r="VZK2" s="711"/>
      <c r="VZL2" s="711"/>
      <c r="VZM2" s="711"/>
      <c r="VZN2" s="711"/>
      <c r="VZO2" s="711"/>
      <c r="VZP2" s="711"/>
      <c r="VZQ2" s="711"/>
      <c r="VZR2" s="711"/>
      <c r="VZS2" s="711"/>
      <c r="VZT2" s="711"/>
      <c r="VZU2" s="711"/>
      <c r="VZV2" s="711"/>
      <c r="VZW2" s="711"/>
      <c r="VZX2" s="711"/>
      <c r="VZY2" s="711"/>
      <c r="VZZ2" s="711"/>
      <c r="WAA2" s="711"/>
      <c r="WAB2" s="711"/>
      <c r="WAC2" s="711"/>
      <c r="WAD2" s="711"/>
      <c r="WAE2" s="711"/>
      <c r="WAF2" s="711"/>
      <c r="WAG2" s="711"/>
      <c r="WAH2" s="711"/>
      <c r="WAI2" s="711"/>
      <c r="WAJ2" s="711"/>
      <c r="WAK2" s="711"/>
      <c r="WAL2" s="711"/>
      <c r="WAM2" s="711"/>
      <c r="WAN2" s="711"/>
      <c r="WAO2" s="711"/>
      <c r="WAP2" s="711"/>
      <c r="WAQ2" s="711"/>
      <c r="WAR2" s="711"/>
      <c r="WAS2" s="711"/>
      <c r="WAT2" s="711"/>
      <c r="WAU2" s="711"/>
      <c r="WAV2" s="711"/>
      <c r="WAW2" s="711"/>
      <c r="WAX2" s="711"/>
      <c r="WAY2" s="711"/>
      <c r="WAZ2" s="711"/>
      <c r="WBA2" s="711"/>
      <c r="WBB2" s="711"/>
      <c r="WBC2" s="711"/>
      <c r="WBD2" s="711"/>
      <c r="WBE2" s="711"/>
      <c r="WBF2" s="711"/>
      <c r="WBG2" s="711"/>
      <c r="WBH2" s="711"/>
      <c r="WBI2" s="711"/>
      <c r="WBJ2" s="711"/>
      <c r="WBK2" s="711"/>
      <c r="WBL2" s="711"/>
      <c r="WBM2" s="711"/>
      <c r="WBN2" s="711"/>
      <c r="WBO2" s="711"/>
      <c r="WBP2" s="711"/>
      <c r="WBQ2" s="711"/>
      <c r="WBR2" s="711"/>
      <c r="WBS2" s="711"/>
      <c r="WBT2" s="711"/>
      <c r="WBU2" s="711"/>
      <c r="WBV2" s="711"/>
      <c r="WBW2" s="711"/>
      <c r="WBX2" s="711"/>
      <c r="WBY2" s="711"/>
      <c r="WBZ2" s="711"/>
      <c r="WCA2" s="711"/>
      <c r="WCB2" s="711"/>
      <c r="WCC2" s="711"/>
      <c r="WCD2" s="711"/>
      <c r="WCE2" s="711"/>
      <c r="WCF2" s="711"/>
      <c r="WCG2" s="711"/>
      <c r="WCH2" s="711"/>
      <c r="WCI2" s="711"/>
      <c r="WCJ2" s="711"/>
      <c r="WCK2" s="711"/>
      <c r="WCL2" s="711"/>
      <c r="WCM2" s="711"/>
      <c r="WCN2" s="711"/>
      <c r="WCO2" s="711"/>
      <c r="WCP2" s="711"/>
      <c r="WCQ2" s="711"/>
      <c r="WCR2" s="711"/>
      <c r="WCS2" s="711"/>
      <c r="WCT2" s="711"/>
      <c r="WCU2" s="711"/>
      <c r="WCV2" s="711"/>
      <c r="WCW2" s="711"/>
      <c r="WCX2" s="711"/>
      <c r="WCY2" s="711"/>
      <c r="WCZ2" s="711"/>
      <c r="WDA2" s="711"/>
      <c r="WDB2" s="711"/>
      <c r="WDC2" s="711"/>
      <c r="WDD2" s="711"/>
      <c r="WDE2" s="711"/>
      <c r="WDF2" s="711"/>
      <c r="WDG2" s="711"/>
      <c r="WDH2" s="711"/>
      <c r="WDI2" s="711"/>
      <c r="WDJ2" s="711"/>
      <c r="WDK2" s="711"/>
      <c r="WDL2" s="711"/>
      <c r="WDM2" s="711"/>
      <c r="WDN2" s="711"/>
      <c r="WDO2" s="711"/>
      <c r="WDP2" s="711"/>
      <c r="WDQ2" s="711"/>
      <c r="WDR2" s="711"/>
      <c r="WDS2" s="711"/>
      <c r="WDT2" s="711"/>
      <c r="WDU2" s="711"/>
      <c r="WDV2" s="711"/>
      <c r="WDW2" s="711"/>
      <c r="WDX2" s="711"/>
      <c r="WDY2" s="711"/>
      <c r="WDZ2" s="711"/>
      <c r="WEA2" s="711"/>
      <c r="WEB2" s="711"/>
      <c r="WEC2" s="711"/>
      <c r="WED2" s="711"/>
      <c r="WEE2" s="711"/>
      <c r="WEF2" s="711"/>
      <c r="WEG2" s="711"/>
      <c r="WEH2" s="711"/>
      <c r="WEI2" s="711"/>
      <c r="WEJ2" s="711"/>
      <c r="WEK2" s="711"/>
      <c r="WEL2" s="711"/>
      <c r="WEM2" s="711"/>
      <c r="WEN2" s="711"/>
      <c r="WEO2" s="711"/>
      <c r="WEP2" s="711"/>
      <c r="WEQ2" s="711"/>
      <c r="WER2" s="711"/>
      <c r="WES2" s="711"/>
      <c r="WET2" s="711"/>
      <c r="WEU2" s="711"/>
      <c r="WEV2" s="711"/>
      <c r="WEW2" s="711"/>
      <c r="WEX2" s="711"/>
      <c r="WEY2" s="711"/>
      <c r="WEZ2" s="711"/>
      <c r="WFA2" s="711"/>
      <c r="WFB2" s="711"/>
      <c r="WFC2" s="711"/>
      <c r="WFD2" s="711"/>
      <c r="WFE2" s="711"/>
      <c r="WFF2" s="711"/>
      <c r="WFG2" s="711"/>
      <c r="WFH2" s="711"/>
      <c r="WFI2" s="711"/>
      <c r="WFJ2" s="711"/>
      <c r="WFK2" s="711"/>
      <c r="WFL2" s="711"/>
      <c r="WFM2" s="711"/>
      <c r="WFN2" s="711"/>
      <c r="WFO2" s="711"/>
      <c r="WFP2" s="711"/>
      <c r="WFQ2" s="711"/>
      <c r="WFR2" s="711"/>
      <c r="WFS2" s="711"/>
      <c r="WFT2" s="711"/>
      <c r="WFU2" s="711"/>
      <c r="WFV2" s="711"/>
      <c r="WFW2" s="711"/>
      <c r="WFX2" s="711"/>
      <c r="WFY2" s="711"/>
      <c r="WFZ2" s="711"/>
      <c r="WGA2" s="711"/>
      <c r="WGB2" s="711"/>
      <c r="WGC2" s="711"/>
      <c r="WGD2" s="711"/>
      <c r="WGE2" s="711"/>
      <c r="WGF2" s="711"/>
      <c r="WGG2" s="711"/>
      <c r="WGH2" s="711"/>
      <c r="WGI2" s="711"/>
      <c r="WGJ2" s="711"/>
      <c r="WGK2" s="711"/>
      <c r="WGL2" s="711"/>
      <c r="WGM2" s="711"/>
      <c r="WGN2" s="711"/>
      <c r="WGO2" s="711"/>
      <c r="WGP2" s="711"/>
      <c r="WGQ2" s="711"/>
      <c r="WGR2" s="711"/>
      <c r="WGS2" s="711"/>
      <c r="WGT2" s="711"/>
      <c r="WGU2" s="711"/>
      <c r="WGV2" s="711"/>
      <c r="WGW2" s="711"/>
      <c r="WGX2" s="711"/>
      <c r="WGY2" s="711"/>
      <c r="WGZ2" s="711"/>
      <c r="WHA2" s="711"/>
      <c r="WHB2" s="711"/>
      <c r="WHC2" s="711"/>
      <c r="WHD2" s="711"/>
      <c r="WHE2" s="711"/>
      <c r="WHF2" s="711"/>
      <c r="WHG2" s="711"/>
      <c r="WHH2" s="711"/>
      <c r="WHI2" s="711"/>
      <c r="WHJ2" s="711"/>
      <c r="WHK2" s="711"/>
      <c r="WHL2" s="711"/>
      <c r="WHM2" s="711"/>
      <c r="WHN2" s="711"/>
      <c r="WHO2" s="711"/>
      <c r="WHP2" s="711"/>
      <c r="WHQ2" s="711"/>
      <c r="WHR2" s="711"/>
      <c r="WHS2" s="711"/>
      <c r="WHT2" s="711"/>
      <c r="WHU2" s="711"/>
      <c r="WHV2" s="711"/>
      <c r="WHW2" s="711"/>
      <c r="WHX2" s="711"/>
      <c r="WHY2" s="711"/>
      <c r="WHZ2" s="711"/>
      <c r="WIA2" s="711"/>
      <c r="WIB2" s="711"/>
      <c r="WIC2" s="711"/>
      <c r="WID2" s="711"/>
      <c r="WIE2" s="711"/>
      <c r="WIF2" s="711"/>
      <c r="WIG2" s="711"/>
      <c r="WIH2" s="711"/>
      <c r="WII2" s="711"/>
      <c r="WIJ2" s="711"/>
      <c r="WIK2" s="711"/>
      <c r="WIL2" s="711"/>
      <c r="WIM2" s="711"/>
      <c r="WIN2" s="711"/>
      <c r="WIO2" s="711"/>
      <c r="WIP2" s="711"/>
      <c r="WIQ2" s="711"/>
      <c r="WIR2" s="711"/>
      <c r="WIS2" s="711"/>
      <c r="WIT2" s="711"/>
      <c r="WIU2" s="711"/>
      <c r="WIV2" s="711"/>
      <c r="WIW2" s="711"/>
      <c r="WIX2" s="711"/>
      <c r="WIY2" s="711"/>
      <c r="WIZ2" s="711"/>
      <c r="WJA2" s="711"/>
      <c r="WJB2" s="711"/>
      <c r="WJC2" s="711"/>
      <c r="WJD2" s="711"/>
      <c r="WJE2" s="711"/>
      <c r="WJF2" s="711"/>
      <c r="WJG2" s="711"/>
      <c r="WJH2" s="711"/>
      <c r="WJI2" s="711"/>
      <c r="WJJ2" s="711"/>
      <c r="WJK2" s="711"/>
      <c r="WJL2" s="711"/>
      <c r="WJM2" s="711"/>
      <c r="WJN2" s="711"/>
      <c r="WJO2" s="711"/>
      <c r="WJP2" s="711"/>
      <c r="WJQ2" s="711"/>
      <c r="WJR2" s="711"/>
      <c r="WJS2" s="711"/>
      <c r="WJT2" s="711"/>
      <c r="WJU2" s="711"/>
      <c r="WJV2" s="711"/>
      <c r="WJW2" s="711"/>
      <c r="WJX2" s="711"/>
      <c r="WJY2" s="711"/>
      <c r="WJZ2" s="711"/>
      <c r="WKA2" s="711"/>
      <c r="WKB2" s="711"/>
      <c r="WKC2" s="711"/>
      <c r="WKD2" s="711"/>
      <c r="WKE2" s="711"/>
      <c r="WKF2" s="711"/>
      <c r="WKG2" s="711"/>
      <c r="WKH2" s="711"/>
      <c r="WKI2" s="711"/>
      <c r="WKJ2" s="711"/>
      <c r="WKK2" s="711"/>
      <c r="WKL2" s="711"/>
      <c r="WKM2" s="711"/>
      <c r="WKN2" s="711"/>
      <c r="WKO2" s="711"/>
      <c r="WKP2" s="711"/>
      <c r="WKQ2" s="711"/>
      <c r="WKR2" s="711"/>
      <c r="WKS2" s="711"/>
      <c r="WKT2" s="711"/>
      <c r="WKU2" s="711"/>
      <c r="WKV2" s="711"/>
      <c r="WKW2" s="711"/>
      <c r="WKX2" s="711"/>
      <c r="WKY2" s="711"/>
      <c r="WKZ2" s="711"/>
      <c r="WLA2" s="711"/>
      <c r="WLB2" s="711"/>
      <c r="WLC2" s="711"/>
      <c r="WLD2" s="711"/>
      <c r="WLE2" s="711"/>
      <c r="WLF2" s="711"/>
      <c r="WLG2" s="711"/>
      <c r="WLH2" s="711"/>
      <c r="WLI2" s="711"/>
      <c r="WLJ2" s="711"/>
      <c r="WLK2" s="711"/>
      <c r="WLL2" s="711"/>
      <c r="WLM2" s="711"/>
      <c r="WLN2" s="711"/>
      <c r="WLO2" s="711"/>
      <c r="WLP2" s="711"/>
      <c r="WLQ2" s="711"/>
      <c r="WLR2" s="711"/>
      <c r="WLS2" s="711"/>
      <c r="WLT2" s="711"/>
      <c r="WLU2" s="711"/>
      <c r="WLV2" s="711"/>
      <c r="WLW2" s="711"/>
      <c r="WLX2" s="711"/>
      <c r="WLY2" s="711"/>
      <c r="WLZ2" s="711"/>
      <c r="WMA2" s="711"/>
      <c r="WMB2" s="711"/>
      <c r="WMC2" s="711"/>
      <c r="WMD2" s="711"/>
      <c r="WME2" s="711"/>
      <c r="WMF2" s="711"/>
      <c r="WMG2" s="711"/>
      <c r="WMH2" s="711"/>
      <c r="WMI2" s="711"/>
      <c r="WMJ2" s="711"/>
      <c r="WMK2" s="711"/>
      <c r="WML2" s="711"/>
      <c r="WMM2" s="711"/>
      <c r="WMN2" s="711"/>
      <c r="WMO2" s="711"/>
      <c r="WMP2" s="711"/>
      <c r="WMQ2" s="711"/>
      <c r="WMR2" s="711"/>
      <c r="WMS2" s="711"/>
      <c r="WMT2" s="711"/>
      <c r="WMU2" s="711"/>
      <c r="WMV2" s="711"/>
      <c r="WMW2" s="711"/>
      <c r="WMX2" s="711"/>
      <c r="WMY2" s="711"/>
      <c r="WMZ2" s="711"/>
      <c r="WNA2" s="711"/>
      <c r="WNB2" s="711"/>
      <c r="WNC2" s="711"/>
      <c r="WND2" s="711"/>
      <c r="WNE2" s="711"/>
      <c r="WNF2" s="711"/>
      <c r="WNG2" s="711"/>
      <c r="WNH2" s="711"/>
      <c r="WNI2" s="711"/>
      <c r="WNJ2" s="711"/>
      <c r="WNK2" s="711"/>
      <c r="WNL2" s="711"/>
      <c r="WNM2" s="711"/>
      <c r="WNN2" s="711"/>
      <c r="WNO2" s="711"/>
      <c r="WNP2" s="711"/>
      <c r="WNQ2" s="711"/>
      <c r="WNR2" s="711"/>
      <c r="WNS2" s="711"/>
      <c r="WNT2" s="711"/>
      <c r="WNU2" s="711"/>
      <c r="WNV2" s="711"/>
      <c r="WNW2" s="711"/>
      <c r="WNX2" s="711"/>
      <c r="WNY2" s="711"/>
      <c r="WNZ2" s="711"/>
      <c r="WOA2" s="711"/>
      <c r="WOB2" s="711"/>
      <c r="WOC2" s="711"/>
      <c r="WOD2" s="711"/>
      <c r="WOE2" s="711"/>
      <c r="WOF2" s="711"/>
      <c r="WOG2" s="711"/>
      <c r="WOH2" s="711"/>
      <c r="WOI2" s="711"/>
      <c r="WOJ2" s="711"/>
      <c r="WOK2" s="711"/>
      <c r="WOL2" s="711"/>
      <c r="WOM2" s="711"/>
      <c r="WON2" s="711"/>
      <c r="WOO2" s="711"/>
      <c r="WOP2" s="711"/>
      <c r="WOQ2" s="711"/>
      <c r="WOR2" s="711"/>
      <c r="WOS2" s="711"/>
      <c r="WOT2" s="711"/>
      <c r="WOU2" s="711"/>
      <c r="WOV2" s="711"/>
      <c r="WOW2" s="711"/>
      <c r="WOX2" s="711"/>
      <c r="WOY2" s="711"/>
      <c r="WOZ2" s="711"/>
      <c r="WPA2" s="711"/>
      <c r="WPB2" s="711"/>
      <c r="WPC2" s="711"/>
      <c r="WPD2" s="711"/>
      <c r="WPE2" s="711"/>
      <c r="WPF2" s="711"/>
      <c r="WPG2" s="711"/>
      <c r="WPH2" s="711"/>
      <c r="WPI2" s="711"/>
      <c r="WPJ2" s="711"/>
      <c r="WPK2" s="711"/>
      <c r="WPL2" s="711"/>
      <c r="WPM2" s="711"/>
      <c r="WPN2" s="711"/>
      <c r="WPO2" s="711"/>
      <c r="WPP2" s="711"/>
      <c r="WPQ2" s="711"/>
      <c r="WPR2" s="711"/>
      <c r="WPS2" s="711"/>
      <c r="WPT2" s="711"/>
      <c r="WPU2" s="711"/>
      <c r="WPV2" s="711"/>
      <c r="WPW2" s="711"/>
      <c r="WPX2" s="711"/>
      <c r="WPY2" s="711"/>
      <c r="WPZ2" s="711"/>
      <c r="WQA2" s="711"/>
      <c r="WQB2" s="711"/>
      <c r="WQC2" s="711"/>
      <c r="WQD2" s="711"/>
      <c r="WQE2" s="711"/>
      <c r="WQF2" s="711"/>
      <c r="WQG2" s="711"/>
      <c r="WQH2" s="711"/>
      <c r="WQI2" s="711"/>
      <c r="WQJ2" s="711"/>
      <c r="WQK2" s="711"/>
      <c r="WQL2" s="711"/>
      <c r="WQM2" s="711"/>
      <c r="WQN2" s="711"/>
      <c r="WQO2" s="711"/>
      <c r="WQP2" s="711"/>
      <c r="WQQ2" s="711"/>
      <c r="WQR2" s="711"/>
      <c r="WQS2" s="711"/>
      <c r="WQT2" s="711"/>
      <c r="WQU2" s="711"/>
      <c r="WQV2" s="711"/>
      <c r="WQW2" s="711"/>
      <c r="WQX2" s="711"/>
      <c r="WQY2" s="711"/>
      <c r="WQZ2" s="711"/>
      <c r="WRA2" s="711"/>
      <c r="WRB2" s="711"/>
      <c r="WRC2" s="711"/>
      <c r="WRD2" s="711"/>
      <c r="WRE2" s="711"/>
      <c r="WRF2" s="711"/>
      <c r="WRG2" s="711"/>
      <c r="WRH2" s="711"/>
      <c r="WRI2" s="711"/>
      <c r="WRJ2" s="711"/>
      <c r="WRK2" s="711"/>
      <c r="WRL2" s="711"/>
      <c r="WRM2" s="711"/>
      <c r="WRN2" s="711"/>
      <c r="WRO2" s="711"/>
      <c r="WRP2" s="711"/>
      <c r="WRQ2" s="711"/>
      <c r="WRR2" s="711"/>
      <c r="WRS2" s="711"/>
      <c r="WRT2" s="711"/>
      <c r="WRU2" s="711"/>
      <c r="WRV2" s="711"/>
      <c r="WRW2" s="711"/>
      <c r="WRX2" s="711"/>
      <c r="WRY2" s="711"/>
      <c r="WRZ2" s="711"/>
      <c r="WSA2" s="711"/>
      <c r="WSB2" s="711"/>
      <c r="WSC2" s="711"/>
      <c r="WSD2" s="711"/>
      <c r="WSE2" s="711"/>
      <c r="WSF2" s="711"/>
      <c r="WSG2" s="711"/>
      <c r="WSH2" s="711"/>
      <c r="WSI2" s="711"/>
      <c r="WSJ2" s="711"/>
      <c r="WSK2" s="711"/>
      <c r="WSL2" s="711"/>
      <c r="WSM2" s="711"/>
      <c r="WSN2" s="711"/>
      <c r="WSO2" s="711"/>
      <c r="WSP2" s="711"/>
      <c r="WSQ2" s="711"/>
      <c r="WSR2" s="711"/>
      <c r="WSS2" s="711"/>
      <c r="WST2" s="711"/>
      <c r="WSU2" s="711"/>
      <c r="WSV2" s="711"/>
      <c r="WSW2" s="711"/>
      <c r="WSX2" s="711"/>
      <c r="WSY2" s="711"/>
      <c r="WSZ2" s="711"/>
      <c r="WTA2" s="711"/>
      <c r="WTB2" s="711"/>
      <c r="WTC2" s="711"/>
      <c r="WTD2" s="711"/>
      <c r="WTE2" s="711"/>
      <c r="WTF2" s="711"/>
      <c r="WTG2" s="711"/>
      <c r="WTH2" s="711"/>
      <c r="WTI2" s="711"/>
      <c r="WTJ2" s="711"/>
      <c r="WTK2" s="711"/>
      <c r="WTL2" s="711"/>
      <c r="WTM2" s="711"/>
      <c r="WTN2" s="711"/>
      <c r="WTO2" s="711"/>
      <c r="WTP2" s="711"/>
      <c r="WTQ2" s="711"/>
      <c r="WTR2" s="711"/>
      <c r="WTS2" s="711"/>
      <c r="WTT2" s="711"/>
      <c r="WTU2" s="711"/>
      <c r="WTV2" s="711"/>
      <c r="WTW2" s="711"/>
      <c r="WTX2" s="711"/>
      <c r="WTY2" s="711"/>
      <c r="WTZ2" s="711"/>
      <c r="WUA2" s="711"/>
      <c r="WUB2" s="711"/>
      <c r="WUC2" s="711"/>
      <c r="WUD2" s="711"/>
      <c r="WUE2" s="711"/>
      <c r="WUF2" s="711"/>
      <c r="WUG2" s="711"/>
      <c r="WUH2" s="711"/>
      <c r="WUI2" s="711"/>
      <c r="WUJ2" s="711"/>
      <c r="WUK2" s="711"/>
      <c r="WUL2" s="711"/>
      <c r="WUM2" s="711"/>
      <c r="WUN2" s="711"/>
      <c r="WUO2" s="711"/>
      <c r="WUP2" s="711"/>
      <c r="WUQ2" s="711"/>
      <c r="WUR2" s="711"/>
      <c r="WUS2" s="711"/>
      <c r="WUT2" s="711"/>
      <c r="WUU2" s="711"/>
      <c r="WUV2" s="711"/>
      <c r="WUW2" s="711"/>
      <c r="WUX2" s="711"/>
      <c r="WUY2" s="711"/>
      <c r="WUZ2" s="711"/>
      <c r="WVA2" s="711"/>
      <c r="WVB2" s="711"/>
      <c r="WVC2" s="711"/>
      <c r="WVD2" s="711"/>
      <c r="WVE2" s="711"/>
      <c r="WVF2" s="711"/>
      <c r="WVG2" s="711"/>
      <c r="WVH2" s="711"/>
      <c r="WVI2" s="711"/>
      <c r="WVJ2" s="711"/>
      <c r="WVK2" s="711"/>
      <c r="WVL2" s="711"/>
      <c r="WVM2" s="711"/>
      <c r="WVN2" s="711"/>
      <c r="WVO2" s="711"/>
      <c r="WVP2" s="711"/>
      <c r="WVQ2" s="711"/>
      <c r="WVR2" s="711"/>
      <c r="WVS2" s="711"/>
      <c r="WVT2" s="711"/>
      <c r="WVU2" s="711"/>
      <c r="WVV2" s="711"/>
      <c r="WVW2" s="711"/>
      <c r="WVX2" s="711"/>
      <c r="WVY2" s="711"/>
      <c r="WVZ2" s="711"/>
      <c r="WWA2" s="711"/>
      <c r="WWB2" s="711"/>
      <c r="WWC2" s="711"/>
      <c r="WWD2" s="711"/>
      <c r="WWE2" s="711"/>
      <c r="WWF2" s="711"/>
      <c r="WWG2" s="711"/>
      <c r="WWH2" s="711"/>
      <c r="WWI2" s="711"/>
      <c r="WWJ2" s="711"/>
      <c r="WWK2" s="711"/>
      <c r="WWL2" s="711"/>
      <c r="WWM2" s="711"/>
      <c r="WWN2" s="711"/>
      <c r="WWO2" s="711"/>
      <c r="WWP2" s="711"/>
      <c r="WWQ2" s="711"/>
      <c r="WWR2" s="711"/>
      <c r="WWS2" s="711"/>
      <c r="WWT2" s="711"/>
      <c r="WWU2" s="711"/>
      <c r="WWV2" s="711"/>
      <c r="WWW2" s="711"/>
      <c r="WWX2" s="711"/>
      <c r="WWY2" s="711"/>
      <c r="WWZ2" s="711"/>
      <c r="WXA2" s="711"/>
      <c r="WXB2" s="711"/>
      <c r="WXC2" s="711"/>
      <c r="WXD2" s="711"/>
      <c r="WXE2" s="711"/>
      <c r="WXF2" s="711"/>
      <c r="WXG2" s="711"/>
      <c r="WXH2" s="711"/>
      <c r="WXI2" s="711"/>
      <c r="WXJ2" s="711"/>
      <c r="WXK2" s="711"/>
      <c r="WXL2" s="711"/>
      <c r="WXM2" s="711"/>
      <c r="WXN2" s="711"/>
      <c r="WXO2" s="711"/>
      <c r="WXP2" s="711"/>
      <c r="WXQ2" s="711"/>
      <c r="WXR2" s="711"/>
      <c r="WXS2" s="711"/>
      <c r="WXT2" s="711"/>
      <c r="WXU2" s="711"/>
      <c r="WXV2" s="711"/>
      <c r="WXW2" s="711"/>
      <c r="WXX2" s="711"/>
      <c r="WXY2" s="711"/>
      <c r="WXZ2" s="711"/>
      <c r="WYA2" s="711"/>
      <c r="WYB2" s="711"/>
      <c r="WYC2" s="711"/>
      <c r="WYD2" s="711"/>
      <c r="WYE2" s="711"/>
      <c r="WYF2" s="711"/>
      <c r="WYG2" s="711"/>
      <c r="WYH2" s="711"/>
      <c r="WYI2" s="711"/>
      <c r="WYJ2" s="711"/>
      <c r="WYK2" s="711"/>
      <c r="WYL2" s="711"/>
      <c r="WYM2" s="711"/>
      <c r="WYN2" s="711"/>
      <c r="WYO2" s="711"/>
      <c r="WYP2" s="711"/>
      <c r="WYQ2" s="711"/>
      <c r="WYR2" s="711"/>
      <c r="WYS2" s="711"/>
      <c r="WYT2" s="711"/>
      <c r="WYU2" s="711"/>
      <c r="WYV2" s="711"/>
      <c r="WYW2" s="711"/>
      <c r="WYX2" s="711"/>
      <c r="WYY2" s="711"/>
      <c r="WYZ2" s="711"/>
      <c r="WZA2" s="711"/>
      <c r="WZB2" s="711"/>
      <c r="WZC2" s="711"/>
      <c r="WZD2" s="711"/>
      <c r="WZE2" s="711"/>
      <c r="WZF2" s="711"/>
      <c r="WZG2" s="711"/>
      <c r="WZH2" s="711"/>
      <c r="WZI2" s="711"/>
      <c r="WZJ2" s="711"/>
      <c r="WZK2" s="711"/>
      <c r="WZL2" s="711"/>
      <c r="WZM2" s="711"/>
      <c r="WZN2" s="711"/>
      <c r="WZO2" s="711"/>
      <c r="WZP2" s="711"/>
      <c r="WZQ2" s="711"/>
      <c r="WZR2" s="711"/>
      <c r="WZS2" s="711"/>
      <c r="WZT2" s="711"/>
      <c r="WZU2" s="711"/>
      <c r="WZV2" s="711"/>
      <c r="WZW2" s="711"/>
      <c r="WZX2" s="711"/>
      <c r="WZY2" s="711"/>
      <c r="WZZ2" s="711"/>
      <c r="XAA2" s="711"/>
      <c r="XAB2" s="711"/>
      <c r="XAC2" s="711"/>
      <c r="XAD2" s="711"/>
      <c r="XAE2" s="711"/>
      <c r="XAF2" s="711"/>
      <c r="XAG2" s="711"/>
      <c r="XAH2" s="711"/>
      <c r="XAI2" s="711"/>
      <c r="XAJ2" s="711"/>
      <c r="XAK2" s="711"/>
      <c r="XAL2" s="711"/>
      <c r="XAM2" s="711"/>
      <c r="XAN2" s="711"/>
      <c r="XAO2" s="711"/>
      <c r="XAP2" s="711"/>
      <c r="XAQ2" s="711"/>
      <c r="XAR2" s="711"/>
      <c r="XAS2" s="711"/>
      <c r="XAT2" s="711"/>
      <c r="XAU2" s="711"/>
      <c r="XAV2" s="711"/>
      <c r="XAW2" s="711"/>
      <c r="XAX2" s="711"/>
      <c r="XAY2" s="711"/>
      <c r="XAZ2" s="711"/>
      <c r="XBA2" s="711"/>
      <c r="XBB2" s="711"/>
      <c r="XBC2" s="711"/>
      <c r="XBD2" s="711"/>
      <c r="XBE2" s="711"/>
      <c r="XBF2" s="711"/>
      <c r="XBG2" s="711"/>
      <c r="XBH2" s="711"/>
      <c r="XBI2" s="711"/>
      <c r="XBJ2" s="711"/>
      <c r="XBK2" s="711"/>
      <c r="XBL2" s="711"/>
      <c r="XBM2" s="711"/>
      <c r="XBN2" s="711"/>
      <c r="XBO2" s="711"/>
      <c r="XBP2" s="711"/>
      <c r="XBQ2" s="711"/>
      <c r="XBR2" s="711"/>
      <c r="XBS2" s="711"/>
      <c r="XBT2" s="711"/>
      <c r="XBU2" s="711"/>
      <c r="XBV2" s="711"/>
      <c r="XBW2" s="711"/>
      <c r="XBX2" s="711"/>
      <c r="XBY2" s="711"/>
      <c r="XBZ2" s="711"/>
      <c r="XCA2" s="711"/>
      <c r="XCB2" s="711"/>
      <c r="XCC2" s="711"/>
      <c r="XCD2" s="711"/>
      <c r="XCE2" s="711"/>
      <c r="XCF2" s="711"/>
      <c r="XCG2" s="711"/>
      <c r="XCH2" s="711"/>
      <c r="XCI2" s="711"/>
      <c r="XCJ2" s="711"/>
      <c r="XCK2" s="711"/>
      <c r="XCL2" s="711"/>
      <c r="XCM2" s="711"/>
      <c r="XCN2" s="711"/>
      <c r="XCO2" s="711"/>
      <c r="XCP2" s="711"/>
      <c r="XCQ2" s="711"/>
      <c r="XCR2" s="711"/>
      <c r="XCS2" s="711"/>
      <c r="XCT2" s="711"/>
      <c r="XCU2" s="711"/>
      <c r="XCV2" s="711"/>
      <c r="XCW2" s="711"/>
      <c r="XCX2" s="711"/>
      <c r="XCY2" s="711"/>
      <c r="XCZ2" s="711"/>
      <c r="XDA2" s="711"/>
      <c r="XDB2" s="711"/>
      <c r="XDC2" s="711"/>
      <c r="XDD2" s="711"/>
      <c r="XDE2" s="711"/>
      <c r="XDF2" s="711"/>
      <c r="XDG2" s="711"/>
      <c r="XDH2" s="711"/>
      <c r="XDI2" s="711"/>
      <c r="XDJ2" s="711"/>
      <c r="XDK2" s="711"/>
      <c r="XDL2" s="711"/>
      <c r="XDM2" s="711"/>
      <c r="XDN2" s="711"/>
      <c r="XDO2" s="711"/>
      <c r="XDP2" s="711"/>
      <c r="XDQ2" s="711"/>
      <c r="XDR2" s="711"/>
      <c r="XDS2" s="711"/>
      <c r="XDT2" s="711"/>
      <c r="XDU2" s="711"/>
      <c r="XDV2" s="711"/>
      <c r="XDW2" s="711"/>
      <c r="XDX2" s="711"/>
      <c r="XDY2" s="711"/>
      <c r="XDZ2" s="711"/>
      <c r="XEA2" s="711"/>
      <c r="XEB2" s="711"/>
      <c r="XEC2" s="711"/>
      <c r="XED2" s="711"/>
      <c r="XEE2" s="711"/>
      <c r="XEF2" s="711"/>
      <c r="XEG2" s="711"/>
      <c r="XEH2" s="711"/>
      <c r="XEI2" s="711"/>
      <c r="XEJ2" s="711"/>
      <c r="XEK2" s="711"/>
      <c r="XEL2" s="711"/>
      <c r="XEM2" s="711"/>
      <c r="XEN2" s="711"/>
      <c r="XEO2" s="711"/>
      <c r="XEP2" s="711"/>
      <c r="XEQ2" s="711"/>
      <c r="XER2" s="711"/>
      <c r="XES2" s="711"/>
    </row>
    <row r="3" spans="1:16373" s="547" customFormat="1">
      <c r="A3" s="246"/>
      <c r="B3" s="246"/>
      <c r="C3" s="247"/>
      <c r="D3" s="282"/>
      <c r="E3" s="249"/>
      <c r="F3" s="252">
        <f>Check!F3</f>
        <v>5</v>
      </c>
      <c r="G3" s="253" t="s">
        <v>1040</v>
      </c>
      <c r="H3" s="249"/>
      <c r="I3" s="720"/>
      <c r="J3" s="720"/>
      <c r="K3" s="720"/>
      <c r="L3" s="720"/>
      <c r="M3" s="720"/>
      <c r="N3" s="720"/>
      <c r="O3" s="720"/>
      <c r="P3" s="720"/>
      <c r="Q3" s="720"/>
      <c r="R3" s="721"/>
      <c r="S3" s="721"/>
      <c r="T3" s="720"/>
      <c r="U3" s="720"/>
      <c r="V3" s="720"/>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1"/>
      <c r="FS3" s="711"/>
      <c r="FT3" s="711"/>
      <c r="FU3" s="711"/>
      <c r="FV3" s="711"/>
      <c r="FW3" s="711"/>
      <c r="FX3" s="711"/>
      <c r="FY3" s="711"/>
      <c r="FZ3" s="711"/>
      <c r="GA3" s="711"/>
      <c r="GB3" s="711"/>
      <c r="GC3" s="711"/>
      <c r="GD3" s="711"/>
      <c r="GE3" s="711"/>
      <c r="GF3" s="711"/>
      <c r="GG3" s="711"/>
      <c r="GH3" s="711"/>
      <c r="GI3" s="711"/>
      <c r="GJ3" s="711"/>
      <c r="GK3" s="711"/>
      <c r="GL3" s="711"/>
      <c r="GM3" s="711"/>
      <c r="GN3" s="711"/>
      <c r="GO3" s="711"/>
      <c r="GP3" s="711"/>
      <c r="GQ3" s="711"/>
      <c r="GR3" s="711"/>
      <c r="GS3" s="711"/>
      <c r="GT3" s="711"/>
      <c r="GU3" s="711"/>
      <c r="GV3" s="711"/>
      <c r="GW3" s="711"/>
      <c r="GX3" s="711"/>
      <c r="GY3" s="711"/>
      <c r="GZ3" s="711"/>
      <c r="HA3" s="711"/>
      <c r="HB3" s="711"/>
      <c r="HC3" s="711"/>
      <c r="HD3" s="711"/>
      <c r="HE3" s="711"/>
      <c r="HF3" s="711"/>
      <c r="HG3" s="711"/>
      <c r="HH3" s="711"/>
      <c r="HI3" s="711"/>
      <c r="HJ3" s="711"/>
      <c r="HK3" s="711"/>
      <c r="HL3" s="711"/>
      <c r="HM3" s="711"/>
      <c r="HN3" s="711"/>
      <c r="HO3" s="711"/>
      <c r="HP3" s="711"/>
      <c r="HQ3" s="711"/>
      <c r="HR3" s="711"/>
      <c r="HS3" s="711"/>
      <c r="HT3" s="711"/>
      <c r="HU3" s="711"/>
      <c r="HV3" s="711"/>
      <c r="HW3" s="711"/>
      <c r="HX3" s="711"/>
      <c r="HY3" s="711"/>
      <c r="HZ3" s="711"/>
      <c r="IA3" s="711"/>
      <c r="IB3" s="711"/>
      <c r="IC3" s="711"/>
      <c r="ID3" s="711"/>
      <c r="IE3" s="711"/>
      <c r="IF3" s="711"/>
      <c r="IG3" s="711"/>
      <c r="IH3" s="711"/>
      <c r="II3" s="711"/>
      <c r="IJ3" s="711"/>
      <c r="IK3" s="711"/>
      <c r="IL3" s="711"/>
      <c r="IM3" s="711"/>
      <c r="IN3" s="711"/>
      <c r="IO3" s="711"/>
      <c r="IP3" s="711"/>
      <c r="IQ3" s="711"/>
      <c r="IR3" s="711"/>
      <c r="IS3" s="711"/>
      <c r="IT3" s="711"/>
      <c r="IU3" s="711"/>
      <c r="IV3" s="711"/>
      <c r="IW3" s="711"/>
      <c r="IX3" s="711"/>
      <c r="IY3" s="711"/>
      <c r="IZ3" s="711"/>
      <c r="JA3" s="711"/>
      <c r="JB3" s="711"/>
      <c r="JC3" s="711"/>
      <c r="JD3" s="711"/>
      <c r="JE3" s="711"/>
      <c r="JF3" s="711"/>
      <c r="JG3" s="711"/>
      <c r="JH3" s="711"/>
      <c r="JI3" s="711"/>
      <c r="JJ3" s="711"/>
      <c r="JK3" s="711"/>
      <c r="JL3" s="711"/>
      <c r="JM3" s="711"/>
      <c r="JN3" s="711"/>
      <c r="JO3" s="711"/>
      <c r="JP3" s="711"/>
      <c r="JQ3" s="711"/>
      <c r="JR3" s="711"/>
      <c r="JS3" s="711"/>
      <c r="JT3" s="711"/>
      <c r="JU3" s="711"/>
      <c r="JV3" s="711"/>
      <c r="JW3" s="711"/>
      <c r="JX3" s="711"/>
      <c r="JY3" s="711"/>
      <c r="JZ3" s="711"/>
      <c r="KA3" s="711"/>
      <c r="KB3" s="711"/>
      <c r="KC3" s="711"/>
      <c r="KD3" s="711"/>
      <c r="KE3" s="711"/>
      <c r="KF3" s="711"/>
      <c r="KG3" s="711"/>
      <c r="KH3" s="711"/>
      <c r="KI3" s="711"/>
      <c r="KJ3" s="711"/>
      <c r="KK3" s="711"/>
      <c r="KL3" s="711"/>
      <c r="KM3" s="711"/>
      <c r="KN3" s="711"/>
      <c r="KO3" s="711"/>
      <c r="KP3" s="711"/>
      <c r="KQ3" s="711"/>
      <c r="KR3" s="711"/>
      <c r="KS3" s="711"/>
      <c r="KT3" s="711"/>
      <c r="KU3" s="711"/>
      <c r="KV3" s="711"/>
      <c r="KW3" s="711"/>
      <c r="KX3" s="711"/>
      <c r="KY3" s="711"/>
      <c r="KZ3" s="711"/>
      <c r="LA3" s="711"/>
      <c r="LB3" s="711"/>
      <c r="LC3" s="711"/>
      <c r="LD3" s="711"/>
      <c r="LE3" s="711"/>
      <c r="LF3" s="711"/>
      <c r="LG3" s="711"/>
      <c r="LH3" s="711"/>
      <c r="LI3" s="711"/>
      <c r="LJ3" s="711"/>
      <c r="LK3" s="711"/>
      <c r="LL3" s="711"/>
      <c r="LM3" s="711"/>
      <c r="LN3" s="711"/>
      <c r="LO3" s="711"/>
      <c r="LP3" s="711"/>
      <c r="LQ3" s="711"/>
      <c r="LR3" s="711"/>
      <c r="LS3" s="711"/>
      <c r="LT3" s="711"/>
      <c r="LU3" s="711"/>
      <c r="LV3" s="711"/>
      <c r="LW3" s="711"/>
      <c r="LX3" s="711"/>
      <c r="LY3" s="711"/>
      <c r="LZ3" s="711"/>
      <c r="MA3" s="711"/>
      <c r="MB3" s="711"/>
      <c r="MC3" s="711"/>
      <c r="MD3" s="711"/>
      <c r="ME3" s="711"/>
      <c r="MF3" s="711"/>
      <c r="MG3" s="711"/>
      <c r="MH3" s="711"/>
      <c r="MI3" s="711"/>
      <c r="MJ3" s="711"/>
      <c r="MK3" s="711"/>
      <c r="ML3" s="711"/>
      <c r="MM3" s="711"/>
      <c r="MN3" s="711"/>
      <c r="MO3" s="711"/>
      <c r="MP3" s="711"/>
      <c r="MQ3" s="711"/>
      <c r="MR3" s="711"/>
      <c r="MS3" s="711"/>
      <c r="MT3" s="711"/>
      <c r="MU3" s="711"/>
      <c r="MV3" s="711"/>
      <c r="MW3" s="711"/>
      <c r="MX3" s="711"/>
      <c r="MY3" s="711"/>
      <c r="MZ3" s="711"/>
      <c r="NA3" s="711"/>
      <c r="NB3" s="711"/>
      <c r="NC3" s="711"/>
      <c r="ND3" s="711"/>
      <c r="NE3" s="711"/>
      <c r="NF3" s="711"/>
      <c r="NG3" s="711"/>
      <c r="NH3" s="711"/>
      <c r="NI3" s="711"/>
      <c r="NJ3" s="711"/>
      <c r="NK3" s="711"/>
      <c r="NL3" s="711"/>
      <c r="NM3" s="711"/>
      <c r="NN3" s="711"/>
      <c r="NO3" s="711"/>
      <c r="NP3" s="711"/>
      <c r="NQ3" s="711"/>
      <c r="NR3" s="711"/>
      <c r="NS3" s="711"/>
      <c r="NT3" s="711"/>
      <c r="NU3" s="711"/>
      <c r="NV3" s="711"/>
      <c r="NW3" s="711"/>
      <c r="NX3" s="711"/>
      <c r="NY3" s="711"/>
      <c r="NZ3" s="711"/>
      <c r="OA3" s="711"/>
      <c r="OB3" s="711"/>
      <c r="OC3" s="711"/>
      <c r="OD3" s="711"/>
      <c r="OE3" s="711"/>
      <c r="OF3" s="711"/>
      <c r="OG3" s="711"/>
      <c r="OH3" s="711"/>
      <c r="OI3" s="711"/>
      <c r="OJ3" s="711"/>
      <c r="OK3" s="711"/>
      <c r="OL3" s="711"/>
      <c r="OM3" s="711"/>
      <c r="ON3" s="711"/>
      <c r="OO3" s="711"/>
      <c r="OP3" s="711"/>
      <c r="OQ3" s="711"/>
      <c r="OR3" s="711"/>
      <c r="OS3" s="711"/>
      <c r="OT3" s="711"/>
      <c r="OU3" s="711"/>
      <c r="OV3" s="711"/>
      <c r="OW3" s="711"/>
      <c r="OX3" s="711"/>
      <c r="OY3" s="711"/>
      <c r="OZ3" s="711"/>
      <c r="PA3" s="711"/>
      <c r="PB3" s="711"/>
      <c r="PC3" s="711"/>
      <c r="PD3" s="711"/>
      <c r="PE3" s="711"/>
      <c r="PF3" s="711"/>
      <c r="PG3" s="711"/>
      <c r="PH3" s="711"/>
      <c r="PI3" s="711"/>
      <c r="PJ3" s="711"/>
      <c r="PK3" s="711"/>
      <c r="PL3" s="711"/>
      <c r="PM3" s="711"/>
      <c r="PN3" s="711"/>
      <c r="PO3" s="711"/>
      <c r="PP3" s="711"/>
      <c r="PQ3" s="711"/>
      <c r="PR3" s="711"/>
      <c r="PS3" s="711"/>
      <c r="PT3" s="711"/>
      <c r="PU3" s="711"/>
      <c r="PV3" s="711"/>
      <c r="PW3" s="711"/>
      <c r="PX3" s="711"/>
      <c r="PY3" s="711"/>
      <c r="PZ3" s="711"/>
      <c r="QA3" s="711"/>
      <c r="QB3" s="711"/>
      <c r="QC3" s="711"/>
      <c r="QD3" s="711"/>
      <c r="QE3" s="711"/>
      <c r="QF3" s="711"/>
      <c r="QG3" s="711"/>
      <c r="QH3" s="711"/>
      <c r="QI3" s="711"/>
      <c r="QJ3" s="711"/>
      <c r="QK3" s="711"/>
      <c r="QL3" s="711"/>
      <c r="QM3" s="711"/>
      <c r="QN3" s="711"/>
      <c r="QO3" s="711"/>
      <c r="QP3" s="711"/>
      <c r="QQ3" s="711"/>
      <c r="QR3" s="711"/>
      <c r="QS3" s="711"/>
      <c r="QT3" s="711"/>
      <c r="QU3" s="711"/>
      <c r="QV3" s="711"/>
      <c r="QW3" s="711"/>
      <c r="QX3" s="711"/>
      <c r="QY3" s="711"/>
      <c r="QZ3" s="711"/>
      <c r="RA3" s="711"/>
      <c r="RB3" s="711"/>
      <c r="RC3" s="711"/>
      <c r="RD3" s="711"/>
      <c r="RE3" s="711"/>
      <c r="RF3" s="711"/>
      <c r="RG3" s="711"/>
      <c r="RH3" s="711"/>
      <c r="RI3" s="711"/>
      <c r="RJ3" s="711"/>
      <c r="RK3" s="711"/>
      <c r="RL3" s="711"/>
      <c r="RM3" s="711"/>
      <c r="RN3" s="711"/>
      <c r="RO3" s="711"/>
      <c r="RP3" s="711"/>
      <c r="RQ3" s="711"/>
      <c r="RR3" s="711"/>
      <c r="RS3" s="711"/>
      <c r="RT3" s="711"/>
      <c r="RU3" s="711"/>
      <c r="RV3" s="711"/>
      <c r="RW3" s="711"/>
      <c r="RX3" s="711"/>
      <c r="RY3" s="711"/>
      <c r="RZ3" s="711"/>
      <c r="SA3" s="711"/>
      <c r="SB3" s="711"/>
      <c r="SC3" s="711"/>
      <c r="SD3" s="711"/>
      <c r="SE3" s="711"/>
      <c r="SF3" s="711"/>
      <c r="SG3" s="711"/>
      <c r="SH3" s="711"/>
      <c r="SI3" s="711"/>
      <c r="SJ3" s="711"/>
      <c r="SK3" s="711"/>
      <c r="SL3" s="711"/>
      <c r="SM3" s="711"/>
      <c r="SN3" s="711"/>
      <c r="SO3" s="711"/>
      <c r="SP3" s="711"/>
      <c r="SQ3" s="711"/>
      <c r="SR3" s="711"/>
      <c r="SS3" s="711"/>
      <c r="ST3" s="711"/>
      <c r="SU3" s="711"/>
      <c r="SV3" s="711"/>
      <c r="SW3" s="711"/>
      <c r="SX3" s="711"/>
      <c r="SY3" s="711"/>
      <c r="SZ3" s="711"/>
      <c r="TA3" s="711"/>
      <c r="TB3" s="711"/>
      <c r="TC3" s="711"/>
      <c r="TD3" s="711"/>
      <c r="TE3" s="711"/>
      <c r="TF3" s="711"/>
      <c r="TG3" s="711"/>
      <c r="TH3" s="711"/>
      <c r="TI3" s="711"/>
      <c r="TJ3" s="711"/>
      <c r="TK3" s="711"/>
      <c r="TL3" s="711"/>
      <c r="TM3" s="711"/>
      <c r="TN3" s="711"/>
      <c r="TO3" s="711"/>
      <c r="TP3" s="711"/>
      <c r="TQ3" s="711"/>
      <c r="TR3" s="711"/>
      <c r="TS3" s="711"/>
      <c r="TT3" s="711"/>
      <c r="TU3" s="711"/>
      <c r="TV3" s="711"/>
      <c r="TW3" s="711"/>
      <c r="TX3" s="711"/>
      <c r="TY3" s="711"/>
      <c r="TZ3" s="711"/>
      <c r="UA3" s="711"/>
      <c r="UB3" s="711"/>
      <c r="UC3" s="711"/>
      <c r="UD3" s="711"/>
      <c r="UE3" s="711"/>
      <c r="UF3" s="711"/>
      <c r="UG3" s="711"/>
      <c r="UH3" s="711"/>
      <c r="UI3" s="711"/>
      <c r="UJ3" s="711"/>
      <c r="UK3" s="711"/>
      <c r="UL3" s="711"/>
      <c r="UM3" s="711"/>
      <c r="UN3" s="711"/>
      <c r="UO3" s="711"/>
      <c r="UP3" s="711"/>
      <c r="UQ3" s="711"/>
      <c r="UR3" s="711"/>
      <c r="US3" s="711"/>
      <c r="UT3" s="711"/>
      <c r="UU3" s="711"/>
      <c r="UV3" s="711"/>
      <c r="UW3" s="711"/>
      <c r="UX3" s="711"/>
      <c r="UY3" s="711"/>
      <c r="UZ3" s="711"/>
      <c r="VA3" s="711"/>
      <c r="VB3" s="711"/>
      <c r="VC3" s="711"/>
      <c r="VD3" s="711"/>
      <c r="VE3" s="711"/>
      <c r="VF3" s="711"/>
      <c r="VG3" s="711"/>
      <c r="VH3" s="711"/>
      <c r="VI3" s="711"/>
      <c r="VJ3" s="711"/>
      <c r="VK3" s="711"/>
      <c r="VL3" s="711"/>
      <c r="VM3" s="711"/>
      <c r="VN3" s="711"/>
      <c r="VO3" s="711"/>
      <c r="VP3" s="711"/>
      <c r="VQ3" s="711"/>
      <c r="VR3" s="711"/>
      <c r="VS3" s="711"/>
      <c r="VT3" s="711"/>
      <c r="VU3" s="711"/>
      <c r="VV3" s="711"/>
      <c r="VW3" s="711"/>
      <c r="VX3" s="711"/>
      <c r="VY3" s="711"/>
      <c r="VZ3" s="711"/>
      <c r="WA3" s="711"/>
      <c r="WB3" s="711"/>
      <c r="WC3" s="711"/>
      <c r="WD3" s="711"/>
      <c r="WE3" s="711"/>
      <c r="WF3" s="711"/>
      <c r="WG3" s="711"/>
      <c r="WH3" s="711"/>
      <c r="WI3" s="711"/>
      <c r="WJ3" s="711"/>
      <c r="WK3" s="711"/>
      <c r="WL3" s="711"/>
      <c r="WM3" s="711"/>
      <c r="WN3" s="711"/>
      <c r="WO3" s="711"/>
      <c r="WP3" s="711"/>
      <c r="WQ3" s="711"/>
      <c r="WR3" s="711"/>
      <c r="WS3" s="711"/>
      <c r="WT3" s="711"/>
      <c r="WU3" s="711"/>
      <c r="WV3" s="711"/>
      <c r="WW3" s="711"/>
      <c r="WX3" s="711"/>
      <c r="WY3" s="711"/>
      <c r="WZ3" s="711"/>
      <c r="XA3" s="711"/>
      <c r="XB3" s="711"/>
      <c r="XC3" s="711"/>
      <c r="XD3" s="711"/>
      <c r="XE3" s="711"/>
      <c r="XF3" s="711"/>
      <c r="XG3" s="711"/>
      <c r="XH3" s="711"/>
      <c r="XI3" s="711"/>
      <c r="XJ3" s="711"/>
      <c r="XK3" s="711"/>
      <c r="XL3" s="711"/>
      <c r="XM3" s="711"/>
      <c r="XN3" s="711"/>
      <c r="XO3" s="711"/>
      <c r="XP3" s="711"/>
      <c r="XQ3" s="711"/>
      <c r="XR3" s="711"/>
      <c r="XS3" s="711"/>
      <c r="XT3" s="711"/>
      <c r="XU3" s="711"/>
      <c r="XV3" s="711"/>
      <c r="XW3" s="711"/>
      <c r="XX3" s="711"/>
      <c r="XY3" s="711"/>
      <c r="XZ3" s="711"/>
      <c r="YA3" s="711"/>
      <c r="YB3" s="711"/>
      <c r="YC3" s="711"/>
      <c r="YD3" s="711"/>
      <c r="YE3" s="711"/>
      <c r="YF3" s="711"/>
      <c r="YG3" s="711"/>
      <c r="YH3" s="711"/>
      <c r="YI3" s="711"/>
      <c r="YJ3" s="711"/>
      <c r="YK3" s="711"/>
      <c r="YL3" s="711"/>
      <c r="YM3" s="711"/>
      <c r="YN3" s="711"/>
      <c r="YO3" s="711"/>
      <c r="YP3" s="711"/>
      <c r="YQ3" s="711"/>
      <c r="YR3" s="711"/>
      <c r="YS3" s="711"/>
      <c r="YT3" s="711"/>
      <c r="YU3" s="711"/>
      <c r="YV3" s="711"/>
      <c r="YW3" s="711"/>
      <c r="YX3" s="711"/>
      <c r="YY3" s="711"/>
      <c r="YZ3" s="711"/>
      <c r="ZA3" s="711"/>
      <c r="ZB3" s="711"/>
      <c r="ZC3" s="711"/>
      <c r="ZD3" s="711"/>
      <c r="ZE3" s="711"/>
      <c r="ZF3" s="711"/>
      <c r="ZG3" s="711"/>
      <c r="ZH3" s="711"/>
      <c r="ZI3" s="711"/>
      <c r="ZJ3" s="711"/>
      <c r="ZK3" s="711"/>
      <c r="ZL3" s="711"/>
      <c r="ZM3" s="711"/>
      <c r="ZN3" s="711"/>
      <c r="ZO3" s="711"/>
      <c r="ZP3" s="711"/>
      <c r="ZQ3" s="711"/>
      <c r="ZR3" s="711"/>
      <c r="ZS3" s="711"/>
      <c r="ZT3" s="711"/>
      <c r="ZU3" s="711"/>
      <c r="ZV3" s="711"/>
      <c r="ZW3" s="711"/>
      <c r="ZX3" s="711"/>
      <c r="ZY3" s="711"/>
      <c r="ZZ3" s="711"/>
      <c r="AAA3" s="711"/>
      <c r="AAB3" s="711"/>
      <c r="AAC3" s="711"/>
      <c r="AAD3" s="711"/>
      <c r="AAE3" s="711"/>
      <c r="AAF3" s="711"/>
      <c r="AAG3" s="711"/>
      <c r="AAH3" s="711"/>
      <c r="AAI3" s="711"/>
      <c r="AAJ3" s="711"/>
      <c r="AAK3" s="711"/>
      <c r="AAL3" s="711"/>
      <c r="AAM3" s="711"/>
      <c r="AAN3" s="711"/>
      <c r="AAO3" s="711"/>
      <c r="AAP3" s="711"/>
      <c r="AAQ3" s="711"/>
      <c r="AAR3" s="711"/>
      <c r="AAS3" s="711"/>
      <c r="AAT3" s="711"/>
      <c r="AAU3" s="711"/>
      <c r="AAV3" s="711"/>
      <c r="AAW3" s="711"/>
      <c r="AAX3" s="711"/>
      <c r="AAY3" s="711"/>
      <c r="AAZ3" s="711"/>
      <c r="ABA3" s="711"/>
      <c r="ABB3" s="711"/>
      <c r="ABC3" s="711"/>
      <c r="ABD3" s="711"/>
      <c r="ABE3" s="711"/>
      <c r="ABF3" s="711"/>
      <c r="ABG3" s="711"/>
      <c r="ABH3" s="711"/>
      <c r="ABI3" s="711"/>
      <c r="ABJ3" s="711"/>
      <c r="ABK3" s="711"/>
      <c r="ABL3" s="711"/>
      <c r="ABM3" s="711"/>
      <c r="ABN3" s="711"/>
      <c r="ABO3" s="711"/>
      <c r="ABP3" s="711"/>
      <c r="ABQ3" s="711"/>
      <c r="ABR3" s="711"/>
      <c r="ABS3" s="711"/>
      <c r="ABT3" s="711"/>
      <c r="ABU3" s="711"/>
      <c r="ABV3" s="711"/>
      <c r="ABW3" s="711"/>
      <c r="ABX3" s="711"/>
      <c r="ABY3" s="711"/>
      <c r="ABZ3" s="711"/>
      <c r="ACA3" s="711"/>
      <c r="ACB3" s="711"/>
      <c r="ACC3" s="711"/>
      <c r="ACD3" s="711"/>
      <c r="ACE3" s="711"/>
      <c r="ACF3" s="711"/>
      <c r="ACG3" s="711"/>
      <c r="ACH3" s="711"/>
      <c r="ACI3" s="711"/>
      <c r="ACJ3" s="711"/>
      <c r="ACK3" s="711"/>
      <c r="ACL3" s="711"/>
      <c r="ACM3" s="711"/>
      <c r="ACN3" s="711"/>
      <c r="ACO3" s="711"/>
      <c r="ACP3" s="711"/>
      <c r="ACQ3" s="711"/>
      <c r="ACR3" s="711"/>
      <c r="ACS3" s="711"/>
      <c r="ACT3" s="711"/>
      <c r="ACU3" s="711"/>
      <c r="ACV3" s="711"/>
      <c r="ACW3" s="711"/>
      <c r="ACX3" s="711"/>
      <c r="ACY3" s="711"/>
      <c r="ACZ3" s="711"/>
      <c r="ADA3" s="711"/>
      <c r="ADB3" s="711"/>
      <c r="ADC3" s="711"/>
      <c r="ADD3" s="711"/>
      <c r="ADE3" s="711"/>
      <c r="ADF3" s="711"/>
      <c r="ADG3" s="711"/>
      <c r="ADH3" s="711"/>
      <c r="ADI3" s="711"/>
      <c r="ADJ3" s="711"/>
      <c r="ADK3" s="711"/>
      <c r="ADL3" s="711"/>
      <c r="ADM3" s="711"/>
      <c r="ADN3" s="711"/>
      <c r="ADO3" s="711"/>
      <c r="ADP3" s="711"/>
      <c r="ADQ3" s="711"/>
      <c r="ADR3" s="711"/>
      <c r="ADS3" s="711"/>
      <c r="ADT3" s="711"/>
      <c r="ADU3" s="711"/>
      <c r="ADV3" s="711"/>
      <c r="ADW3" s="711"/>
      <c r="ADX3" s="711"/>
      <c r="ADY3" s="711"/>
      <c r="ADZ3" s="711"/>
      <c r="AEA3" s="711"/>
      <c r="AEB3" s="711"/>
      <c r="AEC3" s="711"/>
      <c r="AED3" s="711"/>
      <c r="AEE3" s="711"/>
      <c r="AEF3" s="711"/>
      <c r="AEG3" s="711"/>
      <c r="AEH3" s="711"/>
      <c r="AEI3" s="711"/>
      <c r="AEJ3" s="711"/>
      <c r="AEK3" s="711"/>
      <c r="AEL3" s="711"/>
      <c r="AEM3" s="711"/>
      <c r="AEN3" s="711"/>
      <c r="AEO3" s="711"/>
      <c r="AEP3" s="711"/>
      <c r="AEQ3" s="711"/>
      <c r="AER3" s="711"/>
      <c r="AES3" s="711"/>
      <c r="AET3" s="711"/>
      <c r="AEU3" s="711"/>
      <c r="AEV3" s="711"/>
      <c r="AEW3" s="711"/>
      <c r="AEX3" s="711"/>
      <c r="AEY3" s="711"/>
      <c r="AEZ3" s="711"/>
      <c r="AFA3" s="711"/>
      <c r="AFB3" s="711"/>
      <c r="AFC3" s="711"/>
      <c r="AFD3" s="711"/>
      <c r="AFE3" s="711"/>
      <c r="AFF3" s="711"/>
      <c r="AFG3" s="711"/>
      <c r="AFH3" s="711"/>
      <c r="AFI3" s="711"/>
      <c r="AFJ3" s="711"/>
      <c r="AFK3" s="711"/>
      <c r="AFL3" s="711"/>
      <c r="AFM3" s="711"/>
      <c r="AFN3" s="711"/>
      <c r="AFO3" s="711"/>
      <c r="AFP3" s="711"/>
      <c r="AFQ3" s="711"/>
      <c r="AFR3" s="711"/>
      <c r="AFS3" s="711"/>
      <c r="AFT3" s="711"/>
      <c r="AFU3" s="711"/>
      <c r="AFV3" s="711"/>
      <c r="AFW3" s="711"/>
      <c r="AFX3" s="711"/>
      <c r="AFY3" s="711"/>
      <c r="AFZ3" s="711"/>
      <c r="AGA3" s="711"/>
      <c r="AGB3" s="711"/>
      <c r="AGC3" s="711"/>
      <c r="AGD3" s="711"/>
      <c r="AGE3" s="711"/>
      <c r="AGF3" s="711"/>
      <c r="AGG3" s="711"/>
      <c r="AGH3" s="711"/>
      <c r="AGI3" s="711"/>
      <c r="AGJ3" s="711"/>
      <c r="AGK3" s="711"/>
      <c r="AGL3" s="711"/>
      <c r="AGM3" s="711"/>
      <c r="AGN3" s="711"/>
      <c r="AGO3" s="711"/>
      <c r="AGP3" s="711"/>
      <c r="AGQ3" s="711"/>
      <c r="AGR3" s="711"/>
      <c r="AGS3" s="711"/>
      <c r="AGT3" s="711"/>
      <c r="AGU3" s="711"/>
      <c r="AGV3" s="711"/>
      <c r="AGW3" s="711"/>
      <c r="AGX3" s="711"/>
      <c r="AGY3" s="711"/>
      <c r="AGZ3" s="711"/>
      <c r="AHA3" s="711"/>
      <c r="AHB3" s="711"/>
      <c r="AHC3" s="711"/>
      <c r="AHD3" s="711"/>
      <c r="AHE3" s="711"/>
      <c r="AHF3" s="711"/>
      <c r="AHG3" s="711"/>
      <c r="AHH3" s="711"/>
      <c r="AHI3" s="711"/>
      <c r="AHJ3" s="711"/>
      <c r="AHK3" s="711"/>
      <c r="AHL3" s="711"/>
      <c r="AHM3" s="711"/>
      <c r="AHN3" s="711"/>
      <c r="AHO3" s="711"/>
      <c r="AHP3" s="711"/>
      <c r="AHQ3" s="711"/>
      <c r="AHR3" s="711"/>
      <c r="AHS3" s="711"/>
      <c r="AHT3" s="711"/>
      <c r="AHU3" s="711"/>
      <c r="AHV3" s="711"/>
      <c r="AHW3" s="711"/>
      <c r="AHX3" s="711"/>
      <c r="AHY3" s="711"/>
      <c r="AHZ3" s="711"/>
      <c r="AIA3" s="711"/>
      <c r="AIB3" s="711"/>
      <c r="AIC3" s="711"/>
      <c r="AID3" s="711"/>
      <c r="AIE3" s="711"/>
      <c r="AIF3" s="711"/>
      <c r="AIG3" s="711"/>
      <c r="AIH3" s="711"/>
      <c r="AII3" s="711"/>
      <c r="AIJ3" s="711"/>
      <c r="AIK3" s="711"/>
      <c r="AIL3" s="711"/>
      <c r="AIM3" s="711"/>
      <c r="AIN3" s="711"/>
      <c r="AIO3" s="711"/>
      <c r="AIP3" s="711"/>
      <c r="AIQ3" s="711"/>
      <c r="AIR3" s="711"/>
      <c r="AIS3" s="711"/>
      <c r="AIT3" s="711"/>
      <c r="AIU3" s="711"/>
      <c r="AIV3" s="711"/>
      <c r="AIW3" s="711"/>
      <c r="AIX3" s="711"/>
      <c r="AIY3" s="711"/>
      <c r="AIZ3" s="711"/>
      <c r="AJA3" s="711"/>
      <c r="AJB3" s="711"/>
      <c r="AJC3" s="711"/>
      <c r="AJD3" s="711"/>
      <c r="AJE3" s="711"/>
      <c r="AJF3" s="711"/>
      <c r="AJG3" s="711"/>
      <c r="AJH3" s="711"/>
      <c r="AJI3" s="711"/>
      <c r="AJJ3" s="711"/>
      <c r="AJK3" s="711"/>
      <c r="AJL3" s="711"/>
      <c r="AJM3" s="711"/>
      <c r="AJN3" s="711"/>
      <c r="AJO3" s="711"/>
      <c r="AJP3" s="711"/>
      <c r="AJQ3" s="711"/>
      <c r="AJR3" s="711"/>
      <c r="AJS3" s="711"/>
      <c r="AJT3" s="711"/>
      <c r="AJU3" s="711"/>
      <c r="AJV3" s="711"/>
      <c r="AJW3" s="711"/>
      <c r="AJX3" s="711"/>
      <c r="AJY3" s="711"/>
      <c r="AJZ3" s="711"/>
      <c r="AKA3" s="711"/>
      <c r="AKB3" s="711"/>
      <c r="AKC3" s="711"/>
      <c r="AKD3" s="711"/>
      <c r="AKE3" s="711"/>
      <c r="AKF3" s="711"/>
      <c r="AKG3" s="711"/>
      <c r="AKH3" s="711"/>
      <c r="AKI3" s="711"/>
      <c r="AKJ3" s="711"/>
      <c r="AKK3" s="711"/>
      <c r="AKL3" s="711"/>
      <c r="AKM3" s="711"/>
      <c r="AKN3" s="711"/>
      <c r="AKO3" s="711"/>
      <c r="AKP3" s="711"/>
      <c r="AKQ3" s="711"/>
      <c r="AKR3" s="711"/>
      <c r="AKS3" s="711"/>
      <c r="AKT3" s="711"/>
      <c r="AKU3" s="711"/>
      <c r="AKV3" s="711"/>
      <c r="AKW3" s="711"/>
      <c r="AKX3" s="711"/>
      <c r="AKY3" s="711"/>
      <c r="AKZ3" s="711"/>
      <c r="ALA3" s="711"/>
      <c r="ALB3" s="711"/>
      <c r="ALC3" s="711"/>
      <c r="ALD3" s="711"/>
      <c r="ALE3" s="711"/>
      <c r="ALF3" s="711"/>
      <c r="ALG3" s="711"/>
      <c r="ALH3" s="711"/>
      <c r="ALI3" s="711"/>
      <c r="ALJ3" s="711"/>
      <c r="ALK3" s="711"/>
      <c r="ALL3" s="711"/>
      <c r="ALM3" s="711"/>
      <c r="ALN3" s="711"/>
      <c r="ALO3" s="711"/>
      <c r="ALP3" s="711"/>
      <c r="ALQ3" s="711"/>
      <c r="ALR3" s="711"/>
      <c r="ALS3" s="711"/>
      <c r="ALT3" s="711"/>
      <c r="ALU3" s="711"/>
      <c r="ALV3" s="711"/>
      <c r="ALW3" s="711"/>
      <c r="ALX3" s="711"/>
      <c r="ALY3" s="711"/>
      <c r="ALZ3" s="711"/>
      <c r="AMA3" s="711"/>
      <c r="AMB3" s="711"/>
      <c r="AMC3" s="711"/>
      <c r="AMD3" s="711"/>
      <c r="AME3" s="711"/>
      <c r="AMF3" s="711"/>
      <c r="AMG3" s="711"/>
      <c r="AMH3" s="711"/>
      <c r="AMI3" s="711"/>
      <c r="AMJ3" s="711"/>
      <c r="AMK3" s="711"/>
      <c r="AML3" s="711"/>
      <c r="AMM3" s="711"/>
      <c r="AMN3" s="711"/>
      <c r="AMO3" s="711"/>
      <c r="AMP3" s="711"/>
      <c r="AMQ3" s="711"/>
      <c r="AMR3" s="711"/>
      <c r="AMS3" s="711"/>
      <c r="AMT3" s="711"/>
      <c r="AMU3" s="711"/>
      <c r="AMV3" s="711"/>
      <c r="AMW3" s="711"/>
      <c r="AMX3" s="711"/>
      <c r="AMY3" s="711"/>
      <c r="AMZ3" s="711"/>
      <c r="ANA3" s="711"/>
      <c r="ANB3" s="711"/>
      <c r="ANC3" s="711"/>
      <c r="AND3" s="711"/>
      <c r="ANE3" s="711"/>
      <c r="ANF3" s="711"/>
      <c r="ANG3" s="711"/>
      <c r="ANH3" s="711"/>
      <c r="ANI3" s="711"/>
      <c r="ANJ3" s="711"/>
      <c r="ANK3" s="711"/>
      <c r="ANL3" s="711"/>
      <c r="ANM3" s="711"/>
      <c r="ANN3" s="711"/>
      <c r="ANO3" s="711"/>
      <c r="ANP3" s="711"/>
      <c r="ANQ3" s="711"/>
      <c r="ANR3" s="711"/>
      <c r="ANS3" s="711"/>
      <c r="ANT3" s="711"/>
      <c r="ANU3" s="711"/>
      <c r="ANV3" s="711"/>
      <c r="ANW3" s="711"/>
      <c r="ANX3" s="711"/>
      <c r="ANY3" s="711"/>
      <c r="ANZ3" s="711"/>
      <c r="AOA3" s="711"/>
      <c r="AOB3" s="711"/>
      <c r="AOC3" s="711"/>
      <c r="AOD3" s="711"/>
      <c r="AOE3" s="711"/>
      <c r="AOF3" s="711"/>
      <c r="AOG3" s="711"/>
      <c r="AOH3" s="711"/>
      <c r="AOI3" s="711"/>
      <c r="AOJ3" s="711"/>
      <c r="AOK3" s="711"/>
      <c r="AOL3" s="711"/>
      <c r="AOM3" s="711"/>
      <c r="AON3" s="711"/>
      <c r="AOO3" s="711"/>
      <c r="AOP3" s="711"/>
      <c r="AOQ3" s="711"/>
      <c r="AOR3" s="711"/>
      <c r="AOS3" s="711"/>
      <c r="AOT3" s="711"/>
      <c r="AOU3" s="711"/>
      <c r="AOV3" s="711"/>
      <c r="AOW3" s="711"/>
      <c r="AOX3" s="711"/>
      <c r="AOY3" s="711"/>
      <c r="AOZ3" s="711"/>
      <c r="APA3" s="711"/>
      <c r="APB3" s="711"/>
      <c r="APC3" s="711"/>
      <c r="APD3" s="711"/>
      <c r="APE3" s="711"/>
      <c r="APF3" s="711"/>
      <c r="APG3" s="711"/>
      <c r="APH3" s="711"/>
      <c r="API3" s="711"/>
      <c r="APJ3" s="711"/>
      <c r="APK3" s="711"/>
      <c r="APL3" s="711"/>
      <c r="APM3" s="711"/>
      <c r="APN3" s="711"/>
      <c r="APO3" s="711"/>
      <c r="APP3" s="711"/>
      <c r="APQ3" s="711"/>
      <c r="APR3" s="711"/>
      <c r="APS3" s="711"/>
      <c r="APT3" s="711"/>
      <c r="APU3" s="711"/>
      <c r="APV3" s="711"/>
      <c r="APW3" s="711"/>
      <c r="APX3" s="711"/>
      <c r="APY3" s="711"/>
      <c r="APZ3" s="711"/>
      <c r="AQA3" s="711"/>
      <c r="AQB3" s="711"/>
      <c r="AQC3" s="711"/>
      <c r="AQD3" s="711"/>
      <c r="AQE3" s="711"/>
      <c r="AQF3" s="711"/>
      <c r="AQG3" s="711"/>
      <c r="AQH3" s="711"/>
      <c r="AQI3" s="711"/>
      <c r="AQJ3" s="711"/>
      <c r="AQK3" s="711"/>
      <c r="AQL3" s="711"/>
      <c r="AQM3" s="711"/>
      <c r="AQN3" s="711"/>
      <c r="AQO3" s="711"/>
      <c r="AQP3" s="711"/>
      <c r="AQQ3" s="711"/>
      <c r="AQR3" s="711"/>
      <c r="AQS3" s="711"/>
      <c r="AQT3" s="711"/>
      <c r="AQU3" s="711"/>
      <c r="AQV3" s="711"/>
      <c r="AQW3" s="711"/>
      <c r="AQX3" s="711"/>
      <c r="AQY3" s="711"/>
      <c r="AQZ3" s="711"/>
      <c r="ARA3" s="711"/>
      <c r="ARB3" s="711"/>
      <c r="ARC3" s="711"/>
      <c r="ARD3" s="711"/>
      <c r="ARE3" s="711"/>
      <c r="ARF3" s="711"/>
      <c r="ARG3" s="711"/>
      <c r="ARH3" s="711"/>
      <c r="ARI3" s="711"/>
      <c r="ARJ3" s="711"/>
      <c r="ARK3" s="711"/>
      <c r="ARL3" s="711"/>
      <c r="ARM3" s="711"/>
      <c r="ARN3" s="711"/>
      <c r="ARO3" s="711"/>
      <c r="ARP3" s="711"/>
      <c r="ARQ3" s="711"/>
      <c r="ARR3" s="711"/>
      <c r="ARS3" s="711"/>
      <c r="ART3" s="711"/>
      <c r="ARU3" s="711"/>
      <c r="ARV3" s="711"/>
      <c r="ARW3" s="711"/>
      <c r="ARX3" s="711"/>
      <c r="ARY3" s="711"/>
      <c r="ARZ3" s="711"/>
      <c r="ASA3" s="711"/>
      <c r="ASB3" s="711"/>
      <c r="ASC3" s="711"/>
      <c r="ASD3" s="711"/>
      <c r="ASE3" s="711"/>
      <c r="ASF3" s="711"/>
      <c r="ASG3" s="711"/>
      <c r="ASH3" s="711"/>
      <c r="ASI3" s="711"/>
      <c r="ASJ3" s="711"/>
      <c r="ASK3" s="711"/>
      <c r="ASL3" s="711"/>
      <c r="ASM3" s="711"/>
      <c r="ASN3" s="711"/>
      <c r="ASO3" s="711"/>
      <c r="ASP3" s="711"/>
      <c r="ASQ3" s="711"/>
      <c r="ASR3" s="711"/>
      <c r="ASS3" s="711"/>
      <c r="AST3" s="711"/>
      <c r="ASU3" s="711"/>
      <c r="ASV3" s="711"/>
      <c r="ASW3" s="711"/>
      <c r="ASX3" s="711"/>
      <c r="ASY3" s="711"/>
      <c r="ASZ3" s="711"/>
      <c r="ATA3" s="711"/>
      <c r="ATB3" s="711"/>
      <c r="ATC3" s="711"/>
      <c r="ATD3" s="711"/>
      <c r="ATE3" s="711"/>
      <c r="ATF3" s="711"/>
      <c r="ATG3" s="711"/>
      <c r="ATH3" s="711"/>
      <c r="ATI3" s="711"/>
      <c r="ATJ3" s="711"/>
      <c r="ATK3" s="711"/>
      <c r="ATL3" s="711"/>
      <c r="ATM3" s="711"/>
      <c r="ATN3" s="711"/>
      <c r="ATO3" s="711"/>
      <c r="ATP3" s="711"/>
      <c r="ATQ3" s="711"/>
      <c r="ATR3" s="711"/>
      <c r="ATS3" s="711"/>
      <c r="ATT3" s="711"/>
      <c r="ATU3" s="711"/>
      <c r="ATV3" s="711"/>
      <c r="ATW3" s="711"/>
      <c r="ATX3" s="711"/>
      <c r="ATY3" s="711"/>
      <c r="ATZ3" s="711"/>
      <c r="AUA3" s="711"/>
      <c r="AUB3" s="711"/>
      <c r="AUC3" s="711"/>
      <c r="AUD3" s="711"/>
      <c r="AUE3" s="711"/>
      <c r="AUF3" s="711"/>
      <c r="AUG3" s="711"/>
      <c r="AUH3" s="711"/>
      <c r="AUI3" s="711"/>
      <c r="AUJ3" s="711"/>
      <c r="AUK3" s="711"/>
      <c r="AUL3" s="711"/>
      <c r="AUM3" s="711"/>
      <c r="AUN3" s="711"/>
      <c r="AUO3" s="711"/>
      <c r="AUP3" s="711"/>
      <c r="AUQ3" s="711"/>
      <c r="AUR3" s="711"/>
      <c r="AUS3" s="711"/>
      <c r="AUT3" s="711"/>
      <c r="AUU3" s="711"/>
      <c r="AUV3" s="711"/>
      <c r="AUW3" s="711"/>
      <c r="AUX3" s="711"/>
      <c r="AUY3" s="711"/>
      <c r="AUZ3" s="711"/>
      <c r="AVA3" s="711"/>
      <c r="AVB3" s="711"/>
      <c r="AVC3" s="711"/>
      <c r="AVD3" s="711"/>
      <c r="AVE3" s="711"/>
      <c r="AVF3" s="711"/>
      <c r="AVG3" s="711"/>
      <c r="AVH3" s="711"/>
      <c r="AVI3" s="711"/>
      <c r="AVJ3" s="711"/>
      <c r="AVK3" s="711"/>
      <c r="AVL3" s="711"/>
      <c r="AVM3" s="711"/>
      <c r="AVN3" s="711"/>
      <c r="AVO3" s="711"/>
      <c r="AVP3" s="711"/>
      <c r="AVQ3" s="711"/>
      <c r="AVR3" s="711"/>
      <c r="AVS3" s="711"/>
      <c r="AVT3" s="711"/>
      <c r="AVU3" s="711"/>
      <c r="AVV3" s="711"/>
      <c r="AVW3" s="711"/>
      <c r="AVX3" s="711"/>
      <c r="AVY3" s="711"/>
      <c r="AVZ3" s="711"/>
      <c r="AWA3" s="711"/>
      <c r="AWB3" s="711"/>
      <c r="AWC3" s="711"/>
      <c r="AWD3" s="711"/>
      <c r="AWE3" s="711"/>
      <c r="AWF3" s="711"/>
      <c r="AWG3" s="711"/>
      <c r="AWH3" s="711"/>
      <c r="AWI3" s="711"/>
      <c r="AWJ3" s="711"/>
      <c r="AWK3" s="711"/>
      <c r="AWL3" s="711"/>
      <c r="AWM3" s="711"/>
      <c r="AWN3" s="711"/>
      <c r="AWO3" s="711"/>
      <c r="AWP3" s="711"/>
      <c r="AWQ3" s="711"/>
      <c r="AWR3" s="711"/>
      <c r="AWS3" s="711"/>
      <c r="AWT3" s="711"/>
      <c r="AWU3" s="711"/>
      <c r="AWV3" s="711"/>
      <c r="AWW3" s="711"/>
      <c r="AWX3" s="711"/>
      <c r="AWY3" s="711"/>
      <c r="AWZ3" s="711"/>
      <c r="AXA3" s="711"/>
      <c r="AXB3" s="711"/>
      <c r="AXC3" s="711"/>
      <c r="AXD3" s="711"/>
      <c r="AXE3" s="711"/>
      <c r="AXF3" s="711"/>
      <c r="AXG3" s="711"/>
      <c r="AXH3" s="711"/>
      <c r="AXI3" s="711"/>
      <c r="AXJ3" s="711"/>
      <c r="AXK3" s="711"/>
      <c r="AXL3" s="711"/>
      <c r="AXM3" s="711"/>
      <c r="AXN3" s="711"/>
      <c r="AXO3" s="711"/>
      <c r="AXP3" s="711"/>
      <c r="AXQ3" s="711"/>
      <c r="AXR3" s="711"/>
      <c r="AXS3" s="711"/>
      <c r="AXT3" s="711"/>
      <c r="AXU3" s="711"/>
      <c r="AXV3" s="711"/>
      <c r="AXW3" s="711"/>
      <c r="AXX3" s="711"/>
      <c r="AXY3" s="711"/>
      <c r="AXZ3" s="711"/>
      <c r="AYA3" s="711"/>
      <c r="AYB3" s="711"/>
      <c r="AYC3" s="711"/>
      <c r="AYD3" s="711"/>
      <c r="AYE3" s="711"/>
      <c r="AYF3" s="711"/>
      <c r="AYG3" s="711"/>
      <c r="AYH3" s="711"/>
      <c r="AYI3" s="711"/>
      <c r="AYJ3" s="711"/>
      <c r="AYK3" s="711"/>
      <c r="AYL3" s="711"/>
      <c r="AYM3" s="711"/>
      <c r="AYN3" s="711"/>
      <c r="AYO3" s="711"/>
      <c r="AYP3" s="711"/>
      <c r="AYQ3" s="711"/>
      <c r="AYR3" s="711"/>
      <c r="AYS3" s="711"/>
      <c r="AYT3" s="711"/>
      <c r="AYU3" s="711"/>
      <c r="AYV3" s="711"/>
      <c r="AYW3" s="711"/>
      <c r="AYX3" s="711"/>
      <c r="AYY3" s="711"/>
      <c r="AYZ3" s="711"/>
      <c r="AZA3" s="711"/>
      <c r="AZB3" s="711"/>
      <c r="AZC3" s="711"/>
      <c r="AZD3" s="711"/>
      <c r="AZE3" s="711"/>
      <c r="AZF3" s="711"/>
      <c r="AZG3" s="711"/>
      <c r="AZH3" s="711"/>
      <c r="AZI3" s="711"/>
      <c r="AZJ3" s="711"/>
      <c r="AZK3" s="711"/>
      <c r="AZL3" s="711"/>
      <c r="AZM3" s="711"/>
      <c r="AZN3" s="711"/>
      <c r="AZO3" s="711"/>
      <c r="AZP3" s="711"/>
      <c r="AZQ3" s="711"/>
      <c r="AZR3" s="711"/>
      <c r="AZS3" s="711"/>
      <c r="AZT3" s="711"/>
      <c r="AZU3" s="711"/>
      <c r="AZV3" s="711"/>
      <c r="AZW3" s="711"/>
      <c r="AZX3" s="711"/>
      <c r="AZY3" s="711"/>
      <c r="AZZ3" s="711"/>
      <c r="BAA3" s="711"/>
      <c r="BAB3" s="711"/>
      <c r="BAC3" s="711"/>
      <c r="BAD3" s="711"/>
      <c r="BAE3" s="711"/>
      <c r="BAF3" s="711"/>
      <c r="BAG3" s="711"/>
      <c r="BAH3" s="711"/>
      <c r="BAI3" s="711"/>
      <c r="BAJ3" s="711"/>
      <c r="BAK3" s="711"/>
      <c r="BAL3" s="711"/>
      <c r="BAM3" s="711"/>
      <c r="BAN3" s="711"/>
      <c r="BAO3" s="711"/>
      <c r="BAP3" s="711"/>
      <c r="BAQ3" s="711"/>
      <c r="BAR3" s="711"/>
      <c r="BAS3" s="711"/>
      <c r="BAT3" s="711"/>
      <c r="BAU3" s="711"/>
      <c r="BAV3" s="711"/>
      <c r="BAW3" s="711"/>
      <c r="BAX3" s="711"/>
      <c r="BAY3" s="711"/>
      <c r="BAZ3" s="711"/>
      <c r="BBA3" s="711"/>
      <c r="BBB3" s="711"/>
      <c r="BBC3" s="711"/>
      <c r="BBD3" s="711"/>
      <c r="BBE3" s="711"/>
      <c r="BBF3" s="711"/>
      <c r="BBG3" s="711"/>
      <c r="BBH3" s="711"/>
      <c r="BBI3" s="711"/>
      <c r="BBJ3" s="711"/>
      <c r="BBK3" s="711"/>
      <c r="BBL3" s="711"/>
      <c r="BBM3" s="711"/>
      <c r="BBN3" s="711"/>
      <c r="BBO3" s="711"/>
      <c r="BBP3" s="711"/>
      <c r="BBQ3" s="711"/>
      <c r="BBR3" s="711"/>
      <c r="BBS3" s="711"/>
      <c r="BBT3" s="711"/>
      <c r="BBU3" s="711"/>
      <c r="BBV3" s="711"/>
      <c r="BBW3" s="711"/>
      <c r="BBX3" s="711"/>
      <c r="BBY3" s="711"/>
      <c r="BBZ3" s="711"/>
      <c r="BCA3" s="711"/>
      <c r="BCB3" s="711"/>
      <c r="BCC3" s="711"/>
      <c r="BCD3" s="711"/>
      <c r="BCE3" s="711"/>
      <c r="BCF3" s="711"/>
      <c r="BCG3" s="711"/>
      <c r="BCH3" s="711"/>
      <c r="BCI3" s="711"/>
      <c r="BCJ3" s="711"/>
      <c r="BCK3" s="711"/>
      <c r="BCL3" s="711"/>
      <c r="BCM3" s="711"/>
      <c r="BCN3" s="711"/>
      <c r="BCO3" s="711"/>
      <c r="BCP3" s="711"/>
      <c r="BCQ3" s="711"/>
      <c r="BCR3" s="711"/>
      <c r="BCS3" s="711"/>
      <c r="BCT3" s="711"/>
      <c r="BCU3" s="711"/>
      <c r="BCV3" s="711"/>
      <c r="BCW3" s="711"/>
      <c r="BCX3" s="711"/>
      <c r="BCY3" s="711"/>
      <c r="BCZ3" s="711"/>
      <c r="BDA3" s="711"/>
      <c r="BDB3" s="711"/>
      <c r="BDC3" s="711"/>
      <c r="BDD3" s="711"/>
      <c r="BDE3" s="711"/>
      <c r="BDF3" s="711"/>
      <c r="BDG3" s="711"/>
      <c r="BDH3" s="711"/>
      <c r="BDI3" s="711"/>
      <c r="BDJ3" s="711"/>
      <c r="BDK3" s="711"/>
      <c r="BDL3" s="711"/>
      <c r="BDM3" s="711"/>
      <c r="BDN3" s="711"/>
      <c r="BDO3" s="711"/>
      <c r="BDP3" s="711"/>
      <c r="BDQ3" s="711"/>
      <c r="BDR3" s="711"/>
      <c r="BDS3" s="711"/>
      <c r="BDT3" s="711"/>
      <c r="BDU3" s="711"/>
      <c r="BDV3" s="711"/>
      <c r="BDW3" s="711"/>
      <c r="BDX3" s="711"/>
      <c r="BDY3" s="711"/>
      <c r="BDZ3" s="711"/>
      <c r="BEA3" s="711"/>
      <c r="BEB3" s="711"/>
      <c r="BEC3" s="711"/>
      <c r="BED3" s="711"/>
      <c r="BEE3" s="711"/>
      <c r="BEF3" s="711"/>
      <c r="BEG3" s="711"/>
      <c r="BEH3" s="711"/>
      <c r="BEI3" s="711"/>
      <c r="BEJ3" s="711"/>
      <c r="BEK3" s="711"/>
      <c r="BEL3" s="711"/>
      <c r="BEM3" s="711"/>
      <c r="BEN3" s="711"/>
      <c r="BEO3" s="711"/>
      <c r="BEP3" s="711"/>
      <c r="BEQ3" s="711"/>
      <c r="BER3" s="711"/>
      <c r="BES3" s="711"/>
      <c r="BET3" s="711"/>
      <c r="BEU3" s="711"/>
      <c r="BEV3" s="711"/>
      <c r="BEW3" s="711"/>
      <c r="BEX3" s="711"/>
      <c r="BEY3" s="711"/>
      <c r="BEZ3" s="711"/>
      <c r="BFA3" s="711"/>
      <c r="BFB3" s="711"/>
      <c r="BFC3" s="711"/>
      <c r="BFD3" s="711"/>
      <c r="BFE3" s="711"/>
      <c r="BFF3" s="711"/>
      <c r="BFG3" s="711"/>
      <c r="BFH3" s="711"/>
      <c r="BFI3" s="711"/>
      <c r="BFJ3" s="711"/>
      <c r="BFK3" s="711"/>
      <c r="BFL3" s="711"/>
      <c r="BFM3" s="711"/>
      <c r="BFN3" s="711"/>
      <c r="BFO3" s="711"/>
      <c r="BFP3" s="711"/>
      <c r="BFQ3" s="711"/>
      <c r="BFR3" s="711"/>
      <c r="BFS3" s="711"/>
      <c r="BFT3" s="711"/>
      <c r="BFU3" s="711"/>
      <c r="BFV3" s="711"/>
      <c r="BFW3" s="711"/>
      <c r="BFX3" s="711"/>
      <c r="BFY3" s="711"/>
      <c r="BFZ3" s="711"/>
      <c r="BGA3" s="711"/>
      <c r="BGB3" s="711"/>
      <c r="BGC3" s="711"/>
      <c r="BGD3" s="711"/>
      <c r="BGE3" s="711"/>
      <c r="BGF3" s="711"/>
      <c r="BGG3" s="711"/>
      <c r="BGH3" s="711"/>
      <c r="BGI3" s="711"/>
      <c r="BGJ3" s="711"/>
      <c r="BGK3" s="711"/>
      <c r="BGL3" s="711"/>
      <c r="BGM3" s="711"/>
      <c r="BGN3" s="711"/>
      <c r="BGO3" s="711"/>
      <c r="BGP3" s="711"/>
      <c r="BGQ3" s="711"/>
      <c r="BGR3" s="711"/>
      <c r="BGS3" s="711"/>
      <c r="BGT3" s="711"/>
      <c r="BGU3" s="711"/>
      <c r="BGV3" s="711"/>
      <c r="BGW3" s="711"/>
      <c r="BGX3" s="711"/>
      <c r="BGY3" s="711"/>
      <c r="BGZ3" s="711"/>
      <c r="BHA3" s="711"/>
      <c r="BHB3" s="711"/>
      <c r="BHC3" s="711"/>
      <c r="BHD3" s="711"/>
      <c r="BHE3" s="711"/>
      <c r="BHF3" s="711"/>
      <c r="BHG3" s="711"/>
      <c r="BHH3" s="711"/>
      <c r="BHI3" s="711"/>
      <c r="BHJ3" s="711"/>
      <c r="BHK3" s="711"/>
      <c r="BHL3" s="711"/>
      <c r="BHM3" s="711"/>
      <c r="BHN3" s="711"/>
      <c r="BHO3" s="711"/>
      <c r="BHP3" s="711"/>
      <c r="BHQ3" s="711"/>
      <c r="BHR3" s="711"/>
      <c r="BHS3" s="711"/>
      <c r="BHT3" s="711"/>
      <c r="BHU3" s="711"/>
      <c r="BHV3" s="711"/>
      <c r="BHW3" s="711"/>
      <c r="BHX3" s="711"/>
      <c r="BHY3" s="711"/>
      <c r="BHZ3" s="711"/>
      <c r="BIA3" s="711"/>
      <c r="BIB3" s="711"/>
      <c r="BIC3" s="711"/>
      <c r="BID3" s="711"/>
      <c r="BIE3" s="711"/>
      <c r="BIF3" s="711"/>
      <c r="BIG3" s="711"/>
      <c r="BIH3" s="711"/>
      <c r="BII3" s="711"/>
      <c r="BIJ3" s="711"/>
      <c r="BIK3" s="711"/>
      <c r="BIL3" s="711"/>
      <c r="BIM3" s="711"/>
      <c r="BIN3" s="711"/>
      <c r="BIO3" s="711"/>
      <c r="BIP3" s="711"/>
      <c r="BIQ3" s="711"/>
      <c r="BIR3" s="711"/>
      <c r="BIS3" s="711"/>
      <c r="BIT3" s="711"/>
      <c r="BIU3" s="711"/>
      <c r="BIV3" s="711"/>
      <c r="BIW3" s="711"/>
      <c r="BIX3" s="711"/>
      <c r="BIY3" s="711"/>
      <c r="BIZ3" s="711"/>
      <c r="BJA3" s="711"/>
      <c r="BJB3" s="711"/>
      <c r="BJC3" s="711"/>
      <c r="BJD3" s="711"/>
      <c r="BJE3" s="711"/>
      <c r="BJF3" s="711"/>
      <c r="BJG3" s="711"/>
      <c r="BJH3" s="711"/>
      <c r="BJI3" s="711"/>
      <c r="BJJ3" s="711"/>
      <c r="BJK3" s="711"/>
      <c r="BJL3" s="711"/>
      <c r="BJM3" s="711"/>
      <c r="BJN3" s="711"/>
      <c r="BJO3" s="711"/>
      <c r="BJP3" s="711"/>
      <c r="BJQ3" s="711"/>
      <c r="BJR3" s="711"/>
      <c r="BJS3" s="711"/>
      <c r="BJT3" s="711"/>
      <c r="BJU3" s="711"/>
      <c r="BJV3" s="711"/>
      <c r="BJW3" s="711"/>
      <c r="BJX3" s="711"/>
      <c r="BJY3" s="711"/>
      <c r="BJZ3" s="711"/>
      <c r="BKA3" s="711"/>
      <c r="BKB3" s="711"/>
      <c r="BKC3" s="711"/>
      <c r="BKD3" s="711"/>
      <c r="BKE3" s="711"/>
      <c r="BKF3" s="711"/>
      <c r="BKG3" s="711"/>
      <c r="BKH3" s="711"/>
      <c r="BKI3" s="711"/>
      <c r="BKJ3" s="711"/>
      <c r="BKK3" s="711"/>
      <c r="BKL3" s="711"/>
      <c r="BKM3" s="711"/>
      <c r="BKN3" s="711"/>
      <c r="BKO3" s="711"/>
      <c r="BKP3" s="711"/>
      <c r="BKQ3" s="711"/>
      <c r="BKR3" s="711"/>
      <c r="BKS3" s="711"/>
      <c r="BKT3" s="711"/>
      <c r="BKU3" s="711"/>
      <c r="BKV3" s="711"/>
      <c r="BKW3" s="711"/>
      <c r="BKX3" s="711"/>
      <c r="BKY3" s="711"/>
      <c r="BKZ3" s="711"/>
      <c r="BLA3" s="711"/>
      <c r="BLB3" s="711"/>
      <c r="BLC3" s="711"/>
      <c r="BLD3" s="711"/>
      <c r="BLE3" s="711"/>
      <c r="BLF3" s="711"/>
      <c r="BLG3" s="711"/>
      <c r="BLH3" s="711"/>
      <c r="BLI3" s="711"/>
      <c r="BLJ3" s="711"/>
      <c r="BLK3" s="711"/>
      <c r="BLL3" s="711"/>
      <c r="BLM3" s="711"/>
      <c r="BLN3" s="711"/>
      <c r="BLO3" s="711"/>
      <c r="BLP3" s="711"/>
      <c r="BLQ3" s="711"/>
      <c r="BLR3" s="711"/>
      <c r="BLS3" s="711"/>
      <c r="BLT3" s="711"/>
      <c r="BLU3" s="711"/>
      <c r="BLV3" s="711"/>
      <c r="BLW3" s="711"/>
      <c r="BLX3" s="711"/>
      <c r="BLY3" s="711"/>
      <c r="BLZ3" s="711"/>
      <c r="BMA3" s="711"/>
      <c r="BMB3" s="711"/>
      <c r="BMC3" s="711"/>
      <c r="BMD3" s="711"/>
      <c r="BME3" s="711"/>
      <c r="BMF3" s="711"/>
      <c r="BMG3" s="711"/>
      <c r="BMH3" s="711"/>
      <c r="BMI3" s="711"/>
      <c r="BMJ3" s="711"/>
      <c r="BMK3" s="711"/>
      <c r="BML3" s="711"/>
      <c r="BMM3" s="711"/>
      <c r="BMN3" s="711"/>
      <c r="BMO3" s="711"/>
      <c r="BMP3" s="711"/>
      <c r="BMQ3" s="711"/>
      <c r="BMR3" s="711"/>
      <c r="BMS3" s="711"/>
      <c r="BMT3" s="711"/>
      <c r="BMU3" s="711"/>
      <c r="BMV3" s="711"/>
      <c r="BMW3" s="711"/>
      <c r="BMX3" s="711"/>
      <c r="BMY3" s="711"/>
      <c r="BMZ3" s="711"/>
      <c r="BNA3" s="711"/>
      <c r="BNB3" s="711"/>
      <c r="BNC3" s="711"/>
      <c r="BND3" s="711"/>
      <c r="BNE3" s="711"/>
      <c r="BNF3" s="711"/>
      <c r="BNG3" s="711"/>
      <c r="BNH3" s="711"/>
      <c r="BNI3" s="711"/>
      <c r="BNJ3" s="711"/>
      <c r="BNK3" s="711"/>
      <c r="BNL3" s="711"/>
      <c r="BNM3" s="711"/>
      <c r="BNN3" s="711"/>
      <c r="BNO3" s="711"/>
      <c r="BNP3" s="711"/>
      <c r="BNQ3" s="711"/>
      <c r="BNR3" s="711"/>
      <c r="BNS3" s="711"/>
      <c r="BNT3" s="711"/>
      <c r="BNU3" s="711"/>
      <c r="BNV3" s="711"/>
      <c r="BNW3" s="711"/>
      <c r="BNX3" s="711"/>
      <c r="BNY3" s="711"/>
      <c r="BNZ3" s="711"/>
      <c r="BOA3" s="711"/>
      <c r="BOB3" s="711"/>
      <c r="BOC3" s="711"/>
      <c r="BOD3" s="711"/>
      <c r="BOE3" s="711"/>
      <c r="BOF3" s="711"/>
      <c r="BOG3" s="711"/>
      <c r="BOH3" s="711"/>
      <c r="BOI3" s="711"/>
      <c r="BOJ3" s="711"/>
      <c r="BOK3" s="711"/>
      <c r="BOL3" s="711"/>
      <c r="BOM3" s="711"/>
      <c r="BON3" s="711"/>
      <c r="BOO3" s="711"/>
      <c r="BOP3" s="711"/>
      <c r="BOQ3" s="711"/>
      <c r="BOR3" s="711"/>
      <c r="BOS3" s="711"/>
      <c r="BOT3" s="711"/>
      <c r="BOU3" s="711"/>
      <c r="BOV3" s="711"/>
      <c r="BOW3" s="711"/>
      <c r="BOX3" s="711"/>
      <c r="BOY3" s="711"/>
      <c r="BOZ3" s="711"/>
      <c r="BPA3" s="711"/>
      <c r="BPB3" s="711"/>
      <c r="BPC3" s="711"/>
      <c r="BPD3" s="711"/>
      <c r="BPE3" s="711"/>
      <c r="BPF3" s="711"/>
      <c r="BPG3" s="711"/>
      <c r="BPH3" s="711"/>
      <c r="BPI3" s="711"/>
      <c r="BPJ3" s="711"/>
      <c r="BPK3" s="711"/>
      <c r="BPL3" s="711"/>
      <c r="BPM3" s="711"/>
      <c r="BPN3" s="711"/>
      <c r="BPO3" s="711"/>
      <c r="BPP3" s="711"/>
      <c r="BPQ3" s="711"/>
      <c r="BPR3" s="711"/>
      <c r="BPS3" s="711"/>
      <c r="BPT3" s="711"/>
      <c r="BPU3" s="711"/>
      <c r="BPV3" s="711"/>
      <c r="BPW3" s="711"/>
      <c r="BPX3" s="711"/>
      <c r="BPY3" s="711"/>
      <c r="BPZ3" s="711"/>
      <c r="BQA3" s="711"/>
      <c r="BQB3" s="711"/>
      <c r="BQC3" s="711"/>
      <c r="BQD3" s="711"/>
      <c r="BQE3" s="711"/>
      <c r="BQF3" s="711"/>
      <c r="BQG3" s="711"/>
      <c r="BQH3" s="711"/>
      <c r="BQI3" s="711"/>
      <c r="BQJ3" s="711"/>
      <c r="BQK3" s="711"/>
      <c r="BQL3" s="711"/>
      <c r="BQM3" s="711"/>
      <c r="BQN3" s="711"/>
      <c r="BQO3" s="711"/>
      <c r="BQP3" s="711"/>
      <c r="BQQ3" s="711"/>
      <c r="BQR3" s="711"/>
      <c r="BQS3" s="711"/>
      <c r="BQT3" s="711"/>
      <c r="BQU3" s="711"/>
      <c r="BQV3" s="711"/>
      <c r="BQW3" s="711"/>
      <c r="BQX3" s="711"/>
      <c r="BQY3" s="711"/>
      <c r="BQZ3" s="711"/>
      <c r="BRA3" s="711"/>
      <c r="BRB3" s="711"/>
      <c r="BRC3" s="711"/>
      <c r="BRD3" s="711"/>
      <c r="BRE3" s="711"/>
      <c r="BRF3" s="711"/>
      <c r="BRG3" s="711"/>
      <c r="BRH3" s="711"/>
      <c r="BRI3" s="711"/>
      <c r="BRJ3" s="711"/>
      <c r="BRK3" s="711"/>
      <c r="BRL3" s="711"/>
      <c r="BRM3" s="711"/>
      <c r="BRN3" s="711"/>
      <c r="BRO3" s="711"/>
      <c r="BRP3" s="711"/>
      <c r="BRQ3" s="711"/>
      <c r="BRR3" s="711"/>
      <c r="BRS3" s="711"/>
      <c r="BRT3" s="711"/>
      <c r="BRU3" s="711"/>
      <c r="BRV3" s="711"/>
      <c r="BRW3" s="711"/>
      <c r="BRX3" s="711"/>
      <c r="BRY3" s="711"/>
      <c r="BRZ3" s="711"/>
      <c r="BSA3" s="711"/>
      <c r="BSB3" s="711"/>
      <c r="BSC3" s="711"/>
      <c r="BSD3" s="711"/>
      <c r="BSE3" s="711"/>
      <c r="BSF3" s="711"/>
      <c r="BSG3" s="711"/>
      <c r="BSH3" s="711"/>
      <c r="BSI3" s="711"/>
      <c r="BSJ3" s="711"/>
      <c r="BSK3" s="711"/>
      <c r="BSL3" s="711"/>
      <c r="BSM3" s="711"/>
      <c r="BSN3" s="711"/>
      <c r="BSO3" s="711"/>
      <c r="BSP3" s="711"/>
      <c r="BSQ3" s="711"/>
      <c r="BSR3" s="711"/>
      <c r="BSS3" s="711"/>
      <c r="BST3" s="711"/>
      <c r="BSU3" s="711"/>
      <c r="BSV3" s="711"/>
      <c r="BSW3" s="711"/>
      <c r="BSX3" s="711"/>
      <c r="BSY3" s="711"/>
      <c r="BSZ3" s="711"/>
      <c r="BTA3" s="711"/>
      <c r="BTB3" s="711"/>
      <c r="BTC3" s="711"/>
      <c r="BTD3" s="711"/>
      <c r="BTE3" s="711"/>
      <c r="BTF3" s="711"/>
      <c r="BTG3" s="711"/>
      <c r="BTH3" s="711"/>
      <c r="BTI3" s="711"/>
      <c r="BTJ3" s="711"/>
      <c r="BTK3" s="711"/>
      <c r="BTL3" s="711"/>
      <c r="BTM3" s="711"/>
      <c r="BTN3" s="711"/>
      <c r="BTO3" s="711"/>
      <c r="BTP3" s="711"/>
      <c r="BTQ3" s="711"/>
      <c r="BTR3" s="711"/>
      <c r="BTS3" s="711"/>
      <c r="BTT3" s="711"/>
      <c r="BTU3" s="711"/>
      <c r="BTV3" s="711"/>
      <c r="BTW3" s="711"/>
      <c r="BTX3" s="711"/>
      <c r="BTY3" s="711"/>
      <c r="BTZ3" s="711"/>
      <c r="BUA3" s="711"/>
      <c r="BUB3" s="711"/>
      <c r="BUC3" s="711"/>
      <c r="BUD3" s="711"/>
      <c r="BUE3" s="711"/>
      <c r="BUF3" s="711"/>
      <c r="BUG3" s="711"/>
      <c r="BUH3" s="711"/>
      <c r="BUI3" s="711"/>
      <c r="BUJ3" s="711"/>
      <c r="BUK3" s="711"/>
      <c r="BUL3" s="711"/>
      <c r="BUM3" s="711"/>
      <c r="BUN3" s="711"/>
      <c r="BUO3" s="711"/>
      <c r="BUP3" s="711"/>
      <c r="BUQ3" s="711"/>
      <c r="BUR3" s="711"/>
      <c r="BUS3" s="711"/>
      <c r="BUT3" s="711"/>
      <c r="BUU3" s="711"/>
      <c r="BUV3" s="711"/>
      <c r="BUW3" s="711"/>
      <c r="BUX3" s="711"/>
      <c r="BUY3" s="711"/>
      <c r="BUZ3" s="711"/>
      <c r="BVA3" s="711"/>
      <c r="BVB3" s="711"/>
      <c r="BVC3" s="711"/>
      <c r="BVD3" s="711"/>
      <c r="BVE3" s="711"/>
      <c r="BVF3" s="711"/>
      <c r="BVG3" s="711"/>
      <c r="BVH3" s="711"/>
      <c r="BVI3" s="711"/>
      <c r="BVJ3" s="711"/>
      <c r="BVK3" s="711"/>
      <c r="BVL3" s="711"/>
      <c r="BVM3" s="711"/>
      <c r="BVN3" s="711"/>
      <c r="BVO3" s="711"/>
      <c r="BVP3" s="711"/>
      <c r="BVQ3" s="711"/>
      <c r="BVR3" s="711"/>
      <c r="BVS3" s="711"/>
      <c r="BVT3" s="711"/>
      <c r="BVU3" s="711"/>
      <c r="BVV3" s="711"/>
      <c r="BVW3" s="711"/>
      <c r="BVX3" s="711"/>
      <c r="BVY3" s="711"/>
      <c r="BVZ3" s="711"/>
      <c r="BWA3" s="711"/>
      <c r="BWB3" s="711"/>
      <c r="BWC3" s="711"/>
      <c r="BWD3" s="711"/>
      <c r="BWE3" s="711"/>
      <c r="BWF3" s="711"/>
      <c r="BWG3" s="711"/>
      <c r="BWH3" s="711"/>
      <c r="BWI3" s="711"/>
      <c r="BWJ3" s="711"/>
      <c r="BWK3" s="711"/>
      <c r="BWL3" s="711"/>
      <c r="BWM3" s="711"/>
      <c r="BWN3" s="711"/>
      <c r="BWO3" s="711"/>
      <c r="BWP3" s="711"/>
      <c r="BWQ3" s="711"/>
      <c r="BWR3" s="711"/>
      <c r="BWS3" s="711"/>
      <c r="BWT3" s="711"/>
      <c r="BWU3" s="711"/>
      <c r="BWV3" s="711"/>
      <c r="BWW3" s="711"/>
      <c r="BWX3" s="711"/>
      <c r="BWY3" s="711"/>
      <c r="BWZ3" s="711"/>
      <c r="BXA3" s="711"/>
      <c r="BXB3" s="711"/>
      <c r="BXC3" s="711"/>
      <c r="BXD3" s="711"/>
      <c r="BXE3" s="711"/>
      <c r="BXF3" s="711"/>
      <c r="BXG3" s="711"/>
      <c r="BXH3" s="711"/>
      <c r="BXI3" s="711"/>
      <c r="BXJ3" s="711"/>
      <c r="BXK3" s="711"/>
      <c r="BXL3" s="711"/>
      <c r="BXM3" s="711"/>
      <c r="BXN3" s="711"/>
      <c r="BXO3" s="711"/>
      <c r="BXP3" s="711"/>
      <c r="BXQ3" s="711"/>
      <c r="BXR3" s="711"/>
      <c r="BXS3" s="711"/>
      <c r="BXT3" s="711"/>
      <c r="BXU3" s="711"/>
      <c r="BXV3" s="711"/>
      <c r="BXW3" s="711"/>
      <c r="BXX3" s="711"/>
      <c r="BXY3" s="711"/>
      <c r="BXZ3" s="711"/>
      <c r="BYA3" s="711"/>
      <c r="BYB3" s="711"/>
      <c r="BYC3" s="711"/>
      <c r="BYD3" s="711"/>
      <c r="BYE3" s="711"/>
      <c r="BYF3" s="711"/>
      <c r="BYG3" s="711"/>
      <c r="BYH3" s="711"/>
      <c r="BYI3" s="711"/>
      <c r="BYJ3" s="711"/>
      <c r="BYK3" s="711"/>
      <c r="BYL3" s="711"/>
      <c r="BYM3" s="711"/>
      <c r="BYN3" s="711"/>
      <c r="BYO3" s="711"/>
      <c r="BYP3" s="711"/>
      <c r="BYQ3" s="711"/>
      <c r="BYR3" s="711"/>
      <c r="BYS3" s="711"/>
      <c r="BYT3" s="711"/>
      <c r="BYU3" s="711"/>
      <c r="BYV3" s="711"/>
      <c r="BYW3" s="711"/>
      <c r="BYX3" s="711"/>
      <c r="BYY3" s="711"/>
      <c r="BYZ3" s="711"/>
      <c r="BZA3" s="711"/>
      <c r="BZB3" s="711"/>
      <c r="BZC3" s="711"/>
      <c r="BZD3" s="711"/>
      <c r="BZE3" s="711"/>
      <c r="BZF3" s="711"/>
      <c r="BZG3" s="711"/>
      <c r="BZH3" s="711"/>
      <c r="BZI3" s="711"/>
      <c r="BZJ3" s="711"/>
      <c r="BZK3" s="711"/>
      <c r="BZL3" s="711"/>
      <c r="BZM3" s="711"/>
      <c r="BZN3" s="711"/>
      <c r="BZO3" s="711"/>
      <c r="BZP3" s="711"/>
      <c r="BZQ3" s="711"/>
      <c r="BZR3" s="711"/>
      <c r="BZS3" s="711"/>
      <c r="BZT3" s="711"/>
      <c r="BZU3" s="711"/>
      <c r="BZV3" s="711"/>
      <c r="BZW3" s="711"/>
      <c r="BZX3" s="711"/>
      <c r="BZY3" s="711"/>
      <c r="BZZ3" s="711"/>
      <c r="CAA3" s="711"/>
      <c r="CAB3" s="711"/>
      <c r="CAC3" s="711"/>
      <c r="CAD3" s="711"/>
      <c r="CAE3" s="711"/>
      <c r="CAF3" s="711"/>
      <c r="CAG3" s="711"/>
      <c r="CAH3" s="711"/>
      <c r="CAI3" s="711"/>
      <c r="CAJ3" s="711"/>
      <c r="CAK3" s="711"/>
      <c r="CAL3" s="711"/>
      <c r="CAM3" s="711"/>
      <c r="CAN3" s="711"/>
      <c r="CAO3" s="711"/>
      <c r="CAP3" s="711"/>
      <c r="CAQ3" s="711"/>
      <c r="CAR3" s="711"/>
      <c r="CAS3" s="711"/>
      <c r="CAT3" s="711"/>
      <c r="CAU3" s="711"/>
      <c r="CAV3" s="711"/>
      <c r="CAW3" s="711"/>
      <c r="CAX3" s="711"/>
      <c r="CAY3" s="711"/>
      <c r="CAZ3" s="711"/>
      <c r="CBA3" s="711"/>
      <c r="CBB3" s="711"/>
      <c r="CBC3" s="711"/>
      <c r="CBD3" s="711"/>
      <c r="CBE3" s="711"/>
      <c r="CBF3" s="711"/>
      <c r="CBG3" s="711"/>
      <c r="CBH3" s="711"/>
      <c r="CBI3" s="711"/>
      <c r="CBJ3" s="711"/>
      <c r="CBK3" s="711"/>
      <c r="CBL3" s="711"/>
      <c r="CBM3" s="711"/>
      <c r="CBN3" s="711"/>
      <c r="CBO3" s="711"/>
      <c r="CBP3" s="711"/>
      <c r="CBQ3" s="711"/>
      <c r="CBR3" s="711"/>
      <c r="CBS3" s="711"/>
      <c r="CBT3" s="711"/>
      <c r="CBU3" s="711"/>
      <c r="CBV3" s="711"/>
      <c r="CBW3" s="711"/>
      <c r="CBX3" s="711"/>
      <c r="CBY3" s="711"/>
      <c r="CBZ3" s="711"/>
      <c r="CCA3" s="711"/>
      <c r="CCB3" s="711"/>
      <c r="CCC3" s="711"/>
      <c r="CCD3" s="711"/>
      <c r="CCE3" s="711"/>
      <c r="CCF3" s="711"/>
      <c r="CCG3" s="711"/>
      <c r="CCH3" s="711"/>
      <c r="CCI3" s="711"/>
      <c r="CCJ3" s="711"/>
      <c r="CCK3" s="711"/>
      <c r="CCL3" s="711"/>
      <c r="CCM3" s="711"/>
      <c r="CCN3" s="711"/>
      <c r="CCO3" s="711"/>
      <c r="CCP3" s="711"/>
      <c r="CCQ3" s="711"/>
      <c r="CCR3" s="711"/>
      <c r="CCS3" s="711"/>
      <c r="CCT3" s="711"/>
      <c r="CCU3" s="711"/>
      <c r="CCV3" s="711"/>
      <c r="CCW3" s="711"/>
      <c r="CCX3" s="711"/>
      <c r="CCY3" s="711"/>
      <c r="CCZ3" s="711"/>
      <c r="CDA3" s="711"/>
      <c r="CDB3" s="711"/>
      <c r="CDC3" s="711"/>
      <c r="CDD3" s="711"/>
      <c r="CDE3" s="711"/>
      <c r="CDF3" s="711"/>
      <c r="CDG3" s="711"/>
      <c r="CDH3" s="711"/>
      <c r="CDI3" s="711"/>
      <c r="CDJ3" s="711"/>
      <c r="CDK3" s="711"/>
      <c r="CDL3" s="711"/>
      <c r="CDM3" s="711"/>
      <c r="CDN3" s="711"/>
      <c r="CDO3" s="711"/>
      <c r="CDP3" s="711"/>
      <c r="CDQ3" s="711"/>
      <c r="CDR3" s="711"/>
      <c r="CDS3" s="711"/>
      <c r="CDT3" s="711"/>
      <c r="CDU3" s="711"/>
      <c r="CDV3" s="711"/>
      <c r="CDW3" s="711"/>
      <c r="CDX3" s="711"/>
      <c r="CDY3" s="711"/>
      <c r="CDZ3" s="711"/>
      <c r="CEA3" s="711"/>
      <c r="CEB3" s="711"/>
      <c r="CEC3" s="711"/>
      <c r="CED3" s="711"/>
      <c r="CEE3" s="711"/>
      <c r="CEF3" s="711"/>
      <c r="CEG3" s="711"/>
      <c r="CEH3" s="711"/>
      <c r="CEI3" s="711"/>
      <c r="CEJ3" s="711"/>
      <c r="CEK3" s="711"/>
      <c r="CEL3" s="711"/>
      <c r="CEM3" s="711"/>
      <c r="CEN3" s="711"/>
      <c r="CEO3" s="711"/>
      <c r="CEP3" s="711"/>
      <c r="CEQ3" s="711"/>
      <c r="CER3" s="711"/>
      <c r="CES3" s="711"/>
      <c r="CET3" s="711"/>
      <c r="CEU3" s="711"/>
      <c r="CEV3" s="711"/>
      <c r="CEW3" s="711"/>
      <c r="CEX3" s="711"/>
      <c r="CEY3" s="711"/>
      <c r="CEZ3" s="711"/>
      <c r="CFA3" s="711"/>
      <c r="CFB3" s="711"/>
      <c r="CFC3" s="711"/>
      <c r="CFD3" s="711"/>
      <c r="CFE3" s="711"/>
      <c r="CFF3" s="711"/>
      <c r="CFG3" s="711"/>
      <c r="CFH3" s="711"/>
      <c r="CFI3" s="711"/>
      <c r="CFJ3" s="711"/>
      <c r="CFK3" s="711"/>
      <c r="CFL3" s="711"/>
      <c r="CFM3" s="711"/>
      <c r="CFN3" s="711"/>
      <c r="CFO3" s="711"/>
      <c r="CFP3" s="711"/>
      <c r="CFQ3" s="711"/>
      <c r="CFR3" s="711"/>
      <c r="CFS3" s="711"/>
      <c r="CFT3" s="711"/>
      <c r="CFU3" s="711"/>
      <c r="CFV3" s="711"/>
      <c r="CFW3" s="711"/>
      <c r="CFX3" s="711"/>
      <c r="CFY3" s="711"/>
      <c r="CFZ3" s="711"/>
      <c r="CGA3" s="711"/>
      <c r="CGB3" s="711"/>
      <c r="CGC3" s="711"/>
      <c r="CGD3" s="711"/>
      <c r="CGE3" s="711"/>
      <c r="CGF3" s="711"/>
      <c r="CGG3" s="711"/>
      <c r="CGH3" s="711"/>
      <c r="CGI3" s="711"/>
      <c r="CGJ3" s="711"/>
      <c r="CGK3" s="711"/>
      <c r="CGL3" s="711"/>
      <c r="CGM3" s="711"/>
      <c r="CGN3" s="711"/>
      <c r="CGO3" s="711"/>
      <c r="CGP3" s="711"/>
      <c r="CGQ3" s="711"/>
      <c r="CGR3" s="711"/>
      <c r="CGS3" s="711"/>
      <c r="CGT3" s="711"/>
      <c r="CGU3" s="711"/>
      <c r="CGV3" s="711"/>
      <c r="CGW3" s="711"/>
      <c r="CGX3" s="711"/>
      <c r="CGY3" s="711"/>
      <c r="CGZ3" s="711"/>
      <c r="CHA3" s="711"/>
      <c r="CHB3" s="711"/>
      <c r="CHC3" s="711"/>
      <c r="CHD3" s="711"/>
      <c r="CHE3" s="711"/>
      <c r="CHF3" s="711"/>
      <c r="CHG3" s="711"/>
      <c r="CHH3" s="711"/>
      <c r="CHI3" s="711"/>
      <c r="CHJ3" s="711"/>
      <c r="CHK3" s="711"/>
      <c r="CHL3" s="711"/>
      <c r="CHM3" s="711"/>
      <c r="CHN3" s="711"/>
      <c r="CHO3" s="711"/>
      <c r="CHP3" s="711"/>
      <c r="CHQ3" s="711"/>
      <c r="CHR3" s="711"/>
      <c r="CHS3" s="711"/>
      <c r="CHT3" s="711"/>
      <c r="CHU3" s="711"/>
      <c r="CHV3" s="711"/>
      <c r="CHW3" s="711"/>
      <c r="CHX3" s="711"/>
      <c r="CHY3" s="711"/>
      <c r="CHZ3" s="711"/>
      <c r="CIA3" s="711"/>
      <c r="CIB3" s="711"/>
      <c r="CIC3" s="711"/>
      <c r="CID3" s="711"/>
      <c r="CIE3" s="711"/>
      <c r="CIF3" s="711"/>
      <c r="CIG3" s="711"/>
      <c r="CIH3" s="711"/>
      <c r="CII3" s="711"/>
      <c r="CIJ3" s="711"/>
      <c r="CIK3" s="711"/>
      <c r="CIL3" s="711"/>
      <c r="CIM3" s="711"/>
      <c r="CIN3" s="711"/>
      <c r="CIO3" s="711"/>
      <c r="CIP3" s="711"/>
      <c r="CIQ3" s="711"/>
      <c r="CIR3" s="711"/>
      <c r="CIS3" s="711"/>
      <c r="CIT3" s="711"/>
      <c r="CIU3" s="711"/>
      <c r="CIV3" s="711"/>
      <c r="CIW3" s="711"/>
      <c r="CIX3" s="711"/>
      <c r="CIY3" s="711"/>
      <c r="CIZ3" s="711"/>
      <c r="CJA3" s="711"/>
      <c r="CJB3" s="711"/>
      <c r="CJC3" s="711"/>
      <c r="CJD3" s="711"/>
      <c r="CJE3" s="711"/>
      <c r="CJF3" s="711"/>
      <c r="CJG3" s="711"/>
      <c r="CJH3" s="711"/>
      <c r="CJI3" s="711"/>
      <c r="CJJ3" s="711"/>
      <c r="CJK3" s="711"/>
      <c r="CJL3" s="711"/>
      <c r="CJM3" s="711"/>
      <c r="CJN3" s="711"/>
      <c r="CJO3" s="711"/>
      <c r="CJP3" s="711"/>
      <c r="CJQ3" s="711"/>
      <c r="CJR3" s="711"/>
      <c r="CJS3" s="711"/>
      <c r="CJT3" s="711"/>
      <c r="CJU3" s="711"/>
      <c r="CJV3" s="711"/>
      <c r="CJW3" s="711"/>
      <c r="CJX3" s="711"/>
      <c r="CJY3" s="711"/>
      <c r="CJZ3" s="711"/>
      <c r="CKA3" s="711"/>
      <c r="CKB3" s="711"/>
      <c r="CKC3" s="711"/>
      <c r="CKD3" s="711"/>
      <c r="CKE3" s="711"/>
      <c r="CKF3" s="711"/>
      <c r="CKG3" s="711"/>
      <c r="CKH3" s="711"/>
      <c r="CKI3" s="711"/>
      <c r="CKJ3" s="711"/>
      <c r="CKK3" s="711"/>
      <c r="CKL3" s="711"/>
      <c r="CKM3" s="711"/>
      <c r="CKN3" s="711"/>
      <c r="CKO3" s="711"/>
      <c r="CKP3" s="711"/>
      <c r="CKQ3" s="711"/>
      <c r="CKR3" s="711"/>
      <c r="CKS3" s="711"/>
      <c r="CKT3" s="711"/>
      <c r="CKU3" s="711"/>
      <c r="CKV3" s="711"/>
      <c r="CKW3" s="711"/>
      <c r="CKX3" s="711"/>
      <c r="CKY3" s="711"/>
      <c r="CKZ3" s="711"/>
      <c r="CLA3" s="711"/>
      <c r="CLB3" s="711"/>
      <c r="CLC3" s="711"/>
      <c r="CLD3" s="711"/>
      <c r="CLE3" s="711"/>
      <c r="CLF3" s="711"/>
      <c r="CLG3" s="711"/>
      <c r="CLH3" s="711"/>
      <c r="CLI3" s="711"/>
      <c r="CLJ3" s="711"/>
      <c r="CLK3" s="711"/>
      <c r="CLL3" s="711"/>
      <c r="CLM3" s="711"/>
      <c r="CLN3" s="711"/>
      <c r="CLO3" s="711"/>
      <c r="CLP3" s="711"/>
      <c r="CLQ3" s="711"/>
      <c r="CLR3" s="711"/>
      <c r="CLS3" s="711"/>
      <c r="CLT3" s="711"/>
      <c r="CLU3" s="711"/>
      <c r="CLV3" s="711"/>
      <c r="CLW3" s="711"/>
      <c r="CLX3" s="711"/>
      <c r="CLY3" s="711"/>
      <c r="CLZ3" s="711"/>
      <c r="CMA3" s="711"/>
      <c r="CMB3" s="711"/>
      <c r="CMC3" s="711"/>
      <c r="CMD3" s="711"/>
      <c r="CME3" s="711"/>
      <c r="CMF3" s="711"/>
      <c r="CMG3" s="711"/>
      <c r="CMH3" s="711"/>
      <c r="CMI3" s="711"/>
      <c r="CMJ3" s="711"/>
      <c r="CMK3" s="711"/>
      <c r="CML3" s="711"/>
      <c r="CMM3" s="711"/>
      <c r="CMN3" s="711"/>
      <c r="CMO3" s="711"/>
      <c r="CMP3" s="711"/>
      <c r="CMQ3" s="711"/>
      <c r="CMR3" s="711"/>
      <c r="CMS3" s="711"/>
      <c r="CMT3" s="711"/>
      <c r="CMU3" s="711"/>
      <c r="CMV3" s="711"/>
      <c r="CMW3" s="711"/>
      <c r="CMX3" s="711"/>
      <c r="CMY3" s="711"/>
      <c r="CMZ3" s="711"/>
      <c r="CNA3" s="711"/>
      <c r="CNB3" s="711"/>
      <c r="CNC3" s="711"/>
      <c r="CND3" s="711"/>
      <c r="CNE3" s="711"/>
      <c r="CNF3" s="711"/>
      <c r="CNG3" s="711"/>
      <c r="CNH3" s="711"/>
      <c r="CNI3" s="711"/>
      <c r="CNJ3" s="711"/>
      <c r="CNK3" s="711"/>
      <c r="CNL3" s="711"/>
      <c r="CNM3" s="711"/>
      <c r="CNN3" s="711"/>
      <c r="CNO3" s="711"/>
      <c r="CNP3" s="711"/>
      <c r="CNQ3" s="711"/>
      <c r="CNR3" s="711"/>
      <c r="CNS3" s="711"/>
      <c r="CNT3" s="711"/>
      <c r="CNU3" s="711"/>
      <c r="CNV3" s="711"/>
      <c r="CNW3" s="711"/>
      <c r="CNX3" s="711"/>
      <c r="CNY3" s="711"/>
      <c r="CNZ3" s="711"/>
      <c r="COA3" s="711"/>
      <c r="COB3" s="711"/>
      <c r="COC3" s="711"/>
      <c r="COD3" s="711"/>
      <c r="COE3" s="711"/>
      <c r="COF3" s="711"/>
      <c r="COG3" s="711"/>
      <c r="COH3" s="711"/>
      <c r="COI3" s="711"/>
      <c r="COJ3" s="711"/>
      <c r="COK3" s="711"/>
      <c r="COL3" s="711"/>
      <c r="COM3" s="711"/>
      <c r="CON3" s="711"/>
      <c r="COO3" s="711"/>
      <c r="COP3" s="711"/>
      <c r="COQ3" s="711"/>
      <c r="COR3" s="711"/>
      <c r="COS3" s="711"/>
      <c r="COT3" s="711"/>
      <c r="COU3" s="711"/>
      <c r="COV3" s="711"/>
      <c r="COW3" s="711"/>
      <c r="COX3" s="711"/>
      <c r="COY3" s="711"/>
      <c r="COZ3" s="711"/>
      <c r="CPA3" s="711"/>
      <c r="CPB3" s="711"/>
      <c r="CPC3" s="711"/>
      <c r="CPD3" s="711"/>
      <c r="CPE3" s="711"/>
      <c r="CPF3" s="711"/>
      <c r="CPG3" s="711"/>
      <c r="CPH3" s="711"/>
      <c r="CPI3" s="711"/>
      <c r="CPJ3" s="711"/>
      <c r="CPK3" s="711"/>
      <c r="CPL3" s="711"/>
      <c r="CPM3" s="711"/>
      <c r="CPN3" s="711"/>
      <c r="CPO3" s="711"/>
      <c r="CPP3" s="711"/>
      <c r="CPQ3" s="711"/>
      <c r="CPR3" s="711"/>
      <c r="CPS3" s="711"/>
      <c r="CPT3" s="711"/>
      <c r="CPU3" s="711"/>
      <c r="CPV3" s="711"/>
      <c r="CPW3" s="711"/>
      <c r="CPX3" s="711"/>
      <c r="CPY3" s="711"/>
      <c r="CPZ3" s="711"/>
      <c r="CQA3" s="711"/>
      <c r="CQB3" s="711"/>
      <c r="CQC3" s="711"/>
      <c r="CQD3" s="711"/>
      <c r="CQE3" s="711"/>
      <c r="CQF3" s="711"/>
      <c r="CQG3" s="711"/>
      <c r="CQH3" s="711"/>
      <c r="CQI3" s="711"/>
      <c r="CQJ3" s="711"/>
      <c r="CQK3" s="711"/>
      <c r="CQL3" s="711"/>
      <c r="CQM3" s="711"/>
      <c r="CQN3" s="711"/>
      <c r="CQO3" s="711"/>
      <c r="CQP3" s="711"/>
      <c r="CQQ3" s="711"/>
      <c r="CQR3" s="711"/>
      <c r="CQS3" s="711"/>
      <c r="CQT3" s="711"/>
      <c r="CQU3" s="711"/>
      <c r="CQV3" s="711"/>
      <c r="CQW3" s="711"/>
      <c r="CQX3" s="711"/>
      <c r="CQY3" s="711"/>
      <c r="CQZ3" s="711"/>
      <c r="CRA3" s="711"/>
      <c r="CRB3" s="711"/>
      <c r="CRC3" s="711"/>
      <c r="CRD3" s="711"/>
      <c r="CRE3" s="711"/>
      <c r="CRF3" s="711"/>
      <c r="CRG3" s="711"/>
      <c r="CRH3" s="711"/>
      <c r="CRI3" s="711"/>
      <c r="CRJ3" s="711"/>
      <c r="CRK3" s="711"/>
      <c r="CRL3" s="711"/>
      <c r="CRM3" s="711"/>
      <c r="CRN3" s="711"/>
      <c r="CRO3" s="711"/>
      <c r="CRP3" s="711"/>
      <c r="CRQ3" s="711"/>
      <c r="CRR3" s="711"/>
      <c r="CRS3" s="711"/>
      <c r="CRT3" s="711"/>
      <c r="CRU3" s="711"/>
      <c r="CRV3" s="711"/>
      <c r="CRW3" s="711"/>
      <c r="CRX3" s="711"/>
      <c r="CRY3" s="711"/>
      <c r="CRZ3" s="711"/>
      <c r="CSA3" s="711"/>
      <c r="CSB3" s="711"/>
      <c r="CSC3" s="711"/>
      <c r="CSD3" s="711"/>
      <c r="CSE3" s="711"/>
      <c r="CSF3" s="711"/>
      <c r="CSG3" s="711"/>
      <c r="CSH3" s="711"/>
      <c r="CSI3" s="711"/>
      <c r="CSJ3" s="711"/>
      <c r="CSK3" s="711"/>
      <c r="CSL3" s="711"/>
      <c r="CSM3" s="711"/>
      <c r="CSN3" s="711"/>
      <c r="CSO3" s="711"/>
      <c r="CSP3" s="711"/>
      <c r="CSQ3" s="711"/>
      <c r="CSR3" s="711"/>
      <c r="CSS3" s="711"/>
      <c r="CST3" s="711"/>
      <c r="CSU3" s="711"/>
      <c r="CSV3" s="711"/>
      <c r="CSW3" s="711"/>
      <c r="CSX3" s="711"/>
      <c r="CSY3" s="711"/>
      <c r="CSZ3" s="711"/>
      <c r="CTA3" s="711"/>
      <c r="CTB3" s="711"/>
      <c r="CTC3" s="711"/>
      <c r="CTD3" s="711"/>
      <c r="CTE3" s="711"/>
      <c r="CTF3" s="711"/>
      <c r="CTG3" s="711"/>
      <c r="CTH3" s="711"/>
      <c r="CTI3" s="711"/>
      <c r="CTJ3" s="711"/>
      <c r="CTK3" s="711"/>
      <c r="CTL3" s="711"/>
      <c r="CTM3" s="711"/>
      <c r="CTN3" s="711"/>
      <c r="CTO3" s="711"/>
      <c r="CTP3" s="711"/>
      <c r="CTQ3" s="711"/>
      <c r="CTR3" s="711"/>
      <c r="CTS3" s="711"/>
      <c r="CTT3" s="711"/>
      <c r="CTU3" s="711"/>
      <c r="CTV3" s="711"/>
      <c r="CTW3" s="711"/>
      <c r="CTX3" s="711"/>
      <c r="CTY3" s="711"/>
      <c r="CTZ3" s="711"/>
      <c r="CUA3" s="711"/>
      <c r="CUB3" s="711"/>
      <c r="CUC3" s="711"/>
      <c r="CUD3" s="711"/>
      <c r="CUE3" s="711"/>
      <c r="CUF3" s="711"/>
      <c r="CUG3" s="711"/>
      <c r="CUH3" s="711"/>
      <c r="CUI3" s="711"/>
      <c r="CUJ3" s="711"/>
      <c r="CUK3" s="711"/>
      <c r="CUL3" s="711"/>
      <c r="CUM3" s="711"/>
      <c r="CUN3" s="711"/>
      <c r="CUO3" s="711"/>
      <c r="CUP3" s="711"/>
      <c r="CUQ3" s="711"/>
      <c r="CUR3" s="711"/>
      <c r="CUS3" s="711"/>
      <c r="CUT3" s="711"/>
      <c r="CUU3" s="711"/>
      <c r="CUV3" s="711"/>
      <c r="CUW3" s="711"/>
      <c r="CUX3" s="711"/>
      <c r="CUY3" s="711"/>
      <c r="CUZ3" s="711"/>
      <c r="CVA3" s="711"/>
      <c r="CVB3" s="711"/>
      <c r="CVC3" s="711"/>
      <c r="CVD3" s="711"/>
      <c r="CVE3" s="711"/>
      <c r="CVF3" s="711"/>
      <c r="CVG3" s="711"/>
      <c r="CVH3" s="711"/>
      <c r="CVI3" s="711"/>
      <c r="CVJ3" s="711"/>
      <c r="CVK3" s="711"/>
      <c r="CVL3" s="711"/>
      <c r="CVM3" s="711"/>
      <c r="CVN3" s="711"/>
      <c r="CVO3" s="711"/>
      <c r="CVP3" s="711"/>
      <c r="CVQ3" s="711"/>
      <c r="CVR3" s="711"/>
      <c r="CVS3" s="711"/>
      <c r="CVT3" s="711"/>
      <c r="CVU3" s="711"/>
      <c r="CVV3" s="711"/>
      <c r="CVW3" s="711"/>
      <c r="CVX3" s="711"/>
      <c r="CVY3" s="711"/>
      <c r="CVZ3" s="711"/>
      <c r="CWA3" s="711"/>
      <c r="CWB3" s="711"/>
      <c r="CWC3" s="711"/>
      <c r="CWD3" s="711"/>
      <c r="CWE3" s="711"/>
      <c r="CWF3" s="711"/>
      <c r="CWG3" s="711"/>
      <c r="CWH3" s="711"/>
      <c r="CWI3" s="711"/>
      <c r="CWJ3" s="711"/>
      <c r="CWK3" s="711"/>
      <c r="CWL3" s="711"/>
      <c r="CWM3" s="711"/>
      <c r="CWN3" s="711"/>
      <c r="CWO3" s="711"/>
      <c r="CWP3" s="711"/>
      <c r="CWQ3" s="711"/>
      <c r="CWR3" s="711"/>
      <c r="CWS3" s="711"/>
      <c r="CWT3" s="711"/>
      <c r="CWU3" s="711"/>
      <c r="CWV3" s="711"/>
      <c r="CWW3" s="711"/>
      <c r="CWX3" s="711"/>
      <c r="CWY3" s="711"/>
      <c r="CWZ3" s="711"/>
      <c r="CXA3" s="711"/>
      <c r="CXB3" s="711"/>
      <c r="CXC3" s="711"/>
      <c r="CXD3" s="711"/>
      <c r="CXE3" s="711"/>
      <c r="CXF3" s="711"/>
      <c r="CXG3" s="711"/>
      <c r="CXH3" s="711"/>
      <c r="CXI3" s="711"/>
      <c r="CXJ3" s="711"/>
      <c r="CXK3" s="711"/>
      <c r="CXL3" s="711"/>
      <c r="CXM3" s="711"/>
      <c r="CXN3" s="711"/>
      <c r="CXO3" s="711"/>
      <c r="CXP3" s="711"/>
      <c r="CXQ3" s="711"/>
      <c r="CXR3" s="711"/>
      <c r="CXS3" s="711"/>
      <c r="CXT3" s="711"/>
      <c r="CXU3" s="711"/>
      <c r="CXV3" s="711"/>
      <c r="CXW3" s="711"/>
      <c r="CXX3" s="711"/>
      <c r="CXY3" s="711"/>
      <c r="CXZ3" s="711"/>
      <c r="CYA3" s="711"/>
      <c r="CYB3" s="711"/>
      <c r="CYC3" s="711"/>
      <c r="CYD3" s="711"/>
      <c r="CYE3" s="711"/>
      <c r="CYF3" s="711"/>
      <c r="CYG3" s="711"/>
      <c r="CYH3" s="711"/>
      <c r="CYI3" s="711"/>
      <c r="CYJ3" s="711"/>
      <c r="CYK3" s="711"/>
      <c r="CYL3" s="711"/>
      <c r="CYM3" s="711"/>
      <c r="CYN3" s="711"/>
      <c r="CYO3" s="711"/>
      <c r="CYP3" s="711"/>
      <c r="CYQ3" s="711"/>
      <c r="CYR3" s="711"/>
      <c r="CYS3" s="711"/>
      <c r="CYT3" s="711"/>
      <c r="CYU3" s="711"/>
      <c r="CYV3" s="711"/>
      <c r="CYW3" s="711"/>
      <c r="CYX3" s="711"/>
      <c r="CYY3" s="711"/>
      <c r="CYZ3" s="711"/>
      <c r="CZA3" s="711"/>
      <c r="CZB3" s="711"/>
      <c r="CZC3" s="711"/>
      <c r="CZD3" s="711"/>
      <c r="CZE3" s="711"/>
      <c r="CZF3" s="711"/>
      <c r="CZG3" s="711"/>
      <c r="CZH3" s="711"/>
      <c r="CZI3" s="711"/>
      <c r="CZJ3" s="711"/>
      <c r="CZK3" s="711"/>
      <c r="CZL3" s="711"/>
      <c r="CZM3" s="711"/>
      <c r="CZN3" s="711"/>
      <c r="CZO3" s="711"/>
      <c r="CZP3" s="711"/>
      <c r="CZQ3" s="711"/>
      <c r="CZR3" s="711"/>
      <c r="CZS3" s="711"/>
      <c r="CZT3" s="711"/>
      <c r="CZU3" s="711"/>
      <c r="CZV3" s="711"/>
      <c r="CZW3" s="711"/>
      <c r="CZX3" s="711"/>
      <c r="CZY3" s="711"/>
      <c r="CZZ3" s="711"/>
      <c r="DAA3" s="711"/>
      <c r="DAB3" s="711"/>
      <c r="DAC3" s="711"/>
      <c r="DAD3" s="711"/>
      <c r="DAE3" s="711"/>
      <c r="DAF3" s="711"/>
      <c r="DAG3" s="711"/>
      <c r="DAH3" s="711"/>
      <c r="DAI3" s="711"/>
      <c r="DAJ3" s="711"/>
      <c r="DAK3" s="711"/>
      <c r="DAL3" s="711"/>
      <c r="DAM3" s="711"/>
      <c r="DAN3" s="711"/>
      <c r="DAO3" s="711"/>
      <c r="DAP3" s="711"/>
      <c r="DAQ3" s="711"/>
      <c r="DAR3" s="711"/>
      <c r="DAS3" s="711"/>
      <c r="DAT3" s="711"/>
      <c r="DAU3" s="711"/>
      <c r="DAV3" s="711"/>
      <c r="DAW3" s="711"/>
      <c r="DAX3" s="711"/>
      <c r="DAY3" s="711"/>
      <c r="DAZ3" s="711"/>
      <c r="DBA3" s="711"/>
      <c r="DBB3" s="711"/>
      <c r="DBC3" s="711"/>
      <c r="DBD3" s="711"/>
      <c r="DBE3" s="711"/>
      <c r="DBF3" s="711"/>
      <c r="DBG3" s="711"/>
      <c r="DBH3" s="711"/>
      <c r="DBI3" s="711"/>
      <c r="DBJ3" s="711"/>
      <c r="DBK3" s="711"/>
      <c r="DBL3" s="711"/>
      <c r="DBM3" s="711"/>
      <c r="DBN3" s="711"/>
      <c r="DBO3" s="711"/>
      <c r="DBP3" s="711"/>
      <c r="DBQ3" s="711"/>
      <c r="DBR3" s="711"/>
      <c r="DBS3" s="711"/>
      <c r="DBT3" s="711"/>
      <c r="DBU3" s="711"/>
      <c r="DBV3" s="711"/>
      <c r="DBW3" s="711"/>
      <c r="DBX3" s="711"/>
      <c r="DBY3" s="711"/>
      <c r="DBZ3" s="711"/>
      <c r="DCA3" s="711"/>
      <c r="DCB3" s="711"/>
      <c r="DCC3" s="711"/>
      <c r="DCD3" s="711"/>
      <c r="DCE3" s="711"/>
      <c r="DCF3" s="711"/>
      <c r="DCG3" s="711"/>
      <c r="DCH3" s="711"/>
      <c r="DCI3" s="711"/>
      <c r="DCJ3" s="711"/>
      <c r="DCK3" s="711"/>
      <c r="DCL3" s="711"/>
      <c r="DCM3" s="711"/>
      <c r="DCN3" s="711"/>
      <c r="DCO3" s="711"/>
      <c r="DCP3" s="711"/>
      <c r="DCQ3" s="711"/>
      <c r="DCR3" s="711"/>
      <c r="DCS3" s="711"/>
      <c r="DCT3" s="711"/>
      <c r="DCU3" s="711"/>
      <c r="DCV3" s="711"/>
      <c r="DCW3" s="711"/>
      <c r="DCX3" s="711"/>
      <c r="DCY3" s="711"/>
      <c r="DCZ3" s="711"/>
      <c r="DDA3" s="711"/>
      <c r="DDB3" s="711"/>
      <c r="DDC3" s="711"/>
      <c r="DDD3" s="711"/>
      <c r="DDE3" s="711"/>
      <c r="DDF3" s="711"/>
      <c r="DDG3" s="711"/>
      <c r="DDH3" s="711"/>
      <c r="DDI3" s="711"/>
      <c r="DDJ3" s="711"/>
      <c r="DDK3" s="711"/>
      <c r="DDL3" s="711"/>
      <c r="DDM3" s="711"/>
      <c r="DDN3" s="711"/>
      <c r="DDO3" s="711"/>
      <c r="DDP3" s="711"/>
      <c r="DDQ3" s="711"/>
      <c r="DDR3" s="711"/>
      <c r="DDS3" s="711"/>
      <c r="DDT3" s="711"/>
      <c r="DDU3" s="711"/>
      <c r="DDV3" s="711"/>
      <c r="DDW3" s="711"/>
      <c r="DDX3" s="711"/>
      <c r="DDY3" s="711"/>
      <c r="DDZ3" s="711"/>
      <c r="DEA3" s="711"/>
      <c r="DEB3" s="711"/>
      <c r="DEC3" s="711"/>
      <c r="DED3" s="711"/>
      <c r="DEE3" s="711"/>
      <c r="DEF3" s="711"/>
      <c r="DEG3" s="711"/>
      <c r="DEH3" s="711"/>
      <c r="DEI3" s="711"/>
      <c r="DEJ3" s="711"/>
      <c r="DEK3" s="711"/>
      <c r="DEL3" s="711"/>
      <c r="DEM3" s="711"/>
      <c r="DEN3" s="711"/>
      <c r="DEO3" s="711"/>
      <c r="DEP3" s="711"/>
      <c r="DEQ3" s="711"/>
      <c r="DER3" s="711"/>
      <c r="DES3" s="711"/>
      <c r="DET3" s="711"/>
      <c r="DEU3" s="711"/>
      <c r="DEV3" s="711"/>
      <c r="DEW3" s="711"/>
      <c r="DEX3" s="711"/>
      <c r="DEY3" s="711"/>
      <c r="DEZ3" s="711"/>
      <c r="DFA3" s="711"/>
      <c r="DFB3" s="711"/>
      <c r="DFC3" s="711"/>
      <c r="DFD3" s="711"/>
      <c r="DFE3" s="711"/>
      <c r="DFF3" s="711"/>
      <c r="DFG3" s="711"/>
      <c r="DFH3" s="711"/>
      <c r="DFI3" s="711"/>
      <c r="DFJ3" s="711"/>
      <c r="DFK3" s="711"/>
      <c r="DFL3" s="711"/>
      <c r="DFM3" s="711"/>
      <c r="DFN3" s="711"/>
      <c r="DFO3" s="711"/>
      <c r="DFP3" s="711"/>
      <c r="DFQ3" s="711"/>
      <c r="DFR3" s="711"/>
      <c r="DFS3" s="711"/>
      <c r="DFT3" s="711"/>
      <c r="DFU3" s="711"/>
      <c r="DFV3" s="711"/>
      <c r="DFW3" s="711"/>
      <c r="DFX3" s="711"/>
      <c r="DFY3" s="711"/>
      <c r="DFZ3" s="711"/>
      <c r="DGA3" s="711"/>
      <c r="DGB3" s="711"/>
      <c r="DGC3" s="711"/>
      <c r="DGD3" s="711"/>
      <c r="DGE3" s="711"/>
      <c r="DGF3" s="711"/>
      <c r="DGG3" s="711"/>
      <c r="DGH3" s="711"/>
      <c r="DGI3" s="711"/>
      <c r="DGJ3" s="711"/>
      <c r="DGK3" s="711"/>
      <c r="DGL3" s="711"/>
      <c r="DGM3" s="711"/>
      <c r="DGN3" s="711"/>
      <c r="DGO3" s="711"/>
      <c r="DGP3" s="711"/>
      <c r="DGQ3" s="711"/>
      <c r="DGR3" s="711"/>
      <c r="DGS3" s="711"/>
      <c r="DGT3" s="711"/>
      <c r="DGU3" s="711"/>
      <c r="DGV3" s="711"/>
      <c r="DGW3" s="711"/>
      <c r="DGX3" s="711"/>
      <c r="DGY3" s="711"/>
      <c r="DGZ3" s="711"/>
      <c r="DHA3" s="711"/>
      <c r="DHB3" s="711"/>
      <c r="DHC3" s="711"/>
      <c r="DHD3" s="711"/>
      <c r="DHE3" s="711"/>
      <c r="DHF3" s="711"/>
      <c r="DHG3" s="711"/>
      <c r="DHH3" s="711"/>
      <c r="DHI3" s="711"/>
      <c r="DHJ3" s="711"/>
      <c r="DHK3" s="711"/>
      <c r="DHL3" s="711"/>
      <c r="DHM3" s="711"/>
      <c r="DHN3" s="711"/>
      <c r="DHO3" s="711"/>
      <c r="DHP3" s="711"/>
      <c r="DHQ3" s="711"/>
      <c r="DHR3" s="711"/>
      <c r="DHS3" s="711"/>
      <c r="DHT3" s="711"/>
      <c r="DHU3" s="711"/>
      <c r="DHV3" s="711"/>
      <c r="DHW3" s="711"/>
      <c r="DHX3" s="711"/>
      <c r="DHY3" s="711"/>
      <c r="DHZ3" s="711"/>
      <c r="DIA3" s="711"/>
      <c r="DIB3" s="711"/>
      <c r="DIC3" s="711"/>
      <c r="DID3" s="711"/>
      <c r="DIE3" s="711"/>
      <c r="DIF3" s="711"/>
      <c r="DIG3" s="711"/>
      <c r="DIH3" s="711"/>
      <c r="DII3" s="711"/>
      <c r="DIJ3" s="711"/>
      <c r="DIK3" s="711"/>
      <c r="DIL3" s="711"/>
      <c r="DIM3" s="711"/>
      <c r="DIN3" s="711"/>
      <c r="DIO3" s="711"/>
      <c r="DIP3" s="711"/>
      <c r="DIQ3" s="711"/>
      <c r="DIR3" s="711"/>
      <c r="DIS3" s="711"/>
      <c r="DIT3" s="711"/>
      <c r="DIU3" s="711"/>
      <c r="DIV3" s="711"/>
      <c r="DIW3" s="711"/>
      <c r="DIX3" s="711"/>
      <c r="DIY3" s="711"/>
      <c r="DIZ3" s="711"/>
      <c r="DJA3" s="711"/>
      <c r="DJB3" s="711"/>
      <c r="DJC3" s="711"/>
      <c r="DJD3" s="711"/>
      <c r="DJE3" s="711"/>
      <c r="DJF3" s="711"/>
      <c r="DJG3" s="711"/>
      <c r="DJH3" s="711"/>
      <c r="DJI3" s="711"/>
      <c r="DJJ3" s="711"/>
      <c r="DJK3" s="711"/>
      <c r="DJL3" s="711"/>
      <c r="DJM3" s="711"/>
      <c r="DJN3" s="711"/>
      <c r="DJO3" s="711"/>
      <c r="DJP3" s="711"/>
      <c r="DJQ3" s="711"/>
      <c r="DJR3" s="711"/>
      <c r="DJS3" s="711"/>
      <c r="DJT3" s="711"/>
      <c r="DJU3" s="711"/>
      <c r="DJV3" s="711"/>
      <c r="DJW3" s="711"/>
      <c r="DJX3" s="711"/>
      <c r="DJY3" s="711"/>
      <c r="DJZ3" s="711"/>
      <c r="DKA3" s="711"/>
      <c r="DKB3" s="711"/>
      <c r="DKC3" s="711"/>
      <c r="DKD3" s="711"/>
      <c r="DKE3" s="711"/>
      <c r="DKF3" s="711"/>
      <c r="DKG3" s="711"/>
      <c r="DKH3" s="711"/>
      <c r="DKI3" s="711"/>
      <c r="DKJ3" s="711"/>
      <c r="DKK3" s="711"/>
      <c r="DKL3" s="711"/>
      <c r="DKM3" s="711"/>
      <c r="DKN3" s="711"/>
      <c r="DKO3" s="711"/>
      <c r="DKP3" s="711"/>
      <c r="DKQ3" s="711"/>
      <c r="DKR3" s="711"/>
      <c r="DKS3" s="711"/>
      <c r="DKT3" s="711"/>
      <c r="DKU3" s="711"/>
      <c r="DKV3" s="711"/>
      <c r="DKW3" s="711"/>
      <c r="DKX3" s="711"/>
      <c r="DKY3" s="711"/>
      <c r="DKZ3" s="711"/>
      <c r="DLA3" s="711"/>
      <c r="DLB3" s="711"/>
      <c r="DLC3" s="711"/>
      <c r="DLD3" s="711"/>
      <c r="DLE3" s="711"/>
      <c r="DLF3" s="711"/>
      <c r="DLG3" s="711"/>
      <c r="DLH3" s="711"/>
      <c r="DLI3" s="711"/>
      <c r="DLJ3" s="711"/>
      <c r="DLK3" s="711"/>
      <c r="DLL3" s="711"/>
      <c r="DLM3" s="711"/>
      <c r="DLN3" s="711"/>
      <c r="DLO3" s="711"/>
      <c r="DLP3" s="711"/>
      <c r="DLQ3" s="711"/>
      <c r="DLR3" s="711"/>
      <c r="DLS3" s="711"/>
      <c r="DLT3" s="711"/>
      <c r="DLU3" s="711"/>
      <c r="DLV3" s="711"/>
      <c r="DLW3" s="711"/>
      <c r="DLX3" s="711"/>
      <c r="DLY3" s="711"/>
      <c r="DLZ3" s="711"/>
      <c r="DMA3" s="711"/>
      <c r="DMB3" s="711"/>
      <c r="DMC3" s="711"/>
      <c r="DMD3" s="711"/>
      <c r="DME3" s="711"/>
      <c r="DMF3" s="711"/>
      <c r="DMG3" s="711"/>
      <c r="DMH3" s="711"/>
      <c r="DMI3" s="711"/>
      <c r="DMJ3" s="711"/>
      <c r="DMK3" s="711"/>
      <c r="DML3" s="711"/>
      <c r="DMM3" s="711"/>
      <c r="DMN3" s="711"/>
      <c r="DMO3" s="711"/>
      <c r="DMP3" s="711"/>
      <c r="DMQ3" s="711"/>
      <c r="DMR3" s="711"/>
      <c r="DMS3" s="711"/>
      <c r="DMT3" s="711"/>
      <c r="DMU3" s="711"/>
      <c r="DMV3" s="711"/>
      <c r="DMW3" s="711"/>
      <c r="DMX3" s="711"/>
      <c r="DMY3" s="711"/>
      <c r="DMZ3" s="711"/>
      <c r="DNA3" s="711"/>
      <c r="DNB3" s="711"/>
      <c r="DNC3" s="711"/>
      <c r="DND3" s="711"/>
      <c r="DNE3" s="711"/>
      <c r="DNF3" s="711"/>
      <c r="DNG3" s="711"/>
      <c r="DNH3" s="711"/>
      <c r="DNI3" s="711"/>
      <c r="DNJ3" s="711"/>
      <c r="DNK3" s="711"/>
      <c r="DNL3" s="711"/>
      <c r="DNM3" s="711"/>
      <c r="DNN3" s="711"/>
      <c r="DNO3" s="711"/>
      <c r="DNP3" s="711"/>
      <c r="DNQ3" s="711"/>
      <c r="DNR3" s="711"/>
      <c r="DNS3" s="711"/>
      <c r="DNT3" s="711"/>
      <c r="DNU3" s="711"/>
      <c r="DNV3" s="711"/>
      <c r="DNW3" s="711"/>
      <c r="DNX3" s="711"/>
      <c r="DNY3" s="711"/>
      <c r="DNZ3" s="711"/>
      <c r="DOA3" s="711"/>
      <c r="DOB3" s="711"/>
      <c r="DOC3" s="711"/>
      <c r="DOD3" s="711"/>
      <c r="DOE3" s="711"/>
      <c r="DOF3" s="711"/>
      <c r="DOG3" s="711"/>
      <c r="DOH3" s="711"/>
      <c r="DOI3" s="711"/>
      <c r="DOJ3" s="711"/>
      <c r="DOK3" s="711"/>
      <c r="DOL3" s="711"/>
      <c r="DOM3" s="711"/>
      <c r="DON3" s="711"/>
      <c r="DOO3" s="711"/>
      <c r="DOP3" s="711"/>
      <c r="DOQ3" s="711"/>
      <c r="DOR3" s="711"/>
      <c r="DOS3" s="711"/>
      <c r="DOT3" s="711"/>
      <c r="DOU3" s="711"/>
      <c r="DOV3" s="711"/>
      <c r="DOW3" s="711"/>
      <c r="DOX3" s="711"/>
      <c r="DOY3" s="711"/>
      <c r="DOZ3" s="711"/>
      <c r="DPA3" s="711"/>
      <c r="DPB3" s="711"/>
      <c r="DPC3" s="711"/>
      <c r="DPD3" s="711"/>
      <c r="DPE3" s="711"/>
      <c r="DPF3" s="711"/>
      <c r="DPG3" s="711"/>
      <c r="DPH3" s="711"/>
      <c r="DPI3" s="711"/>
      <c r="DPJ3" s="711"/>
      <c r="DPK3" s="711"/>
      <c r="DPL3" s="711"/>
      <c r="DPM3" s="711"/>
      <c r="DPN3" s="711"/>
      <c r="DPO3" s="711"/>
      <c r="DPP3" s="711"/>
      <c r="DPQ3" s="711"/>
      <c r="DPR3" s="711"/>
      <c r="DPS3" s="711"/>
      <c r="DPT3" s="711"/>
      <c r="DPU3" s="711"/>
      <c r="DPV3" s="711"/>
      <c r="DPW3" s="711"/>
      <c r="DPX3" s="711"/>
      <c r="DPY3" s="711"/>
      <c r="DPZ3" s="711"/>
      <c r="DQA3" s="711"/>
      <c r="DQB3" s="711"/>
      <c r="DQC3" s="711"/>
      <c r="DQD3" s="711"/>
      <c r="DQE3" s="711"/>
      <c r="DQF3" s="711"/>
      <c r="DQG3" s="711"/>
      <c r="DQH3" s="711"/>
      <c r="DQI3" s="711"/>
      <c r="DQJ3" s="711"/>
      <c r="DQK3" s="711"/>
      <c r="DQL3" s="711"/>
      <c r="DQM3" s="711"/>
      <c r="DQN3" s="711"/>
      <c r="DQO3" s="711"/>
      <c r="DQP3" s="711"/>
      <c r="DQQ3" s="711"/>
      <c r="DQR3" s="711"/>
      <c r="DQS3" s="711"/>
      <c r="DQT3" s="711"/>
      <c r="DQU3" s="711"/>
      <c r="DQV3" s="711"/>
      <c r="DQW3" s="711"/>
      <c r="DQX3" s="711"/>
      <c r="DQY3" s="711"/>
      <c r="DQZ3" s="711"/>
      <c r="DRA3" s="711"/>
      <c r="DRB3" s="711"/>
      <c r="DRC3" s="711"/>
      <c r="DRD3" s="711"/>
      <c r="DRE3" s="711"/>
      <c r="DRF3" s="711"/>
      <c r="DRG3" s="711"/>
      <c r="DRH3" s="711"/>
      <c r="DRI3" s="711"/>
      <c r="DRJ3" s="711"/>
      <c r="DRK3" s="711"/>
      <c r="DRL3" s="711"/>
      <c r="DRM3" s="711"/>
      <c r="DRN3" s="711"/>
      <c r="DRO3" s="711"/>
      <c r="DRP3" s="711"/>
      <c r="DRQ3" s="711"/>
      <c r="DRR3" s="711"/>
      <c r="DRS3" s="711"/>
      <c r="DRT3" s="711"/>
      <c r="DRU3" s="711"/>
      <c r="DRV3" s="711"/>
      <c r="DRW3" s="711"/>
      <c r="DRX3" s="711"/>
      <c r="DRY3" s="711"/>
      <c r="DRZ3" s="711"/>
      <c r="DSA3" s="711"/>
      <c r="DSB3" s="711"/>
      <c r="DSC3" s="711"/>
      <c r="DSD3" s="711"/>
      <c r="DSE3" s="711"/>
      <c r="DSF3" s="711"/>
      <c r="DSG3" s="711"/>
      <c r="DSH3" s="711"/>
      <c r="DSI3" s="711"/>
      <c r="DSJ3" s="711"/>
      <c r="DSK3" s="711"/>
      <c r="DSL3" s="711"/>
      <c r="DSM3" s="711"/>
      <c r="DSN3" s="711"/>
      <c r="DSO3" s="711"/>
      <c r="DSP3" s="711"/>
      <c r="DSQ3" s="711"/>
      <c r="DSR3" s="711"/>
      <c r="DSS3" s="711"/>
      <c r="DST3" s="711"/>
      <c r="DSU3" s="711"/>
      <c r="DSV3" s="711"/>
      <c r="DSW3" s="711"/>
      <c r="DSX3" s="711"/>
      <c r="DSY3" s="711"/>
      <c r="DSZ3" s="711"/>
      <c r="DTA3" s="711"/>
      <c r="DTB3" s="711"/>
      <c r="DTC3" s="711"/>
      <c r="DTD3" s="711"/>
      <c r="DTE3" s="711"/>
      <c r="DTF3" s="711"/>
      <c r="DTG3" s="711"/>
      <c r="DTH3" s="711"/>
      <c r="DTI3" s="711"/>
      <c r="DTJ3" s="711"/>
      <c r="DTK3" s="711"/>
      <c r="DTL3" s="711"/>
      <c r="DTM3" s="711"/>
      <c r="DTN3" s="711"/>
      <c r="DTO3" s="711"/>
      <c r="DTP3" s="711"/>
      <c r="DTQ3" s="711"/>
      <c r="DTR3" s="711"/>
      <c r="DTS3" s="711"/>
      <c r="DTT3" s="711"/>
      <c r="DTU3" s="711"/>
      <c r="DTV3" s="711"/>
      <c r="DTW3" s="711"/>
      <c r="DTX3" s="711"/>
      <c r="DTY3" s="711"/>
      <c r="DTZ3" s="711"/>
      <c r="DUA3" s="711"/>
      <c r="DUB3" s="711"/>
      <c r="DUC3" s="711"/>
      <c r="DUD3" s="711"/>
      <c r="DUE3" s="711"/>
      <c r="DUF3" s="711"/>
      <c r="DUG3" s="711"/>
      <c r="DUH3" s="711"/>
      <c r="DUI3" s="711"/>
      <c r="DUJ3" s="711"/>
      <c r="DUK3" s="711"/>
      <c r="DUL3" s="711"/>
      <c r="DUM3" s="711"/>
      <c r="DUN3" s="711"/>
      <c r="DUO3" s="711"/>
      <c r="DUP3" s="711"/>
      <c r="DUQ3" s="711"/>
      <c r="DUR3" s="711"/>
      <c r="DUS3" s="711"/>
      <c r="DUT3" s="711"/>
      <c r="DUU3" s="711"/>
      <c r="DUV3" s="711"/>
      <c r="DUW3" s="711"/>
      <c r="DUX3" s="711"/>
      <c r="DUY3" s="711"/>
      <c r="DUZ3" s="711"/>
      <c r="DVA3" s="711"/>
      <c r="DVB3" s="711"/>
      <c r="DVC3" s="711"/>
      <c r="DVD3" s="711"/>
      <c r="DVE3" s="711"/>
      <c r="DVF3" s="711"/>
      <c r="DVG3" s="711"/>
      <c r="DVH3" s="711"/>
      <c r="DVI3" s="711"/>
      <c r="DVJ3" s="711"/>
      <c r="DVK3" s="711"/>
      <c r="DVL3" s="711"/>
      <c r="DVM3" s="711"/>
      <c r="DVN3" s="711"/>
      <c r="DVO3" s="711"/>
      <c r="DVP3" s="711"/>
      <c r="DVQ3" s="711"/>
      <c r="DVR3" s="711"/>
      <c r="DVS3" s="711"/>
      <c r="DVT3" s="711"/>
      <c r="DVU3" s="711"/>
      <c r="DVV3" s="711"/>
      <c r="DVW3" s="711"/>
      <c r="DVX3" s="711"/>
      <c r="DVY3" s="711"/>
      <c r="DVZ3" s="711"/>
      <c r="DWA3" s="711"/>
      <c r="DWB3" s="711"/>
      <c r="DWC3" s="711"/>
      <c r="DWD3" s="711"/>
      <c r="DWE3" s="711"/>
      <c r="DWF3" s="711"/>
      <c r="DWG3" s="711"/>
      <c r="DWH3" s="711"/>
      <c r="DWI3" s="711"/>
      <c r="DWJ3" s="711"/>
      <c r="DWK3" s="711"/>
      <c r="DWL3" s="711"/>
      <c r="DWM3" s="711"/>
      <c r="DWN3" s="711"/>
      <c r="DWO3" s="711"/>
      <c r="DWP3" s="711"/>
      <c r="DWQ3" s="711"/>
      <c r="DWR3" s="711"/>
      <c r="DWS3" s="711"/>
      <c r="DWT3" s="711"/>
      <c r="DWU3" s="711"/>
      <c r="DWV3" s="711"/>
      <c r="DWW3" s="711"/>
      <c r="DWX3" s="711"/>
      <c r="DWY3" s="711"/>
      <c r="DWZ3" s="711"/>
      <c r="DXA3" s="711"/>
      <c r="DXB3" s="711"/>
      <c r="DXC3" s="711"/>
      <c r="DXD3" s="711"/>
      <c r="DXE3" s="711"/>
      <c r="DXF3" s="711"/>
      <c r="DXG3" s="711"/>
      <c r="DXH3" s="711"/>
      <c r="DXI3" s="711"/>
      <c r="DXJ3" s="711"/>
      <c r="DXK3" s="711"/>
      <c r="DXL3" s="711"/>
      <c r="DXM3" s="711"/>
      <c r="DXN3" s="711"/>
      <c r="DXO3" s="711"/>
      <c r="DXP3" s="711"/>
      <c r="DXQ3" s="711"/>
      <c r="DXR3" s="711"/>
      <c r="DXS3" s="711"/>
      <c r="DXT3" s="711"/>
      <c r="DXU3" s="711"/>
      <c r="DXV3" s="711"/>
      <c r="DXW3" s="711"/>
      <c r="DXX3" s="711"/>
      <c r="DXY3" s="711"/>
      <c r="DXZ3" s="711"/>
      <c r="DYA3" s="711"/>
      <c r="DYB3" s="711"/>
      <c r="DYC3" s="711"/>
      <c r="DYD3" s="711"/>
      <c r="DYE3" s="711"/>
      <c r="DYF3" s="711"/>
      <c r="DYG3" s="711"/>
      <c r="DYH3" s="711"/>
      <c r="DYI3" s="711"/>
      <c r="DYJ3" s="711"/>
      <c r="DYK3" s="711"/>
      <c r="DYL3" s="711"/>
      <c r="DYM3" s="711"/>
      <c r="DYN3" s="711"/>
      <c r="DYO3" s="711"/>
      <c r="DYP3" s="711"/>
      <c r="DYQ3" s="711"/>
      <c r="DYR3" s="711"/>
      <c r="DYS3" s="711"/>
      <c r="DYT3" s="711"/>
      <c r="DYU3" s="711"/>
      <c r="DYV3" s="711"/>
      <c r="DYW3" s="711"/>
      <c r="DYX3" s="711"/>
      <c r="DYY3" s="711"/>
      <c r="DYZ3" s="711"/>
      <c r="DZA3" s="711"/>
      <c r="DZB3" s="711"/>
      <c r="DZC3" s="711"/>
      <c r="DZD3" s="711"/>
      <c r="DZE3" s="711"/>
      <c r="DZF3" s="711"/>
      <c r="DZG3" s="711"/>
      <c r="DZH3" s="711"/>
      <c r="DZI3" s="711"/>
      <c r="DZJ3" s="711"/>
      <c r="DZK3" s="711"/>
      <c r="DZL3" s="711"/>
      <c r="DZM3" s="711"/>
      <c r="DZN3" s="711"/>
      <c r="DZO3" s="711"/>
      <c r="DZP3" s="711"/>
      <c r="DZQ3" s="711"/>
      <c r="DZR3" s="711"/>
      <c r="DZS3" s="711"/>
      <c r="DZT3" s="711"/>
      <c r="DZU3" s="711"/>
      <c r="DZV3" s="711"/>
      <c r="DZW3" s="711"/>
      <c r="DZX3" s="711"/>
      <c r="DZY3" s="711"/>
      <c r="DZZ3" s="711"/>
      <c r="EAA3" s="711"/>
      <c r="EAB3" s="711"/>
      <c r="EAC3" s="711"/>
      <c r="EAD3" s="711"/>
      <c r="EAE3" s="711"/>
      <c r="EAF3" s="711"/>
      <c r="EAG3" s="711"/>
      <c r="EAH3" s="711"/>
      <c r="EAI3" s="711"/>
      <c r="EAJ3" s="711"/>
      <c r="EAK3" s="711"/>
      <c r="EAL3" s="711"/>
      <c r="EAM3" s="711"/>
      <c r="EAN3" s="711"/>
      <c r="EAO3" s="711"/>
      <c r="EAP3" s="711"/>
      <c r="EAQ3" s="711"/>
      <c r="EAR3" s="711"/>
      <c r="EAS3" s="711"/>
      <c r="EAT3" s="711"/>
      <c r="EAU3" s="711"/>
      <c r="EAV3" s="711"/>
      <c r="EAW3" s="711"/>
      <c r="EAX3" s="711"/>
      <c r="EAY3" s="711"/>
      <c r="EAZ3" s="711"/>
      <c r="EBA3" s="711"/>
      <c r="EBB3" s="711"/>
      <c r="EBC3" s="711"/>
      <c r="EBD3" s="711"/>
      <c r="EBE3" s="711"/>
      <c r="EBF3" s="711"/>
      <c r="EBG3" s="711"/>
      <c r="EBH3" s="711"/>
      <c r="EBI3" s="711"/>
      <c r="EBJ3" s="711"/>
      <c r="EBK3" s="711"/>
      <c r="EBL3" s="711"/>
      <c r="EBM3" s="711"/>
      <c r="EBN3" s="711"/>
      <c r="EBO3" s="711"/>
      <c r="EBP3" s="711"/>
      <c r="EBQ3" s="711"/>
      <c r="EBR3" s="711"/>
      <c r="EBS3" s="711"/>
      <c r="EBT3" s="711"/>
      <c r="EBU3" s="711"/>
      <c r="EBV3" s="711"/>
      <c r="EBW3" s="711"/>
      <c r="EBX3" s="711"/>
      <c r="EBY3" s="711"/>
      <c r="EBZ3" s="711"/>
      <c r="ECA3" s="711"/>
      <c r="ECB3" s="711"/>
      <c r="ECC3" s="711"/>
      <c r="ECD3" s="711"/>
      <c r="ECE3" s="711"/>
      <c r="ECF3" s="711"/>
      <c r="ECG3" s="711"/>
      <c r="ECH3" s="711"/>
      <c r="ECI3" s="711"/>
      <c r="ECJ3" s="711"/>
      <c r="ECK3" s="711"/>
      <c r="ECL3" s="711"/>
      <c r="ECM3" s="711"/>
      <c r="ECN3" s="711"/>
      <c r="ECO3" s="711"/>
      <c r="ECP3" s="711"/>
      <c r="ECQ3" s="711"/>
      <c r="ECR3" s="711"/>
      <c r="ECS3" s="711"/>
      <c r="ECT3" s="711"/>
      <c r="ECU3" s="711"/>
      <c r="ECV3" s="711"/>
      <c r="ECW3" s="711"/>
      <c r="ECX3" s="711"/>
      <c r="ECY3" s="711"/>
      <c r="ECZ3" s="711"/>
      <c r="EDA3" s="711"/>
      <c r="EDB3" s="711"/>
      <c r="EDC3" s="711"/>
      <c r="EDD3" s="711"/>
      <c r="EDE3" s="711"/>
      <c r="EDF3" s="711"/>
      <c r="EDG3" s="711"/>
      <c r="EDH3" s="711"/>
      <c r="EDI3" s="711"/>
      <c r="EDJ3" s="711"/>
      <c r="EDK3" s="711"/>
      <c r="EDL3" s="711"/>
      <c r="EDM3" s="711"/>
      <c r="EDN3" s="711"/>
      <c r="EDO3" s="711"/>
      <c r="EDP3" s="711"/>
      <c r="EDQ3" s="711"/>
      <c r="EDR3" s="711"/>
      <c r="EDS3" s="711"/>
      <c r="EDT3" s="711"/>
      <c r="EDU3" s="711"/>
      <c r="EDV3" s="711"/>
      <c r="EDW3" s="711"/>
      <c r="EDX3" s="711"/>
      <c r="EDY3" s="711"/>
      <c r="EDZ3" s="711"/>
      <c r="EEA3" s="711"/>
      <c r="EEB3" s="711"/>
      <c r="EEC3" s="711"/>
      <c r="EED3" s="711"/>
      <c r="EEE3" s="711"/>
      <c r="EEF3" s="711"/>
      <c r="EEG3" s="711"/>
      <c r="EEH3" s="711"/>
      <c r="EEI3" s="711"/>
      <c r="EEJ3" s="711"/>
      <c r="EEK3" s="711"/>
      <c r="EEL3" s="711"/>
      <c r="EEM3" s="711"/>
      <c r="EEN3" s="711"/>
      <c r="EEO3" s="711"/>
      <c r="EEP3" s="711"/>
      <c r="EEQ3" s="711"/>
      <c r="EER3" s="711"/>
      <c r="EES3" s="711"/>
      <c r="EET3" s="711"/>
      <c r="EEU3" s="711"/>
      <c r="EEV3" s="711"/>
      <c r="EEW3" s="711"/>
      <c r="EEX3" s="711"/>
      <c r="EEY3" s="711"/>
      <c r="EEZ3" s="711"/>
      <c r="EFA3" s="711"/>
      <c r="EFB3" s="711"/>
      <c r="EFC3" s="711"/>
      <c r="EFD3" s="711"/>
      <c r="EFE3" s="711"/>
      <c r="EFF3" s="711"/>
      <c r="EFG3" s="711"/>
      <c r="EFH3" s="711"/>
      <c r="EFI3" s="711"/>
      <c r="EFJ3" s="711"/>
      <c r="EFK3" s="711"/>
      <c r="EFL3" s="711"/>
      <c r="EFM3" s="711"/>
      <c r="EFN3" s="711"/>
      <c r="EFO3" s="711"/>
      <c r="EFP3" s="711"/>
      <c r="EFQ3" s="711"/>
      <c r="EFR3" s="711"/>
      <c r="EFS3" s="711"/>
      <c r="EFT3" s="711"/>
      <c r="EFU3" s="711"/>
      <c r="EFV3" s="711"/>
      <c r="EFW3" s="711"/>
      <c r="EFX3" s="711"/>
      <c r="EFY3" s="711"/>
      <c r="EFZ3" s="711"/>
      <c r="EGA3" s="711"/>
      <c r="EGB3" s="711"/>
      <c r="EGC3" s="711"/>
      <c r="EGD3" s="711"/>
      <c r="EGE3" s="711"/>
      <c r="EGF3" s="711"/>
      <c r="EGG3" s="711"/>
      <c r="EGH3" s="711"/>
      <c r="EGI3" s="711"/>
      <c r="EGJ3" s="711"/>
      <c r="EGK3" s="711"/>
      <c r="EGL3" s="711"/>
      <c r="EGM3" s="711"/>
      <c r="EGN3" s="711"/>
      <c r="EGO3" s="711"/>
      <c r="EGP3" s="711"/>
      <c r="EGQ3" s="711"/>
      <c r="EGR3" s="711"/>
      <c r="EGS3" s="711"/>
      <c r="EGT3" s="711"/>
      <c r="EGU3" s="711"/>
      <c r="EGV3" s="711"/>
      <c r="EGW3" s="711"/>
      <c r="EGX3" s="711"/>
      <c r="EGY3" s="711"/>
      <c r="EGZ3" s="711"/>
      <c r="EHA3" s="711"/>
      <c r="EHB3" s="711"/>
      <c r="EHC3" s="711"/>
      <c r="EHD3" s="711"/>
      <c r="EHE3" s="711"/>
      <c r="EHF3" s="711"/>
      <c r="EHG3" s="711"/>
      <c r="EHH3" s="711"/>
      <c r="EHI3" s="711"/>
      <c r="EHJ3" s="711"/>
      <c r="EHK3" s="711"/>
      <c r="EHL3" s="711"/>
      <c r="EHM3" s="711"/>
      <c r="EHN3" s="711"/>
      <c r="EHO3" s="711"/>
      <c r="EHP3" s="711"/>
      <c r="EHQ3" s="711"/>
      <c r="EHR3" s="711"/>
      <c r="EHS3" s="711"/>
      <c r="EHT3" s="711"/>
      <c r="EHU3" s="711"/>
      <c r="EHV3" s="711"/>
      <c r="EHW3" s="711"/>
      <c r="EHX3" s="711"/>
      <c r="EHY3" s="711"/>
      <c r="EHZ3" s="711"/>
      <c r="EIA3" s="711"/>
      <c r="EIB3" s="711"/>
      <c r="EIC3" s="711"/>
      <c r="EID3" s="711"/>
      <c r="EIE3" s="711"/>
      <c r="EIF3" s="711"/>
      <c r="EIG3" s="711"/>
      <c r="EIH3" s="711"/>
      <c r="EII3" s="711"/>
      <c r="EIJ3" s="711"/>
      <c r="EIK3" s="711"/>
      <c r="EIL3" s="711"/>
      <c r="EIM3" s="711"/>
      <c r="EIN3" s="711"/>
      <c r="EIO3" s="711"/>
      <c r="EIP3" s="711"/>
      <c r="EIQ3" s="711"/>
      <c r="EIR3" s="711"/>
      <c r="EIS3" s="711"/>
      <c r="EIT3" s="711"/>
      <c r="EIU3" s="711"/>
      <c r="EIV3" s="711"/>
      <c r="EIW3" s="711"/>
      <c r="EIX3" s="711"/>
      <c r="EIY3" s="711"/>
      <c r="EIZ3" s="711"/>
      <c r="EJA3" s="711"/>
      <c r="EJB3" s="711"/>
      <c r="EJC3" s="711"/>
      <c r="EJD3" s="711"/>
      <c r="EJE3" s="711"/>
      <c r="EJF3" s="711"/>
      <c r="EJG3" s="711"/>
      <c r="EJH3" s="711"/>
      <c r="EJI3" s="711"/>
      <c r="EJJ3" s="711"/>
      <c r="EJK3" s="711"/>
      <c r="EJL3" s="711"/>
      <c r="EJM3" s="711"/>
      <c r="EJN3" s="711"/>
      <c r="EJO3" s="711"/>
      <c r="EJP3" s="711"/>
      <c r="EJQ3" s="711"/>
      <c r="EJR3" s="711"/>
      <c r="EJS3" s="711"/>
      <c r="EJT3" s="711"/>
      <c r="EJU3" s="711"/>
      <c r="EJV3" s="711"/>
      <c r="EJW3" s="711"/>
      <c r="EJX3" s="711"/>
      <c r="EJY3" s="711"/>
      <c r="EJZ3" s="711"/>
      <c r="EKA3" s="711"/>
      <c r="EKB3" s="711"/>
      <c r="EKC3" s="711"/>
      <c r="EKD3" s="711"/>
      <c r="EKE3" s="711"/>
      <c r="EKF3" s="711"/>
      <c r="EKG3" s="711"/>
      <c r="EKH3" s="711"/>
      <c r="EKI3" s="711"/>
      <c r="EKJ3" s="711"/>
      <c r="EKK3" s="711"/>
      <c r="EKL3" s="711"/>
      <c r="EKM3" s="711"/>
      <c r="EKN3" s="711"/>
      <c r="EKO3" s="711"/>
      <c r="EKP3" s="711"/>
      <c r="EKQ3" s="711"/>
      <c r="EKR3" s="711"/>
      <c r="EKS3" s="711"/>
      <c r="EKT3" s="711"/>
      <c r="EKU3" s="711"/>
      <c r="EKV3" s="711"/>
      <c r="EKW3" s="711"/>
      <c r="EKX3" s="711"/>
      <c r="EKY3" s="711"/>
      <c r="EKZ3" s="711"/>
      <c r="ELA3" s="711"/>
      <c r="ELB3" s="711"/>
      <c r="ELC3" s="711"/>
      <c r="ELD3" s="711"/>
      <c r="ELE3" s="711"/>
      <c r="ELF3" s="711"/>
      <c r="ELG3" s="711"/>
      <c r="ELH3" s="711"/>
      <c r="ELI3" s="711"/>
      <c r="ELJ3" s="711"/>
      <c r="ELK3" s="711"/>
      <c r="ELL3" s="711"/>
      <c r="ELM3" s="711"/>
      <c r="ELN3" s="711"/>
      <c r="ELO3" s="711"/>
      <c r="ELP3" s="711"/>
      <c r="ELQ3" s="711"/>
      <c r="ELR3" s="711"/>
      <c r="ELS3" s="711"/>
      <c r="ELT3" s="711"/>
      <c r="ELU3" s="711"/>
      <c r="ELV3" s="711"/>
      <c r="ELW3" s="711"/>
      <c r="ELX3" s="711"/>
      <c r="ELY3" s="711"/>
      <c r="ELZ3" s="711"/>
      <c r="EMA3" s="711"/>
      <c r="EMB3" s="711"/>
      <c r="EMC3" s="711"/>
      <c r="EMD3" s="711"/>
      <c r="EME3" s="711"/>
      <c r="EMF3" s="711"/>
      <c r="EMG3" s="711"/>
      <c r="EMH3" s="711"/>
      <c r="EMI3" s="711"/>
      <c r="EMJ3" s="711"/>
      <c r="EMK3" s="711"/>
      <c r="EML3" s="711"/>
      <c r="EMM3" s="711"/>
      <c r="EMN3" s="711"/>
      <c r="EMO3" s="711"/>
      <c r="EMP3" s="711"/>
      <c r="EMQ3" s="711"/>
      <c r="EMR3" s="711"/>
      <c r="EMS3" s="711"/>
      <c r="EMT3" s="711"/>
      <c r="EMU3" s="711"/>
      <c r="EMV3" s="711"/>
      <c r="EMW3" s="711"/>
      <c r="EMX3" s="711"/>
      <c r="EMY3" s="711"/>
      <c r="EMZ3" s="711"/>
      <c r="ENA3" s="711"/>
      <c r="ENB3" s="711"/>
      <c r="ENC3" s="711"/>
      <c r="END3" s="711"/>
      <c r="ENE3" s="711"/>
      <c r="ENF3" s="711"/>
      <c r="ENG3" s="711"/>
      <c r="ENH3" s="711"/>
      <c r="ENI3" s="711"/>
      <c r="ENJ3" s="711"/>
      <c r="ENK3" s="711"/>
      <c r="ENL3" s="711"/>
      <c r="ENM3" s="711"/>
      <c r="ENN3" s="711"/>
      <c r="ENO3" s="711"/>
      <c r="ENP3" s="711"/>
      <c r="ENQ3" s="711"/>
      <c r="ENR3" s="711"/>
      <c r="ENS3" s="711"/>
      <c r="ENT3" s="711"/>
      <c r="ENU3" s="711"/>
      <c r="ENV3" s="711"/>
      <c r="ENW3" s="711"/>
      <c r="ENX3" s="711"/>
      <c r="ENY3" s="711"/>
      <c r="ENZ3" s="711"/>
      <c r="EOA3" s="711"/>
      <c r="EOB3" s="711"/>
      <c r="EOC3" s="711"/>
      <c r="EOD3" s="711"/>
      <c r="EOE3" s="711"/>
      <c r="EOF3" s="711"/>
      <c r="EOG3" s="711"/>
      <c r="EOH3" s="711"/>
      <c r="EOI3" s="711"/>
      <c r="EOJ3" s="711"/>
      <c r="EOK3" s="711"/>
      <c r="EOL3" s="711"/>
      <c r="EOM3" s="711"/>
      <c r="EON3" s="711"/>
      <c r="EOO3" s="711"/>
      <c r="EOP3" s="711"/>
      <c r="EOQ3" s="711"/>
      <c r="EOR3" s="711"/>
      <c r="EOS3" s="711"/>
      <c r="EOT3" s="711"/>
      <c r="EOU3" s="711"/>
      <c r="EOV3" s="711"/>
      <c r="EOW3" s="711"/>
      <c r="EOX3" s="711"/>
      <c r="EOY3" s="711"/>
      <c r="EOZ3" s="711"/>
      <c r="EPA3" s="711"/>
      <c r="EPB3" s="711"/>
      <c r="EPC3" s="711"/>
      <c r="EPD3" s="711"/>
      <c r="EPE3" s="711"/>
      <c r="EPF3" s="711"/>
      <c r="EPG3" s="711"/>
      <c r="EPH3" s="711"/>
      <c r="EPI3" s="711"/>
      <c r="EPJ3" s="711"/>
      <c r="EPK3" s="711"/>
      <c r="EPL3" s="711"/>
      <c r="EPM3" s="711"/>
      <c r="EPN3" s="711"/>
      <c r="EPO3" s="711"/>
      <c r="EPP3" s="711"/>
      <c r="EPQ3" s="711"/>
      <c r="EPR3" s="711"/>
      <c r="EPS3" s="711"/>
      <c r="EPT3" s="711"/>
      <c r="EPU3" s="711"/>
      <c r="EPV3" s="711"/>
      <c r="EPW3" s="711"/>
      <c r="EPX3" s="711"/>
      <c r="EPY3" s="711"/>
      <c r="EPZ3" s="711"/>
      <c r="EQA3" s="711"/>
      <c r="EQB3" s="711"/>
      <c r="EQC3" s="711"/>
      <c r="EQD3" s="711"/>
      <c r="EQE3" s="711"/>
      <c r="EQF3" s="711"/>
      <c r="EQG3" s="711"/>
      <c r="EQH3" s="711"/>
      <c r="EQI3" s="711"/>
      <c r="EQJ3" s="711"/>
      <c r="EQK3" s="711"/>
      <c r="EQL3" s="711"/>
      <c r="EQM3" s="711"/>
      <c r="EQN3" s="711"/>
      <c r="EQO3" s="711"/>
      <c r="EQP3" s="711"/>
      <c r="EQQ3" s="711"/>
      <c r="EQR3" s="711"/>
      <c r="EQS3" s="711"/>
      <c r="EQT3" s="711"/>
      <c r="EQU3" s="711"/>
      <c r="EQV3" s="711"/>
      <c r="EQW3" s="711"/>
      <c r="EQX3" s="711"/>
      <c r="EQY3" s="711"/>
      <c r="EQZ3" s="711"/>
      <c r="ERA3" s="711"/>
      <c r="ERB3" s="711"/>
      <c r="ERC3" s="711"/>
      <c r="ERD3" s="711"/>
      <c r="ERE3" s="711"/>
      <c r="ERF3" s="711"/>
      <c r="ERG3" s="711"/>
      <c r="ERH3" s="711"/>
      <c r="ERI3" s="711"/>
      <c r="ERJ3" s="711"/>
      <c r="ERK3" s="711"/>
      <c r="ERL3" s="711"/>
      <c r="ERM3" s="711"/>
      <c r="ERN3" s="711"/>
      <c r="ERO3" s="711"/>
      <c r="ERP3" s="711"/>
      <c r="ERQ3" s="711"/>
      <c r="ERR3" s="711"/>
      <c r="ERS3" s="711"/>
      <c r="ERT3" s="711"/>
      <c r="ERU3" s="711"/>
      <c r="ERV3" s="711"/>
      <c r="ERW3" s="711"/>
      <c r="ERX3" s="711"/>
      <c r="ERY3" s="711"/>
      <c r="ERZ3" s="711"/>
      <c r="ESA3" s="711"/>
      <c r="ESB3" s="711"/>
      <c r="ESC3" s="711"/>
      <c r="ESD3" s="711"/>
      <c r="ESE3" s="711"/>
      <c r="ESF3" s="711"/>
      <c r="ESG3" s="711"/>
      <c r="ESH3" s="711"/>
      <c r="ESI3" s="711"/>
      <c r="ESJ3" s="711"/>
      <c r="ESK3" s="711"/>
      <c r="ESL3" s="711"/>
      <c r="ESM3" s="711"/>
      <c r="ESN3" s="711"/>
      <c r="ESO3" s="711"/>
      <c r="ESP3" s="711"/>
      <c r="ESQ3" s="711"/>
      <c r="ESR3" s="711"/>
      <c r="ESS3" s="711"/>
      <c r="EST3" s="711"/>
      <c r="ESU3" s="711"/>
      <c r="ESV3" s="711"/>
      <c r="ESW3" s="711"/>
      <c r="ESX3" s="711"/>
      <c r="ESY3" s="711"/>
      <c r="ESZ3" s="711"/>
      <c r="ETA3" s="711"/>
      <c r="ETB3" s="711"/>
      <c r="ETC3" s="711"/>
      <c r="ETD3" s="711"/>
      <c r="ETE3" s="711"/>
      <c r="ETF3" s="711"/>
      <c r="ETG3" s="711"/>
      <c r="ETH3" s="711"/>
      <c r="ETI3" s="711"/>
      <c r="ETJ3" s="711"/>
      <c r="ETK3" s="711"/>
      <c r="ETL3" s="711"/>
      <c r="ETM3" s="711"/>
      <c r="ETN3" s="711"/>
      <c r="ETO3" s="711"/>
      <c r="ETP3" s="711"/>
      <c r="ETQ3" s="711"/>
      <c r="ETR3" s="711"/>
      <c r="ETS3" s="711"/>
      <c r="ETT3" s="711"/>
      <c r="ETU3" s="711"/>
      <c r="ETV3" s="711"/>
      <c r="ETW3" s="711"/>
      <c r="ETX3" s="711"/>
      <c r="ETY3" s="711"/>
      <c r="ETZ3" s="711"/>
      <c r="EUA3" s="711"/>
      <c r="EUB3" s="711"/>
      <c r="EUC3" s="711"/>
      <c r="EUD3" s="711"/>
      <c r="EUE3" s="711"/>
      <c r="EUF3" s="711"/>
      <c r="EUG3" s="711"/>
      <c r="EUH3" s="711"/>
      <c r="EUI3" s="711"/>
      <c r="EUJ3" s="711"/>
      <c r="EUK3" s="711"/>
      <c r="EUL3" s="711"/>
      <c r="EUM3" s="711"/>
      <c r="EUN3" s="711"/>
      <c r="EUO3" s="711"/>
      <c r="EUP3" s="711"/>
      <c r="EUQ3" s="711"/>
      <c r="EUR3" s="711"/>
      <c r="EUS3" s="711"/>
      <c r="EUT3" s="711"/>
      <c r="EUU3" s="711"/>
      <c r="EUV3" s="711"/>
      <c r="EUW3" s="711"/>
      <c r="EUX3" s="711"/>
      <c r="EUY3" s="711"/>
      <c r="EUZ3" s="711"/>
      <c r="EVA3" s="711"/>
      <c r="EVB3" s="711"/>
      <c r="EVC3" s="711"/>
      <c r="EVD3" s="711"/>
      <c r="EVE3" s="711"/>
      <c r="EVF3" s="711"/>
      <c r="EVG3" s="711"/>
      <c r="EVH3" s="711"/>
      <c r="EVI3" s="711"/>
      <c r="EVJ3" s="711"/>
      <c r="EVK3" s="711"/>
      <c r="EVL3" s="711"/>
      <c r="EVM3" s="711"/>
      <c r="EVN3" s="711"/>
      <c r="EVO3" s="711"/>
      <c r="EVP3" s="711"/>
      <c r="EVQ3" s="711"/>
      <c r="EVR3" s="711"/>
      <c r="EVS3" s="711"/>
      <c r="EVT3" s="711"/>
      <c r="EVU3" s="711"/>
      <c r="EVV3" s="711"/>
      <c r="EVW3" s="711"/>
      <c r="EVX3" s="711"/>
      <c r="EVY3" s="711"/>
      <c r="EVZ3" s="711"/>
      <c r="EWA3" s="711"/>
      <c r="EWB3" s="711"/>
      <c r="EWC3" s="711"/>
      <c r="EWD3" s="711"/>
      <c r="EWE3" s="711"/>
      <c r="EWF3" s="711"/>
      <c r="EWG3" s="711"/>
      <c r="EWH3" s="711"/>
      <c r="EWI3" s="711"/>
      <c r="EWJ3" s="711"/>
      <c r="EWK3" s="711"/>
      <c r="EWL3" s="711"/>
      <c r="EWM3" s="711"/>
      <c r="EWN3" s="711"/>
      <c r="EWO3" s="711"/>
      <c r="EWP3" s="711"/>
      <c r="EWQ3" s="711"/>
      <c r="EWR3" s="711"/>
      <c r="EWS3" s="711"/>
      <c r="EWT3" s="711"/>
      <c r="EWU3" s="711"/>
      <c r="EWV3" s="711"/>
      <c r="EWW3" s="711"/>
      <c r="EWX3" s="711"/>
      <c r="EWY3" s="711"/>
      <c r="EWZ3" s="711"/>
      <c r="EXA3" s="711"/>
      <c r="EXB3" s="711"/>
      <c r="EXC3" s="711"/>
      <c r="EXD3" s="711"/>
      <c r="EXE3" s="711"/>
      <c r="EXF3" s="711"/>
      <c r="EXG3" s="711"/>
      <c r="EXH3" s="711"/>
      <c r="EXI3" s="711"/>
      <c r="EXJ3" s="711"/>
      <c r="EXK3" s="711"/>
      <c r="EXL3" s="711"/>
      <c r="EXM3" s="711"/>
      <c r="EXN3" s="711"/>
      <c r="EXO3" s="711"/>
      <c r="EXP3" s="711"/>
      <c r="EXQ3" s="711"/>
      <c r="EXR3" s="711"/>
      <c r="EXS3" s="711"/>
      <c r="EXT3" s="711"/>
      <c r="EXU3" s="711"/>
      <c r="EXV3" s="711"/>
      <c r="EXW3" s="711"/>
      <c r="EXX3" s="711"/>
      <c r="EXY3" s="711"/>
      <c r="EXZ3" s="711"/>
      <c r="EYA3" s="711"/>
      <c r="EYB3" s="711"/>
      <c r="EYC3" s="711"/>
      <c r="EYD3" s="711"/>
      <c r="EYE3" s="711"/>
      <c r="EYF3" s="711"/>
      <c r="EYG3" s="711"/>
      <c r="EYH3" s="711"/>
      <c r="EYI3" s="711"/>
      <c r="EYJ3" s="711"/>
      <c r="EYK3" s="711"/>
      <c r="EYL3" s="711"/>
      <c r="EYM3" s="711"/>
      <c r="EYN3" s="711"/>
      <c r="EYO3" s="711"/>
      <c r="EYP3" s="711"/>
      <c r="EYQ3" s="711"/>
      <c r="EYR3" s="711"/>
      <c r="EYS3" s="711"/>
      <c r="EYT3" s="711"/>
      <c r="EYU3" s="711"/>
      <c r="EYV3" s="711"/>
      <c r="EYW3" s="711"/>
      <c r="EYX3" s="711"/>
      <c r="EYY3" s="711"/>
      <c r="EYZ3" s="711"/>
      <c r="EZA3" s="711"/>
      <c r="EZB3" s="711"/>
      <c r="EZC3" s="711"/>
      <c r="EZD3" s="711"/>
      <c r="EZE3" s="711"/>
      <c r="EZF3" s="711"/>
      <c r="EZG3" s="711"/>
      <c r="EZH3" s="711"/>
      <c r="EZI3" s="711"/>
      <c r="EZJ3" s="711"/>
      <c r="EZK3" s="711"/>
      <c r="EZL3" s="711"/>
      <c r="EZM3" s="711"/>
      <c r="EZN3" s="711"/>
      <c r="EZO3" s="711"/>
      <c r="EZP3" s="711"/>
      <c r="EZQ3" s="711"/>
      <c r="EZR3" s="711"/>
      <c r="EZS3" s="711"/>
      <c r="EZT3" s="711"/>
      <c r="EZU3" s="711"/>
      <c r="EZV3" s="711"/>
      <c r="EZW3" s="711"/>
      <c r="EZX3" s="711"/>
      <c r="EZY3" s="711"/>
      <c r="EZZ3" s="711"/>
      <c r="FAA3" s="711"/>
      <c r="FAB3" s="711"/>
      <c r="FAC3" s="711"/>
      <c r="FAD3" s="711"/>
      <c r="FAE3" s="711"/>
      <c r="FAF3" s="711"/>
      <c r="FAG3" s="711"/>
      <c r="FAH3" s="711"/>
      <c r="FAI3" s="711"/>
      <c r="FAJ3" s="711"/>
      <c r="FAK3" s="711"/>
      <c r="FAL3" s="711"/>
      <c r="FAM3" s="711"/>
      <c r="FAN3" s="711"/>
      <c r="FAO3" s="711"/>
      <c r="FAP3" s="711"/>
      <c r="FAQ3" s="711"/>
      <c r="FAR3" s="711"/>
      <c r="FAS3" s="711"/>
      <c r="FAT3" s="711"/>
      <c r="FAU3" s="711"/>
      <c r="FAV3" s="711"/>
      <c r="FAW3" s="711"/>
      <c r="FAX3" s="711"/>
      <c r="FAY3" s="711"/>
      <c r="FAZ3" s="711"/>
      <c r="FBA3" s="711"/>
      <c r="FBB3" s="711"/>
      <c r="FBC3" s="711"/>
      <c r="FBD3" s="711"/>
      <c r="FBE3" s="711"/>
      <c r="FBF3" s="711"/>
      <c r="FBG3" s="711"/>
      <c r="FBH3" s="711"/>
      <c r="FBI3" s="711"/>
      <c r="FBJ3" s="711"/>
      <c r="FBK3" s="711"/>
      <c r="FBL3" s="711"/>
      <c r="FBM3" s="711"/>
      <c r="FBN3" s="711"/>
      <c r="FBO3" s="711"/>
      <c r="FBP3" s="711"/>
      <c r="FBQ3" s="711"/>
      <c r="FBR3" s="711"/>
      <c r="FBS3" s="711"/>
      <c r="FBT3" s="711"/>
      <c r="FBU3" s="711"/>
      <c r="FBV3" s="711"/>
      <c r="FBW3" s="711"/>
      <c r="FBX3" s="711"/>
      <c r="FBY3" s="711"/>
      <c r="FBZ3" s="711"/>
      <c r="FCA3" s="711"/>
      <c r="FCB3" s="711"/>
      <c r="FCC3" s="711"/>
      <c r="FCD3" s="711"/>
      <c r="FCE3" s="711"/>
      <c r="FCF3" s="711"/>
      <c r="FCG3" s="711"/>
      <c r="FCH3" s="711"/>
      <c r="FCI3" s="711"/>
      <c r="FCJ3" s="711"/>
      <c r="FCK3" s="711"/>
      <c r="FCL3" s="711"/>
      <c r="FCM3" s="711"/>
      <c r="FCN3" s="711"/>
      <c r="FCO3" s="711"/>
      <c r="FCP3" s="711"/>
      <c r="FCQ3" s="711"/>
      <c r="FCR3" s="711"/>
      <c r="FCS3" s="711"/>
      <c r="FCT3" s="711"/>
      <c r="FCU3" s="711"/>
      <c r="FCV3" s="711"/>
      <c r="FCW3" s="711"/>
      <c r="FCX3" s="711"/>
      <c r="FCY3" s="711"/>
      <c r="FCZ3" s="711"/>
      <c r="FDA3" s="711"/>
      <c r="FDB3" s="711"/>
      <c r="FDC3" s="711"/>
      <c r="FDD3" s="711"/>
      <c r="FDE3" s="711"/>
      <c r="FDF3" s="711"/>
      <c r="FDG3" s="711"/>
      <c r="FDH3" s="711"/>
      <c r="FDI3" s="711"/>
      <c r="FDJ3" s="711"/>
      <c r="FDK3" s="711"/>
      <c r="FDL3" s="711"/>
      <c r="FDM3" s="711"/>
      <c r="FDN3" s="711"/>
      <c r="FDO3" s="711"/>
      <c r="FDP3" s="711"/>
      <c r="FDQ3" s="711"/>
      <c r="FDR3" s="711"/>
      <c r="FDS3" s="711"/>
      <c r="FDT3" s="711"/>
      <c r="FDU3" s="711"/>
      <c r="FDV3" s="711"/>
      <c r="FDW3" s="711"/>
      <c r="FDX3" s="711"/>
      <c r="FDY3" s="711"/>
      <c r="FDZ3" s="711"/>
      <c r="FEA3" s="711"/>
      <c r="FEB3" s="711"/>
      <c r="FEC3" s="711"/>
      <c r="FED3" s="711"/>
      <c r="FEE3" s="711"/>
      <c r="FEF3" s="711"/>
      <c r="FEG3" s="711"/>
      <c r="FEH3" s="711"/>
      <c r="FEI3" s="711"/>
      <c r="FEJ3" s="711"/>
      <c r="FEK3" s="711"/>
      <c r="FEL3" s="711"/>
      <c r="FEM3" s="711"/>
      <c r="FEN3" s="711"/>
      <c r="FEO3" s="711"/>
      <c r="FEP3" s="711"/>
      <c r="FEQ3" s="711"/>
      <c r="FER3" s="711"/>
      <c r="FES3" s="711"/>
      <c r="FET3" s="711"/>
      <c r="FEU3" s="711"/>
      <c r="FEV3" s="711"/>
      <c r="FEW3" s="711"/>
      <c r="FEX3" s="711"/>
      <c r="FEY3" s="711"/>
      <c r="FEZ3" s="711"/>
      <c r="FFA3" s="711"/>
      <c r="FFB3" s="711"/>
      <c r="FFC3" s="711"/>
      <c r="FFD3" s="711"/>
      <c r="FFE3" s="711"/>
      <c r="FFF3" s="711"/>
      <c r="FFG3" s="711"/>
      <c r="FFH3" s="711"/>
      <c r="FFI3" s="711"/>
      <c r="FFJ3" s="711"/>
      <c r="FFK3" s="711"/>
      <c r="FFL3" s="711"/>
      <c r="FFM3" s="711"/>
      <c r="FFN3" s="711"/>
      <c r="FFO3" s="711"/>
      <c r="FFP3" s="711"/>
      <c r="FFQ3" s="711"/>
      <c r="FFR3" s="711"/>
      <c r="FFS3" s="711"/>
      <c r="FFT3" s="711"/>
      <c r="FFU3" s="711"/>
      <c r="FFV3" s="711"/>
      <c r="FFW3" s="711"/>
      <c r="FFX3" s="711"/>
      <c r="FFY3" s="711"/>
      <c r="FFZ3" s="711"/>
      <c r="FGA3" s="711"/>
      <c r="FGB3" s="711"/>
      <c r="FGC3" s="711"/>
      <c r="FGD3" s="711"/>
      <c r="FGE3" s="711"/>
      <c r="FGF3" s="711"/>
      <c r="FGG3" s="711"/>
      <c r="FGH3" s="711"/>
      <c r="FGI3" s="711"/>
      <c r="FGJ3" s="711"/>
      <c r="FGK3" s="711"/>
      <c r="FGL3" s="711"/>
      <c r="FGM3" s="711"/>
      <c r="FGN3" s="711"/>
      <c r="FGO3" s="711"/>
      <c r="FGP3" s="711"/>
      <c r="FGQ3" s="711"/>
      <c r="FGR3" s="711"/>
      <c r="FGS3" s="711"/>
      <c r="FGT3" s="711"/>
      <c r="FGU3" s="711"/>
      <c r="FGV3" s="711"/>
      <c r="FGW3" s="711"/>
      <c r="FGX3" s="711"/>
      <c r="FGY3" s="711"/>
      <c r="FGZ3" s="711"/>
      <c r="FHA3" s="711"/>
      <c r="FHB3" s="711"/>
      <c r="FHC3" s="711"/>
      <c r="FHD3" s="711"/>
      <c r="FHE3" s="711"/>
      <c r="FHF3" s="711"/>
      <c r="FHG3" s="711"/>
      <c r="FHH3" s="711"/>
      <c r="FHI3" s="711"/>
      <c r="FHJ3" s="711"/>
      <c r="FHK3" s="711"/>
      <c r="FHL3" s="711"/>
      <c r="FHM3" s="711"/>
      <c r="FHN3" s="711"/>
      <c r="FHO3" s="711"/>
      <c r="FHP3" s="711"/>
      <c r="FHQ3" s="711"/>
      <c r="FHR3" s="711"/>
      <c r="FHS3" s="711"/>
      <c r="FHT3" s="711"/>
      <c r="FHU3" s="711"/>
      <c r="FHV3" s="711"/>
      <c r="FHW3" s="711"/>
      <c r="FHX3" s="711"/>
      <c r="FHY3" s="711"/>
      <c r="FHZ3" s="711"/>
      <c r="FIA3" s="711"/>
      <c r="FIB3" s="711"/>
      <c r="FIC3" s="711"/>
      <c r="FID3" s="711"/>
      <c r="FIE3" s="711"/>
      <c r="FIF3" s="711"/>
      <c r="FIG3" s="711"/>
      <c r="FIH3" s="711"/>
      <c r="FII3" s="711"/>
      <c r="FIJ3" s="711"/>
      <c r="FIK3" s="711"/>
      <c r="FIL3" s="711"/>
      <c r="FIM3" s="711"/>
      <c r="FIN3" s="711"/>
      <c r="FIO3" s="711"/>
      <c r="FIP3" s="711"/>
      <c r="FIQ3" s="711"/>
      <c r="FIR3" s="711"/>
      <c r="FIS3" s="711"/>
      <c r="FIT3" s="711"/>
      <c r="FIU3" s="711"/>
      <c r="FIV3" s="711"/>
      <c r="FIW3" s="711"/>
      <c r="FIX3" s="711"/>
      <c r="FIY3" s="711"/>
      <c r="FIZ3" s="711"/>
      <c r="FJA3" s="711"/>
      <c r="FJB3" s="711"/>
      <c r="FJC3" s="711"/>
      <c r="FJD3" s="711"/>
      <c r="FJE3" s="711"/>
      <c r="FJF3" s="711"/>
      <c r="FJG3" s="711"/>
      <c r="FJH3" s="711"/>
      <c r="FJI3" s="711"/>
      <c r="FJJ3" s="711"/>
      <c r="FJK3" s="711"/>
      <c r="FJL3" s="711"/>
      <c r="FJM3" s="711"/>
      <c r="FJN3" s="711"/>
      <c r="FJO3" s="711"/>
      <c r="FJP3" s="711"/>
      <c r="FJQ3" s="711"/>
      <c r="FJR3" s="711"/>
      <c r="FJS3" s="711"/>
      <c r="FJT3" s="711"/>
      <c r="FJU3" s="711"/>
      <c r="FJV3" s="711"/>
      <c r="FJW3" s="711"/>
      <c r="FJX3" s="711"/>
      <c r="FJY3" s="711"/>
      <c r="FJZ3" s="711"/>
      <c r="FKA3" s="711"/>
      <c r="FKB3" s="711"/>
      <c r="FKC3" s="711"/>
      <c r="FKD3" s="711"/>
      <c r="FKE3" s="711"/>
      <c r="FKF3" s="711"/>
      <c r="FKG3" s="711"/>
      <c r="FKH3" s="711"/>
      <c r="FKI3" s="711"/>
      <c r="FKJ3" s="711"/>
      <c r="FKK3" s="711"/>
      <c r="FKL3" s="711"/>
      <c r="FKM3" s="711"/>
      <c r="FKN3" s="711"/>
      <c r="FKO3" s="711"/>
      <c r="FKP3" s="711"/>
      <c r="FKQ3" s="711"/>
      <c r="FKR3" s="711"/>
      <c r="FKS3" s="711"/>
      <c r="FKT3" s="711"/>
      <c r="FKU3" s="711"/>
      <c r="FKV3" s="711"/>
      <c r="FKW3" s="711"/>
      <c r="FKX3" s="711"/>
      <c r="FKY3" s="711"/>
      <c r="FKZ3" s="711"/>
      <c r="FLA3" s="711"/>
      <c r="FLB3" s="711"/>
      <c r="FLC3" s="711"/>
      <c r="FLD3" s="711"/>
      <c r="FLE3" s="711"/>
      <c r="FLF3" s="711"/>
      <c r="FLG3" s="711"/>
      <c r="FLH3" s="711"/>
      <c r="FLI3" s="711"/>
      <c r="FLJ3" s="711"/>
      <c r="FLK3" s="711"/>
      <c r="FLL3" s="711"/>
      <c r="FLM3" s="711"/>
      <c r="FLN3" s="711"/>
      <c r="FLO3" s="711"/>
      <c r="FLP3" s="711"/>
      <c r="FLQ3" s="711"/>
      <c r="FLR3" s="711"/>
      <c r="FLS3" s="711"/>
      <c r="FLT3" s="711"/>
      <c r="FLU3" s="711"/>
      <c r="FLV3" s="711"/>
      <c r="FLW3" s="711"/>
      <c r="FLX3" s="711"/>
      <c r="FLY3" s="711"/>
      <c r="FLZ3" s="711"/>
      <c r="FMA3" s="711"/>
      <c r="FMB3" s="711"/>
      <c r="FMC3" s="711"/>
      <c r="FMD3" s="711"/>
      <c r="FME3" s="711"/>
      <c r="FMF3" s="711"/>
      <c r="FMG3" s="711"/>
      <c r="FMH3" s="711"/>
      <c r="FMI3" s="711"/>
      <c r="FMJ3" s="711"/>
      <c r="FMK3" s="711"/>
      <c r="FML3" s="711"/>
      <c r="FMM3" s="711"/>
      <c r="FMN3" s="711"/>
      <c r="FMO3" s="711"/>
      <c r="FMP3" s="711"/>
      <c r="FMQ3" s="711"/>
      <c r="FMR3" s="711"/>
      <c r="FMS3" s="711"/>
      <c r="FMT3" s="711"/>
      <c r="FMU3" s="711"/>
      <c r="FMV3" s="711"/>
      <c r="FMW3" s="711"/>
      <c r="FMX3" s="711"/>
      <c r="FMY3" s="711"/>
      <c r="FMZ3" s="711"/>
      <c r="FNA3" s="711"/>
      <c r="FNB3" s="711"/>
      <c r="FNC3" s="711"/>
      <c r="FND3" s="711"/>
      <c r="FNE3" s="711"/>
      <c r="FNF3" s="711"/>
      <c r="FNG3" s="711"/>
      <c r="FNH3" s="711"/>
      <c r="FNI3" s="711"/>
      <c r="FNJ3" s="711"/>
      <c r="FNK3" s="711"/>
      <c r="FNL3" s="711"/>
      <c r="FNM3" s="711"/>
      <c r="FNN3" s="711"/>
      <c r="FNO3" s="711"/>
      <c r="FNP3" s="711"/>
      <c r="FNQ3" s="711"/>
      <c r="FNR3" s="711"/>
      <c r="FNS3" s="711"/>
      <c r="FNT3" s="711"/>
      <c r="FNU3" s="711"/>
      <c r="FNV3" s="711"/>
      <c r="FNW3" s="711"/>
      <c r="FNX3" s="711"/>
      <c r="FNY3" s="711"/>
      <c r="FNZ3" s="711"/>
      <c r="FOA3" s="711"/>
      <c r="FOB3" s="711"/>
      <c r="FOC3" s="711"/>
      <c r="FOD3" s="711"/>
      <c r="FOE3" s="711"/>
      <c r="FOF3" s="711"/>
      <c r="FOG3" s="711"/>
      <c r="FOH3" s="711"/>
      <c r="FOI3" s="711"/>
      <c r="FOJ3" s="711"/>
      <c r="FOK3" s="711"/>
      <c r="FOL3" s="711"/>
      <c r="FOM3" s="711"/>
      <c r="FON3" s="711"/>
      <c r="FOO3" s="711"/>
      <c r="FOP3" s="711"/>
      <c r="FOQ3" s="711"/>
      <c r="FOR3" s="711"/>
      <c r="FOS3" s="711"/>
      <c r="FOT3" s="711"/>
      <c r="FOU3" s="711"/>
      <c r="FOV3" s="711"/>
      <c r="FOW3" s="711"/>
      <c r="FOX3" s="711"/>
      <c r="FOY3" s="711"/>
      <c r="FOZ3" s="711"/>
      <c r="FPA3" s="711"/>
      <c r="FPB3" s="711"/>
      <c r="FPC3" s="711"/>
      <c r="FPD3" s="711"/>
      <c r="FPE3" s="711"/>
      <c r="FPF3" s="711"/>
      <c r="FPG3" s="711"/>
      <c r="FPH3" s="711"/>
      <c r="FPI3" s="711"/>
      <c r="FPJ3" s="711"/>
      <c r="FPK3" s="711"/>
      <c r="FPL3" s="711"/>
      <c r="FPM3" s="711"/>
      <c r="FPN3" s="711"/>
      <c r="FPO3" s="711"/>
      <c r="FPP3" s="711"/>
      <c r="FPQ3" s="711"/>
      <c r="FPR3" s="711"/>
      <c r="FPS3" s="711"/>
      <c r="FPT3" s="711"/>
      <c r="FPU3" s="711"/>
      <c r="FPV3" s="711"/>
      <c r="FPW3" s="711"/>
      <c r="FPX3" s="711"/>
      <c r="FPY3" s="711"/>
      <c r="FPZ3" s="711"/>
      <c r="FQA3" s="711"/>
      <c r="FQB3" s="711"/>
      <c r="FQC3" s="711"/>
      <c r="FQD3" s="711"/>
      <c r="FQE3" s="711"/>
      <c r="FQF3" s="711"/>
      <c r="FQG3" s="711"/>
      <c r="FQH3" s="711"/>
      <c r="FQI3" s="711"/>
      <c r="FQJ3" s="711"/>
      <c r="FQK3" s="711"/>
      <c r="FQL3" s="711"/>
      <c r="FQM3" s="711"/>
      <c r="FQN3" s="711"/>
      <c r="FQO3" s="711"/>
      <c r="FQP3" s="711"/>
      <c r="FQQ3" s="711"/>
      <c r="FQR3" s="711"/>
      <c r="FQS3" s="711"/>
      <c r="FQT3" s="711"/>
      <c r="FQU3" s="711"/>
      <c r="FQV3" s="711"/>
      <c r="FQW3" s="711"/>
      <c r="FQX3" s="711"/>
      <c r="FQY3" s="711"/>
      <c r="FQZ3" s="711"/>
      <c r="FRA3" s="711"/>
      <c r="FRB3" s="711"/>
      <c r="FRC3" s="711"/>
      <c r="FRD3" s="711"/>
      <c r="FRE3" s="711"/>
      <c r="FRF3" s="711"/>
      <c r="FRG3" s="711"/>
      <c r="FRH3" s="711"/>
      <c r="FRI3" s="711"/>
      <c r="FRJ3" s="711"/>
      <c r="FRK3" s="711"/>
      <c r="FRL3" s="711"/>
      <c r="FRM3" s="711"/>
      <c r="FRN3" s="711"/>
      <c r="FRO3" s="711"/>
      <c r="FRP3" s="711"/>
      <c r="FRQ3" s="711"/>
      <c r="FRR3" s="711"/>
      <c r="FRS3" s="711"/>
      <c r="FRT3" s="711"/>
      <c r="FRU3" s="711"/>
      <c r="FRV3" s="711"/>
      <c r="FRW3" s="711"/>
      <c r="FRX3" s="711"/>
      <c r="FRY3" s="711"/>
      <c r="FRZ3" s="711"/>
      <c r="FSA3" s="711"/>
      <c r="FSB3" s="711"/>
      <c r="FSC3" s="711"/>
      <c r="FSD3" s="711"/>
      <c r="FSE3" s="711"/>
      <c r="FSF3" s="711"/>
      <c r="FSG3" s="711"/>
      <c r="FSH3" s="711"/>
      <c r="FSI3" s="711"/>
      <c r="FSJ3" s="711"/>
      <c r="FSK3" s="711"/>
      <c r="FSL3" s="711"/>
      <c r="FSM3" s="711"/>
      <c r="FSN3" s="711"/>
      <c r="FSO3" s="711"/>
      <c r="FSP3" s="711"/>
      <c r="FSQ3" s="711"/>
      <c r="FSR3" s="711"/>
      <c r="FSS3" s="711"/>
      <c r="FST3" s="711"/>
      <c r="FSU3" s="711"/>
      <c r="FSV3" s="711"/>
      <c r="FSW3" s="711"/>
      <c r="FSX3" s="711"/>
      <c r="FSY3" s="711"/>
      <c r="FSZ3" s="711"/>
      <c r="FTA3" s="711"/>
      <c r="FTB3" s="711"/>
      <c r="FTC3" s="711"/>
      <c r="FTD3" s="711"/>
      <c r="FTE3" s="711"/>
      <c r="FTF3" s="711"/>
      <c r="FTG3" s="711"/>
      <c r="FTH3" s="711"/>
      <c r="FTI3" s="711"/>
      <c r="FTJ3" s="711"/>
      <c r="FTK3" s="711"/>
      <c r="FTL3" s="711"/>
      <c r="FTM3" s="711"/>
      <c r="FTN3" s="711"/>
      <c r="FTO3" s="711"/>
      <c r="FTP3" s="711"/>
      <c r="FTQ3" s="711"/>
      <c r="FTR3" s="711"/>
      <c r="FTS3" s="711"/>
      <c r="FTT3" s="711"/>
      <c r="FTU3" s="711"/>
      <c r="FTV3" s="711"/>
      <c r="FTW3" s="711"/>
      <c r="FTX3" s="711"/>
      <c r="FTY3" s="711"/>
      <c r="FTZ3" s="711"/>
      <c r="FUA3" s="711"/>
      <c r="FUB3" s="711"/>
      <c r="FUC3" s="711"/>
      <c r="FUD3" s="711"/>
      <c r="FUE3" s="711"/>
      <c r="FUF3" s="711"/>
      <c r="FUG3" s="711"/>
      <c r="FUH3" s="711"/>
      <c r="FUI3" s="711"/>
      <c r="FUJ3" s="711"/>
      <c r="FUK3" s="711"/>
      <c r="FUL3" s="711"/>
      <c r="FUM3" s="711"/>
      <c r="FUN3" s="711"/>
      <c r="FUO3" s="711"/>
      <c r="FUP3" s="711"/>
      <c r="FUQ3" s="711"/>
      <c r="FUR3" s="711"/>
      <c r="FUS3" s="711"/>
      <c r="FUT3" s="711"/>
      <c r="FUU3" s="711"/>
      <c r="FUV3" s="711"/>
      <c r="FUW3" s="711"/>
      <c r="FUX3" s="711"/>
      <c r="FUY3" s="711"/>
      <c r="FUZ3" s="711"/>
      <c r="FVA3" s="711"/>
      <c r="FVB3" s="711"/>
      <c r="FVC3" s="711"/>
      <c r="FVD3" s="711"/>
      <c r="FVE3" s="711"/>
      <c r="FVF3" s="711"/>
      <c r="FVG3" s="711"/>
      <c r="FVH3" s="711"/>
      <c r="FVI3" s="711"/>
      <c r="FVJ3" s="711"/>
      <c r="FVK3" s="711"/>
      <c r="FVL3" s="711"/>
      <c r="FVM3" s="711"/>
      <c r="FVN3" s="711"/>
      <c r="FVO3" s="711"/>
      <c r="FVP3" s="711"/>
      <c r="FVQ3" s="711"/>
      <c r="FVR3" s="711"/>
      <c r="FVS3" s="711"/>
      <c r="FVT3" s="711"/>
      <c r="FVU3" s="711"/>
      <c r="FVV3" s="711"/>
      <c r="FVW3" s="711"/>
      <c r="FVX3" s="711"/>
      <c r="FVY3" s="711"/>
      <c r="FVZ3" s="711"/>
      <c r="FWA3" s="711"/>
      <c r="FWB3" s="711"/>
      <c r="FWC3" s="711"/>
      <c r="FWD3" s="711"/>
      <c r="FWE3" s="711"/>
      <c r="FWF3" s="711"/>
      <c r="FWG3" s="711"/>
      <c r="FWH3" s="711"/>
      <c r="FWI3" s="711"/>
      <c r="FWJ3" s="711"/>
      <c r="FWK3" s="711"/>
      <c r="FWL3" s="711"/>
      <c r="FWM3" s="711"/>
      <c r="FWN3" s="711"/>
      <c r="FWO3" s="711"/>
      <c r="FWP3" s="711"/>
      <c r="FWQ3" s="711"/>
      <c r="FWR3" s="711"/>
      <c r="FWS3" s="711"/>
      <c r="FWT3" s="711"/>
      <c r="FWU3" s="711"/>
      <c r="FWV3" s="711"/>
      <c r="FWW3" s="711"/>
      <c r="FWX3" s="711"/>
      <c r="FWY3" s="711"/>
      <c r="FWZ3" s="711"/>
      <c r="FXA3" s="711"/>
      <c r="FXB3" s="711"/>
      <c r="FXC3" s="711"/>
      <c r="FXD3" s="711"/>
      <c r="FXE3" s="711"/>
      <c r="FXF3" s="711"/>
      <c r="FXG3" s="711"/>
      <c r="FXH3" s="711"/>
      <c r="FXI3" s="711"/>
      <c r="FXJ3" s="711"/>
      <c r="FXK3" s="711"/>
      <c r="FXL3" s="711"/>
      <c r="FXM3" s="711"/>
      <c r="FXN3" s="711"/>
      <c r="FXO3" s="711"/>
      <c r="FXP3" s="711"/>
      <c r="FXQ3" s="711"/>
      <c r="FXR3" s="711"/>
      <c r="FXS3" s="711"/>
      <c r="FXT3" s="711"/>
      <c r="FXU3" s="711"/>
      <c r="FXV3" s="711"/>
      <c r="FXW3" s="711"/>
      <c r="FXX3" s="711"/>
      <c r="FXY3" s="711"/>
      <c r="FXZ3" s="711"/>
      <c r="FYA3" s="711"/>
      <c r="FYB3" s="711"/>
      <c r="FYC3" s="711"/>
      <c r="FYD3" s="711"/>
      <c r="FYE3" s="711"/>
      <c r="FYF3" s="711"/>
      <c r="FYG3" s="711"/>
      <c r="FYH3" s="711"/>
      <c r="FYI3" s="711"/>
      <c r="FYJ3" s="711"/>
      <c r="FYK3" s="711"/>
      <c r="FYL3" s="711"/>
      <c r="FYM3" s="711"/>
      <c r="FYN3" s="711"/>
      <c r="FYO3" s="711"/>
      <c r="FYP3" s="711"/>
      <c r="FYQ3" s="711"/>
      <c r="FYR3" s="711"/>
      <c r="FYS3" s="711"/>
      <c r="FYT3" s="711"/>
      <c r="FYU3" s="711"/>
      <c r="FYV3" s="711"/>
      <c r="FYW3" s="711"/>
      <c r="FYX3" s="711"/>
      <c r="FYY3" s="711"/>
      <c r="FYZ3" s="711"/>
      <c r="FZA3" s="711"/>
      <c r="FZB3" s="711"/>
      <c r="FZC3" s="711"/>
      <c r="FZD3" s="711"/>
      <c r="FZE3" s="711"/>
      <c r="FZF3" s="711"/>
      <c r="FZG3" s="711"/>
      <c r="FZH3" s="711"/>
      <c r="FZI3" s="711"/>
      <c r="FZJ3" s="711"/>
      <c r="FZK3" s="711"/>
      <c r="FZL3" s="711"/>
      <c r="FZM3" s="711"/>
      <c r="FZN3" s="711"/>
      <c r="FZO3" s="711"/>
      <c r="FZP3" s="711"/>
      <c r="FZQ3" s="711"/>
      <c r="FZR3" s="711"/>
      <c r="FZS3" s="711"/>
      <c r="FZT3" s="711"/>
      <c r="FZU3" s="711"/>
      <c r="FZV3" s="711"/>
      <c r="FZW3" s="711"/>
      <c r="FZX3" s="711"/>
      <c r="FZY3" s="711"/>
      <c r="FZZ3" s="711"/>
      <c r="GAA3" s="711"/>
      <c r="GAB3" s="711"/>
      <c r="GAC3" s="711"/>
      <c r="GAD3" s="711"/>
      <c r="GAE3" s="711"/>
      <c r="GAF3" s="711"/>
      <c r="GAG3" s="711"/>
      <c r="GAH3" s="711"/>
      <c r="GAI3" s="711"/>
      <c r="GAJ3" s="711"/>
      <c r="GAK3" s="711"/>
      <c r="GAL3" s="711"/>
      <c r="GAM3" s="711"/>
      <c r="GAN3" s="711"/>
      <c r="GAO3" s="711"/>
      <c r="GAP3" s="711"/>
      <c r="GAQ3" s="711"/>
      <c r="GAR3" s="711"/>
      <c r="GAS3" s="711"/>
      <c r="GAT3" s="711"/>
      <c r="GAU3" s="711"/>
      <c r="GAV3" s="711"/>
      <c r="GAW3" s="711"/>
      <c r="GAX3" s="711"/>
      <c r="GAY3" s="711"/>
      <c r="GAZ3" s="711"/>
      <c r="GBA3" s="711"/>
      <c r="GBB3" s="711"/>
      <c r="GBC3" s="711"/>
      <c r="GBD3" s="711"/>
      <c r="GBE3" s="711"/>
      <c r="GBF3" s="711"/>
      <c r="GBG3" s="711"/>
      <c r="GBH3" s="711"/>
      <c r="GBI3" s="711"/>
      <c r="GBJ3" s="711"/>
      <c r="GBK3" s="711"/>
      <c r="GBL3" s="711"/>
      <c r="GBM3" s="711"/>
      <c r="GBN3" s="711"/>
      <c r="GBO3" s="711"/>
      <c r="GBP3" s="711"/>
      <c r="GBQ3" s="711"/>
      <c r="GBR3" s="711"/>
      <c r="GBS3" s="711"/>
      <c r="GBT3" s="711"/>
      <c r="GBU3" s="711"/>
      <c r="GBV3" s="711"/>
      <c r="GBW3" s="711"/>
      <c r="GBX3" s="711"/>
      <c r="GBY3" s="711"/>
      <c r="GBZ3" s="711"/>
      <c r="GCA3" s="711"/>
      <c r="GCB3" s="711"/>
      <c r="GCC3" s="711"/>
      <c r="GCD3" s="711"/>
      <c r="GCE3" s="711"/>
      <c r="GCF3" s="711"/>
      <c r="GCG3" s="711"/>
      <c r="GCH3" s="711"/>
      <c r="GCI3" s="711"/>
      <c r="GCJ3" s="711"/>
      <c r="GCK3" s="711"/>
      <c r="GCL3" s="711"/>
      <c r="GCM3" s="711"/>
      <c r="GCN3" s="711"/>
      <c r="GCO3" s="711"/>
      <c r="GCP3" s="711"/>
      <c r="GCQ3" s="711"/>
      <c r="GCR3" s="711"/>
      <c r="GCS3" s="711"/>
      <c r="GCT3" s="711"/>
      <c r="GCU3" s="711"/>
      <c r="GCV3" s="711"/>
      <c r="GCW3" s="711"/>
      <c r="GCX3" s="711"/>
      <c r="GCY3" s="711"/>
      <c r="GCZ3" s="711"/>
      <c r="GDA3" s="711"/>
      <c r="GDB3" s="711"/>
      <c r="GDC3" s="711"/>
      <c r="GDD3" s="711"/>
      <c r="GDE3" s="711"/>
      <c r="GDF3" s="711"/>
      <c r="GDG3" s="711"/>
      <c r="GDH3" s="711"/>
      <c r="GDI3" s="711"/>
      <c r="GDJ3" s="711"/>
      <c r="GDK3" s="711"/>
      <c r="GDL3" s="711"/>
      <c r="GDM3" s="711"/>
      <c r="GDN3" s="711"/>
      <c r="GDO3" s="711"/>
      <c r="GDP3" s="711"/>
      <c r="GDQ3" s="711"/>
      <c r="GDR3" s="711"/>
      <c r="GDS3" s="711"/>
      <c r="GDT3" s="711"/>
      <c r="GDU3" s="711"/>
      <c r="GDV3" s="711"/>
      <c r="GDW3" s="711"/>
      <c r="GDX3" s="711"/>
      <c r="GDY3" s="711"/>
      <c r="GDZ3" s="711"/>
      <c r="GEA3" s="711"/>
      <c r="GEB3" s="711"/>
      <c r="GEC3" s="711"/>
      <c r="GED3" s="711"/>
      <c r="GEE3" s="711"/>
      <c r="GEF3" s="711"/>
      <c r="GEG3" s="711"/>
      <c r="GEH3" s="711"/>
      <c r="GEI3" s="711"/>
      <c r="GEJ3" s="711"/>
      <c r="GEK3" s="711"/>
      <c r="GEL3" s="711"/>
      <c r="GEM3" s="711"/>
      <c r="GEN3" s="711"/>
      <c r="GEO3" s="711"/>
      <c r="GEP3" s="711"/>
      <c r="GEQ3" s="711"/>
      <c r="GER3" s="711"/>
      <c r="GES3" s="711"/>
      <c r="GET3" s="711"/>
      <c r="GEU3" s="711"/>
      <c r="GEV3" s="711"/>
      <c r="GEW3" s="711"/>
      <c r="GEX3" s="711"/>
      <c r="GEY3" s="711"/>
      <c r="GEZ3" s="711"/>
      <c r="GFA3" s="711"/>
      <c r="GFB3" s="711"/>
      <c r="GFC3" s="711"/>
      <c r="GFD3" s="711"/>
      <c r="GFE3" s="711"/>
      <c r="GFF3" s="711"/>
      <c r="GFG3" s="711"/>
      <c r="GFH3" s="711"/>
      <c r="GFI3" s="711"/>
      <c r="GFJ3" s="711"/>
      <c r="GFK3" s="711"/>
      <c r="GFL3" s="711"/>
      <c r="GFM3" s="711"/>
      <c r="GFN3" s="711"/>
      <c r="GFO3" s="711"/>
      <c r="GFP3" s="711"/>
      <c r="GFQ3" s="711"/>
      <c r="GFR3" s="711"/>
      <c r="GFS3" s="711"/>
      <c r="GFT3" s="711"/>
      <c r="GFU3" s="711"/>
      <c r="GFV3" s="711"/>
      <c r="GFW3" s="711"/>
      <c r="GFX3" s="711"/>
      <c r="GFY3" s="711"/>
      <c r="GFZ3" s="711"/>
      <c r="GGA3" s="711"/>
      <c r="GGB3" s="711"/>
      <c r="GGC3" s="711"/>
      <c r="GGD3" s="711"/>
      <c r="GGE3" s="711"/>
      <c r="GGF3" s="711"/>
      <c r="GGG3" s="711"/>
      <c r="GGH3" s="711"/>
      <c r="GGI3" s="711"/>
      <c r="GGJ3" s="711"/>
      <c r="GGK3" s="711"/>
      <c r="GGL3" s="711"/>
      <c r="GGM3" s="711"/>
      <c r="GGN3" s="711"/>
      <c r="GGO3" s="711"/>
      <c r="GGP3" s="711"/>
      <c r="GGQ3" s="711"/>
      <c r="GGR3" s="711"/>
      <c r="GGS3" s="711"/>
      <c r="GGT3" s="711"/>
      <c r="GGU3" s="711"/>
      <c r="GGV3" s="711"/>
      <c r="GGW3" s="711"/>
      <c r="GGX3" s="711"/>
      <c r="GGY3" s="711"/>
      <c r="GGZ3" s="711"/>
      <c r="GHA3" s="711"/>
      <c r="GHB3" s="711"/>
      <c r="GHC3" s="711"/>
      <c r="GHD3" s="711"/>
      <c r="GHE3" s="711"/>
      <c r="GHF3" s="711"/>
      <c r="GHG3" s="711"/>
      <c r="GHH3" s="711"/>
      <c r="GHI3" s="711"/>
      <c r="GHJ3" s="711"/>
      <c r="GHK3" s="711"/>
      <c r="GHL3" s="711"/>
      <c r="GHM3" s="711"/>
      <c r="GHN3" s="711"/>
      <c r="GHO3" s="711"/>
      <c r="GHP3" s="711"/>
      <c r="GHQ3" s="711"/>
      <c r="GHR3" s="711"/>
      <c r="GHS3" s="711"/>
      <c r="GHT3" s="711"/>
      <c r="GHU3" s="711"/>
      <c r="GHV3" s="711"/>
      <c r="GHW3" s="711"/>
      <c r="GHX3" s="711"/>
      <c r="GHY3" s="711"/>
      <c r="GHZ3" s="711"/>
      <c r="GIA3" s="711"/>
      <c r="GIB3" s="711"/>
      <c r="GIC3" s="711"/>
      <c r="GID3" s="711"/>
      <c r="GIE3" s="711"/>
      <c r="GIF3" s="711"/>
      <c r="GIG3" s="711"/>
      <c r="GIH3" s="711"/>
      <c r="GII3" s="711"/>
      <c r="GIJ3" s="711"/>
      <c r="GIK3" s="711"/>
      <c r="GIL3" s="711"/>
      <c r="GIM3" s="711"/>
      <c r="GIN3" s="711"/>
      <c r="GIO3" s="711"/>
      <c r="GIP3" s="711"/>
      <c r="GIQ3" s="711"/>
      <c r="GIR3" s="711"/>
      <c r="GIS3" s="711"/>
      <c r="GIT3" s="711"/>
      <c r="GIU3" s="711"/>
      <c r="GIV3" s="711"/>
      <c r="GIW3" s="711"/>
      <c r="GIX3" s="711"/>
      <c r="GIY3" s="711"/>
      <c r="GIZ3" s="711"/>
      <c r="GJA3" s="711"/>
      <c r="GJB3" s="711"/>
      <c r="GJC3" s="711"/>
      <c r="GJD3" s="711"/>
      <c r="GJE3" s="711"/>
      <c r="GJF3" s="711"/>
      <c r="GJG3" s="711"/>
      <c r="GJH3" s="711"/>
      <c r="GJI3" s="711"/>
      <c r="GJJ3" s="711"/>
      <c r="GJK3" s="711"/>
      <c r="GJL3" s="711"/>
      <c r="GJM3" s="711"/>
      <c r="GJN3" s="711"/>
      <c r="GJO3" s="711"/>
      <c r="GJP3" s="711"/>
      <c r="GJQ3" s="711"/>
      <c r="GJR3" s="711"/>
      <c r="GJS3" s="711"/>
      <c r="GJT3" s="711"/>
      <c r="GJU3" s="711"/>
      <c r="GJV3" s="711"/>
      <c r="GJW3" s="711"/>
      <c r="GJX3" s="711"/>
      <c r="GJY3" s="711"/>
      <c r="GJZ3" s="711"/>
      <c r="GKA3" s="711"/>
      <c r="GKB3" s="711"/>
      <c r="GKC3" s="711"/>
      <c r="GKD3" s="711"/>
      <c r="GKE3" s="711"/>
      <c r="GKF3" s="711"/>
      <c r="GKG3" s="711"/>
      <c r="GKH3" s="711"/>
      <c r="GKI3" s="711"/>
      <c r="GKJ3" s="711"/>
      <c r="GKK3" s="711"/>
      <c r="GKL3" s="711"/>
      <c r="GKM3" s="711"/>
      <c r="GKN3" s="711"/>
      <c r="GKO3" s="711"/>
      <c r="GKP3" s="711"/>
      <c r="GKQ3" s="711"/>
      <c r="GKR3" s="711"/>
      <c r="GKS3" s="711"/>
      <c r="GKT3" s="711"/>
      <c r="GKU3" s="711"/>
      <c r="GKV3" s="711"/>
      <c r="GKW3" s="711"/>
      <c r="GKX3" s="711"/>
      <c r="GKY3" s="711"/>
      <c r="GKZ3" s="711"/>
      <c r="GLA3" s="711"/>
      <c r="GLB3" s="711"/>
      <c r="GLC3" s="711"/>
      <c r="GLD3" s="711"/>
      <c r="GLE3" s="711"/>
      <c r="GLF3" s="711"/>
      <c r="GLG3" s="711"/>
      <c r="GLH3" s="711"/>
      <c r="GLI3" s="711"/>
      <c r="GLJ3" s="711"/>
      <c r="GLK3" s="711"/>
      <c r="GLL3" s="711"/>
      <c r="GLM3" s="711"/>
      <c r="GLN3" s="711"/>
      <c r="GLO3" s="711"/>
      <c r="GLP3" s="711"/>
      <c r="GLQ3" s="711"/>
      <c r="GLR3" s="711"/>
      <c r="GLS3" s="711"/>
      <c r="GLT3" s="711"/>
      <c r="GLU3" s="711"/>
      <c r="GLV3" s="711"/>
      <c r="GLW3" s="711"/>
      <c r="GLX3" s="711"/>
      <c r="GLY3" s="711"/>
      <c r="GLZ3" s="711"/>
      <c r="GMA3" s="711"/>
      <c r="GMB3" s="711"/>
      <c r="GMC3" s="711"/>
      <c r="GMD3" s="711"/>
      <c r="GME3" s="711"/>
      <c r="GMF3" s="711"/>
      <c r="GMG3" s="711"/>
      <c r="GMH3" s="711"/>
      <c r="GMI3" s="711"/>
      <c r="GMJ3" s="711"/>
      <c r="GMK3" s="711"/>
      <c r="GML3" s="711"/>
      <c r="GMM3" s="711"/>
      <c r="GMN3" s="711"/>
      <c r="GMO3" s="711"/>
      <c r="GMP3" s="711"/>
      <c r="GMQ3" s="711"/>
      <c r="GMR3" s="711"/>
      <c r="GMS3" s="711"/>
      <c r="GMT3" s="711"/>
      <c r="GMU3" s="711"/>
      <c r="GMV3" s="711"/>
      <c r="GMW3" s="711"/>
      <c r="GMX3" s="711"/>
      <c r="GMY3" s="711"/>
      <c r="GMZ3" s="711"/>
      <c r="GNA3" s="711"/>
      <c r="GNB3" s="711"/>
      <c r="GNC3" s="711"/>
      <c r="GND3" s="711"/>
      <c r="GNE3" s="711"/>
      <c r="GNF3" s="711"/>
      <c r="GNG3" s="711"/>
      <c r="GNH3" s="711"/>
      <c r="GNI3" s="711"/>
      <c r="GNJ3" s="711"/>
      <c r="GNK3" s="711"/>
      <c r="GNL3" s="711"/>
      <c r="GNM3" s="711"/>
      <c r="GNN3" s="711"/>
      <c r="GNO3" s="711"/>
      <c r="GNP3" s="711"/>
      <c r="GNQ3" s="711"/>
      <c r="GNR3" s="711"/>
      <c r="GNS3" s="711"/>
      <c r="GNT3" s="711"/>
      <c r="GNU3" s="711"/>
      <c r="GNV3" s="711"/>
      <c r="GNW3" s="711"/>
      <c r="GNX3" s="711"/>
      <c r="GNY3" s="711"/>
      <c r="GNZ3" s="711"/>
      <c r="GOA3" s="711"/>
      <c r="GOB3" s="711"/>
      <c r="GOC3" s="711"/>
      <c r="GOD3" s="711"/>
      <c r="GOE3" s="711"/>
      <c r="GOF3" s="711"/>
      <c r="GOG3" s="711"/>
      <c r="GOH3" s="711"/>
      <c r="GOI3" s="711"/>
      <c r="GOJ3" s="711"/>
      <c r="GOK3" s="711"/>
      <c r="GOL3" s="711"/>
      <c r="GOM3" s="711"/>
      <c r="GON3" s="711"/>
      <c r="GOO3" s="711"/>
      <c r="GOP3" s="711"/>
      <c r="GOQ3" s="711"/>
      <c r="GOR3" s="711"/>
      <c r="GOS3" s="711"/>
      <c r="GOT3" s="711"/>
      <c r="GOU3" s="711"/>
      <c r="GOV3" s="711"/>
      <c r="GOW3" s="711"/>
      <c r="GOX3" s="711"/>
      <c r="GOY3" s="711"/>
      <c r="GOZ3" s="711"/>
      <c r="GPA3" s="711"/>
      <c r="GPB3" s="711"/>
      <c r="GPC3" s="711"/>
      <c r="GPD3" s="711"/>
      <c r="GPE3" s="711"/>
      <c r="GPF3" s="711"/>
      <c r="GPG3" s="711"/>
      <c r="GPH3" s="711"/>
      <c r="GPI3" s="711"/>
      <c r="GPJ3" s="711"/>
      <c r="GPK3" s="711"/>
      <c r="GPL3" s="711"/>
      <c r="GPM3" s="711"/>
      <c r="GPN3" s="711"/>
      <c r="GPO3" s="711"/>
      <c r="GPP3" s="711"/>
      <c r="GPQ3" s="711"/>
      <c r="GPR3" s="711"/>
      <c r="GPS3" s="711"/>
      <c r="GPT3" s="711"/>
      <c r="GPU3" s="711"/>
      <c r="GPV3" s="711"/>
      <c r="GPW3" s="711"/>
      <c r="GPX3" s="711"/>
      <c r="GPY3" s="711"/>
      <c r="GPZ3" s="711"/>
      <c r="GQA3" s="711"/>
      <c r="GQB3" s="711"/>
      <c r="GQC3" s="711"/>
      <c r="GQD3" s="711"/>
      <c r="GQE3" s="711"/>
      <c r="GQF3" s="711"/>
      <c r="GQG3" s="711"/>
      <c r="GQH3" s="711"/>
      <c r="GQI3" s="711"/>
      <c r="GQJ3" s="711"/>
      <c r="GQK3" s="711"/>
      <c r="GQL3" s="711"/>
      <c r="GQM3" s="711"/>
      <c r="GQN3" s="711"/>
      <c r="GQO3" s="711"/>
      <c r="GQP3" s="711"/>
      <c r="GQQ3" s="711"/>
      <c r="GQR3" s="711"/>
      <c r="GQS3" s="711"/>
      <c r="GQT3" s="711"/>
      <c r="GQU3" s="711"/>
      <c r="GQV3" s="711"/>
      <c r="GQW3" s="711"/>
      <c r="GQX3" s="711"/>
      <c r="GQY3" s="711"/>
      <c r="GQZ3" s="711"/>
      <c r="GRA3" s="711"/>
      <c r="GRB3" s="711"/>
      <c r="GRC3" s="711"/>
      <c r="GRD3" s="711"/>
      <c r="GRE3" s="711"/>
      <c r="GRF3" s="711"/>
      <c r="GRG3" s="711"/>
      <c r="GRH3" s="711"/>
      <c r="GRI3" s="711"/>
      <c r="GRJ3" s="711"/>
      <c r="GRK3" s="711"/>
      <c r="GRL3" s="711"/>
      <c r="GRM3" s="711"/>
      <c r="GRN3" s="711"/>
      <c r="GRO3" s="711"/>
      <c r="GRP3" s="711"/>
      <c r="GRQ3" s="711"/>
      <c r="GRR3" s="711"/>
      <c r="GRS3" s="711"/>
      <c r="GRT3" s="711"/>
      <c r="GRU3" s="711"/>
      <c r="GRV3" s="711"/>
      <c r="GRW3" s="711"/>
      <c r="GRX3" s="711"/>
      <c r="GRY3" s="711"/>
      <c r="GRZ3" s="711"/>
      <c r="GSA3" s="711"/>
      <c r="GSB3" s="711"/>
      <c r="GSC3" s="711"/>
      <c r="GSD3" s="711"/>
      <c r="GSE3" s="711"/>
      <c r="GSF3" s="711"/>
      <c r="GSG3" s="711"/>
      <c r="GSH3" s="711"/>
      <c r="GSI3" s="711"/>
      <c r="GSJ3" s="711"/>
      <c r="GSK3" s="711"/>
      <c r="GSL3" s="711"/>
      <c r="GSM3" s="711"/>
      <c r="GSN3" s="711"/>
      <c r="GSO3" s="711"/>
      <c r="GSP3" s="711"/>
      <c r="GSQ3" s="711"/>
      <c r="GSR3" s="711"/>
      <c r="GSS3" s="711"/>
      <c r="GST3" s="711"/>
      <c r="GSU3" s="711"/>
      <c r="GSV3" s="711"/>
      <c r="GSW3" s="711"/>
      <c r="GSX3" s="711"/>
      <c r="GSY3" s="711"/>
      <c r="GSZ3" s="711"/>
      <c r="GTA3" s="711"/>
      <c r="GTB3" s="711"/>
      <c r="GTC3" s="711"/>
      <c r="GTD3" s="711"/>
      <c r="GTE3" s="711"/>
      <c r="GTF3" s="711"/>
      <c r="GTG3" s="711"/>
      <c r="GTH3" s="711"/>
      <c r="GTI3" s="711"/>
      <c r="GTJ3" s="711"/>
      <c r="GTK3" s="711"/>
      <c r="GTL3" s="711"/>
      <c r="GTM3" s="711"/>
      <c r="GTN3" s="711"/>
      <c r="GTO3" s="711"/>
      <c r="GTP3" s="711"/>
      <c r="GTQ3" s="711"/>
      <c r="GTR3" s="711"/>
      <c r="GTS3" s="711"/>
      <c r="GTT3" s="711"/>
      <c r="GTU3" s="711"/>
      <c r="GTV3" s="711"/>
      <c r="GTW3" s="711"/>
      <c r="GTX3" s="711"/>
      <c r="GTY3" s="711"/>
      <c r="GTZ3" s="711"/>
      <c r="GUA3" s="711"/>
      <c r="GUB3" s="711"/>
      <c r="GUC3" s="711"/>
      <c r="GUD3" s="711"/>
      <c r="GUE3" s="711"/>
      <c r="GUF3" s="711"/>
      <c r="GUG3" s="711"/>
      <c r="GUH3" s="711"/>
      <c r="GUI3" s="711"/>
      <c r="GUJ3" s="711"/>
      <c r="GUK3" s="711"/>
      <c r="GUL3" s="711"/>
      <c r="GUM3" s="711"/>
      <c r="GUN3" s="711"/>
      <c r="GUO3" s="711"/>
      <c r="GUP3" s="711"/>
      <c r="GUQ3" s="711"/>
      <c r="GUR3" s="711"/>
      <c r="GUS3" s="711"/>
      <c r="GUT3" s="711"/>
      <c r="GUU3" s="711"/>
      <c r="GUV3" s="711"/>
      <c r="GUW3" s="711"/>
      <c r="GUX3" s="711"/>
      <c r="GUY3" s="711"/>
      <c r="GUZ3" s="711"/>
      <c r="GVA3" s="711"/>
      <c r="GVB3" s="711"/>
      <c r="GVC3" s="711"/>
      <c r="GVD3" s="711"/>
      <c r="GVE3" s="711"/>
      <c r="GVF3" s="711"/>
      <c r="GVG3" s="711"/>
      <c r="GVH3" s="711"/>
      <c r="GVI3" s="711"/>
      <c r="GVJ3" s="711"/>
      <c r="GVK3" s="711"/>
      <c r="GVL3" s="711"/>
      <c r="GVM3" s="711"/>
      <c r="GVN3" s="711"/>
      <c r="GVO3" s="711"/>
      <c r="GVP3" s="711"/>
      <c r="GVQ3" s="711"/>
      <c r="GVR3" s="711"/>
      <c r="GVS3" s="711"/>
      <c r="GVT3" s="711"/>
      <c r="GVU3" s="711"/>
      <c r="GVV3" s="711"/>
      <c r="GVW3" s="711"/>
      <c r="GVX3" s="711"/>
      <c r="GVY3" s="711"/>
      <c r="GVZ3" s="711"/>
      <c r="GWA3" s="711"/>
      <c r="GWB3" s="711"/>
      <c r="GWC3" s="711"/>
      <c r="GWD3" s="711"/>
      <c r="GWE3" s="711"/>
      <c r="GWF3" s="711"/>
      <c r="GWG3" s="711"/>
      <c r="GWH3" s="711"/>
      <c r="GWI3" s="711"/>
      <c r="GWJ3" s="711"/>
      <c r="GWK3" s="711"/>
      <c r="GWL3" s="711"/>
      <c r="GWM3" s="711"/>
      <c r="GWN3" s="711"/>
      <c r="GWO3" s="711"/>
      <c r="GWP3" s="711"/>
      <c r="GWQ3" s="711"/>
      <c r="GWR3" s="711"/>
      <c r="GWS3" s="711"/>
      <c r="GWT3" s="711"/>
      <c r="GWU3" s="711"/>
      <c r="GWV3" s="711"/>
      <c r="GWW3" s="711"/>
      <c r="GWX3" s="711"/>
      <c r="GWY3" s="711"/>
      <c r="GWZ3" s="711"/>
      <c r="GXA3" s="711"/>
      <c r="GXB3" s="711"/>
      <c r="GXC3" s="711"/>
      <c r="GXD3" s="711"/>
      <c r="GXE3" s="711"/>
      <c r="GXF3" s="711"/>
      <c r="GXG3" s="711"/>
      <c r="GXH3" s="711"/>
      <c r="GXI3" s="711"/>
      <c r="GXJ3" s="711"/>
      <c r="GXK3" s="711"/>
      <c r="GXL3" s="711"/>
      <c r="GXM3" s="711"/>
      <c r="GXN3" s="711"/>
      <c r="GXO3" s="711"/>
      <c r="GXP3" s="711"/>
      <c r="GXQ3" s="711"/>
      <c r="GXR3" s="711"/>
      <c r="GXS3" s="711"/>
      <c r="GXT3" s="711"/>
      <c r="GXU3" s="711"/>
      <c r="GXV3" s="711"/>
      <c r="GXW3" s="711"/>
      <c r="GXX3" s="711"/>
      <c r="GXY3" s="711"/>
      <c r="GXZ3" s="711"/>
      <c r="GYA3" s="711"/>
      <c r="GYB3" s="711"/>
      <c r="GYC3" s="711"/>
      <c r="GYD3" s="711"/>
      <c r="GYE3" s="711"/>
      <c r="GYF3" s="711"/>
      <c r="GYG3" s="711"/>
      <c r="GYH3" s="711"/>
      <c r="GYI3" s="711"/>
      <c r="GYJ3" s="711"/>
      <c r="GYK3" s="711"/>
      <c r="GYL3" s="711"/>
      <c r="GYM3" s="711"/>
      <c r="GYN3" s="711"/>
      <c r="GYO3" s="711"/>
      <c r="GYP3" s="711"/>
      <c r="GYQ3" s="711"/>
      <c r="GYR3" s="711"/>
      <c r="GYS3" s="711"/>
      <c r="GYT3" s="711"/>
      <c r="GYU3" s="711"/>
      <c r="GYV3" s="711"/>
      <c r="GYW3" s="711"/>
      <c r="GYX3" s="711"/>
      <c r="GYY3" s="711"/>
      <c r="GYZ3" s="711"/>
      <c r="GZA3" s="711"/>
      <c r="GZB3" s="711"/>
      <c r="GZC3" s="711"/>
      <c r="GZD3" s="711"/>
      <c r="GZE3" s="711"/>
      <c r="GZF3" s="711"/>
      <c r="GZG3" s="711"/>
      <c r="GZH3" s="711"/>
      <c r="GZI3" s="711"/>
      <c r="GZJ3" s="711"/>
      <c r="GZK3" s="711"/>
      <c r="GZL3" s="711"/>
      <c r="GZM3" s="711"/>
      <c r="GZN3" s="711"/>
      <c r="GZO3" s="711"/>
      <c r="GZP3" s="711"/>
      <c r="GZQ3" s="711"/>
      <c r="GZR3" s="711"/>
      <c r="GZS3" s="711"/>
      <c r="GZT3" s="711"/>
      <c r="GZU3" s="711"/>
      <c r="GZV3" s="711"/>
      <c r="GZW3" s="711"/>
      <c r="GZX3" s="711"/>
      <c r="GZY3" s="711"/>
      <c r="GZZ3" s="711"/>
      <c r="HAA3" s="711"/>
      <c r="HAB3" s="711"/>
      <c r="HAC3" s="711"/>
      <c r="HAD3" s="711"/>
      <c r="HAE3" s="711"/>
      <c r="HAF3" s="711"/>
      <c r="HAG3" s="711"/>
      <c r="HAH3" s="711"/>
      <c r="HAI3" s="711"/>
      <c r="HAJ3" s="711"/>
      <c r="HAK3" s="711"/>
      <c r="HAL3" s="711"/>
      <c r="HAM3" s="711"/>
      <c r="HAN3" s="711"/>
      <c r="HAO3" s="711"/>
      <c r="HAP3" s="711"/>
      <c r="HAQ3" s="711"/>
      <c r="HAR3" s="711"/>
      <c r="HAS3" s="711"/>
      <c r="HAT3" s="711"/>
      <c r="HAU3" s="711"/>
      <c r="HAV3" s="711"/>
      <c r="HAW3" s="711"/>
      <c r="HAX3" s="711"/>
      <c r="HAY3" s="711"/>
      <c r="HAZ3" s="711"/>
      <c r="HBA3" s="711"/>
      <c r="HBB3" s="711"/>
      <c r="HBC3" s="711"/>
      <c r="HBD3" s="711"/>
      <c r="HBE3" s="711"/>
      <c r="HBF3" s="711"/>
      <c r="HBG3" s="711"/>
      <c r="HBH3" s="711"/>
      <c r="HBI3" s="711"/>
      <c r="HBJ3" s="711"/>
      <c r="HBK3" s="711"/>
      <c r="HBL3" s="711"/>
      <c r="HBM3" s="711"/>
      <c r="HBN3" s="711"/>
      <c r="HBO3" s="711"/>
      <c r="HBP3" s="711"/>
      <c r="HBQ3" s="711"/>
      <c r="HBR3" s="711"/>
      <c r="HBS3" s="711"/>
      <c r="HBT3" s="711"/>
      <c r="HBU3" s="711"/>
      <c r="HBV3" s="711"/>
      <c r="HBW3" s="711"/>
      <c r="HBX3" s="711"/>
      <c r="HBY3" s="711"/>
      <c r="HBZ3" s="711"/>
      <c r="HCA3" s="711"/>
      <c r="HCB3" s="711"/>
      <c r="HCC3" s="711"/>
      <c r="HCD3" s="711"/>
      <c r="HCE3" s="711"/>
      <c r="HCF3" s="711"/>
      <c r="HCG3" s="711"/>
      <c r="HCH3" s="711"/>
      <c r="HCI3" s="711"/>
      <c r="HCJ3" s="711"/>
      <c r="HCK3" s="711"/>
      <c r="HCL3" s="711"/>
      <c r="HCM3" s="711"/>
      <c r="HCN3" s="711"/>
      <c r="HCO3" s="711"/>
      <c r="HCP3" s="711"/>
      <c r="HCQ3" s="711"/>
      <c r="HCR3" s="711"/>
      <c r="HCS3" s="711"/>
      <c r="HCT3" s="711"/>
      <c r="HCU3" s="711"/>
      <c r="HCV3" s="711"/>
      <c r="HCW3" s="711"/>
      <c r="HCX3" s="711"/>
      <c r="HCY3" s="711"/>
      <c r="HCZ3" s="711"/>
      <c r="HDA3" s="711"/>
      <c r="HDB3" s="711"/>
      <c r="HDC3" s="711"/>
      <c r="HDD3" s="711"/>
      <c r="HDE3" s="711"/>
      <c r="HDF3" s="711"/>
      <c r="HDG3" s="711"/>
      <c r="HDH3" s="711"/>
      <c r="HDI3" s="711"/>
      <c r="HDJ3" s="711"/>
      <c r="HDK3" s="711"/>
      <c r="HDL3" s="711"/>
      <c r="HDM3" s="711"/>
      <c r="HDN3" s="711"/>
      <c r="HDO3" s="711"/>
      <c r="HDP3" s="711"/>
      <c r="HDQ3" s="711"/>
      <c r="HDR3" s="711"/>
      <c r="HDS3" s="711"/>
      <c r="HDT3" s="711"/>
      <c r="HDU3" s="711"/>
      <c r="HDV3" s="711"/>
      <c r="HDW3" s="711"/>
      <c r="HDX3" s="711"/>
      <c r="HDY3" s="711"/>
      <c r="HDZ3" s="711"/>
      <c r="HEA3" s="711"/>
      <c r="HEB3" s="711"/>
      <c r="HEC3" s="711"/>
      <c r="HED3" s="711"/>
      <c r="HEE3" s="711"/>
      <c r="HEF3" s="711"/>
      <c r="HEG3" s="711"/>
      <c r="HEH3" s="711"/>
      <c r="HEI3" s="711"/>
      <c r="HEJ3" s="711"/>
      <c r="HEK3" s="711"/>
      <c r="HEL3" s="711"/>
      <c r="HEM3" s="711"/>
      <c r="HEN3" s="711"/>
      <c r="HEO3" s="711"/>
      <c r="HEP3" s="711"/>
      <c r="HEQ3" s="711"/>
      <c r="HER3" s="711"/>
      <c r="HES3" s="711"/>
      <c r="HET3" s="711"/>
      <c r="HEU3" s="711"/>
      <c r="HEV3" s="711"/>
      <c r="HEW3" s="711"/>
      <c r="HEX3" s="711"/>
      <c r="HEY3" s="711"/>
      <c r="HEZ3" s="711"/>
      <c r="HFA3" s="711"/>
      <c r="HFB3" s="711"/>
      <c r="HFC3" s="711"/>
      <c r="HFD3" s="711"/>
      <c r="HFE3" s="711"/>
      <c r="HFF3" s="711"/>
      <c r="HFG3" s="711"/>
      <c r="HFH3" s="711"/>
      <c r="HFI3" s="711"/>
      <c r="HFJ3" s="711"/>
      <c r="HFK3" s="711"/>
      <c r="HFL3" s="711"/>
      <c r="HFM3" s="711"/>
      <c r="HFN3" s="711"/>
      <c r="HFO3" s="711"/>
      <c r="HFP3" s="711"/>
      <c r="HFQ3" s="711"/>
      <c r="HFR3" s="711"/>
      <c r="HFS3" s="711"/>
      <c r="HFT3" s="711"/>
      <c r="HFU3" s="711"/>
      <c r="HFV3" s="711"/>
      <c r="HFW3" s="711"/>
      <c r="HFX3" s="711"/>
      <c r="HFY3" s="711"/>
      <c r="HFZ3" s="711"/>
      <c r="HGA3" s="711"/>
      <c r="HGB3" s="711"/>
      <c r="HGC3" s="711"/>
      <c r="HGD3" s="711"/>
      <c r="HGE3" s="711"/>
      <c r="HGF3" s="711"/>
      <c r="HGG3" s="711"/>
      <c r="HGH3" s="711"/>
      <c r="HGI3" s="711"/>
      <c r="HGJ3" s="711"/>
      <c r="HGK3" s="711"/>
      <c r="HGL3" s="711"/>
      <c r="HGM3" s="711"/>
      <c r="HGN3" s="711"/>
      <c r="HGO3" s="711"/>
      <c r="HGP3" s="711"/>
      <c r="HGQ3" s="711"/>
      <c r="HGR3" s="711"/>
      <c r="HGS3" s="711"/>
      <c r="HGT3" s="711"/>
      <c r="HGU3" s="711"/>
      <c r="HGV3" s="711"/>
      <c r="HGW3" s="711"/>
      <c r="HGX3" s="711"/>
      <c r="HGY3" s="711"/>
      <c r="HGZ3" s="711"/>
      <c r="HHA3" s="711"/>
      <c r="HHB3" s="711"/>
      <c r="HHC3" s="711"/>
      <c r="HHD3" s="711"/>
      <c r="HHE3" s="711"/>
      <c r="HHF3" s="711"/>
      <c r="HHG3" s="711"/>
      <c r="HHH3" s="711"/>
      <c r="HHI3" s="711"/>
      <c r="HHJ3" s="711"/>
      <c r="HHK3" s="711"/>
      <c r="HHL3" s="711"/>
      <c r="HHM3" s="711"/>
      <c r="HHN3" s="711"/>
      <c r="HHO3" s="711"/>
      <c r="HHP3" s="711"/>
      <c r="HHQ3" s="711"/>
      <c r="HHR3" s="711"/>
      <c r="HHS3" s="711"/>
      <c r="HHT3" s="711"/>
      <c r="HHU3" s="711"/>
      <c r="HHV3" s="711"/>
      <c r="HHW3" s="711"/>
      <c r="HHX3" s="711"/>
      <c r="HHY3" s="711"/>
      <c r="HHZ3" s="711"/>
      <c r="HIA3" s="711"/>
      <c r="HIB3" s="711"/>
      <c r="HIC3" s="711"/>
      <c r="HID3" s="711"/>
      <c r="HIE3" s="711"/>
      <c r="HIF3" s="711"/>
      <c r="HIG3" s="711"/>
      <c r="HIH3" s="711"/>
      <c r="HII3" s="711"/>
      <c r="HIJ3" s="711"/>
      <c r="HIK3" s="711"/>
      <c r="HIL3" s="711"/>
      <c r="HIM3" s="711"/>
      <c r="HIN3" s="711"/>
      <c r="HIO3" s="711"/>
      <c r="HIP3" s="711"/>
      <c r="HIQ3" s="711"/>
      <c r="HIR3" s="711"/>
      <c r="HIS3" s="711"/>
      <c r="HIT3" s="711"/>
      <c r="HIU3" s="711"/>
      <c r="HIV3" s="711"/>
      <c r="HIW3" s="711"/>
      <c r="HIX3" s="711"/>
      <c r="HIY3" s="711"/>
      <c r="HIZ3" s="711"/>
      <c r="HJA3" s="711"/>
      <c r="HJB3" s="711"/>
      <c r="HJC3" s="711"/>
      <c r="HJD3" s="711"/>
      <c r="HJE3" s="711"/>
      <c r="HJF3" s="711"/>
      <c r="HJG3" s="711"/>
      <c r="HJH3" s="711"/>
      <c r="HJI3" s="711"/>
      <c r="HJJ3" s="711"/>
      <c r="HJK3" s="711"/>
      <c r="HJL3" s="711"/>
      <c r="HJM3" s="711"/>
      <c r="HJN3" s="711"/>
      <c r="HJO3" s="711"/>
      <c r="HJP3" s="711"/>
      <c r="HJQ3" s="711"/>
      <c r="HJR3" s="711"/>
      <c r="HJS3" s="711"/>
      <c r="HJT3" s="711"/>
      <c r="HJU3" s="711"/>
      <c r="HJV3" s="711"/>
      <c r="HJW3" s="711"/>
      <c r="HJX3" s="711"/>
      <c r="HJY3" s="711"/>
      <c r="HJZ3" s="711"/>
      <c r="HKA3" s="711"/>
      <c r="HKB3" s="711"/>
      <c r="HKC3" s="711"/>
      <c r="HKD3" s="711"/>
      <c r="HKE3" s="711"/>
      <c r="HKF3" s="711"/>
      <c r="HKG3" s="711"/>
      <c r="HKH3" s="711"/>
      <c r="HKI3" s="711"/>
      <c r="HKJ3" s="711"/>
      <c r="HKK3" s="711"/>
      <c r="HKL3" s="711"/>
      <c r="HKM3" s="711"/>
      <c r="HKN3" s="711"/>
      <c r="HKO3" s="711"/>
      <c r="HKP3" s="711"/>
      <c r="HKQ3" s="711"/>
      <c r="HKR3" s="711"/>
      <c r="HKS3" s="711"/>
      <c r="HKT3" s="711"/>
      <c r="HKU3" s="711"/>
      <c r="HKV3" s="711"/>
      <c r="HKW3" s="711"/>
      <c r="HKX3" s="711"/>
      <c r="HKY3" s="711"/>
      <c r="HKZ3" s="711"/>
      <c r="HLA3" s="711"/>
      <c r="HLB3" s="711"/>
      <c r="HLC3" s="711"/>
      <c r="HLD3" s="711"/>
      <c r="HLE3" s="711"/>
      <c r="HLF3" s="711"/>
      <c r="HLG3" s="711"/>
      <c r="HLH3" s="711"/>
      <c r="HLI3" s="711"/>
      <c r="HLJ3" s="711"/>
      <c r="HLK3" s="711"/>
      <c r="HLL3" s="711"/>
      <c r="HLM3" s="711"/>
      <c r="HLN3" s="711"/>
      <c r="HLO3" s="711"/>
      <c r="HLP3" s="711"/>
      <c r="HLQ3" s="711"/>
      <c r="HLR3" s="711"/>
      <c r="HLS3" s="711"/>
      <c r="HLT3" s="711"/>
      <c r="HLU3" s="711"/>
      <c r="HLV3" s="711"/>
      <c r="HLW3" s="711"/>
      <c r="HLX3" s="711"/>
      <c r="HLY3" s="711"/>
      <c r="HLZ3" s="711"/>
      <c r="HMA3" s="711"/>
      <c r="HMB3" s="711"/>
      <c r="HMC3" s="711"/>
      <c r="HMD3" s="711"/>
      <c r="HME3" s="711"/>
      <c r="HMF3" s="711"/>
      <c r="HMG3" s="711"/>
      <c r="HMH3" s="711"/>
      <c r="HMI3" s="711"/>
      <c r="HMJ3" s="711"/>
      <c r="HMK3" s="711"/>
      <c r="HML3" s="711"/>
      <c r="HMM3" s="711"/>
      <c r="HMN3" s="711"/>
      <c r="HMO3" s="711"/>
      <c r="HMP3" s="711"/>
      <c r="HMQ3" s="711"/>
      <c r="HMR3" s="711"/>
      <c r="HMS3" s="711"/>
      <c r="HMT3" s="711"/>
      <c r="HMU3" s="711"/>
      <c r="HMV3" s="711"/>
      <c r="HMW3" s="711"/>
      <c r="HMX3" s="711"/>
      <c r="HMY3" s="711"/>
      <c r="HMZ3" s="711"/>
      <c r="HNA3" s="711"/>
      <c r="HNB3" s="711"/>
      <c r="HNC3" s="711"/>
      <c r="HND3" s="711"/>
      <c r="HNE3" s="711"/>
      <c r="HNF3" s="711"/>
      <c r="HNG3" s="711"/>
      <c r="HNH3" s="711"/>
      <c r="HNI3" s="711"/>
      <c r="HNJ3" s="711"/>
      <c r="HNK3" s="711"/>
      <c r="HNL3" s="711"/>
      <c r="HNM3" s="711"/>
      <c r="HNN3" s="711"/>
      <c r="HNO3" s="711"/>
      <c r="HNP3" s="711"/>
      <c r="HNQ3" s="711"/>
      <c r="HNR3" s="711"/>
      <c r="HNS3" s="711"/>
      <c r="HNT3" s="711"/>
      <c r="HNU3" s="711"/>
      <c r="HNV3" s="711"/>
      <c r="HNW3" s="711"/>
      <c r="HNX3" s="711"/>
      <c r="HNY3" s="711"/>
      <c r="HNZ3" s="711"/>
      <c r="HOA3" s="711"/>
      <c r="HOB3" s="711"/>
      <c r="HOC3" s="711"/>
      <c r="HOD3" s="711"/>
      <c r="HOE3" s="711"/>
      <c r="HOF3" s="711"/>
      <c r="HOG3" s="711"/>
      <c r="HOH3" s="711"/>
      <c r="HOI3" s="711"/>
      <c r="HOJ3" s="711"/>
      <c r="HOK3" s="711"/>
      <c r="HOL3" s="711"/>
      <c r="HOM3" s="711"/>
      <c r="HON3" s="711"/>
      <c r="HOO3" s="711"/>
      <c r="HOP3" s="711"/>
      <c r="HOQ3" s="711"/>
      <c r="HOR3" s="711"/>
      <c r="HOS3" s="711"/>
      <c r="HOT3" s="711"/>
      <c r="HOU3" s="711"/>
      <c r="HOV3" s="711"/>
      <c r="HOW3" s="711"/>
      <c r="HOX3" s="711"/>
      <c r="HOY3" s="711"/>
      <c r="HOZ3" s="711"/>
      <c r="HPA3" s="711"/>
      <c r="HPB3" s="711"/>
      <c r="HPC3" s="711"/>
      <c r="HPD3" s="711"/>
      <c r="HPE3" s="711"/>
      <c r="HPF3" s="711"/>
      <c r="HPG3" s="711"/>
      <c r="HPH3" s="711"/>
      <c r="HPI3" s="711"/>
      <c r="HPJ3" s="711"/>
      <c r="HPK3" s="711"/>
      <c r="HPL3" s="711"/>
      <c r="HPM3" s="711"/>
      <c r="HPN3" s="711"/>
      <c r="HPO3" s="711"/>
      <c r="HPP3" s="711"/>
      <c r="HPQ3" s="711"/>
      <c r="HPR3" s="711"/>
      <c r="HPS3" s="711"/>
      <c r="HPT3" s="711"/>
      <c r="HPU3" s="711"/>
      <c r="HPV3" s="711"/>
      <c r="HPW3" s="711"/>
      <c r="HPX3" s="711"/>
      <c r="HPY3" s="711"/>
      <c r="HPZ3" s="711"/>
      <c r="HQA3" s="711"/>
      <c r="HQB3" s="711"/>
      <c r="HQC3" s="711"/>
      <c r="HQD3" s="711"/>
      <c r="HQE3" s="711"/>
      <c r="HQF3" s="711"/>
      <c r="HQG3" s="711"/>
      <c r="HQH3" s="711"/>
      <c r="HQI3" s="711"/>
      <c r="HQJ3" s="711"/>
      <c r="HQK3" s="711"/>
      <c r="HQL3" s="711"/>
      <c r="HQM3" s="711"/>
      <c r="HQN3" s="711"/>
      <c r="HQO3" s="711"/>
      <c r="HQP3" s="711"/>
      <c r="HQQ3" s="711"/>
      <c r="HQR3" s="711"/>
      <c r="HQS3" s="711"/>
      <c r="HQT3" s="711"/>
      <c r="HQU3" s="711"/>
      <c r="HQV3" s="711"/>
      <c r="HQW3" s="711"/>
      <c r="HQX3" s="711"/>
      <c r="HQY3" s="711"/>
      <c r="HQZ3" s="711"/>
      <c r="HRA3" s="711"/>
      <c r="HRB3" s="711"/>
      <c r="HRC3" s="711"/>
      <c r="HRD3" s="711"/>
      <c r="HRE3" s="711"/>
      <c r="HRF3" s="711"/>
      <c r="HRG3" s="711"/>
      <c r="HRH3" s="711"/>
      <c r="HRI3" s="711"/>
      <c r="HRJ3" s="711"/>
      <c r="HRK3" s="711"/>
      <c r="HRL3" s="711"/>
      <c r="HRM3" s="711"/>
      <c r="HRN3" s="711"/>
      <c r="HRO3" s="711"/>
      <c r="HRP3" s="711"/>
      <c r="HRQ3" s="711"/>
      <c r="HRR3" s="711"/>
      <c r="HRS3" s="711"/>
      <c r="HRT3" s="711"/>
      <c r="HRU3" s="711"/>
      <c r="HRV3" s="711"/>
      <c r="HRW3" s="711"/>
      <c r="HRX3" s="711"/>
      <c r="HRY3" s="711"/>
      <c r="HRZ3" s="711"/>
      <c r="HSA3" s="711"/>
      <c r="HSB3" s="711"/>
      <c r="HSC3" s="711"/>
      <c r="HSD3" s="711"/>
      <c r="HSE3" s="711"/>
      <c r="HSF3" s="711"/>
      <c r="HSG3" s="711"/>
      <c r="HSH3" s="711"/>
      <c r="HSI3" s="711"/>
      <c r="HSJ3" s="711"/>
      <c r="HSK3" s="711"/>
      <c r="HSL3" s="711"/>
      <c r="HSM3" s="711"/>
      <c r="HSN3" s="711"/>
      <c r="HSO3" s="711"/>
      <c r="HSP3" s="711"/>
      <c r="HSQ3" s="711"/>
      <c r="HSR3" s="711"/>
      <c r="HSS3" s="711"/>
      <c r="HST3" s="711"/>
      <c r="HSU3" s="711"/>
      <c r="HSV3" s="711"/>
      <c r="HSW3" s="711"/>
      <c r="HSX3" s="711"/>
      <c r="HSY3" s="711"/>
      <c r="HSZ3" s="711"/>
      <c r="HTA3" s="711"/>
      <c r="HTB3" s="711"/>
      <c r="HTC3" s="711"/>
      <c r="HTD3" s="711"/>
      <c r="HTE3" s="711"/>
      <c r="HTF3" s="711"/>
      <c r="HTG3" s="711"/>
      <c r="HTH3" s="711"/>
      <c r="HTI3" s="711"/>
      <c r="HTJ3" s="711"/>
      <c r="HTK3" s="711"/>
      <c r="HTL3" s="711"/>
      <c r="HTM3" s="711"/>
      <c r="HTN3" s="711"/>
      <c r="HTO3" s="711"/>
      <c r="HTP3" s="711"/>
      <c r="HTQ3" s="711"/>
      <c r="HTR3" s="711"/>
      <c r="HTS3" s="711"/>
      <c r="HTT3" s="711"/>
      <c r="HTU3" s="711"/>
      <c r="HTV3" s="711"/>
      <c r="HTW3" s="711"/>
      <c r="HTX3" s="711"/>
      <c r="HTY3" s="711"/>
      <c r="HTZ3" s="711"/>
      <c r="HUA3" s="711"/>
      <c r="HUB3" s="711"/>
      <c r="HUC3" s="711"/>
      <c r="HUD3" s="711"/>
      <c r="HUE3" s="711"/>
      <c r="HUF3" s="711"/>
      <c r="HUG3" s="711"/>
      <c r="HUH3" s="711"/>
      <c r="HUI3" s="711"/>
      <c r="HUJ3" s="711"/>
      <c r="HUK3" s="711"/>
      <c r="HUL3" s="711"/>
      <c r="HUM3" s="711"/>
      <c r="HUN3" s="711"/>
      <c r="HUO3" s="711"/>
      <c r="HUP3" s="711"/>
      <c r="HUQ3" s="711"/>
      <c r="HUR3" s="711"/>
      <c r="HUS3" s="711"/>
      <c r="HUT3" s="711"/>
      <c r="HUU3" s="711"/>
      <c r="HUV3" s="711"/>
      <c r="HUW3" s="711"/>
      <c r="HUX3" s="711"/>
      <c r="HUY3" s="711"/>
      <c r="HUZ3" s="711"/>
      <c r="HVA3" s="711"/>
      <c r="HVB3" s="711"/>
      <c r="HVC3" s="711"/>
      <c r="HVD3" s="711"/>
      <c r="HVE3" s="711"/>
      <c r="HVF3" s="711"/>
      <c r="HVG3" s="711"/>
      <c r="HVH3" s="711"/>
      <c r="HVI3" s="711"/>
      <c r="HVJ3" s="711"/>
      <c r="HVK3" s="711"/>
      <c r="HVL3" s="711"/>
      <c r="HVM3" s="711"/>
      <c r="HVN3" s="711"/>
      <c r="HVO3" s="711"/>
      <c r="HVP3" s="711"/>
      <c r="HVQ3" s="711"/>
      <c r="HVR3" s="711"/>
      <c r="HVS3" s="711"/>
      <c r="HVT3" s="711"/>
      <c r="HVU3" s="711"/>
      <c r="HVV3" s="711"/>
      <c r="HVW3" s="711"/>
      <c r="HVX3" s="711"/>
      <c r="HVY3" s="711"/>
      <c r="HVZ3" s="711"/>
      <c r="HWA3" s="711"/>
      <c r="HWB3" s="711"/>
      <c r="HWC3" s="711"/>
      <c r="HWD3" s="711"/>
      <c r="HWE3" s="711"/>
      <c r="HWF3" s="711"/>
      <c r="HWG3" s="711"/>
      <c r="HWH3" s="711"/>
      <c r="HWI3" s="711"/>
      <c r="HWJ3" s="711"/>
      <c r="HWK3" s="711"/>
      <c r="HWL3" s="711"/>
      <c r="HWM3" s="711"/>
      <c r="HWN3" s="711"/>
      <c r="HWO3" s="711"/>
      <c r="HWP3" s="711"/>
      <c r="HWQ3" s="711"/>
      <c r="HWR3" s="711"/>
      <c r="HWS3" s="711"/>
      <c r="HWT3" s="711"/>
      <c r="HWU3" s="711"/>
      <c r="HWV3" s="711"/>
      <c r="HWW3" s="711"/>
      <c r="HWX3" s="711"/>
      <c r="HWY3" s="711"/>
      <c r="HWZ3" s="711"/>
      <c r="HXA3" s="711"/>
      <c r="HXB3" s="711"/>
      <c r="HXC3" s="711"/>
      <c r="HXD3" s="711"/>
      <c r="HXE3" s="711"/>
      <c r="HXF3" s="711"/>
      <c r="HXG3" s="711"/>
      <c r="HXH3" s="711"/>
      <c r="HXI3" s="711"/>
      <c r="HXJ3" s="711"/>
      <c r="HXK3" s="711"/>
      <c r="HXL3" s="711"/>
      <c r="HXM3" s="711"/>
      <c r="HXN3" s="711"/>
      <c r="HXO3" s="711"/>
      <c r="HXP3" s="711"/>
      <c r="HXQ3" s="711"/>
      <c r="HXR3" s="711"/>
      <c r="HXS3" s="711"/>
      <c r="HXT3" s="711"/>
      <c r="HXU3" s="711"/>
      <c r="HXV3" s="711"/>
      <c r="HXW3" s="711"/>
      <c r="HXX3" s="711"/>
      <c r="HXY3" s="711"/>
      <c r="HXZ3" s="711"/>
      <c r="HYA3" s="711"/>
      <c r="HYB3" s="711"/>
      <c r="HYC3" s="711"/>
      <c r="HYD3" s="711"/>
      <c r="HYE3" s="711"/>
      <c r="HYF3" s="711"/>
      <c r="HYG3" s="711"/>
      <c r="HYH3" s="711"/>
      <c r="HYI3" s="711"/>
      <c r="HYJ3" s="711"/>
      <c r="HYK3" s="711"/>
      <c r="HYL3" s="711"/>
      <c r="HYM3" s="711"/>
      <c r="HYN3" s="711"/>
      <c r="HYO3" s="711"/>
      <c r="HYP3" s="711"/>
      <c r="HYQ3" s="711"/>
      <c r="HYR3" s="711"/>
      <c r="HYS3" s="711"/>
      <c r="HYT3" s="711"/>
      <c r="HYU3" s="711"/>
      <c r="HYV3" s="711"/>
      <c r="HYW3" s="711"/>
      <c r="HYX3" s="711"/>
      <c r="HYY3" s="711"/>
      <c r="HYZ3" s="711"/>
      <c r="HZA3" s="711"/>
      <c r="HZB3" s="711"/>
      <c r="HZC3" s="711"/>
      <c r="HZD3" s="711"/>
      <c r="HZE3" s="711"/>
      <c r="HZF3" s="711"/>
      <c r="HZG3" s="711"/>
      <c r="HZH3" s="711"/>
      <c r="HZI3" s="711"/>
      <c r="HZJ3" s="711"/>
      <c r="HZK3" s="711"/>
      <c r="HZL3" s="711"/>
      <c r="HZM3" s="711"/>
      <c r="HZN3" s="711"/>
      <c r="HZO3" s="711"/>
      <c r="HZP3" s="711"/>
      <c r="HZQ3" s="711"/>
      <c r="HZR3" s="711"/>
      <c r="HZS3" s="711"/>
      <c r="HZT3" s="711"/>
      <c r="HZU3" s="711"/>
      <c r="HZV3" s="711"/>
      <c r="HZW3" s="711"/>
      <c r="HZX3" s="711"/>
      <c r="HZY3" s="711"/>
      <c r="HZZ3" s="711"/>
      <c r="IAA3" s="711"/>
      <c r="IAB3" s="711"/>
      <c r="IAC3" s="711"/>
      <c r="IAD3" s="711"/>
      <c r="IAE3" s="711"/>
      <c r="IAF3" s="711"/>
      <c r="IAG3" s="711"/>
      <c r="IAH3" s="711"/>
      <c r="IAI3" s="711"/>
      <c r="IAJ3" s="711"/>
      <c r="IAK3" s="711"/>
      <c r="IAL3" s="711"/>
      <c r="IAM3" s="711"/>
      <c r="IAN3" s="711"/>
      <c r="IAO3" s="711"/>
      <c r="IAP3" s="711"/>
      <c r="IAQ3" s="711"/>
      <c r="IAR3" s="711"/>
      <c r="IAS3" s="711"/>
      <c r="IAT3" s="711"/>
      <c r="IAU3" s="711"/>
      <c r="IAV3" s="711"/>
      <c r="IAW3" s="711"/>
      <c r="IAX3" s="711"/>
      <c r="IAY3" s="711"/>
      <c r="IAZ3" s="711"/>
      <c r="IBA3" s="711"/>
      <c r="IBB3" s="711"/>
      <c r="IBC3" s="711"/>
      <c r="IBD3" s="711"/>
      <c r="IBE3" s="711"/>
      <c r="IBF3" s="711"/>
      <c r="IBG3" s="711"/>
      <c r="IBH3" s="711"/>
      <c r="IBI3" s="711"/>
      <c r="IBJ3" s="711"/>
      <c r="IBK3" s="711"/>
      <c r="IBL3" s="711"/>
      <c r="IBM3" s="711"/>
      <c r="IBN3" s="711"/>
      <c r="IBO3" s="711"/>
      <c r="IBP3" s="711"/>
      <c r="IBQ3" s="711"/>
      <c r="IBR3" s="711"/>
      <c r="IBS3" s="711"/>
      <c r="IBT3" s="711"/>
      <c r="IBU3" s="711"/>
      <c r="IBV3" s="711"/>
      <c r="IBW3" s="711"/>
      <c r="IBX3" s="711"/>
      <c r="IBY3" s="711"/>
      <c r="IBZ3" s="711"/>
      <c r="ICA3" s="711"/>
      <c r="ICB3" s="711"/>
      <c r="ICC3" s="711"/>
      <c r="ICD3" s="711"/>
      <c r="ICE3" s="711"/>
      <c r="ICF3" s="711"/>
      <c r="ICG3" s="711"/>
      <c r="ICH3" s="711"/>
      <c r="ICI3" s="711"/>
      <c r="ICJ3" s="711"/>
      <c r="ICK3" s="711"/>
      <c r="ICL3" s="711"/>
      <c r="ICM3" s="711"/>
      <c r="ICN3" s="711"/>
      <c r="ICO3" s="711"/>
      <c r="ICP3" s="711"/>
      <c r="ICQ3" s="711"/>
      <c r="ICR3" s="711"/>
      <c r="ICS3" s="711"/>
      <c r="ICT3" s="711"/>
      <c r="ICU3" s="711"/>
      <c r="ICV3" s="711"/>
      <c r="ICW3" s="711"/>
      <c r="ICX3" s="711"/>
      <c r="ICY3" s="711"/>
      <c r="ICZ3" s="711"/>
      <c r="IDA3" s="711"/>
      <c r="IDB3" s="711"/>
      <c r="IDC3" s="711"/>
      <c r="IDD3" s="711"/>
      <c r="IDE3" s="711"/>
      <c r="IDF3" s="711"/>
      <c r="IDG3" s="711"/>
      <c r="IDH3" s="711"/>
      <c r="IDI3" s="711"/>
      <c r="IDJ3" s="711"/>
      <c r="IDK3" s="711"/>
      <c r="IDL3" s="711"/>
      <c r="IDM3" s="711"/>
      <c r="IDN3" s="711"/>
      <c r="IDO3" s="711"/>
      <c r="IDP3" s="711"/>
      <c r="IDQ3" s="711"/>
      <c r="IDR3" s="711"/>
      <c r="IDS3" s="711"/>
      <c r="IDT3" s="711"/>
      <c r="IDU3" s="711"/>
      <c r="IDV3" s="711"/>
      <c r="IDW3" s="711"/>
      <c r="IDX3" s="711"/>
      <c r="IDY3" s="711"/>
      <c r="IDZ3" s="711"/>
      <c r="IEA3" s="711"/>
      <c r="IEB3" s="711"/>
      <c r="IEC3" s="711"/>
      <c r="IED3" s="711"/>
      <c r="IEE3" s="711"/>
      <c r="IEF3" s="711"/>
      <c r="IEG3" s="711"/>
      <c r="IEH3" s="711"/>
      <c r="IEI3" s="711"/>
      <c r="IEJ3" s="711"/>
      <c r="IEK3" s="711"/>
      <c r="IEL3" s="711"/>
      <c r="IEM3" s="711"/>
      <c r="IEN3" s="711"/>
      <c r="IEO3" s="711"/>
      <c r="IEP3" s="711"/>
      <c r="IEQ3" s="711"/>
      <c r="IER3" s="711"/>
      <c r="IES3" s="711"/>
      <c r="IET3" s="711"/>
      <c r="IEU3" s="711"/>
      <c r="IEV3" s="711"/>
      <c r="IEW3" s="711"/>
      <c r="IEX3" s="711"/>
      <c r="IEY3" s="711"/>
      <c r="IEZ3" s="711"/>
      <c r="IFA3" s="711"/>
      <c r="IFB3" s="711"/>
      <c r="IFC3" s="711"/>
      <c r="IFD3" s="711"/>
      <c r="IFE3" s="711"/>
      <c r="IFF3" s="711"/>
      <c r="IFG3" s="711"/>
      <c r="IFH3" s="711"/>
      <c r="IFI3" s="711"/>
      <c r="IFJ3" s="711"/>
      <c r="IFK3" s="711"/>
      <c r="IFL3" s="711"/>
      <c r="IFM3" s="711"/>
      <c r="IFN3" s="711"/>
      <c r="IFO3" s="711"/>
      <c r="IFP3" s="711"/>
      <c r="IFQ3" s="711"/>
      <c r="IFR3" s="711"/>
      <c r="IFS3" s="711"/>
      <c r="IFT3" s="711"/>
      <c r="IFU3" s="711"/>
      <c r="IFV3" s="711"/>
      <c r="IFW3" s="711"/>
      <c r="IFX3" s="711"/>
      <c r="IFY3" s="711"/>
      <c r="IFZ3" s="711"/>
      <c r="IGA3" s="711"/>
      <c r="IGB3" s="711"/>
      <c r="IGC3" s="711"/>
      <c r="IGD3" s="711"/>
      <c r="IGE3" s="711"/>
      <c r="IGF3" s="711"/>
      <c r="IGG3" s="711"/>
      <c r="IGH3" s="711"/>
      <c r="IGI3" s="711"/>
      <c r="IGJ3" s="711"/>
      <c r="IGK3" s="711"/>
      <c r="IGL3" s="711"/>
      <c r="IGM3" s="711"/>
      <c r="IGN3" s="711"/>
      <c r="IGO3" s="711"/>
      <c r="IGP3" s="711"/>
      <c r="IGQ3" s="711"/>
      <c r="IGR3" s="711"/>
      <c r="IGS3" s="711"/>
      <c r="IGT3" s="711"/>
      <c r="IGU3" s="711"/>
      <c r="IGV3" s="711"/>
      <c r="IGW3" s="711"/>
      <c r="IGX3" s="711"/>
      <c r="IGY3" s="711"/>
      <c r="IGZ3" s="711"/>
      <c r="IHA3" s="711"/>
      <c r="IHB3" s="711"/>
      <c r="IHC3" s="711"/>
      <c r="IHD3" s="711"/>
      <c r="IHE3" s="711"/>
      <c r="IHF3" s="711"/>
      <c r="IHG3" s="711"/>
      <c r="IHH3" s="711"/>
      <c r="IHI3" s="711"/>
      <c r="IHJ3" s="711"/>
      <c r="IHK3" s="711"/>
      <c r="IHL3" s="711"/>
      <c r="IHM3" s="711"/>
      <c r="IHN3" s="711"/>
      <c r="IHO3" s="711"/>
      <c r="IHP3" s="711"/>
      <c r="IHQ3" s="711"/>
      <c r="IHR3" s="711"/>
      <c r="IHS3" s="711"/>
      <c r="IHT3" s="711"/>
      <c r="IHU3" s="711"/>
      <c r="IHV3" s="711"/>
      <c r="IHW3" s="711"/>
      <c r="IHX3" s="711"/>
      <c r="IHY3" s="711"/>
      <c r="IHZ3" s="711"/>
      <c r="IIA3" s="711"/>
      <c r="IIB3" s="711"/>
      <c r="IIC3" s="711"/>
      <c r="IID3" s="711"/>
      <c r="IIE3" s="711"/>
      <c r="IIF3" s="711"/>
      <c r="IIG3" s="711"/>
      <c r="IIH3" s="711"/>
      <c r="III3" s="711"/>
      <c r="IIJ3" s="711"/>
      <c r="IIK3" s="711"/>
      <c r="IIL3" s="711"/>
      <c r="IIM3" s="711"/>
      <c r="IIN3" s="711"/>
      <c r="IIO3" s="711"/>
      <c r="IIP3" s="711"/>
      <c r="IIQ3" s="711"/>
      <c r="IIR3" s="711"/>
      <c r="IIS3" s="711"/>
      <c r="IIT3" s="711"/>
      <c r="IIU3" s="711"/>
      <c r="IIV3" s="711"/>
      <c r="IIW3" s="711"/>
      <c r="IIX3" s="711"/>
      <c r="IIY3" s="711"/>
      <c r="IIZ3" s="711"/>
      <c r="IJA3" s="711"/>
      <c r="IJB3" s="711"/>
      <c r="IJC3" s="711"/>
      <c r="IJD3" s="711"/>
      <c r="IJE3" s="711"/>
      <c r="IJF3" s="711"/>
      <c r="IJG3" s="711"/>
      <c r="IJH3" s="711"/>
      <c r="IJI3" s="711"/>
      <c r="IJJ3" s="711"/>
      <c r="IJK3" s="711"/>
      <c r="IJL3" s="711"/>
      <c r="IJM3" s="711"/>
      <c r="IJN3" s="711"/>
      <c r="IJO3" s="711"/>
      <c r="IJP3" s="711"/>
      <c r="IJQ3" s="711"/>
      <c r="IJR3" s="711"/>
      <c r="IJS3" s="711"/>
      <c r="IJT3" s="711"/>
      <c r="IJU3" s="711"/>
      <c r="IJV3" s="711"/>
      <c r="IJW3" s="711"/>
      <c r="IJX3" s="711"/>
      <c r="IJY3" s="711"/>
      <c r="IJZ3" s="711"/>
      <c r="IKA3" s="711"/>
      <c r="IKB3" s="711"/>
      <c r="IKC3" s="711"/>
      <c r="IKD3" s="711"/>
      <c r="IKE3" s="711"/>
      <c r="IKF3" s="711"/>
      <c r="IKG3" s="711"/>
      <c r="IKH3" s="711"/>
      <c r="IKI3" s="711"/>
      <c r="IKJ3" s="711"/>
      <c r="IKK3" s="711"/>
      <c r="IKL3" s="711"/>
      <c r="IKM3" s="711"/>
      <c r="IKN3" s="711"/>
      <c r="IKO3" s="711"/>
      <c r="IKP3" s="711"/>
      <c r="IKQ3" s="711"/>
      <c r="IKR3" s="711"/>
      <c r="IKS3" s="711"/>
      <c r="IKT3" s="711"/>
      <c r="IKU3" s="711"/>
      <c r="IKV3" s="711"/>
      <c r="IKW3" s="711"/>
      <c r="IKX3" s="711"/>
      <c r="IKY3" s="711"/>
      <c r="IKZ3" s="711"/>
      <c r="ILA3" s="711"/>
      <c r="ILB3" s="711"/>
      <c r="ILC3" s="711"/>
      <c r="ILD3" s="711"/>
      <c r="ILE3" s="711"/>
      <c r="ILF3" s="711"/>
      <c r="ILG3" s="711"/>
      <c r="ILH3" s="711"/>
      <c r="ILI3" s="711"/>
      <c r="ILJ3" s="711"/>
      <c r="ILK3" s="711"/>
      <c r="ILL3" s="711"/>
      <c r="ILM3" s="711"/>
      <c r="ILN3" s="711"/>
      <c r="ILO3" s="711"/>
      <c r="ILP3" s="711"/>
      <c r="ILQ3" s="711"/>
      <c r="ILR3" s="711"/>
      <c r="ILS3" s="711"/>
      <c r="ILT3" s="711"/>
      <c r="ILU3" s="711"/>
      <c r="ILV3" s="711"/>
      <c r="ILW3" s="711"/>
      <c r="ILX3" s="711"/>
      <c r="ILY3" s="711"/>
      <c r="ILZ3" s="711"/>
      <c r="IMA3" s="711"/>
      <c r="IMB3" s="711"/>
      <c r="IMC3" s="711"/>
      <c r="IMD3" s="711"/>
      <c r="IME3" s="711"/>
      <c r="IMF3" s="711"/>
      <c r="IMG3" s="711"/>
      <c r="IMH3" s="711"/>
      <c r="IMI3" s="711"/>
      <c r="IMJ3" s="711"/>
      <c r="IMK3" s="711"/>
      <c r="IML3" s="711"/>
      <c r="IMM3" s="711"/>
      <c r="IMN3" s="711"/>
      <c r="IMO3" s="711"/>
      <c r="IMP3" s="711"/>
      <c r="IMQ3" s="711"/>
      <c r="IMR3" s="711"/>
      <c r="IMS3" s="711"/>
      <c r="IMT3" s="711"/>
      <c r="IMU3" s="711"/>
      <c r="IMV3" s="711"/>
      <c r="IMW3" s="711"/>
      <c r="IMX3" s="711"/>
      <c r="IMY3" s="711"/>
      <c r="IMZ3" s="711"/>
      <c r="INA3" s="711"/>
      <c r="INB3" s="711"/>
      <c r="INC3" s="711"/>
      <c r="IND3" s="711"/>
      <c r="INE3" s="711"/>
      <c r="INF3" s="711"/>
      <c r="ING3" s="711"/>
      <c r="INH3" s="711"/>
      <c r="INI3" s="711"/>
      <c r="INJ3" s="711"/>
      <c r="INK3" s="711"/>
      <c r="INL3" s="711"/>
      <c r="INM3" s="711"/>
      <c r="INN3" s="711"/>
      <c r="INO3" s="711"/>
      <c r="INP3" s="711"/>
      <c r="INQ3" s="711"/>
      <c r="INR3" s="711"/>
      <c r="INS3" s="711"/>
      <c r="INT3" s="711"/>
      <c r="INU3" s="711"/>
      <c r="INV3" s="711"/>
      <c r="INW3" s="711"/>
      <c r="INX3" s="711"/>
      <c r="INY3" s="711"/>
      <c r="INZ3" s="711"/>
      <c r="IOA3" s="711"/>
      <c r="IOB3" s="711"/>
      <c r="IOC3" s="711"/>
      <c r="IOD3" s="711"/>
      <c r="IOE3" s="711"/>
      <c r="IOF3" s="711"/>
      <c r="IOG3" s="711"/>
      <c r="IOH3" s="711"/>
      <c r="IOI3" s="711"/>
      <c r="IOJ3" s="711"/>
      <c r="IOK3" s="711"/>
      <c r="IOL3" s="711"/>
      <c r="IOM3" s="711"/>
      <c r="ION3" s="711"/>
      <c r="IOO3" s="711"/>
      <c r="IOP3" s="711"/>
      <c r="IOQ3" s="711"/>
      <c r="IOR3" s="711"/>
      <c r="IOS3" s="711"/>
      <c r="IOT3" s="711"/>
      <c r="IOU3" s="711"/>
      <c r="IOV3" s="711"/>
      <c r="IOW3" s="711"/>
      <c r="IOX3" s="711"/>
      <c r="IOY3" s="711"/>
      <c r="IOZ3" s="711"/>
      <c r="IPA3" s="711"/>
      <c r="IPB3" s="711"/>
      <c r="IPC3" s="711"/>
      <c r="IPD3" s="711"/>
      <c r="IPE3" s="711"/>
      <c r="IPF3" s="711"/>
      <c r="IPG3" s="711"/>
      <c r="IPH3" s="711"/>
      <c r="IPI3" s="711"/>
      <c r="IPJ3" s="711"/>
      <c r="IPK3" s="711"/>
      <c r="IPL3" s="711"/>
      <c r="IPM3" s="711"/>
      <c r="IPN3" s="711"/>
      <c r="IPO3" s="711"/>
      <c r="IPP3" s="711"/>
      <c r="IPQ3" s="711"/>
      <c r="IPR3" s="711"/>
      <c r="IPS3" s="711"/>
      <c r="IPT3" s="711"/>
      <c r="IPU3" s="711"/>
      <c r="IPV3" s="711"/>
      <c r="IPW3" s="711"/>
      <c r="IPX3" s="711"/>
      <c r="IPY3" s="711"/>
      <c r="IPZ3" s="711"/>
      <c r="IQA3" s="711"/>
      <c r="IQB3" s="711"/>
      <c r="IQC3" s="711"/>
      <c r="IQD3" s="711"/>
      <c r="IQE3" s="711"/>
      <c r="IQF3" s="711"/>
      <c r="IQG3" s="711"/>
      <c r="IQH3" s="711"/>
      <c r="IQI3" s="711"/>
      <c r="IQJ3" s="711"/>
      <c r="IQK3" s="711"/>
      <c r="IQL3" s="711"/>
      <c r="IQM3" s="711"/>
      <c r="IQN3" s="711"/>
      <c r="IQO3" s="711"/>
      <c r="IQP3" s="711"/>
      <c r="IQQ3" s="711"/>
      <c r="IQR3" s="711"/>
      <c r="IQS3" s="711"/>
      <c r="IQT3" s="711"/>
      <c r="IQU3" s="711"/>
      <c r="IQV3" s="711"/>
      <c r="IQW3" s="711"/>
      <c r="IQX3" s="711"/>
      <c r="IQY3" s="711"/>
      <c r="IQZ3" s="711"/>
      <c r="IRA3" s="711"/>
      <c r="IRB3" s="711"/>
      <c r="IRC3" s="711"/>
      <c r="IRD3" s="711"/>
      <c r="IRE3" s="711"/>
      <c r="IRF3" s="711"/>
      <c r="IRG3" s="711"/>
      <c r="IRH3" s="711"/>
      <c r="IRI3" s="711"/>
      <c r="IRJ3" s="711"/>
      <c r="IRK3" s="711"/>
      <c r="IRL3" s="711"/>
      <c r="IRM3" s="711"/>
      <c r="IRN3" s="711"/>
      <c r="IRO3" s="711"/>
      <c r="IRP3" s="711"/>
      <c r="IRQ3" s="711"/>
      <c r="IRR3" s="711"/>
      <c r="IRS3" s="711"/>
      <c r="IRT3" s="711"/>
      <c r="IRU3" s="711"/>
      <c r="IRV3" s="711"/>
      <c r="IRW3" s="711"/>
      <c r="IRX3" s="711"/>
      <c r="IRY3" s="711"/>
      <c r="IRZ3" s="711"/>
      <c r="ISA3" s="711"/>
      <c r="ISB3" s="711"/>
      <c r="ISC3" s="711"/>
      <c r="ISD3" s="711"/>
      <c r="ISE3" s="711"/>
      <c r="ISF3" s="711"/>
      <c r="ISG3" s="711"/>
      <c r="ISH3" s="711"/>
      <c r="ISI3" s="711"/>
      <c r="ISJ3" s="711"/>
      <c r="ISK3" s="711"/>
      <c r="ISL3" s="711"/>
      <c r="ISM3" s="711"/>
      <c r="ISN3" s="711"/>
      <c r="ISO3" s="711"/>
      <c r="ISP3" s="711"/>
      <c r="ISQ3" s="711"/>
      <c r="ISR3" s="711"/>
      <c r="ISS3" s="711"/>
      <c r="IST3" s="711"/>
      <c r="ISU3" s="711"/>
      <c r="ISV3" s="711"/>
      <c r="ISW3" s="711"/>
      <c r="ISX3" s="711"/>
      <c r="ISY3" s="711"/>
      <c r="ISZ3" s="711"/>
      <c r="ITA3" s="711"/>
      <c r="ITB3" s="711"/>
      <c r="ITC3" s="711"/>
      <c r="ITD3" s="711"/>
      <c r="ITE3" s="711"/>
      <c r="ITF3" s="711"/>
      <c r="ITG3" s="711"/>
      <c r="ITH3" s="711"/>
      <c r="ITI3" s="711"/>
      <c r="ITJ3" s="711"/>
      <c r="ITK3" s="711"/>
      <c r="ITL3" s="711"/>
      <c r="ITM3" s="711"/>
      <c r="ITN3" s="711"/>
      <c r="ITO3" s="711"/>
      <c r="ITP3" s="711"/>
      <c r="ITQ3" s="711"/>
      <c r="ITR3" s="711"/>
      <c r="ITS3" s="711"/>
      <c r="ITT3" s="711"/>
      <c r="ITU3" s="711"/>
      <c r="ITV3" s="711"/>
      <c r="ITW3" s="711"/>
      <c r="ITX3" s="711"/>
      <c r="ITY3" s="711"/>
      <c r="ITZ3" s="711"/>
      <c r="IUA3" s="711"/>
      <c r="IUB3" s="711"/>
      <c r="IUC3" s="711"/>
      <c r="IUD3" s="711"/>
      <c r="IUE3" s="711"/>
      <c r="IUF3" s="711"/>
      <c r="IUG3" s="711"/>
      <c r="IUH3" s="711"/>
      <c r="IUI3" s="711"/>
      <c r="IUJ3" s="711"/>
      <c r="IUK3" s="711"/>
      <c r="IUL3" s="711"/>
      <c r="IUM3" s="711"/>
      <c r="IUN3" s="711"/>
      <c r="IUO3" s="711"/>
      <c r="IUP3" s="711"/>
      <c r="IUQ3" s="711"/>
      <c r="IUR3" s="711"/>
      <c r="IUS3" s="711"/>
      <c r="IUT3" s="711"/>
      <c r="IUU3" s="711"/>
      <c r="IUV3" s="711"/>
      <c r="IUW3" s="711"/>
      <c r="IUX3" s="711"/>
      <c r="IUY3" s="711"/>
      <c r="IUZ3" s="711"/>
      <c r="IVA3" s="711"/>
      <c r="IVB3" s="711"/>
      <c r="IVC3" s="711"/>
      <c r="IVD3" s="711"/>
      <c r="IVE3" s="711"/>
      <c r="IVF3" s="711"/>
      <c r="IVG3" s="711"/>
      <c r="IVH3" s="711"/>
      <c r="IVI3" s="711"/>
      <c r="IVJ3" s="711"/>
      <c r="IVK3" s="711"/>
      <c r="IVL3" s="711"/>
      <c r="IVM3" s="711"/>
      <c r="IVN3" s="711"/>
      <c r="IVO3" s="711"/>
      <c r="IVP3" s="711"/>
      <c r="IVQ3" s="711"/>
      <c r="IVR3" s="711"/>
      <c r="IVS3" s="711"/>
      <c r="IVT3" s="711"/>
      <c r="IVU3" s="711"/>
      <c r="IVV3" s="711"/>
      <c r="IVW3" s="711"/>
      <c r="IVX3" s="711"/>
      <c r="IVY3" s="711"/>
      <c r="IVZ3" s="711"/>
      <c r="IWA3" s="711"/>
      <c r="IWB3" s="711"/>
      <c r="IWC3" s="711"/>
      <c r="IWD3" s="711"/>
      <c r="IWE3" s="711"/>
      <c r="IWF3" s="711"/>
      <c r="IWG3" s="711"/>
      <c r="IWH3" s="711"/>
      <c r="IWI3" s="711"/>
      <c r="IWJ3" s="711"/>
      <c r="IWK3" s="711"/>
      <c r="IWL3" s="711"/>
      <c r="IWM3" s="711"/>
      <c r="IWN3" s="711"/>
      <c r="IWO3" s="711"/>
      <c r="IWP3" s="711"/>
      <c r="IWQ3" s="711"/>
      <c r="IWR3" s="711"/>
      <c r="IWS3" s="711"/>
      <c r="IWT3" s="711"/>
      <c r="IWU3" s="711"/>
      <c r="IWV3" s="711"/>
      <c r="IWW3" s="711"/>
      <c r="IWX3" s="711"/>
      <c r="IWY3" s="711"/>
      <c r="IWZ3" s="711"/>
      <c r="IXA3" s="711"/>
      <c r="IXB3" s="711"/>
      <c r="IXC3" s="711"/>
      <c r="IXD3" s="711"/>
      <c r="IXE3" s="711"/>
      <c r="IXF3" s="711"/>
      <c r="IXG3" s="711"/>
      <c r="IXH3" s="711"/>
      <c r="IXI3" s="711"/>
      <c r="IXJ3" s="711"/>
      <c r="IXK3" s="711"/>
      <c r="IXL3" s="711"/>
      <c r="IXM3" s="711"/>
      <c r="IXN3" s="711"/>
      <c r="IXO3" s="711"/>
      <c r="IXP3" s="711"/>
      <c r="IXQ3" s="711"/>
      <c r="IXR3" s="711"/>
      <c r="IXS3" s="711"/>
      <c r="IXT3" s="711"/>
      <c r="IXU3" s="711"/>
      <c r="IXV3" s="711"/>
      <c r="IXW3" s="711"/>
      <c r="IXX3" s="711"/>
      <c r="IXY3" s="711"/>
      <c r="IXZ3" s="711"/>
      <c r="IYA3" s="711"/>
      <c r="IYB3" s="711"/>
      <c r="IYC3" s="711"/>
      <c r="IYD3" s="711"/>
      <c r="IYE3" s="711"/>
      <c r="IYF3" s="711"/>
      <c r="IYG3" s="711"/>
      <c r="IYH3" s="711"/>
      <c r="IYI3" s="711"/>
      <c r="IYJ3" s="711"/>
      <c r="IYK3" s="711"/>
      <c r="IYL3" s="711"/>
      <c r="IYM3" s="711"/>
      <c r="IYN3" s="711"/>
      <c r="IYO3" s="711"/>
      <c r="IYP3" s="711"/>
      <c r="IYQ3" s="711"/>
      <c r="IYR3" s="711"/>
      <c r="IYS3" s="711"/>
      <c r="IYT3" s="711"/>
      <c r="IYU3" s="711"/>
      <c r="IYV3" s="711"/>
      <c r="IYW3" s="711"/>
      <c r="IYX3" s="711"/>
      <c r="IYY3" s="711"/>
      <c r="IYZ3" s="711"/>
      <c r="IZA3" s="711"/>
      <c r="IZB3" s="711"/>
      <c r="IZC3" s="711"/>
      <c r="IZD3" s="711"/>
      <c r="IZE3" s="711"/>
      <c r="IZF3" s="711"/>
      <c r="IZG3" s="711"/>
      <c r="IZH3" s="711"/>
      <c r="IZI3" s="711"/>
      <c r="IZJ3" s="711"/>
      <c r="IZK3" s="711"/>
      <c r="IZL3" s="711"/>
      <c r="IZM3" s="711"/>
      <c r="IZN3" s="711"/>
      <c r="IZO3" s="711"/>
      <c r="IZP3" s="711"/>
      <c r="IZQ3" s="711"/>
      <c r="IZR3" s="711"/>
      <c r="IZS3" s="711"/>
      <c r="IZT3" s="711"/>
      <c r="IZU3" s="711"/>
      <c r="IZV3" s="711"/>
      <c r="IZW3" s="711"/>
      <c r="IZX3" s="711"/>
      <c r="IZY3" s="711"/>
      <c r="IZZ3" s="711"/>
      <c r="JAA3" s="711"/>
      <c r="JAB3" s="711"/>
      <c r="JAC3" s="711"/>
      <c r="JAD3" s="711"/>
      <c r="JAE3" s="711"/>
      <c r="JAF3" s="711"/>
      <c r="JAG3" s="711"/>
      <c r="JAH3" s="711"/>
      <c r="JAI3" s="711"/>
      <c r="JAJ3" s="711"/>
      <c r="JAK3" s="711"/>
      <c r="JAL3" s="711"/>
      <c r="JAM3" s="711"/>
      <c r="JAN3" s="711"/>
      <c r="JAO3" s="711"/>
      <c r="JAP3" s="711"/>
      <c r="JAQ3" s="711"/>
      <c r="JAR3" s="711"/>
      <c r="JAS3" s="711"/>
      <c r="JAT3" s="711"/>
      <c r="JAU3" s="711"/>
      <c r="JAV3" s="711"/>
      <c r="JAW3" s="711"/>
      <c r="JAX3" s="711"/>
      <c r="JAY3" s="711"/>
      <c r="JAZ3" s="711"/>
      <c r="JBA3" s="711"/>
      <c r="JBB3" s="711"/>
      <c r="JBC3" s="711"/>
      <c r="JBD3" s="711"/>
      <c r="JBE3" s="711"/>
      <c r="JBF3" s="711"/>
      <c r="JBG3" s="711"/>
      <c r="JBH3" s="711"/>
      <c r="JBI3" s="711"/>
      <c r="JBJ3" s="711"/>
      <c r="JBK3" s="711"/>
      <c r="JBL3" s="711"/>
      <c r="JBM3" s="711"/>
      <c r="JBN3" s="711"/>
      <c r="JBO3" s="711"/>
      <c r="JBP3" s="711"/>
      <c r="JBQ3" s="711"/>
      <c r="JBR3" s="711"/>
      <c r="JBS3" s="711"/>
      <c r="JBT3" s="711"/>
      <c r="JBU3" s="711"/>
      <c r="JBV3" s="711"/>
      <c r="JBW3" s="711"/>
      <c r="JBX3" s="711"/>
      <c r="JBY3" s="711"/>
      <c r="JBZ3" s="711"/>
      <c r="JCA3" s="711"/>
      <c r="JCB3" s="711"/>
      <c r="JCC3" s="711"/>
      <c r="JCD3" s="711"/>
      <c r="JCE3" s="711"/>
      <c r="JCF3" s="711"/>
      <c r="JCG3" s="711"/>
      <c r="JCH3" s="711"/>
      <c r="JCI3" s="711"/>
      <c r="JCJ3" s="711"/>
      <c r="JCK3" s="711"/>
      <c r="JCL3" s="711"/>
      <c r="JCM3" s="711"/>
      <c r="JCN3" s="711"/>
      <c r="JCO3" s="711"/>
      <c r="JCP3" s="711"/>
      <c r="JCQ3" s="711"/>
      <c r="JCR3" s="711"/>
      <c r="JCS3" s="711"/>
      <c r="JCT3" s="711"/>
      <c r="JCU3" s="711"/>
      <c r="JCV3" s="711"/>
      <c r="JCW3" s="711"/>
      <c r="JCX3" s="711"/>
      <c r="JCY3" s="711"/>
      <c r="JCZ3" s="711"/>
      <c r="JDA3" s="711"/>
      <c r="JDB3" s="711"/>
      <c r="JDC3" s="711"/>
      <c r="JDD3" s="711"/>
      <c r="JDE3" s="711"/>
      <c r="JDF3" s="711"/>
      <c r="JDG3" s="711"/>
      <c r="JDH3" s="711"/>
      <c r="JDI3" s="711"/>
      <c r="JDJ3" s="711"/>
      <c r="JDK3" s="711"/>
      <c r="JDL3" s="711"/>
      <c r="JDM3" s="711"/>
      <c r="JDN3" s="711"/>
      <c r="JDO3" s="711"/>
      <c r="JDP3" s="711"/>
      <c r="JDQ3" s="711"/>
      <c r="JDR3" s="711"/>
      <c r="JDS3" s="711"/>
      <c r="JDT3" s="711"/>
      <c r="JDU3" s="711"/>
      <c r="JDV3" s="711"/>
      <c r="JDW3" s="711"/>
      <c r="JDX3" s="711"/>
      <c r="JDY3" s="711"/>
      <c r="JDZ3" s="711"/>
      <c r="JEA3" s="711"/>
      <c r="JEB3" s="711"/>
      <c r="JEC3" s="711"/>
      <c r="JED3" s="711"/>
      <c r="JEE3" s="711"/>
      <c r="JEF3" s="711"/>
      <c r="JEG3" s="711"/>
      <c r="JEH3" s="711"/>
      <c r="JEI3" s="711"/>
      <c r="JEJ3" s="711"/>
      <c r="JEK3" s="711"/>
      <c r="JEL3" s="711"/>
      <c r="JEM3" s="711"/>
      <c r="JEN3" s="711"/>
      <c r="JEO3" s="711"/>
      <c r="JEP3" s="711"/>
      <c r="JEQ3" s="711"/>
      <c r="JER3" s="711"/>
      <c r="JES3" s="711"/>
      <c r="JET3" s="711"/>
      <c r="JEU3" s="711"/>
      <c r="JEV3" s="711"/>
      <c r="JEW3" s="711"/>
      <c r="JEX3" s="711"/>
      <c r="JEY3" s="711"/>
      <c r="JEZ3" s="711"/>
      <c r="JFA3" s="711"/>
      <c r="JFB3" s="711"/>
      <c r="JFC3" s="711"/>
      <c r="JFD3" s="711"/>
      <c r="JFE3" s="711"/>
      <c r="JFF3" s="711"/>
      <c r="JFG3" s="711"/>
      <c r="JFH3" s="711"/>
      <c r="JFI3" s="711"/>
      <c r="JFJ3" s="711"/>
      <c r="JFK3" s="711"/>
      <c r="JFL3" s="711"/>
      <c r="JFM3" s="711"/>
      <c r="JFN3" s="711"/>
      <c r="JFO3" s="711"/>
      <c r="JFP3" s="711"/>
      <c r="JFQ3" s="711"/>
      <c r="JFR3" s="711"/>
      <c r="JFS3" s="711"/>
      <c r="JFT3" s="711"/>
      <c r="JFU3" s="711"/>
      <c r="JFV3" s="711"/>
      <c r="JFW3" s="711"/>
      <c r="JFX3" s="711"/>
      <c r="JFY3" s="711"/>
      <c r="JFZ3" s="711"/>
      <c r="JGA3" s="711"/>
      <c r="JGB3" s="711"/>
      <c r="JGC3" s="711"/>
      <c r="JGD3" s="711"/>
      <c r="JGE3" s="711"/>
      <c r="JGF3" s="711"/>
      <c r="JGG3" s="711"/>
      <c r="JGH3" s="711"/>
      <c r="JGI3" s="711"/>
      <c r="JGJ3" s="711"/>
      <c r="JGK3" s="711"/>
      <c r="JGL3" s="711"/>
      <c r="JGM3" s="711"/>
      <c r="JGN3" s="711"/>
      <c r="JGO3" s="711"/>
      <c r="JGP3" s="711"/>
      <c r="JGQ3" s="711"/>
      <c r="JGR3" s="711"/>
      <c r="JGS3" s="711"/>
      <c r="JGT3" s="711"/>
      <c r="JGU3" s="711"/>
      <c r="JGV3" s="711"/>
      <c r="JGW3" s="711"/>
      <c r="JGX3" s="711"/>
      <c r="JGY3" s="711"/>
      <c r="JGZ3" s="711"/>
      <c r="JHA3" s="711"/>
      <c r="JHB3" s="711"/>
      <c r="JHC3" s="711"/>
      <c r="JHD3" s="711"/>
      <c r="JHE3" s="711"/>
      <c r="JHF3" s="711"/>
      <c r="JHG3" s="711"/>
      <c r="JHH3" s="711"/>
      <c r="JHI3" s="711"/>
      <c r="JHJ3" s="711"/>
      <c r="JHK3" s="711"/>
      <c r="JHL3" s="711"/>
      <c r="JHM3" s="711"/>
      <c r="JHN3" s="711"/>
      <c r="JHO3" s="711"/>
      <c r="JHP3" s="711"/>
      <c r="JHQ3" s="711"/>
      <c r="JHR3" s="711"/>
      <c r="JHS3" s="711"/>
      <c r="JHT3" s="711"/>
      <c r="JHU3" s="711"/>
      <c r="JHV3" s="711"/>
      <c r="JHW3" s="711"/>
      <c r="JHX3" s="711"/>
      <c r="JHY3" s="711"/>
      <c r="JHZ3" s="711"/>
      <c r="JIA3" s="711"/>
      <c r="JIB3" s="711"/>
      <c r="JIC3" s="711"/>
      <c r="JID3" s="711"/>
      <c r="JIE3" s="711"/>
      <c r="JIF3" s="711"/>
      <c r="JIG3" s="711"/>
      <c r="JIH3" s="711"/>
      <c r="JII3" s="711"/>
      <c r="JIJ3" s="711"/>
      <c r="JIK3" s="711"/>
      <c r="JIL3" s="711"/>
      <c r="JIM3" s="711"/>
      <c r="JIN3" s="711"/>
      <c r="JIO3" s="711"/>
      <c r="JIP3" s="711"/>
      <c r="JIQ3" s="711"/>
      <c r="JIR3" s="711"/>
      <c r="JIS3" s="711"/>
      <c r="JIT3" s="711"/>
      <c r="JIU3" s="711"/>
      <c r="JIV3" s="711"/>
      <c r="JIW3" s="711"/>
      <c r="JIX3" s="711"/>
      <c r="JIY3" s="711"/>
      <c r="JIZ3" s="711"/>
      <c r="JJA3" s="711"/>
      <c r="JJB3" s="711"/>
      <c r="JJC3" s="711"/>
      <c r="JJD3" s="711"/>
      <c r="JJE3" s="711"/>
      <c r="JJF3" s="711"/>
      <c r="JJG3" s="711"/>
      <c r="JJH3" s="711"/>
      <c r="JJI3" s="711"/>
      <c r="JJJ3" s="711"/>
      <c r="JJK3" s="711"/>
      <c r="JJL3" s="711"/>
      <c r="JJM3" s="711"/>
      <c r="JJN3" s="711"/>
      <c r="JJO3" s="711"/>
      <c r="JJP3" s="711"/>
      <c r="JJQ3" s="711"/>
      <c r="JJR3" s="711"/>
      <c r="JJS3" s="711"/>
      <c r="JJT3" s="711"/>
      <c r="JJU3" s="711"/>
      <c r="JJV3" s="711"/>
      <c r="JJW3" s="711"/>
      <c r="JJX3" s="711"/>
      <c r="JJY3" s="711"/>
      <c r="JJZ3" s="711"/>
      <c r="JKA3" s="711"/>
      <c r="JKB3" s="711"/>
      <c r="JKC3" s="711"/>
      <c r="JKD3" s="711"/>
      <c r="JKE3" s="711"/>
      <c r="JKF3" s="711"/>
      <c r="JKG3" s="711"/>
      <c r="JKH3" s="711"/>
      <c r="JKI3" s="711"/>
      <c r="JKJ3" s="711"/>
      <c r="JKK3" s="711"/>
      <c r="JKL3" s="711"/>
      <c r="JKM3" s="711"/>
      <c r="JKN3" s="711"/>
      <c r="JKO3" s="711"/>
      <c r="JKP3" s="711"/>
      <c r="JKQ3" s="711"/>
      <c r="JKR3" s="711"/>
      <c r="JKS3" s="711"/>
      <c r="JKT3" s="711"/>
      <c r="JKU3" s="711"/>
      <c r="JKV3" s="711"/>
      <c r="JKW3" s="711"/>
      <c r="JKX3" s="711"/>
      <c r="JKY3" s="711"/>
      <c r="JKZ3" s="711"/>
      <c r="JLA3" s="711"/>
      <c r="JLB3" s="711"/>
      <c r="JLC3" s="711"/>
      <c r="JLD3" s="711"/>
      <c r="JLE3" s="711"/>
      <c r="JLF3" s="711"/>
      <c r="JLG3" s="711"/>
      <c r="JLH3" s="711"/>
      <c r="JLI3" s="711"/>
      <c r="JLJ3" s="711"/>
      <c r="JLK3" s="711"/>
      <c r="JLL3" s="711"/>
      <c r="JLM3" s="711"/>
      <c r="JLN3" s="711"/>
      <c r="JLO3" s="711"/>
      <c r="JLP3" s="711"/>
      <c r="JLQ3" s="711"/>
      <c r="JLR3" s="711"/>
      <c r="JLS3" s="711"/>
      <c r="JLT3" s="711"/>
      <c r="JLU3" s="711"/>
      <c r="JLV3" s="711"/>
      <c r="JLW3" s="711"/>
      <c r="JLX3" s="711"/>
      <c r="JLY3" s="711"/>
      <c r="JLZ3" s="711"/>
      <c r="JMA3" s="711"/>
      <c r="JMB3" s="711"/>
      <c r="JMC3" s="711"/>
      <c r="JMD3" s="711"/>
      <c r="JME3" s="711"/>
      <c r="JMF3" s="711"/>
      <c r="JMG3" s="711"/>
      <c r="JMH3" s="711"/>
      <c r="JMI3" s="711"/>
      <c r="JMJ3" s="711"/>
      <c r="JMK3" s="711"/>
      <c r="JML3" s="711"/>
      <c r="JMM3" s="711"/>
      <c r="JMN3" s="711"/>
      <c r="JMO3" s="711"/>
      <c r="JMP3" s="711"/>
      <c r="JMQ3" s="711"/>
      <c r="JMR3" s="711"/>
      <c r="JMS3" s="711"/>
      <c r="JMT3" s="711"/>
      <c r="JMU3" s="711"/>
      <c r="JMV3" s="711"/>
      <c r="JMW3" s="711"/>
      <c r="JMX3" s="711"/>
      <c r="JMY3" s="711"/>
      <c r="JMZ3" s="711"/>
      <c r="JNA3" s="711"/>
      <c r="JNB3" s="711"/>
      <c r="JNC3" s="711"/>
      <c r="JND3" s="711"/>
      <c r="JNE3" s="711"/>
      <c r="JNF3" s="711"/>
      <c r="JNG3" s="711"/>
      <c r="JNH3" s="711"/>
      <c r="JNI3" s="711"/>
      <c r="JNJ3" s="711"/>
      <c r="JNK3" s="711"/>
      <c r="JNL3" s="711"/>
      <c r="JNM3" s="711"/>
      <c r="JNN3" s="711"/>
      <c r="JNO3" s="711"/>
      <c r="JNP3" s="711"/>
      <c r="JNQ3" s="711"/>
      <c r="JNR3" s="711"/>
      <c r="JNS3" s="711"/>
      <c r="JNT3" s="711"/>
      <c r="JNU3" s="711"/>
      <c r="JNV3" s="711"/>
      <c r="JNW3" s="711"/>
      <c r="JNX3" s="711"/>
      <c r="JNY3" s="711"/>
      <c r="JNZ3" s="711"/>
      <c r="JOA3" s="711"/>
      <c r="JOB3" s="711"/>
      <c r="JOC3" s="711"/>
      <c r="JOD3" s="711"/>
      <c r="JOE3" s="711"/>
      <c r="JOF3" s="711"/>
      <c r="JOG3" s="711"/>
      <c r="JOH3" s="711"/>
      <c r="JOI3" s="711"/>
      <c r="JOJ3" s="711"/>
      <c r="JOK3" s="711"/>
      <c r="JOL3" s="711"/>
      <c r="JOM3" s="711"/>
      <c r="JON3" s="711"/>
      <c r="JOO3" s="711"/>
      <c r="JOP3" s="711"/>
      <c r="JOQ3" s="711"/>
      <c r="JOR3" s="711"/>
      <c r="JOS3" s="711"/>
      <c r="JOT3" s="711"/>
      <c r="JOU3" s="711"/>
      <c r="JOV3" s="711"/>
      <c r="JOW3" s="711"/>
      <c r="JOX3" s="711"/>
      <c r="JOY3" s="711"/>
      <c r="JOZ3" s="711"/>
      <c r="JPA3" s="711"/>
      <c r="JPB3" s="711"/>
      <c r="JPC3" s="711"/>
      <c r="JPD3" s="711"/>
      <c r="JPE3" s="711"/>
      <c r="JPF3" s="711"/>
      <c r="JPG3" s="711"/>
      <c r="JPH3" s="711"/>
      <c r="JPI3" s="711"/>
      <c r="JPJ3" s="711"/>
      <c r="JPK3" s="711"/>
      <c r="JPL3" s="711"/>
      <c r="JPM3" s="711"/>
      <c r="JPN3" s="711"/>
      <c r="JPO3" s="711"/>
      <c r="JPP3" s="711"/>
      <c r="JPQ3" s="711"/>
      <c r="JPR3" s="711"/>
      <c r="JPS3" s="711"/>
      <c r="JPT3" s="711"/>
      <c r="JPU3" s="711"/>
      <c r="JPV3" s="711"/>
      <c r="JPW3" s="711"/>
      <c r="JPX3" s="711"/>
      <c r="JPY3" s="711"/>
      <c r="JPZ3" s="711"/>
      <c r="JQA3" s="711"/>
      <c r="JQB3" s="711"/>
      <c r="JQC3" s="711"/>
      <c r="JQD3" s="711"/>
      <c r="JQE3" s="711"/>
      <c r="JQF3" s="711"/>
      <c r="JQG3" s="711"/>
      <c r="JQH3" s="711"/>
      <c r="JQI3" s="711"/>
      <c r="JQJ3" s="711"/>
      <c r="JQK3" s="711"/>
      <c r="JQL3" s="711"/>
      <c r="JQM3" s="711"/>
      <c r="JQN3" s="711"/>
      <c r="JQO3" s="711"/>
      <c r="JQP3" s="711"/>
      <c r="JQQ3" s="711"/>
      <c r="JQR3" s="711"/>
      <c r="JQS3" s="711"/>
      <c r="JQT3" s="711"/>
      <c r="JQU3" s="711"/>
      <c r="JQV3" s="711"/>
      <c r="JQW3" s="711"/>
      <c r="JQX3" s="711"/>
      <c r="JQY3" s="711"/>
      <c r="JQZ3" s="711"/>
      <c r="JRA3" s="711"/>
      <c r="JRB3" s="711"/>
      <c r="JRC3" s="711"/>
      <c r="JRD3" s="711"/>
      <c r="JRE3" s="711"/>
      <c r="JRF3" s="711"/>
      <c r="JRG3" s="711"/>
      <c r="JRH3" s="711"/>
      <c r="JRI3" s="711"/>
      <c r="JRJ3" s="711"/>
      <c r="JRK3" s="711"/>
      <c r="JRL3" s="711"/>
      <c r="JRM3" s="711"/>
      <c r="JRN3" s="711"/>
      <c r="JRO3" s="711"/>
      <c r="JRP3" s="711"/>
      <c r="JRQ3" s="711"/>
      <c r="JRR3" s="711"/>
      <c r="JRS3" s="711"/>
      <c r="JRT3" s="711"/>
      <c r="JRU3" s="711"/>
      <c r="JRV3" s="711"/>
      <c r="JRW3" s="711"/>
      <c r="JRX3" s="711"/>
      <c r="JRY3" s="711"/>
      <c r="JRZ3" s="711"/>
      <c r="JSA3" s="711"/>
      <c r="JSB3" s="711"/>
      <c r="JSC3" s="711"/>
      <c r="JSD3" s="711"/>
      <c r="JSE3" s="711"/>
      <c r="JSF3" s="711"/>
      <c r="JSG3" s="711"/>
      <c r="JSH3" s="711"/>
      <c r="JSI3" s="711"/>
      <c r="JSJ3" s="711"/>
      <c r="JSK3" s="711"/>
      <c r="JSL3" s="711"/>
      <c r="JSM3" s="711"/>
      <c r="JSN3" s="711"/>
      <c r="JSO3" s="711"/>
      <c r="JSP3" s="711"/>
      <c r="JSQ3" s="711"/>
      <c r="JSR3" s="711"/>
      <c r="JSS3" s="711"/>
      <c r="JST3" s="711"/>
      <c r="JSU3" s="711"/>
      <c r="JSV3" s="711"/>
      <c r="JSW3" s="711"/>
      <c r="JSX3" s="711"/>
      <c r="JSY3" s="711"/>
      <c r="JSZ3" s="711"/>
      <c r="JTA3" s="711"/>
      <c r="JTB3" s="711"/>
      <c r="JTC3" s="711"/>
      <c r="JTD3" s="711"/>
      <c r="JTE3" s="711"/>
      <c r="JTF3" s="711"/>
      <c r="JTG3" s="711"/>
      <c r="JTH3" s="711"/>
      <c r="JTI3" s="711"/>
      <c r="JTJ3" s="711"/>
      <c r="JTK3" s="711"/>
      <c r="JTL3" s="711"/>
      <c r="JTM3" s="711"/>
      <c r="JTN3" s="711"/>
      <c r="JTO3" s="711"/>
      <c r="JTP3" s="711"/>
      <c r="JTQ3" s="711"/>
      <c r="JTR3" s="711"/>
      <c r="JTS3" s="711"/>
      <c r="JTT3" s="711"/>
      <c r="JTU3" s="711"/>
      <c r="JTV3" s="711"/>
      <c r="JTW3" s="711"/>
      <c r="JTX3" s="711"/>
      <c r="JTY3" s="711"/>
      <c r="JTZ3" s="711"/>
      <c r="JUA3" s="711"/>
      <c r="JUB3" s="711"/>
      <c r="JUC3" s="711"/>
      <c r="JUD3" s="711"/>
      <c r="JUE3" s="711"/>
      <c r="JUF3" s="711"/>
      <c r="JUG3" s="711"/>
      <c r="JUH3" s="711"/>
      <c r="JUI3" s="711"/>
      <c r="JUJ3" s="711"/>
      <c r="JUK3" s="711"/>
      <c r="JUL3" s="711"/>
      <c r="JUM3" s="711"/>
      <c r="JUN3" s="711"/>
      <c r="JUO3" s="711"/>
      <c r="JUP3" s="711"/>
      <c r="JUQ3" s="711"/>
      <c r="JUR3" s="711"/>
      <c r="JUS3" s="711"/>
      <c r="JUT3" s="711"/>
      <c r="JUU3" s="711"/>
      <c r="JUV3" s="711"/>
      <c r="JUW3" s="711"/>
      <c r="JUX3" s="711"/>
      <c r="JUY3" s="711"/>
      <c r="JUZ3" s="711"/>
      <c r="JVA3" s="711"/>
      <c r="JVB3" s="711"/>
      <c r="JVC3" s="711"/>
      <c r="JVD3" s="711"/>
      <c r="JVE3" s="711"/>
      <c r="JVF3" s="711"/>
      <c r="JVG3" s="711"/>
      <c r="JVH3" s="711"/>
      <c r="JVI3" s="711"/>
      <c r="JVJ3" s="711"/>
      <c r="JVK3" s="711"/>
      <c r="JVL3" s="711"/>
      <c r="JVM3" s="711"/>
      <c r="JVN3" s="711"/>
      <c r="JVO3" s="711"/>
      <c r="JVP3" s="711"/>
      <c r="JVQ3" s="711"/>
      <c r="JVR3" s="711"/>
      <c r="JVS3" s="711"/>
      <c r="JVT3" s="711"/>
      <c r="JVU3" s="711"/>
      <c r="JVV3" s="711"/>
      <c r="JVW3" s="711"/>
      <c r="JVX3" s="711"/>
      <c r="JVY3" s="711"/>
      <c r="JVZ3" s="711"/>
      <c r="JWA3" s="711"/>
      <c r="JWB3" s="711"/>
      <c r="JWC3" s="711"/>
      <c r="JWD3" s="711"/>
      <c r="JWE3" s="711"/>
      <c r="JWF3" s="711"/>
      <c r="JWG3" s="711"/>
      <c r="JWH3" s="711"/>
      <c r="JWI3" s="711"/>
      <c r="JWJ3" s="711"/>
      <c r="JWK3" s="711"/>
      <c r="JWL3" s="711"/>
      <c r="JWM3" s="711"/>
      <c r="JWN3" s="711"/>
      <c r="JWO3" s="711"/>
      <c r="JWP3" s="711"/>
      <c r="JWQ3" s="711"/>
      <c r="JWR3" s="711"/>
      <c r="JWS3" s="711"/>
      <c r="JWT3" s="711"/>
      <c r="JWU3" s="711"/>
      <c r="JWV3" s="711"/>
      <c r="JWW3" s="711"/>
      <c r="JWX3" s="711"/>
      <c r="JWY3" s="711"/>
      <c r="JWZ3" s="711"/>
      <c r="JXA3" s="711"/>
      <c r="JXB3" s="711"/>
      <c r="JXC3" s="711"/>
      <c r="JXD3" s="711"/>
      <c r="JXE3" s="711"/>
      <c r="JXF3" s="711"/>
      <c r="JXG3" s="711"/>
      <c r="JXH3" s="711"/>
      <c r="JXI3" s="711"/>
      <c r="JXJ3" s="711"/>
      <c r="JXK3" s="711"/>
      <c r="JXL3" s="711"/>
      <c r="JXM3" s="711"/>
      <c r="JXN3" s="711"/>
      <c r="JXO3" s="711"/>
      <c r="JXP3" s="711"/>
      <c r="JXQ3" s="711"/>
      <c r="JXR3" s="711"/>
      <c r="JXS3" s="711"/>
      <c r="JXT3" s="711"/>
      <c r="JXU3" s="711"/>
      <c r="JXV3" s="711"/>
      <c r="JXW3" s="711"/>
      <c r="JXX3" s="711"/>
      <c r="JXY3" s="711"/>
      <c r="JXZ3" s="711"/>
      <c r="JYA3" s="711"/>
      <c r="JYB3" s="711"/>
      <c r="JYC3" s="711"/>
      <c r="JYD3" s="711"/>
      <c r="JYE3" s="711"/>
      <c r="JYF3" s="711"/>
      <c r="JYG3" s="711"/>
      <c r="JYH3" s="711"/>
      <c r="JYI3" s="711"/>
      <c r="JYJ3" s="711"/>
      <c r="JYK3" s="711"/>
      <c r="JYL3" s="711"/>
      <c r="JYM3" s="711"/>
      <c r="JYN3" s="711"/>
      <c r="JYO3" s="711"/>
      <c r="JYP3" s="711"/>
      <c r="JYQ3" s="711"/>
      <c r="JYR3" s="711"/>
      <c r="JYS3" s="711"/>
      <c r="JYT3" s="711"/>
      <c r="JYU3" s="711"/>
      <c r="JYV3" s="711"/>
      <c r="JYW3" s="711"/>
      <c r="JYX3" s="711"/>
      <c r="JYY3" s="711"/>
      <c r="JYZ3" s="711"/>
      <c r="JZA3" s="711"/>
      <c r="JZB3" s="711"/>
      <c r="JZC3" s="711"/>
      <c r="JZD3" s="711"/>
      <c r="JZE3" s="711"/>
      <c r="JZF3" s="711"/>
      <c r="JZG3" s="711"/>
      <c r="JZH3" s="711"/>
      <c r="JZI3" s="711"/>
      <c r="JZJ3" s="711"/>
      <c r="JZK3" s="711"/>
      <c r="JZL3" s="711"/>
      <c r="JZM3" s="711"/>
      <c r="JZN3" s="711"/>
      <c r="JZO3" s="711"/>
      <c r="JZP3" s="711"/>
      <c r="JZQ3" s="711"/>
      <c r="JZR3" s="711"/>
      <c r="JZS3" s="711"/>
      <c r="JZT3" s="711"/>
      <c r="JZU3" s="711"/>
      <c r="JZV3" s="711"/>
      <c r="JZW3" s="711"/>
      <c r="JZX3" s="711"/>
      <c r="JZY3" s="711"/>
      <c r="JZZ3" s="711"/>
      <c r="KAA3" s="711"/>
      <c r="KAB3" s="711"/>
      <c r="KAC3" s="711"/>
      <c r="KAD3" s="711"/>
      <c r="KAE3" s="711"/>
      <c r="KAF3" s="711"/>
      <c r="KAG3" s="711"/>
      <c r="KAH3" s="711"/>
      <c r="KAI3" s="711"/>
      <c r="KAJ3" s="711"/>
      <c r="KAK3" s="711"/>
      <c r="KAL3" s="711"/>
      <c r="KAM3" s="711"/>
      <c r="KAN3" s="711"/>
      <c r="KAO3" s="711"/>
      <c r="KAP3" s="711"/>
      <c r="KAQ3" s="711"/>
      <c r="KAR3" s="711"/>
      <c r="KAS3" s="711"/>
      <c r="KAT3" s="711"/>
      <c r="KAU3" s="711"/>
      <c r="KAV3" s="711"/>
      <c r="KAW3" s="711"/>
      <c r="KAX3" s="711"/>
      <c r="KAY3" s="711"/>
      <c r="KAZ3" s="711"/>
      <c r="KBA3" s="711"/>
      <c r="KBB3" s="711"/>
      <c r="KBC3" s="711"/>
      <c r="KBD3" s="711"/>
      <c r="KBE3" s="711"/>
      <c r="KBF3" s="711"/>
      <c r="KBG3" s="711"/>
      <c r="KBH3" s="711"/>
      <c r="KBI3" s="711"/>
      <c r="KBJ3" s="711"/>
      <c r="KBK3" s="711"/>
      <c r="KBL3" s="711"/>
      <c r="KBM3" s="711"/>
      <c r="KBN3" s="711"/>
      <c r="KBO3" s="711"/>
      <c r="KBP3" s="711"/>
      <c r="KBQ3" s="711"/>
      <c r="KBR3" s="711"/>
      <c r="KBS3" s="711"/>
      <c r="KBT3" s="711"/>
      <c r="KBU3" s="711"/>
      <c r="KBV3" s="711"/>
      <c r="KBW3" s="711"/>
      <c r="KBX3" s="711"/>
      <c r="KBY3" s="711"/>
      <c r="KBZ3" s="711"/>
      <c r="KCA3" s="711"/>
      <c r="KCB3" s="711"/>
      <c r="KCC3" s="711"/>
      <c r="KCD3" s="711"/>
      <c r="KCE3" s="711"/>
      <c r="KCF3" s="711"/>
      <c r="KCG3" s="711"/>
      <c r="KCH3" s="711"/>
      <c r="KCI3" s="711"/>
      <c r="KCJ3" s="711"/>
      <c r="KCK3" s="711"/>
      <c r="KCL3" s="711"/>
      <c r="KCM3" s="711"/>
      <c r="KCN3" s="711"/>
      <c r="KCO3" s="711"/>
      <c r="KCP3" s="711"/>
      <c r="KCQ3" s="711"/>
      <c r="KCR3" s="711"/>
      <c r="KCS3" s="711"/>
      <c r="KCT3" s="711"/>
      <c r="KCU3" s="711"/>
      <c r="KCV3" s="711"/>
      <c r="KCW3" s="711"/>
      <c r="KCX3" s="711"/>
      <c r="KCY3" s="711"/>
      <c r="KCZ3" s="711"/>
      <c r="KDA3" s="711"/>
      <c r="KDB3" s="711"/>
      <c r="KDC3" s="711"/>
      <c r="KDD3" s="711"/>
      <c r="KDE3" s="711"/>
      <c r="KDF3" s="711"/>
      <c r="KDG3" s="711"/>
      <c r="KDH3" s="711"/>
      <c r="KDI3" s="711"/>
      <c r="KDJ3" s="711"/>
      <c r="KDK3" s="711"/>
      <c r="KDL3" s="711"/>
      <c r="KDM3" s="711"/>
      <c r="KDN3" s="711"/>
      <c r="KDO3" s="711"/>
      <c r="KDP3" s="711"/>
      <c r="KDQ3" s="711"/>
      <c r="KDR3" s="711"/>
      <c r="KDS3" s="711"/>
      <c r="KDT3" s="711"/>
      <c r="KDU3" s="711"/>
      <c r="KDV3" s="711"/>
      <c r="KDW3" s="711"/>
      <c r="KDX3" s="711"/>
      <c r="KDY3" s="711"/>
      <c r="KDZ3" s="711"/>
      <c r="KEA3" s="711"/>
      <c r="KEB3" s="711"/>
      <c r="KEC3" s="711"/>
      <c r="KED3" s="711"/>
      <c r="KEE3" s="711"/>
      <c r="KEF3" s="711"/>
      <c r="KEG3" s="711"/>
      <c r="KEH3" s="711"/>
      <c r="KEI3" s="711"/>
      <c r="KEJ3" s="711"/>
      <c r="KEK3" s="711"/>
      <c r="KEL3" s="711"/>
      <c r="KEM3" s="711"/>
      <c r="KEN3" s="711"/>
      <c r="KEO3" s="711"/>
      <c r="KEP3" s="711"/>
      <c r="KEQ3" s="711"/>
      <c r="KER3" s="711"/>
      <c r="KES3" s="711"/>
      <c r="KET3" s="711"/>
      <c r="KEU3" s="711"/>
      <c r="KEV3" s="711"/>
      <c r="KEW3" s="711"/>
      <c r="KEX3" s="711"/>
      <c r="KEY3" s="711"/>
      <c r="KEZ3" s="711"/>
      <c r="KFA3" s="711"/>
      <c r="KFB3" s="711"/>
      <c r="KFC3" s="711"/>
      <c r="KFD3" s="711"/>
      <c r="KFE3" s="711"/>
      <c r="KFF3" s="711"/>
      <c r="KFG3" s="711"/>
      <c r="KFH3" s="711"/>
      <c r="KFI3" s="711"/>
      <c r="KFJ3" s="711"/>
      <c r="KFK3" s="711"/>
      <c r="KFL3" s="711"/>
      <c r="KFM3" s="711"/>
      <c r="KFN3" s="711"/>
      <c r="KFO3" s="711"/>
      <c r="KFP3" s="711"/>
      <c r="KFQ3" s="711"/>
      <c r="KFR3" s="711"/>
      <c r="KFS3" s="711"/>
      <c r="KFT3" s="711"/>
      <c r="KFU3" s="711"/>
      <c r="KFV3" s="711"/>
      <c r="KFW3" s="711"/>
      <c r="KFX3" s="711"/>
      <c r="KFY3" s="711"/>
      <c r="KFZ3" s="711"/>
      <c r="KGA3" s="711"/>
      <c r="KGB3" s="711"/>
      <c r="KGC3" s="711"/>
      <c r="KGD3" s="711"/>
      <c r="KGE3" s="711"/>
      <c r="KGF3" s="711"/>
      <c r="KGG3" s="711"/>
      <c r="KGH3" s="711"/>
      <c r="KGI3" s="711"/>
      <c r="KGJ3" s="711"/>
      <c r="KGK3" s="711"/>
      <c r="KGL3" s="711"/>
      <c r="KGM3" s="711"/>
      <c r="KGN3" s="711"/>
      <c r="KGO3" s="711"/>
      <c r="KGP3" s="711"/>
      <c r="KGQ3" s="711"/>
      <c r="KGR3" s="711"/>
      <c r="KGS3" s="711"/>
      <c r="KGT3" s="711"/>
      <c r="KGU3" s="711"/>
      <c r="KGV3" s="711"/>
      <c r="KGW3" s="711"/>
      <c r="KGX3" s="711"/>
      <c r="KGY3" s="711"/>
      <c r="KGZ3" s="711"/>
      <c r="KHA3" s="711"/>
      <c r="KHB3" s="711"/>
      <c r="KHC3" s="711"/>
      <c r="KHD3" s="711"/>
      <c r="KHE3" s="711"/>
      <c r="KHF3" s="711"/>
      <c r="KHG3" s="711"/>
      <c r="KHH3" s="711"/>
      <c r="KHI3" s="711"/>
      <c r="KHJ3" s="711"/>
      <c r="KHK3" s="711"/>
      <c r="KHL3" s="711"/>
      <c r="KHM3" s="711"/>
      <c r="KHN3" s="711"/>
      <c r="KHO3" s="711"/>
      <c r="KHP3" s="711"/>
      <c r="KHQ3" s="711"/>
      <c r="KHR3" s="711"/>
      <c r="KHS3" s="711"/>
      <c r="KHT3" s="711"/>
      <c r="KHU3" s="711"/>
      <c r="KHV3" s="711"/>
      <c r="KHW3" s="711"/>
      <c r="KHX3" s="711"/>
      <c r="KHY3" s="711"/>
      <c r="KHZ3" s="711"/>
      <c r="KIA3" s="711"/>
      <c r="KIB3" s="711"/>
      <c r="KIC3" s="711"/>
      <c r="KID3" s="711"/>
      <c r="KIE3" s="711"/>
      <c r="KIF3" s="711"/>
      <c r="KIG3" s="711"/>
      <c r="KIH3" s="711"/>
      <c r="KII3" s="711"/>
      <c r="KIJ3" s="711"/>
      <c r="KIK3" s="711"/>
      <c r="KIL3" s="711"/>
      <c r="KIM3" s="711"/>
      <c r="KIN3" s="711"/>
      <c r="KIO3" s="711"/>
      <c r="KIP3" s="711"/>
      <c r="KIQ3" s="711"/>
      <c r="KIR3" s="711"/>
      <c r="KIS3" s="711"/>
      <c r="KIT3" s="711"/>
      <c r="KIU3" s="711"/>
      <c r="KIV3" s="711"/>
      <c r="KIW3" s="711"/>
      <c r="KIX3" s="711"/>
      <c r="KIY3" s="711"/>
      <c r="KIZ3" s="711"/>
      <c r="KJA3" s="711"/>
      <c r="KJB3" s="711"/>
      <c r="KJC3" s="711"/>
      <c r="KJD3" s="711"/>
      <c r="KJE3" s="711"/>
      <c r="KJF3" s="711"/>
      <c r="KJG3" s="711"/>
      <c r="KJH3" s="711"/>
      <c r="KJI3" s="711"/>
      <c r="KJJ3" s="711"/>
      <c r="KJK3" s="711"/>
      <c r="KJL3" s="711"/>
      <c r="KJM3" s="711"/>
      <c r="KJN3" s="711"/>
      <c r="KJO3" s="711"/>
      <c r="KJP3" s="711"/>
      <c r="KJQ3" s="711"/>
      <c r="KJR3" s="711"/>
      <c r="KJS3" s="711"/>
      <c r="KJT3" s="711"/>
      <c r="KJU3" s="711"/>
      <c r="KJV3" s="711"/>
      <c r="KJW3" s="711"/>
      <c r="KJX3" s="711"/>
      <c r="KJY3" s="711"/>
      <c r="KJZ3" s="711"/>
      <c r="KKA3" s="711"/>
      <c r="KKB3" s="711"/>
      <c r="KKC3" s="711"/>
      <c r="KKD3" s="711"/>
      <c r="KKE3" s="711"/>
      <c r="KKF3" s="711"/>
      <c r="KKG3" s="711"/>
      <c r="KKH3" s="711"/>
      <c r="KKI3" s="711"/>
      <c r="KKJ3" s="711"/>
      <c r="KKK3" s="711"/>
      <c r="KKL3" s="711"/>
      <c r="KKM3" s="711"/>
      <c r="KKN3" s="711"/>
      <c r="KKO3" s="711"/>
      <c r="KKP3" s="711"/>
      <c r="KKQ3" s="711"/>
      <c r="KKR3" s="711"/>
      <c r="KKS3" s="711"/>
      <c r="KKT3" s="711"/>
      <c r="KKU3" s="711"/>
      <c r="KKV3" s="711"/>
      <c r="KKW3" s="711"/>
      <c r="KKX3" s="711"/>
      <c r="KKY3" s="711"/>
      <c r="KKZ3" s="711"/>
      <c r="KLA3" s="711"/>
      <c r="KLB3" s="711"/>
      <c r="KLC3" s="711"/>
      <c r="KLD3" s="711"/>
      <c r="KLE3" s="711"/>
      <c r="KLF3" s="711"/>
      <c r="KLG3" s="711"/>
      <c r="KLH3" s="711"/>
      <c r="KLI3" s="711"/>
      <c r="KLJ3" s="711"/>
      <c r="KLK3" s="711"/>
      <c r="KLL3" s="711"/>
      <c r="KLM3" s="711"/>
      <c r="KLN3" s="711"/>
      <c r="KLO3" s="711"/>
      <c r="KLP3" s="711"/>
      <c r="KLQ3" s="711"/>
      <c r="KLR3" s="711"/>
      <c r="KLS3" s="711"/>
      <c r="KLT3" s="711"/>
      <c r="KLU3" s="711"/>
      <c r="KLV3" s="711"/>
      <c r="KLW3" s="711"/>
      <c r="KLX3" s="711"/>
      <c r="KLY3" s="711"/>
      <c r="KLZ3" s="711"/>
      <c r="KMA3" s="711"/>
      <c r="KMB3" s="711"/>
      <c r="KMC3" s="711"/>
      <c r="KMD3" s="711"/>
      <c r="KME3" s="711"/>
      <c r="KMF3" s="711"/>
      <c r="KMG3" s="711"/>
      <c r="KMH3" s="711"/>
      <c r="KMI3" s="711"/>
      <c r="KMJ3" s="711"/>
      <c r="KMK3" s="711"/>
      <c r="KML3" s="711"/>
      <c r="KMM3" s="711"/>
      <c r="KMN3" s="711"/>
      <c r="KMO3" s="711"/>
      <c r="KMP3" s="711"/>
      <c r="KMQ3" s="711"/>
      <c r="KMR3" s="711"/>
      <c r="KMS3" s="711"/>
      <c r="KMT3" s="711"/>
      <c r="KMU3" s="711"/>
      <c r="KMV3" s="711"/>
      <c r="KMW3" s="711"/>
      <c r="KMX3" s="711"/>
      <c r="KMY3" s="711"/>
      <c r="KMZ3" s="711"/>
      <c r="KNA3" s="711"/>
      <c r="KNB3" s="711"/>
      <c r="KNC3" s="711"/>
      <c r="KND3" s="711"/>
      <c r="KNE3" s="711"/>
      <c r="KNF3" s="711"/>
      <c r="KNG3" s="711"/>
      <c r="KNH3" s="711"/>
      <c r="KNI3" s="711"/>
      <c r="KNJ3" s="711"/>
      <c r="KNK3" s="711"/>
      <c r="KNL3" s="711"/>
      <c r="KNM3" s="711"/>
      <c r="KNN3" s="711"/>
      <c r="KNO3" s="711"/>
      <c r="KNP3" s="711"/>
      <c r="KNQ3" s="711"/>
      <c r="KNR3" s="711"/>
      <c r="KNS3" s="711"/>
      <c r="KNT3" s="711"/>
      <c r="KNU3" s="711"/>
      <c r="KNV3" s="711"/>
      <c r="KNW3" s="711"/>
      <c r="KNX3" s="711"/>
      <c r="KNY3" s="711"/>
      <c r="KNZ3" s="711"/>
      <c r="KOA3" s="711"/>
      <c r="KOB3" s="711"/>
      <c r="KOC3" s="711"/>
      <c r="KOD3" s="711"/>
      <c r="KOE3" s="711"/>
      <c r="KOF3" s="711"/>
      <c r="KOG3" s="711"/>
      <c r="KOH3" s="711"/>
      <c r="KOI3" s="711"/>
      <c r="KOJ3" s="711"/>
      <c r="KOK3" s="711"/>
      <c r="KOL3" s="711"/>
      <c r="KOM3" s="711"/>
      <c r="KON3" s="711"/>
      <c r="KOO3" s="711"/>
      <c r="KOP3" s="711"/>
      <c r="KOQ3" s="711"/>
      <c r="KOR3" s="711"/>
      <c r="KOS3" s="711"/>
      <c r="KOT3" s="711"/>
      <c r="KOU3" s="711"/>
      <c r="KOV3" s="711"/>
      <c r="KOW3" s="711"/>
      <c r="KOX3" s="711"/>
      <c r="KOY3" s="711"/>
      <c r="KOZ3" s="711"/>
      <c r="KPA3" s="711"/>
      <c r="KPB3" s="711"/>
      <c r="KPC3" s="711"/>
      <c r="KPD3" s="711"/>
      <c r="KPE3" s="711"/>
      <c r="KPF3" s="711"/>
      <c r="KPG3" s="711"/>
      <c r="KPH3" s="711"/>
      <c r="KPI3" s="711"/>
      <c r="KPJ3" s="711"/>
      <c r="KPK3" s="711"/>
      <c r="KPL3" s="711"/>
      <c r="KPM3" s="711"/>
      <c r="KPN3" s="711"/>
      <c r="KPO3" s="711"/>
      <c r="KPP3" s="711"/>
      <c r="KPQ3" s="711"/>
      <c r="KPR3" s="711"/>
      <c r="KPS3" s="711"/>
      <c r="KPT3" s="711"/>
      <c r="KPU3" s="711"/>
      <c r="KPV3" s="711"/>
      <c r="KPW3" s="711"/>
      <c r="KPX3" s="711"/>
      <c r="KPY3" s="711"/>
      <c r="KPZ3" s="711"/>
      <c r="KQA3" s="711"/>
      <c r="KQB3" s="711"/>
      <c r="KQC3" s="711"/>
      <c r="KQD3" s="711"/>
      <c r="KQE3" s="711"/>
      <c r="KQF3" s="711"/>
      <c r="KQG3" s="711"/>
      <c r="KQH3" s="711"/>
      <c r="KQI3" s="711"/>
      <c r="KQJ3" s="711"/>
      <c r="KQK3" s="711"/>
      <c r="KQL3" s="711"/>
      <c r="KQM3" s="711"/>
      <c r="KQN3" s="711"/>
      <c r="KQO3" s="711"/>
      <c r="KQP3" s="711"/>
      <c r="KQQ3" s="711"/>
      <c r="KQR3" s="711"/>
      <c r="KQS3" s="711"/>
      <c r="KQT3" s="711"/>
      <c r="KQU3" s="711"/>
      <c r="KQV3" s="711"/>
      <c r="KQW3" s="711"/>
      <c r="KQX3" s="711"/>
      <c r="KQY3" s="711"/>
      <c r="KQZ3" s="711"/>
      <c r="KRA3" s="711"/>
      <c r="KRB3" s="711"/>
      <c r="KRC3" s="711"/>
      <c r="KRD3" s="711"/>
      <c r="KRE3" s="711"/>
      <c r="KRF3" s="711"/>
      <c r="KRG3" s="711"/>
      <c r="KRH3" s="711"/>
      <c r="KRI3" s="711"/>
      <c r="KRJ3" s="711"/>
      <c r="KRK3" s="711"/>
      <c r="KRL3" s="711"/>
      <c r="KRM3" s="711"/>
      <c r="KRN3" s="711"/>
      <c r="KRO3" s="711"/>
      <c r="KRP3" s="711"/>
      <c r="KRQ3" s="711"/>
      <c r="KRR3" s="711"/>
      <c r="KRS3" s="711"/>
      <c r="KRT3" s="711"/>
      <c r="KRU3" s="711"/>
      <c r="KRV3" s="711"/>
      <c r="KRW3" s="711"/>
      <c r="KRX3" s="711"/>
      <c r="KRY3" s="711"/>
      <c r="KRZ3" s="711"/>
      <c r="KSA3" s="711"/>
      <c r="KSB3" s="711"/>
      <c r="KSC3" s="711"/>
      <c r="KSD3" s="711"/>
      <c r="KSE3" s="711"/>
      <c r="KSF3" s="711"/>
      <c r="KSG3" s="711"/>
      <c r="KSH3" s="711"/>
      <c r="KSI3" s="711"/>
      <c r="KSJ3" s="711"/>
      <c r="KSK3" s="711"/>
      <c r="KSL3" s="711"/>
      <c r="KSM3" s="711"/>
      <c r="KSN3" s="711"/>
      <c r="KSO3" s="711"/>
      <c r="KSP3" s="711"/>
      <c r="KSQ3" s="711"/>
      <c r="KSR3" s="711"/>
      <c r="KSS3" s="711"/>
      <c r="KST3" s="711"/>
      <c r="KSU3" s="711"/>
      <c r="KSV3" s="711"/>
      <c r="KSW3" s="711"/>
      <c r="KSX3" s="711"/>
      <c r="KSY3" s="711"/>
      <c r="KSZ3" s="711"/>
      <c r="KTA3" s="711"/>
      <c r="KTB3" s="711"/>
      <c r="KTC3" s="711"/>
      <c r="KTD3" s="711"/>
      <c r="KTE3" s="711"/>
      <c r="KTF3" s="711"/>
      <c r="KTG3" s="711"/>
      <c r="KTH3" s="711"/>
      <c r="KTI3" s="711"/>
      <c r="KTJ3" s="711"/>
      <c r="KTK3" s="711"/>
      <c r="KTL3" s="711"/>
      <c r="KTM3" s="711"/>
      <c r="KTN3" s="711"/>
      <c r="KTO3" s="711"/>
      <c r="KTP3" s="711"/>
      <c r="KTQ3" s="711"/>
      <c r="KTR3" s="711"/>
      <c r="KTS3" s="711"/>
      <c r="KTT3" s="711"/>
      <c r="KTU3" s="711"/>
      <c r="KTV3" s="711"/>
      <c r="KTW3" s="711"/>
      <c r="KTX3" s="711"/>
      <c r="KTY3" s="711"/>
      <c r="KTZ3" s="711"/>
      <c r="KUA3" s="711"/>
      <c r="KUB3" s="711"/>
      <c r="KUC3" s="711"/>
      <c r="KUD3" s="711"/>
      <c r="KUE3" s="711"/>
      <c r="KUF3" s="711"/>
      <c r="KUG3" s="711"/>
      <c r="KUH3" s="711"/>
      <c r="KUI3" s="711"/>
      <c r="KUJ3" s="711"/>
      <c r="KUK3" s="711"/>
      <c r="KUL3" s="711"/>
      <c r="KUM3" s="711"/>
      <c r="KUN3" s="711"/>
      <c r="KUO3" s="711"/>
      <c r="KUP3" s="711"/>
      <c r="KUQ3" s="711"/>
      <c r="KUR3" s="711"/>
      <c r="KUS3" s="711"/>
      <c r="KUT3" s="711"/>
      <c r="KUU3" s="711"/>
      <c r="KUV3" s="711"/>
      <c r="KUW3" s="711"/>
      <c r="KUX3" s="711"/>
      <c r="KUY3" s="711"/>
      <c r="KUZ3" s="711"/>
      <c r="KVA3" s="711"/>
      <c r="KVB3" s="711"/>
      <c r="KVC3" s="711"/>
      <c r="KVD3" s="711"/>
      <c r="KVE3" s="711"/>
      <c r="KVF3" s="711"/>
      <c r="KVG3" s="711"/>
      <c r="KVH3" s="711"/>
      <c r="KVI3" s="711"/>
      <c r="KVJ3" s="711"/>
      <c r="KVK3" s="711"/>
      <c r="KVL3" s="711"/>
      <c r="KVM3" s="711"/>
      <c r="KVN3" s="711"/>
      <c r="KVO3" s="711"/>
      <c r="KVP3" s="711"/>
      <c r="KVQ3" s="711"/>
      <c r="KVR3" s="711"/>
      <c r="KVS3" s="711"/>
      <c r="KVT3" s="711"/>
      <c r="KVU3" s="711"/>
      <c r="KVV3" s="711"/>
      <c r="KVW3" s="711"/>
      <c r="KVX3" s="711"/>
      <c r="KVY3" s="711"/>
      <c r="KVZ3" s="711"/>
      <c r="KWA3" s="711"/>
      <c r="KWB3" s="711"/>
      <c r="KWC3" s="711"/>
      <c r="KWD3" s="711"/>
      <c r="KWE3" s="711"/>
      <c r="KWF3" s="711"/>
      <c r="KWG3" s="711"/>
      <c r="KWH3" s="711"/>
      <c r="KWI3" s="711"/>
      <c r="KWJ3" s="711"/>
      <c r="KWK3" s="711"/>
      <c r="KWL3" s="711"/>
      <c r="KWM3" s="711"/>
      <c r="KWN3" s="711"/>
      <c r="KWO3" s="711"/>
      <c r="KWP3" s="711"/>
      <c r="KWQ3" s="711"/>
      <c r="KWR3" s="711"/>
      <c r="KWS3" s="711"/>
      <c r="KWT3" s="711"/>
      <c r="KWU3" s="711"/>
      <c r="KWV3" s="711"/>
      <c r="KWW3" s="711"/>
      <c r="KWX3" s="711"/>
      <c r="KWY3" s="711"/>
      <c r="KWZ3" s="711"/>
      <c r="KXA3" s="711"/>
      <c r="KXB3" s="711"/>
      <c r="KXC3" s="711"/>
      <c r="KXD3" s="711"/>
      <c r="KXE3" s="711"/>
      <c r="KXF3" s="711"/>
      <c r="KXG3" s="711"/>
      <c r="KXH3" s="711"/>
      <c r="KXI3" s="711"/>
      <c r="KXJ3" s="711"/>
      <c r="KXK3" s="711"/>
      <c r="KXL3" s="711"/>
      <c r="KXM3" s="711"/>
      <c r="KXN3" s="711"/>
      <c r="KXO3" s="711"/>
      <c r="KXP3" s="711"/>
      <c r="KXQ3" s="711"/>
      <c r="KXR3" s="711"/>
      <c r="KXS3" s="711"/>
      <c r="KXT3" s="711"/>
      <c r="KXU3" s="711"/>
      <c r="KXV3" s="711"/>
      <c r="KXW3" s="711"/>
      <c r="KXX3" s="711"/>
      <c r="KXY3" s="711"/>
      <c r="KXZ3" s="711"/>
      <c r="KYA3" s="711"/>
      <c r="KYB3" s="711"/>
      <c r="KYC3" s="711"/>
      <c r="KYD3" s="711"/>
      <c r="KYE3" s="711"/>
      <c r="KYF3" s="711"/>
      <c r="KYG3" s="711"/>
      <c r="KYH3" s="711"/>
      <c r="KYI3" s="711"/>
      <c r="KYJ3" s="711"/>
      <c r="KYK3" s="711"/>
      <c r="KYL3" s="711"/>
      <c r="KYM3" s="711"/>
      <c r="KYN3" s="711"/>
      <c r="KYO3" s="711"/>
      <c r="KYP3" s="711"/>
      <c r="KYQ3" s="711"/>
      <c r="KYR3" s="711"/>
      <c r="KYS3" s="711"/>
      <c r="KYT3" s="711"/>
      <c r="KYU3" s="711"/>
      <c r="KYV3" s="711"/>
      <c r="KYW3" s="711"/>
      <c r="KYX3" s="711"/>
      <c r="KYY3" s="711"/>
      <c r="KYZ3" s="711"/>
      <c r="KZA3" s="711"/>
      <c r="KZB3" s="711"/>
      <c r="KZC3" s="711"/>
      <c r="KZD3" s="711"/>
      <c r="KZE3" s="711"/>
      <c r="KZF3" s="711"/>
      <c r="KZG3" s="711"/>
      <c r="KZH3" s="711"/>
      <c r="KZI3" s="711"/>
      <c r="KZJ3" s="711"/>
      <c r="KZK3" s="711"/>
      <c r="KZL3" s="711"/>
      <c r="KZM3" s="711"/>
      <c r="KZN3" s="711"/>
      <c r="KZO3" s="711"/>
      <c r="KZP3" s="711"/>
      <c r="KZQ3" s="711"/>
      <c r="KZR3" s="711"/>
      <c r="KZS3" s="711"/>
      <c r="KZT3" s="711"/>
      <c r="KZU3" s="711"/>
      <c r="KZV3" s="711"/>
      <c r="KZW3" s="711"/>
      <c r="KZX3" s="711"/>
      <c r="KZY3" s="711"/>
      <c r="KZZ3" s="711"/>
      <c r="LAA3" s="711"/>
      <c r="LAB3" s="711"/>
      <c r="LAC3" s="711"/>
      <c r="LAD3" s="711"/>
      <c r="LAE3" s="711"/>
      <c r="LAF3" s="711"/>
      <c r="LAG3" s="711"/>
      <c r="LAH3" s="711"/>
      <c r="LAI3" s="711"/>
      <c r="LAJ3" s="711"/>
      <c r="LAK3" s="711"/>
      <c r="LAL3" s="711"/>
      <c r="LAM3" s="711"/>
      <c r="LAN3" s="711"/>
      <c r="LAO3" s="711"/>
      <c r="LAP3" s="711"/>
      <c r="LAQ3" s="711"/>
      <c r="LAR3" s="711"/>
      <c r="LAS3" s="711"/>
      <c r="LAT3" s="711"/>
      <c r="LAU3" s="711"/>
      <c r="LAV3" s="711"/>
      <c r="LAW3" s="711"/>
      <c r="LAX3" s="711"/>
      <c r="LAY3" s="711"/>
      <c r="LAZ3" s="711"/>
      <c r="LBA3" s="711"/>
      <c r="LBB3" s="711"/>
      <c r="LBC3" s="711"/>
      <c r="LBD3" s="711"/>
      <c r="LBE3" s="711"/>
      <c r="LBF3" s="711"/>
      <c r="LBG3" s="711"/>
      <c r="LBH3" s="711"/>
      <c r="LBI3" s="711"/>
      <c r="LBJ3" s="711"/>
      <c r="LBK3" s="711"/>
      <c r="LBL3" s="711"/>
      <c r="LBM3" s="711"/>
      <c r="LBN3" s="711"/>
      <c r="LBO3" s="711"/>
      <c r="LBP3" s="711"/>
      <c r="LBQ3" s="711"/>
      <c r="LBR3" s="711"/>
      <c r="LBS3" s="711"/>
      <c r="LBT3" s="711"/>
      <c r="LBU3" s="711"/>
      <c r="LBV3" s="711"/>
      <c r="LBW3" s="711"/>
      <c r="LBX3" s="711"/>
      <c r="LBY3" s="711"/>
      <c r="LBZ3" s="711"/>
      <c r="LCA3" s="711"/>
      <c r="LCB3" s="711"/>
      <c r="LCC3" s="711"/>
      <c r="LCD3" s="711"/>
      <c r="LCE3" s="711"/>
      <c r="LCF3" s="711"/>
      <c r="LCG3" s="711"/>
      <c r="LCH3" s="711"/>
      <c r="LCI3" s="711"/>
      <c r="LCJ3" s="711"/>
      <c r="LCK3" s="711"/>
      <c r="LCL3" s="711"/>
      <c r="LCM3" s="711"/>
      <c r="LCN3" s="711"/>
      <c r="LCO3" s="711"/>
      <c r="LCP3" s="711"/>
      <c r="LCQ3" s="711"/>
      <c r="LCR3" s="711"/>
      <c r="LCS3" s="711"/>
      <c r="LCT3" s="711"/>
      <c r="LCU3" s="711"/>
      <c r="LCV3" s="711"/>
      <c r="LCW3" s="711"/>
      <c r="LCX3" s="711"/>
      <c r="LCY3" s="711"/>
      <c r="LCZ3" s="711"/>
      <c r="LDA3" s="711"/>
      <c r="LDB3" s="711"/>
      <c r="LDC3" s="711"/>
      <c r="LDD3" s="711"/>
      <c r="LDE3" s="711"/>
      <c r="LDF3" s="711"/>
      <c r="LDG3" s="711"/>
      <c r="LDH3" s="711"/>
      <c r="LDI3" s="711"/>
      <c r="LDJ3" s="711"/>
      <c r="LDK3" s="711"/>
      <c r="LDL3" s="711"/>
      <c r="LDM3" s="711"/>
      <c r="LDN3" s="711"/>
      <c r="LDO3" s="711"/>
      <c r="LDP3" s="711"/>
      <c r="LDQ3" s="711"/>
      <c r="LDR3" s="711"/>
      <c r="LDS3" s="711"/>
      <c r="LDT3" s="711"/>
      <c r="LDU3" s="711"/>
      <c r="LDV3" s="711"/>
      <c r="LDW3" s="711"/>
      <c r="LDX3" s="711"/>
      <c r="LDY3" s="711"/>
      <c r="LDZ3" s="711"/>
      <c r="LEA3" s="711"/>
      <c r="LEB3" s="711"/>
      <c r="LEC3" s="711"/>
      <c r="LED3" s="711"/>
      <c r="LEE3" s="711"/>
      <c r="LEF3" s="711"/>
      <c r="LEG3" s="711"/>
      <c r="LEH3" s="711"/>
      <c r="LEI3" s="711"/>
      <c r="LEJ3" s="711"/>
      <c r="LEK3" s="711"/>
      <c r="LEL3" s="711"/>
      <c r="LEM3" s="711"/>
      <c r="LEN3" s="711"/>
      <c r="LEO3" s="711"/>
      <c r="LEP3" s="711"/>
      <c r="LEQ3" s="711"/>
      <c r="LER3" s="711"/>
      <c r="LES3" s="711"/>
      <c r="LET3" s="711"/>
      <c r="LEU3" s="711"/>
      <c r="LEV3" s="711"/>
      <c r="LEW3" s="711"/>
      <c r="LEX3" s="711"/>
      <c r="LEY3" s="711"/>
      <c r="LEZ3" s="711"/>
      <c r="LFA3" s="711"/>
      <c r="LFB3" s="711"/>
      <c r="LFC3" s="711"/>
      <c r="LFD3" s="711"/>
      <c r="LFE3" s="711"/>
      <c r="LFF3" s="711"/>
      <c r="LFG3" s="711"/>
      <c r="LFH3" s="711"/>
      <c r="LFI3" s="711"/>
      <c r="LFJ3" s="711"/>
      <c r="LFK3" s="711"/>
      <c r="LFL3" s="711"/>
      <c r="LFM3" s="711"/>
      <c r="LFN3" s="711"/>
      <c r="LFO3" s="711"/>
      <c r="LFP3" s="711"/>
      <c r="LFQ3" s="711"/>
      <c r="LFR3" s="711"/>
      <c r="LFS3" s="711"/>
      <c r="LFT3" s="711"/>
      <c r="LFU3" s="711"/>
      <c r="LFV3" s="711"/>
      <c r="LFW3" s="711"/>
      <c r="LFX3" s="711"/>
      <c r="LFY3" s="711"/>
      <c r="LFZ3" s="711"/>
      <c r="LGA3" s="711"/>
      <c r="LGB3" s="711"/>
      <c r="LGC3" s="711"/>
      <c r="LGD3" s="711"/>
      <c r="LGE3" s="711"/>
      <c r="LGF3" s="711"/>
      <c r="LGG3" s="711"/>
      <c r="LGH3" s="711"/>
      <c r="LGI3" s="711"/>
      <c r="LGJ3" s="711"/>
      <c r="LGK3" s="711"/>
      <c r="LGL3" s="711"/>
      <c r="LGM3" s="711"/>
      <c r="LGN3" s="711"/>
      <c r="LGO3" s="711"/>
      <c r="LGP3" s="711"/>
      <c r="LGQ3" s="711"/>
      <c r="LGR3" s="711"/>
      <c r="LGS3" s="711"/>
      <c r="LGT3" s="711"/>
      <c r="LGU3" s="711"/>
      <c r="LGV3" s="711"/>
      <c r="LGW3" s="711"/>
      <c r="LGX3" s="711"/>
      <c r="LGY3" s="711"/>
      <c r="LGZ3" s="711"/>
      <c r="LHA3" s="711"/>
      <c r="LHB3" s="711"/>
      <c r="LHC3" s="711"/>
      <c r="LHD3" s="711"/>
      <c r="LHE3" s="711"/>
      <c r="LHF3" s="711"/>
      <c r="LHG3" s="711"/>
      <c r="LHH3" s="711"/>
      <c r="LHI3" s="711"/>
      <c r="LHJ3" s="711"/>
      <c r="LHK3" s="711"/>
      <c r="LHL3" s="711"/>
      <c r="LHM3" s="711"/>
      <c r="LHN3" s="711"/>
      <c r="LHO3" s="711"/>
      <c r="LHP3" s="711"/>
      <c r="LHQ3" s="711"/>
      <c r="LHR3" s="711"/>
      <c r="LHS3" s="711"/>
      <c r="LHT3" s="711"/>
      <c r="LHU3" s="711"/>
      <c r="LHV3" s="711"/>
      <c r="LHW3" s="711"/>
      <c r="LHX3" s="711"/>
      <c r="LHY3" s="711"/>
      <c r="LHZ3" s="711"/>
      <c r="LIA3" s="711"/>
      <c r="LIB3" s="711"/>
      <c r="LIC3" s="711"/>
      <c r="LID3" s="711"/>
      <c r="LIE3" s="711"/>
      <c r="LIF3" s="711"/>
      <c r="LIG3" s="711"/>
      <c r="LIH3" s="711"/>
      <c r="LII3" s="711"/>
      <c r="LIJ3" s="711"/>
      <c r="LIK3" s="711"/>
      <c r="LIL3" s="711"/>
      <c r="LIM3" s="711"/>
      <c r="LIN3" s="711"/>
      <c r="LIO3" s="711"/>
      <c r="LIP3" s="711"/>
      <c r="LIQ3" s="711"/>
      <c r="LIR3" s="711"/>
      <c r="LIS3" s="711"/>
      <c r="LIT3" s="711"/>
      <c r="LIU3" s="711"/>
      <c r="LIV3" s="711"/>
      <c r="LIW3" s="711"/>
      <c r="LIX3" s="711"/>
      <c r="LIY3" s="711"/>
      <c r="LIZ3" s="711"/>
      <c r="LJA3" s="711"/>
      <c r="LJB3" s="711"/>
      <c r="LJC3" s="711"/>
      <c r="LJD3" s="711"/>
      <c r="LJE3" s="711"/>
      <c r="LJF3" s="711"/>
      <c r="LJG3" s="711"/>
      <c r="LJH3" s="711"/>
      <c r="LJI3" s="711"/>
      <c r="LJJ3" s="711"/>
      <c r="LJK3" s="711"/>
      <c r="LJL3" s="711"/>
      <c r="LJM3" s="711"/>
      <c r="LJN3" s="711"/>
      <c r="LJO3" s="711"/>
      <c r="LJP3" s="711"/>
      <c r="LJQ3" s="711"/>
      <c r="LJR3" s="711"/>
      <c r="LJS3" s="711"/>
      <c r="LJT3" s="711"/>
      <c r="LJU3" s="711"/>
      <c r="LJV3" s="711"/>
      <c r="LJW3" s="711"/>
      <c r="LJX3" s="711"/>
      <c r="LJY3" s="711"/>
      <c r="LJZ3" s="711"/>
      <c r="LKA3" s="711"/>
      <c r="LKB3" s="711"/>
      <c r="LKC3" s="711"/>
      <c r="LKD3" s="711"/>
      <c r="LKE3" s="711"/>
      <c r="LKF3" s="711"/>
      <c r="LKG3" s="711"/>
      <c r="LKH3" s="711"/>
      <c r="LKI3" s="711"/>
      <c r="LKJ3" s="711"/>
      <c r="LKK3" s="711"/>
      <c r="LKL3" s="711"/>
      <c r="LKM3" s="711"/>
      <c r="LKN3" s="711"/>
      <c r="LKO3" s="711"/>
      <c r="LKP3" s="711"/>
      <c r="LKQ3" s="711"/>
      <c r="LKR3" s="711"/>
      <c r="LKS3" s="711"/>
      <c r="LKT3" s="711"/>
      <c r="LKU3" s="711"/>
      <c r="LKV3" s="711"/>
      <c r="LKW3" s="711"/>
      <c r="LKX3" s="711"/>
      <c r="LKY3" s="711"/>
      <c r="LKZ3" s="711"/>
      <c r="LLA3" s="711"/>
      <c r="LLB3" s="711"/>
      <c r="LLC3" s="711"/>
      <c r="LLD3" s="711"/>
      <c r="LLE3" s="711"/>
      <c r="LLF3" s="711"/>
      <c r="LLG3" s="711"/>
      <c r="LLH3" s="711"/>
      <c r="LLI3" s="711"/>
      <c r="LLJ3" s="711"/>
      <c r="LLK3" s="711"/>
      <c r="LLL3" s="711"/>
      <c r="LLM3" s="711"/>
      <c r="LLN3" s="711"/>
      <c r="LLO3" s="711"/>
      <c r="LLP3" s="711"/>
      <c r="LLQ3" s="711"/>
      <c r="LLR3" s="711"/>
      <c r="LLS3" s="711"/>
      <c r="LLT3" s="711"/>
      <c r="LLU3" s="711"/>
      <c r="LLV3" s="711"/>
      <c r="LLW3" s="711"/>
      <c r="LLX3" s="711"/>
      <c r="LLY3" s="711"/>
      <c r="LLZ3" s="711"/>
      <c r="LMA3" s="711"/>
      <c r="LMB3" s="711"/>
      <c r="LMC3" s="711"/>
      <c r="LMD3" s="711"/>
      <c r="LME3" s="711"/>
      <c r="LMF3" s="711"/>
      <c r="LMG3" s="711"/>
      <c r="LMH3" s="711"/>
      <c r="LMI3" s="711"/>
      <c r="LMJ3" s="711"/>
      <c r="LMK3" s="711"/>
      <c r="LML3" s="711"/>
      <c r="LMM3" s="711"/>
      <c r="LMN3" s="711"/>
      <c r="LMO3" s="711"/>
      <c r="LMP3" s="711"/>
      <c r="LMQ3" s="711"/>
      <c r="LMR3" s="711"/>
      <c r="LMS3" s="711"/>
      <c r="LMT3" s="711"/>
      <c r="LMU3" s="711"/>
      <c r="LMV3" s="711"/>
      <c r="LMW3" s="711"/>
      <c r="LMX3" s="711"/>
      <c r="LMY3" s="711"/>
      <c r="LMZ3" s="711"/>
      <c r="LNA3" s="711"/>
      <c r="LNB3" s="711"/>
      <c r="LNC3" s="711"/>
      <c r="LND3" s="711"/>
      <c r="LNE3" s="711"/>
      <c r="LNF3" s="711"/>
      <c r="LNG3" s="711"/>
      <c r="LNH3" s="711"/>
      <c r="LNI3" s="711"/>
      <c r="LNJ3" s="711"/>
      <c r="LNK3" s="711"/>
      <c r="LNL3" s="711"/>
      <c r="LNM3" s="711"/>
      <c r="LNN3" s="711"/>
      <c r="LNO3" s="711"/>
      <c r="LNP3" s="711"/>
      <c r="LNQ3" s="711"/>
      <c r="LNR3" s="711"/>
      <c r="LNS3" s="711"/>
      <c r="LNT3" s="711"/>
      <c r="LNU3" s="711"/>
      <c r="LNV3" s="711"/>
      <c r="LNW3" s="711"/>
      <c r="LNX3" s="711"/>
      <c r="LNY3" s="711"/>
      <c r="LNZ3" s="711"/>
      <c r="LOA3" s="711"/>
      <c r="LOB3" s="711"/>
      <c r="LOC3" s="711"/>
      <c r="LOD3" s="711"/>
      <c r="LOE3" s="711"/>
      <c r="LOF3" s="711"/>
      <c r="LOG3" s="711"/>
      <c r="LOH3" s="711"/>
      <c r="LOI3" s="711"/>
      <c r="LOJ3" s="711"/>
      <c r="LOK3" s="711"/>
      <c r="LOL3" s="711"/>
      <c r="LOM3" s="711"/>
      <c r="LON3" s="711"/>
      <c r="LOO3" s="711"/>
      <c r="LOP3" s="711"/>
      <c r="LOQ3" s="711"/>
      <c r="LOR3" s="711"/>
      <c r="LOS3" s="711"/>
      <c r="LOT3" s="711"/>
      <c r="LOU3" s="711"/>
      <c r="LOV3" s="711"/>
      <c r="LOW3" s="711"/>
      <c r="LOX3" s="711"/>
      <c r="LOY3" s="711"/>
      <c r="LOZ3" s="711"/>
      <c r="LPA3" s="711"/>
      <c r="LPB3" s="711"/>
      <c r="LPC3" s="711"/>
      <c r="LPD3" s="711"/>
      <c r="LPE3" s="711"/>
      <c r="LPF3" s="711"/>
      <c r="LPG3" s="711"/>
      <c r="LPH3" s="711"/>
      <c r="LPI3" s="711"/>
      <c r="LPJ3" s="711"/>
      <c r="LPK3" s="711"/>
      <c r="LPL3" s="711"/>
      <c r="LPM3" s="711"/>
      <c r="LPN3" s="711"/>
      <c r="LPO3" s="711"/>
      <c r="LPP3" s="711"/>
      <c r="LPQ3" s="711"/>
      <c r="LPR3" s="711"/>
      <c r="LPS3" s="711"/>
      <c r="LPT3" s="711"/>
      <c r="LPU3" s="711"/>
      <c r="LPV3" s="711"/>
      <c r="LPW3" s="711"/>
      <c r="LPX3" s="711"/>
      <c r="LPY3" s="711"/>
      <c r="LPZ3" s="711"/>
      <c r="LQA3" s="711"/>
      <c r="LQB3" s="711"/>
      <c r="LQC3" s="711"/>
      <c r="LQD3" s="711"/>
      <c r="LQE3" s="711"/>
      <c r="LQF3" s="711"/>
      <c r="LQG3" s="711"/>
      <c r="LQH3" s="711"/>
      <c r="LQI3" s="711"/>
      <c r="LQJ3" s="711"/>
      <c r="LQK3" s="711"/>
      <c r="LQL3" s="711"/>
      <c r="LQM3" s="711"/>
      <c r="LQN3" s="711"/>
      <c r="LQO3" s="711"/>
      <c r="LQP3" s="711"/>
      <c r="LQQ3" s="711"/>
      <c r="LQR3" s="711"/>
      <c r="LQS3" s="711"/>
      <c r="LQT3" s="711"/>
      <c r="LQU3" s="711"/>
      <c r="LQV3" s="711"/>
      <c r="LQW3" s="711"/>
      <c r="LQX3" s="711"/>
      <c r="LQY3" s="711"/>
      <c r="LQZ3" s="711"/>
      <c r="LRA3" s="711"/>
      <c r="LRB3" s="711"/>
      <c r="LRC3" s="711"/>
      <c r="LRD3" s="711"/>
      <c r="LRE3" s="711"/>
      <c r="LRF3" s="711"/>
      <c r="LRG3" s="711"/>
      <c r="LRH3" s="711"/>
      <c r="LRI3" s="711"/>
      <c r="LRJ3" s="711"/>
      <c r="LRK3" s="711"/>
      <c r="LRL3" s="711"/>
      <c r="LRM3" s="711"/>
      <c r="LRN3" s="711"/>
      <c r="LRO3" s="711"/>
      <c r="LRP3" s="711"/>
      <c r="LRQ3" s="711"/>
      <c r="LRR3" s="711"/>
      <c r="LRS3" s="711"/>
      <c r="LRT3" s="711"/>
      <c r="LRU3" s="711"/>
      <c r="LRV3" s="711"/>
      <c r="LRW3" s="711"/>
      <c r="LRX3" s="711"/>
      <c r="LRY3" s="711"/>
      <c r="LRZ3" s="711"/>
      <c r="LSA3" s="711"/>
      <c r="LSB3" s="711"/>
      <c r="LSC3" s="711"/>
      <c r="LSD3" s="711"/>
      <c r="LSE3" s="711"/>
      <c r="LSF3" s="711"/>
      <c r="LSG3" s="711"/>
      <c r="LSH3" s="711"/>
      <c r="LSI3" s="711"/>
      <c r="LSJ3" s="711"/>
      <c r="LSK3" s="711"/>
      <c r="LSL3" s="711"/>
      <c r="LSM3" s="711"/>
      <c r="LSN3" s="711"/>
      <c r="LSO3" s="711"/>
      <c r="LSP3" s="711"/>
      <c r="LSQ3" s="711"/>
      <c r="LSR3" s="711"/>
      <c r="LSS3" s="711"/>
      <c r="LST3" s="711"/>
      <c r="LSU3" s="711"/>
      <c r="LSV3" s="711"/>
      <c r="LSW3" s="711"/>
      <c r="LSX3" s="711"/>
      <c r="LSY3" s="711"/>
      <c r="LSZ3" s="711"/>
      <c r="LTA3" s="711"/>
      <c r="LTB3" s="711"/>
      <c r="LTC3" s="711"/>
      <c r="LTD3" s="711"/>
      <c r="LTE3" s="711"/>
      <c r="LTF3" s="711"/>
      <c r="LTG3" s="711"/>
      <c r="LTH3" s="711"/>
      <c r="LTI3" s="711"/>
      <c r="LTJ3" s="711"/>
      <c r="LTK3" s="711"/>
      <c r="LTL3" s="711"/>
      <c r="LTM3" s="711"/>
      <c r="LTN3" s="711"/>
      <c r="LTO3" s="711"/>
      <c r="LTP3" s="711"/>
      <c r="LTQ3" s="711"/>
      <c r="LTR3" s="711"/>
      <c r="LTS3" s="711"/>
      <c r="LTT3" s="711"/>
      <c r="LTU3" s="711"/>
      <c r="LTV3" s="711"/>
      <c r="LTW3" s="711"/>
      <c r="LTX3" s="711"/>
      <c r="LTY3" s="711"/>
      <c r="LTZ3" s="711"/>
      <c r="LUA3" s="711"/>
      <c r="LUB3" s="711"/>
      <c r="LUC3" s="711"/>
      <c r="LUD3" s="711"/>
      <c r="LUE3" s="711"/>
      <c r="LUF3" s="711"/>
      <c r="LUG3" s="711"/>
      <c r="LUH3" s="711"/>
      <c r="LUI3" s="711"/>
      <c r="LUJ3" s="711"/>
      <c r="LUK3" s="711"/>
      <c r="LUL3" s="711"/>
      <c r="LUM3" s="711"/>
      <c r="LUN3" s="711"/>
      <c r="LUO3" s="711"/>
      <c r="LUP3" s="711"/>
      <c r="LUQ3" s="711"/>
      <c r="LUR3" s="711"/>
      <c r="LUS3" s="711"/>
      <c r="LUT3" s="711"/>
      <c r="LUU3" s="711"/>
      <c r="LUV3" s="711"/>
      <c r="LUW3" s="711"/>
      <c r="LUX3" s="711"/>
      <c r="LUY3" s="711"/>
      <c r="LUZ3" s="711"/>
      <c r="LVA3" s="711"/>
      <c r="LVB3" s="711"/>
      <c r="LVC3" s="711"/>
      <c r="LVD3" s="711"/>
      <c r="LVE3" s="711"/>
      <c r="LVF3" s="711"/>
      <c r="LVG3" s="711"/>
      <c r="LVH3" s="711"/>
      <c r="LVI3" s="711"/>
      <c r="LVJ3" s="711"/>
      <c r="LVK3" s="711"/>
      <c r="LVL3" s="711"/>
      <c r="LVM3" s="711"/>
      <c r="LVN3" s="711"/>
      <c r="LVO3" s="711"/>
      <c r="LVP3" s="711"/>
      <c r="LVQ3" s="711"/>
      <c r="LVR3" s="711"/>
      <c r="LVS3" s="711"/>
      <c r="LVT3" s="711"/>
      <c r="LVU3" s="711"/>
      <c r="LVV3" s="711"/>
      <c r="LVW3" s="711"/>
      <c r="LVX3" s="711"/>
      <c r="LVY3" s="711"/>
      <c r="LVZ3" s="711"/>
      <c r="LWA3" s="711"/>
      <c r="LWB3" s="711"/>
      <c r="LWC3" s="711"/>
      <c r="LWD3" s="711"/>
      <c r="LWE3" s="711"/>
      <c r="LWF3" s="711"/>
      <c r="LWG3" s="711"/>
      <c r="LWH3" s="711"/>
      <c r="LWI3" s="711"/>
      <c r="LWJ3" s="711"/>
      <c r="LWK3" s="711"/>
      <c r="LWL3" s="711"/>
      <c r="LWM3" s="711"/>
      <c r="LWN3" s="711"/>
      <c r="LWO3" s="711"/>
      <c r="LWP3" s="711"/>
      <c r="LWQ3" s="711"/>
      <c r="LWR3" s="711"/>
      <c r="LWS3" s="711"/>
      <c r="LWT3" s="711"/>
      <c r="LWU3" s="711"/>
      <c r="LWV3" s="711"/>
      <c r="LWW3" s="711"/>
      <c r="LWX3" s="711"/>
      <c r="LWY3" s="711"/>
      <c r="LWZ3" s="711"/>
      <c r="LXA3" s="711"/>
      <c r="LXB3" s="711"/>
      <c r="LXC3" s="711"/>
      <c r="LXD3" s="711"/>
      <c r="LXE3" s="711"/>
      <c r="LXF3" s="711"/>
      <c r="LXG3" s="711"/>
      <c r="LXH3" s="711"/>
      <c r="LXI3" s="711"/>
      <c r="LXJ3" s="711"/>
      <c r="LXK3" s="711"/>
      <c r="LXL3" s="711"/>
      <c r="LXM3" s="711"/>
      <c r="LXN3" s="711"/>
      <c r="LXO3" s="711"/>
      <c r="LXP3" s="711"/>
      <c r="LXQ3" s="711"/>
      <c r="LXR3" s="711"/>
      <c r="LXS3" s="711"/>
      <c r="LXT3" s="711"/>
      <c r="LXU3" s="711"/>
      <c r="LXV3" s="711"/>
      <c r="LXW3" s="711"/>
      <c r="LXX3" s="711"/>
      <c r="LXY3" s="711"/>
      <c r="LXZ3" s="711"/>
      <c r="LYA3" s="711"/>
      <c r="LYB3" s="711"/>
      <c r="LYC3" s="711"/>
      <c r="LYD3" s="711"/>
      <c r="LYE3" s="711"/>
      <c r="LYF3" s="711"/>
      <c r="LYG3" s="711"/>
      <c r="LYH3" s="711"/>
      <c r="LYI3" s="711"/>
      <c r="LYJ3" s="711"/>
      <c r="LYK3" s="711"/>
      <c r="LYL3" s="711"/>
      <c r="LYM3" s="711"/>
      <c r="LYN3" s="711"/>
      <c r="LYO3" s="711"/>
      <c r="LYP3" s="711"/>
      <c r="LYQ3" s="711"/>
      <c r="LYR3" s="711"/>
      <c r="LYS3" s="711"/>
      <c r="LYT3" s="711"/>
      <c r="LYU3" s="711"/>
      <c r="LYV3" s="711"/>
      <c r="LYW3" s="711"/>
      <c r="LYX3" s="711"/>
      <c r="LYY3" s="711"/>
      <c r="LYZ3" s="711"/>
      <c r="LZA3" s="711"/>
      <c r="LZB3" s="711"/>
      <c r="LZC3" s="711"/>
      <c r="LZD3" s="711"/>
      <c r="LZE3" s="711"/>
      <c r="LZF3" s="711"/>
      <c r="LZG3" s="711"/>
      <c r="LZH3" s="711"/>
      <c r="LZI3" s="711"/>
      <c r="LZJ3" s="711"/>
      <c r="LZK3" s="711"/>
      <c r="LZL3" s="711"/>
      <c r="LZM3" s="711"/>
      <c r="LZN3" s="711"/>
      <c r="LZO3" s="711"/>
      <c r="LZP3" s="711"/>
      <c r="LZQ3" s="711"/>
      <c r="LZR3" s="711"/>
      <c r="LZS3" s="711"/>
      <c r="LZT3" s="711"/>
      <c r="LZU3" s="711"/>
      <c r="LZV3" s="711"/>
      <c r="LZW3" s="711"/>
      <c r="LZX3" s="711"/>
      <c r="LZY3" s="711"/>
      <c r="LZZ3" s="711"/>
      <c r="MAA3" s="711"/>
      <c r="MAB3" s="711"/>
      <c r="MAC3" s="711"/>
      <c r="MAD3" s="711"/>
      <c r="MAE3" s="711"/>
      <c r="MAF3" s="711"/>
      <c r="MAG3" s="711"/>
      <c r="MAH3" s="711"/>
      <c r="MAI3" s="711"/>
      <c r="MAJ3" s="711"/>
      <c r="MAK3" s="711"/>
      <c r="MAL3" s="711"/>
      <c r="MAM3" s="711"/>
      <c r="MAN3" s="711"/>
      <c r="MAO3" s="711"/>
      <c r="MAP3" s="711"/>
      <c r="MAQ3" s="711"/>
      <c r="MAR3" s="711"/>
      <c r="MAS3" s="711"/>
      <c r="MAT3" s="711"/>
      <c r="MAU3" s="711"/>
      <c r="MAV3" s="711"/>
      <c r="MAW3" s="711"/>
      <c r="MAX3" s="711"/>
      <c r="MAY3" s="711"/>
      <c r="MAZ3" s="711"/>
      <c r="MBA3" s="711"/>
      <c r="MBB3" s="711"/>
      <c r="MBC3" s="711"/>
      <c r="MBD3" s="711"/>
      <c r="MBE3" s="711"/>
      <c r="MBF3" s="711"/>
      <c r="MBG3" s="711"/>
      <c r="MBH3" s="711"/>
      <c r="MBI3" s="711"/>
      <c r="MBJ3" s="711"/>
      <c r="MBK3" s="711"/>
      <c r="MBL3" s="711"/>
      <c r="MBM3" s="711"/>
      <c r="MBN3" s="711"/>
      <c r="MBO3" s="711"/>
      <c r="MBP3" s="711"/>
      <c r="MBQ3" s="711"/>
      <c r="MBR3" s="711"/>
      <c r="MBS3" s="711"/>
      <c r="MBT3" s="711"/>
      <c r="MBU3" s="711"/>
      <c r="MBV3" s="711"/>
      <c r="MBW3" s="711"/>
      <c r="MBX3" s="711"/>
      <c r="MBY3" s="711"/>
      <c r="MBZ3" s="711"/>
      <c r="MCA3" s="711"/>
      <c r="MCB3" s="711"/>
      <c r="MCC3" s="711"/>
      <c r="MCD3" s="711"/>
      <c r="MCE3" s="711"/>
      <c r="MCF3" s="711"/>
      <c r="MCG3" s="711"/>
      <c r="MCH3" s="711"/>
      <c r="MCI3" s="711"/>
      <c r="MCJ3" s="711"/>
      <c r="MCK3" s="711"/>
      <c r="MCL3" s="711"/>
      <c r="MCM3" s="711"/>
      <c r="MCN3" s="711"/>
      <c r="MCO3" s="711"/>
      <c r="MCP3" s="711"/>
      <c r="MCQ3" s="711"/>
      <c r="MCR3" s="711"/>
      <c r="MCS3" s="711"/>
      <c r="MCT3" s="711"/>
      <c r="MCU3" s="711"/>
      <c r="MCV3" s="711"/>
      <c r="MCW3" s="711"/>
      <c r="MCX3" s="711"/>
      <c r="MCY3" s="711"/>
      <c r="MCZ3" s="711"/>
      <c r="MDA3" s="711"/>
      <c r="MDB3" s="711"/>
      <c r="MDC3" s="711"/>
      <c r="MDD3" s="711"/>
      <c r="MDE3" s="711"/>
      <c r="MDF3" s="711"/>
      <c r="MDG3" s="711"/>
      <c r="MDH3" s="711"/>
      <c r="MDI3" s="711"/>
      <c r="MDJ3" s="711"/>
      <c r="MDK3" s="711"/>
      <c r="MDL3" s="711"/>
      <c r="MDM3" s="711"/>
      <c r="MDN3" s="711"/>
      <c r="MDO3" s="711"/>
      <c r="MDP3" s="711"/>
      <c r="MDQ3" s="711"/>
      <c r="MDR3" s="711"/>
      <c r="MDS3" s="711"/>
      <c r="MDT3" s="711"/>
      <c r="MDU3" s="711"/>
      <c r="MDV3" s="711"/>
      <c r="MDW3" s="711"/>
      <c r="MDX3" s="711"/>
      <c r="MDY3" s="711"/>
      <c r="MDZ3" s="711"/>
      <c r="MEA3" s="711"/>
      <c r="MEB3" s="711"/>
      <c r="MEC3" s="711"/>
      <c r="MED3" s="711"/>
      <c r="MEE3" s="711"/>
      <c r="MEF3" s="711"/>
      <c r="MEG3" s="711"/>
      <c r="MEH3" s="711"/>
      <c r="MEI3" s="711"/>
      <c r="MEJ3" s="711"/>
      <c r="MEK3" s="711"/>
      <c r="MEL3" s="711"/>
      <c r="MEM3" s="711"/>
      <c r="MEN3" s="711"/>
      <c r="MEO3" s="711"/>
      <c r="MEP3" s="711"/>
      <c r="MEQ3" s="711"/>
      <c r="MER3" s="711"/>
      <c r="MES3" s="711"/>
      <c r="MET3" s="711"/>
      <c r="MEU3" s="711"/>
      <c r="MEV3" s="711"/>
      <c r="MEW3" s="711"/>
      <c r="MEX3" s="711"/>
      <c r="MEY3" s="711"/>
      <c r="MEZ3" s="711"/>
      <c r="MFA3" s="711"/>
      <c r="MFB3" s="711"/>
      <c r="MFC3" s="711"/>
      <c r="MFD3" s="711"/>
      <c r="MFE3" s="711"/>
      <c r="MFF3" s="711"/>
      <c r="MFG3" s="711"/>
      <c r="MFH3" s="711"/>
      <c r="MFI3" s="711"/>
      <c r="MFJ3" s="711"/>
      <c r="MFK3" s="711"/>
      <c r="MFL3" s="711"/>
      <c r="MFM3" s="711"/>
      <c r="MFN3" s="711"/>
      <c r="MFO3" s="711"/>
      <c r="MFP3" s="711"/>
      <c r="MFQ3" s="711"/>
      <c r="MFR3" s="711"/>
      <c r="MFS3" s="711"/>
      <c r="MFT3" s="711"/>
      <c r="MFU3" s="711"/>
      <c r="MFV3" s="711"/>
      <c r="MFW3" s="711"/>
      <c r="MFX3" s="711"/>
      <c r="MFY3" s="711"/>
      <c r="MFZ3" s="711"/>
      <c r="MGA3" s="711"/>
      <c r="MGB3" s="711"/>
      <c r="MGC3" s="711"/>
      <c r="MGD3" s="711"/>
      <c r="MGE3" s="711"/>
      <c r="MGF3" s="711"/>
      <c r="MGG3" s="711"/>
      <c r="MGH3" s="711"/>
      <c r="MGI3" s="711"/>
      <c r="MGJ3" s="711"/>
      <c r="MGK3" s="711"/>
      <c r="MGL3" s="711"/>
      <c r="MGM3" s="711"/>
      <c r="MGN3" s="711"/>
      <c r="MGO3" s="711"/>
      <c r="MGP3" s="711"/>
      <c r="MGQ3" s="711"/>
      <c r="MGR3" s="711"/>
      <c r="MGS3" s="711"/>
      <c r="MGT3" s="711"/>
      <c r="MGU3" s="711"/>
      <c r="MGV3" s="711"/>
      <c r="MGW3" s="711"/>
      <c r="MGX3" s="711"/>
      <c r="MGY3" s="711"/>
      <c r="MGZ3" s="711"/>
      <c r="MHA3" s="711"/>
      <c r="MHB3" s="711"/>
      <c r="MHC3" s="711"/>
      <c r="MHD3" s="711"/>
      <c r="MHE3" s="711"/>
      <c r="MHF3" s="711"/>
      <c r="MHG3" s="711"/>
      <c r="MHH3" s="711"/>
      <c r="MHI3" s="711"/>
      <c r="MHJ3" s="711"/>
      <c r="MHK3" s="711"/>
      <c r="MHL3" s="711"/>
      <c r="MHM3" s="711"/>
      <c r="MHN3" s="711"/>
      <c r="MHO3" s="711"/>
      <c r="MHP3" s="711"/>
      <c r="MHQ3" s="711"/>
      <c r="MHR3" s="711"/>
      <c r="MHS3" s="711"/>
      <c r="MHT3" s="711"/>
      <c r="MHU3" s="711"/>
      <c r="MHV3" s="711"/>
      <c r="MHW3" s="711"/>
      <c r="MHX3" s="711"/>
      <c r="MHY3" s="711"/>
      <c r="MHZ3" s="711"/>
      <c r="MIA3" s="711"/>
      <c r="MIB3" s="711"/>
      <c r="MIC3" s="711"/>
      <c r="MID3" s="711"/>
      <c r="MIE3" s="711"/>
      <c r="MIF3" s="711"/>
      <c r="MIG3" s="711"/>
      <c r="MIH3" s="711"/>
      <c r="MII3" s="711"/>
      <c r="MIJ3" s="711"/>
      <c r="MIK3" s="711"/>
      <c r="MIL3" s="711"/>
      <c r="MIM3" s="711"/>
      <c r="MIN3" s="711"/>
      <c r="MIO3" s="711"/>
      <c r="MIP3" s="711"/>
      <c r="MIQ3" s="711"/>
      <c r="MIR3" s="711"/>
      <c r="MIS3" s="711"/>
      <c r="MIT3" s="711"/>
      <c r="MIU3" s="711"/>
      <c r="MIV3" s="711"/>
      <c r="MIW3" s="711"/>
      <c r="MIX3" s="711"/>
      <c r="MIY3" s="711"/>
      <c r="MIZ3" s="711"/>
      <c r="MJA3" s="711"/>
      <c r="MJB3" s="711"/>
      <c r="MJC3" s="711"/>
      <c r="MJD3" s="711"/>
      <c r="MJE3" s="711"/>
      <c r="MJF3" s="711"/>
      <c r="MJG3" s="711"/>
      <c r="MJH3" s="711"/>
      <c r="MJI3" s="711"/>
      <c r="MJJ3" s="711"/>
      <c r="MJK3" s="711"/>
      <c r="MJL3" s="711"/>
      <c r="MJM3" s="711"/>
      <c r="MJN3" s="711"/>
      <c r="MJO3" s="711"/>
      <c r="MJP3" s="711"/>
      <c r="MJQ3" s="711"/>
      <c r="MJR3" s="711"/>
      <c r="MJS3" s="711"/>
      <c r="MJT3" s="711"/>
      <c r="MJU3" s="711"/>
      <c r="MJV3" s="711"/>
      <c r="MJW3" s="711"/>
      <c r="MJX3" s="711"/>
      <c r="MJY3" s="711"/>
      <c r="MJZ3" s="711"/>
      <c r="MKA3" s="711"/>
      <c r="MKB3" s="711"/>
      <c r="MKC3" s="711"/>
      <c r="MKD3" s="711"/>
      <c r="MKE3" s="711"/>
      <c r="MKF3" s="711"/>
      <c r="MKG3" s="711"/>
      <c r="MKH3" s="711"/>
      <c r="MKI3" s="711"/>
      <c r="MKJ3" s="711"/>
      <c r="MKK3" s="711"/>
      <c r="MKL3" s="711"/>
      <c r="MKM3" s="711"/>
      <c r="MKN3" s="711"/>
      <c r="MKO3" s="711"/>
      <c r="MKP3" s="711"/>
      <c r="MKQ3" s="711"/>
      <c r="MKR3" s="711"/>
      <c r="MKS3" s="711"/>
      <c r="MKT3" s="711"/>
      <c r="MKU3" s="711"/>
      <c r="MKV3" s="711"/>
      <c r="MKW3" s="711"/>
      <c r="MKX3" s="711"/>
      <c r="MKY3" s="711"/>
      <c r="MKZ3" s="711"/>
      <c r="MLA3" s="711"/>
      <c r="MLB3" s="711"/>
      <c r="MLC3" s="711"/>
      <c r="MLD3" s="711"/>
      <c r="MLE3" s="711"/>
      <c r="MLF3" s="711"/>
      <c r="MLG3" s="711"/>
      <c r="MLH3" s="711"/>
      <c r="MLI3" s="711"/>
      <c r="MLJ3" s="711"/>
      <c r="MLK3" s="711"/>
      <c r="MLL3" s="711"/>
      <c r="MLM3" s="711"/>
      <c r="MLN3" s="711"/>
      <c r="MLO3" s="711"/>
      <c r="MLP3" s="711"/>
      <c r="MLQ3" s="711"/>
      <c r="MLR3" s="711"/>
      <c r="MLS3" s="711"/>
      <c r="MLT3" s="711"/>
      <c r="MLU3" s="711"/>
      <c r="MLV3" s="711"/>
      <c r="MLW3" s="711"/>
      <c r="MLX3" s="711"/>
      <c r="MLY3" s="711"/>
      <c r="MLZ3" s="711"/>
      <c r="MMA3" s="711"/>
      <c r="MMB3" s="711"/>
      <c r="MMC3" s="711"/>
      <c r="MMD3" s="711"/>
      <c r="MME3" s="711"/>
      <c r="MMF3" s="711"/>
      <c r="MMG3" s="711"/>
      <c r="MMH3" s="711"/>
      <c r="MMI3" s="711"/>
      <c r="MMJ3" s="711"/>
      <c r="MMK3" s="711"/>
      <c r="MML3" s="711"/>
      <c r="MMM3" s="711"/>
      <c r="MMN3" s="711"/>
      <c r="MMO3" s="711"/>
      <c r="MMP3" s="711"/>
      <c r="MMQ3" s="711"/>
      <c r="MMR3" s="711"/>
      <c r="MMS3" s="711"/>
      <c r="MMT3" s="711"/>
      <c r="MMU3" s="711"/>
      <c r="MMV3" s="711"/>
      <c r="MMW3" s="711"/>
      <c r="MMX3" s="711"/>
      <c r="MMY3" s="711"/>
      <c r="MMZ3" s="711"/>
      <c r="MNA3" s="711"/>
      <c r="MNB3" s="711"/>
      <c r="MNC3" s="711"/>
      <c r="MND3" s="711"/>
      <c r="MNE3" s="711"/>
      <c r="MNF3" s="711"/>
      <c r="MNG3" s="711"/>
      <c r="MNH3" s="711"/>
      <c r="MNI3" s="711"/>
      <c r="MNJ3" s="711"/>
      <c r="MNK3" s="711"/>
      <c r="MNL3" s="711"/>
      <c r="MNM3" s="711"/>
      <c r="MNN3" s="711"/>
      <c r="MNO3" s="711"/>
      <c r="MNP3" s="711"/>
      <c r="MNQ3" s="711"/>
      <c r="MNR3" s="711"/>
      <c r="MNS3" s="711"/>
      <c r="MNT3" s="711"/>
      <c r="MNU3" s="711"/>
      <c r="MNV3" s="711"/>
      <c r="MNW3" s="711"/>
      <c r="MNX3" s="711"/>
      <c r="MNY3" s="711"/>
      <c r="MNZ3" s="711"/>
      <c r="MOA3" s="711"/>
      <c r="MOB3" s="711"/>
      <c r="MOC3" s="711"/>
      <c r="MOD3" s="711"/>
      <c r="MOE3" s="711"/>
      <c r="MOF3" s="711"/>
      <c r="MOG3" s="711"/>
      <c r="MOH3" s="711"/>
      <c r="MOI3" s="711"/>
      <c r="MOJ3" s="711"/>
      <c r="MOK3" s="711"/>
      <c r="MOL3" s="711"/>
      <c r="MOM3" s="711"/>
      <c r="MON3" s="711"/>
      <c r="MOO3" s="711"/>
      <c r="MOP3" s="711"/>
      <c r="MOQ3" s="711"/>
      <c r="MOR3" s="711"/>
      <c r="MOS3" s="711"/>
      <c r="MOT3" s="711"/>
      <c r="MOU3" s="711"/>
      <c r="MOV3" s="711"/>
      <c r="MOW3" s="711"/>
      <c r="MOX3" s="711"/>
      <c r="MOY3" s="711"/>
      <c r="MOZ3" s="711"/>
      <c r="MPA3" s="711"/>
      <c r="MPB3" s="711"/>
      <c r="MPC3" s="711"/>
      <c r="MPD3" s="711"/>
      <c r="MPE3" s="711"/>
      <c r="MPF3" s="711"/>
      <c r="MPG3" s="711"/>
      <c r="MPH3" s="711"/>
      <c r="MPI3" s="711"/>
      <c r="MPJ3" s="711"/>
      <c r="MPK3" s="711"/>
      <c r="MPL3" s="711"/>
      <c r="MPM3" s="711"/>
      <c r="MPN3" s="711"/>
      <c r="MPO3" s="711"/>
      <c r="MPP3" s="711"/>
      <c r="MPQ3" s="711"/>
      <c r="MPR3" s="711"/>
      <c r="MPS3" s="711"/>
      <c r="MPT3" s="711"/>
      <c r="MPU3" s="711"/>
      <c r="MPV3" s="711"/>
      <c r="MPW3" s="711"/>
      <c r="MPX3" s="711"/>
      <c r="MPY3" s="711"/>
      <c r="MPZ3" s="711"/>
      <c r="MQA3" s="711"/>
      <c r="MQB3" s="711"/>
      <c r="MQC3" s="711"/>
      <c r="MQD3" s="711"/>
      <c r="MQE3" s="711"/>
      <c r="MQF3" s="711"/>
      <c r="MQG3" s="711"/>
      <c r="MQH3" s="711"/>
      <c r="MQI3" s="711"/>
      <c r="MQJ3" s="711"/>
      <c r="MQK3" s="711"/>
      <c r="MQL3" s="711"/>
      <c r="MQM3" s="711"/>
      <c r="MQN3" s="711"/>
      <c r="MQO3" s="711"/>
      <c r="MQP3" s="711"/>
      <c r="MQQ3" s="711"/>
      <c r="MQR3" s="711"/>
      <c r="MQS3" s="711"/>
      <c r="MQT3" s="711"/>
      <c r="MQU3" s="711"/>
      <c r="MQV3" s="711"/>
      <c r="MQW3" s="711"/>
      <c r="MQX3" s="711"/>
      <c r="MQY3" s="711"/>
      <c r="MQZ3" s="711"/>
      <c r="MRA3" s="711"/>
      <c r="MRB3" s="711"/>
      <c r="MRC3" s="711"/>
      <c r="MRD3" s="711"/>
      <c r="MRE3" s="711"/>
      <c r="MRF3" s="711"/>
      <c r="MRG3" s="711"/>
      <c r="MRH3" s="711"/>
      <c r="MRI3" s="711"/>
      <c r="MRJ3" s="711"/>
      <c r="MRK3" s="711"/>
      <c r="MRL3" s="711"/>
      <c r="MRM3" s="711"/>
      <c r="MRN3" s="711"/>
      <c r="MRO3" s="711"/>
      <c r="MRP3" s="711"/>
      <c r="MRQ3" s="711"/>
      <c r="MRR3" s="711"/>
      <c r="MRS3" s="711"/>
      <c r="MRT3" s="711"/>
      <c r="MRU3" s="711"/>
      <c r="MRV3" s="711"/>
      <c r="MRW3" s="711"/>
      <c r="MRX3" s="711"/>
      <c r="MRY3" s="711"/>
      <c r="MRZ3" s="711"/>
      <c r="MSA3" s="711"/>
      <c r="MSB3" s="711"/>
      <c r="MSC3" s="711"/>
      <c r="MSD3" s="711"/>
      <c r="MSE3" s="711"/>
      <c r="MSF3" s="711"/>
      <c r="MSG3" s="711"/>
      <c r="MSH3" s="711"/>
      <c r="MSI3" s="711"/>
      <c r="MSJ3" s="711"/>
      <c r="MSK3" s="711"/>
      <c r="MSL3" s="711"/>
      <c r="MSM3" s="711"/>
      <c r="MSN3" s="711"/>
      <c r="MSO3" s="711"/>
      <c r="MSP3" s="711"/>
      <c r="MSQ3" s="711"/>
      <c r="MSR3" s="711"/>
      <c r="MSS3" s="711"/>
      <c r="MST3" s="711"/>
      <c r="MSU3" s="711"/>
      <c r="MSV3" s="711"/>
      <c r="MSW3" s="711"/>
      <c r="MSX3" s="711"/>
      <c r="MSY3" s="711"/>
      <c r="MSZ3" s="711"/>
      <c r="MTA3" s="711"/>
      <c r="MTB3" s="711"/>
      <c r="MTC3" s="711"/>
      <c r="MTD3" s="711"/>
      <c r="MTE3" s="711"/>
      <c r="MTF3" s="711"/>
      <c r="MTG3" s="711"/>
      <c r="MTH3" s="711"/>
      <c r="MTI3" s="711"/>
      <c r="MTJ3" s="711"/>
      <c r="MTK3" s="711"/>
      <c r="MTL3" s="711"/>
      <c r="MTM3" s="711"/>
      <c r="MTN3" s="711"/>
      <c r="MTO3" s="711"/>
      <c r="MTP3" s="711"/>
      <c r="MTQ3" s="711"/>
      <c r="MTR3" s="711"/>
      <c r="MTS3" s="711"/>
      <c r="MTT3" s="711"/>
      <c r="MTU3" s="711"/>
      <c r="MTV3" s="711"/>
      <c r="MTW3" s="711"/>
      <c r="MTX3" s="711"/>
      <c r="MTY3" s="711"/>
      <c r="MTZ3" s="711"/>
      <c r="MUA3" s="711"/>
      <c r="MUB3" s="711"/>
      <c r="MUC3" s="711"/>
      <c r="MUD3" s="711"/>
      <c r="MUE3" s="711"/>
      <c r="MUF3" s="711"/>
      <c r="MUG3" s="711"/>
      <c r="MUH3" s="711"/>
      <c r="MUI3" s="711"/>
      <c r="MUJ3" s="711"/>
      <c r="MUK3" s="711"/>
      <c r="MUL3" s="711"/>
      <c r="MUM3" s="711"/>
      <c r="MUN3" s="711"/>
      <c r="MUO3" s="711"/>
      <c r="MUP3" s="711"/>
      <c r="MUQ3" s="711"/>
      <c r="MUR3" s="711"/>
      <c r="MUS3" s="711"/>
      <c r="MUT3" s="711"/>
      <c r="MUU3" s="711"/>
      <c r="MUV3" s="711"/>
      <c r="MUW3" s="711"/>
      <c r="MUX3" s="711"/>
      <c r="MUY3" s="711"/>
      <c r="MUZ3" s="711"/>
      <c r="MVA3" s="711"/>
      <c r="MVB3" s="711"/>
      <c r="MVC3" s="711"/>
      <c r="MVD3" s="711"/>
      <c r="MVE3" s="711"/>
      <c r="MVF3" s="711"/>
      <c r="MVG3" s="711"/>
      <c r="MVH3" s="711"/>
      <c r="MVI3" s="711"/>
      <c r="MVJ3" s="711"/>
      <c r="MVK3" s="711"/>
      <c r="MVL3" s="711"/>
      <c r="MVM3" s="711"/>
      <c r="MVN3" s="711"/>
      <c r="MVO3" s="711"/>
      <c r="MVP3" s="711"/>
      <c r="MVQ3" s="711"/>
      <c r="MVR3" s="711"/>
      <c r="MVS3" s="711"/>
      <c r="MVT3" s="711"/>
      <c r="MVU3" s="711"/>
      <c r="MVV3" s="711"/>
      <c r="MVW3" s="711"/>
      <c r="MVX3" s="711"/>
      <c r="MVY3" s="711"/>
      <c r="MVZ3" s="711"/>
      <c r="MWA3" s="711"/>
      <c r="MWB3" s="711"/>
      <c r="MWC3" s="711"/>
      <c r="MWD3" s="711"/>
      <c r="MWE3" s="711"/>
      <c r="MWF3" s="711"/>
      <c r="MWG3" s="711"/>
      <c r="MWH3" s="711"/>
      <c r="MWI3" s="711"/>
      <c r="MWJ3" s="711"/>
      <c r="MWK3" s="711"/>
      <c r="MWL3" s="711"/>
      <c r="MWM3" s="711"/>
      <c r="MWN3" s="711"/>
      <c r="MWO3" s="711"/>
      <c r="MWP3" s="711"/>
      <c r="MWQ3" s="711"/>
      <c r="MWR3" s="711"/>
      <c r="MWS3" s="711"/>
      <c r="MWT3" s="711"/>
      <c r="MWU3" s="711"/>
      <c r="MWV3" s="711"/>
      <c r="MWW3" s="711"/>
      <c r="MWX3" s="711"/>
      <c r="MWY3" s="711"/>
      <c r="MWZ3" s="711"/>
      <c r="MXA3" s="711"/>
      <c r="MXB3" s="711"/>
      <c r="MXC3" s="711"/>
      <c r="MXD3" s="711"/>
      <c r="MXE3" s="711"/>
      <c r="MXF3" s="711"/>
      <c r="MXG3" s="711"/>
      <c r="MXH3" s="711"/>
      <c r="MXI3" s="711"/>
      <c r="MXJ3" s="711"/>
      <c r="MXK3" s="711"/>
      <c r="MXL3" s="711"/>
      <c r="MXM3" s="711"/>
      <c r="MXN3" s="711"/>
      <c r="MXO3" s="711"/>
      <c r="MXP3" s="711"/>
      <c r="MXQ3" s="711"/>
      <c r="MXR3" s="711"/>
      <c r="MXS3" s="711"/>
      <c r="MXT3" s="711"/>
      <c r="MXU3" s="711"/>
      <c r="MXV3" s="711"/>
      <c r="MXW3" s="711"/>
      <c r="MXX3" s="711"/>
      <c r="MXY3" s="711"/>
      <c r="MXZ3" s="711"/>
      <c r="MYA3" s="711"/>
      <c r="MYB3" s="711"/>
      <c r="MYC3" s="711"/>
      <c r="MYD3" s="711"/>
      <c r="MYE3" s="711"/>
      <c r="MYF3" s="711"/>
      <c r="MYG3" s="711"/>
      <c r="MYH3" s="711"/>
      <c r="MYI3" s="711"/>
      <c r="MYJ3" s="711"/>
      <c r="MYK3" s="711"/>
      <c r="MYL3" s="711"/>
      <c r="MYM3" s="711"/>
      <c r="MYN3" s="711"/>
      <c r="MYO3" s="711"/>
      <c r="MYP3" s="711"/>
      <c r="MYQ3" s="711"/>
      <c r="MYR3" s="711"/>
      <c r="MYS3" s="711"/>
      <c r="MYT3" s="711"/>
      <c r="MYU3" s="711"/>
      <c r="MYV3" s="711"/>
      <c r="MYW3" s="711"/>
      <c r="MYX3" s="711"/>
      <c r="MYY3" s="711"/>
      <c r="MYZ3" s="711"/>
      <c r="MZA3" s="711"/>
      <c r="MZB3" s="711"/>
      <c r="MZC3" s="711"/>
      <c r="MZD3" s="711"/>
      <c r="MZE3" s="711"/>
      <c r="MZF3" s="711"/>
      <c r="MZG3" s="711"/>
      <c r="MZH3" s="711"/>
      <c r="MZI3" s="711"/>
      <c r="MZJ3" s="711"/>
      <c r="MZK3" s="711"/>
      <c r="MZL3" s="711"/>
      <c r="MZM3" s="711"/>
      <c r="MZN3" s="711"/>
      <c r="MZO3" s="711"/>
      <c r="MZP3" s="711"/>
      <c r="MZQ3" s="711"/>
      <c r="MZR3" s="711"/>
      <c r="MZS3" s="711"/>
      <c r="MZT3" s="711"/>
      <c r="MZU3" s="711"/>
      <c r="MZV3" s="711"/>
      <c r="MZW3" s="711"/>
      <c r="MZX3" s="711"/>
      <c r="MZY3" s="711"/>
      <c r="MZZ3" s="711"/>
      <c r="NAA3" s="711"/>
      <c r="NAB3" s="711"/>
      <c r="NAC3" s="711"/>
      <c r="NAD3" s="711"/>
      <c r="NAE3" s="711"/>
      <c r="NAF3" s="711"/>
      <c r="NAG3" s="711"/>
      <c r="NAH3" s="711"/>
      <c r="NAI3" s="711"/>
      <c r="NAJ3" s="711"/>
      <c r="NAK3" s="711"/>
      <c r="NAL3" s="711"/>
      <c r="NAM3" s="711"/>
      <c r="NAN3" s="711"/>
      <c r="NAO3" s="711"/>
      <c r="NAP3" s="711"/>
      <c r="NAQ3" s="711"/>
      <c r="NAR3" s="711"/>
      <c r="NAS3" s="711"/>
      <c r="NAT3" s="711"/>
      <c r="NAU3" s="711"/>
      <c r="NAV3" s="711"/>
      <c r="NAW3" s="711"/>
      <c r="NAX3" s="711"/>
      <c r="NAY3" s="711"/>
      <c r="NAZ3" s="711"/>
      <c r="NBA3" s="711"/>
      <c r="NBB3" s="711"/>
      <c r="NBC3" s="711"/>
      <c r="NBD3" s="711"/>
      <c r="NBE3" s="711"/>
      <c r="NBF3" s="711"/>
      <c r="NBG3" s="711"/>
      <c r="NBH3" s="711"/>
      <c r="NBI3" s="711"/>
      <c r="NBJ3" s="711"/>
      <c r="NBK3" s="711"/>
      <c r="NBL3" s="711"/>
      <c r="NBM3" s="711"/>
      <c r="NBN3" s="711"/>
      <c r="NBO3" s="711"/>
      <c r="NBP3" s="711"/>
      <c r="NBQ3" s="711"/>
      <c r="NBR3" s="711"/>
      <c r="NBS3" s="711"/>
      <c r="NBT3" s="711"/>
      <c r="NBU3" s="711"/>
      <c r="NBV3" s="711"/>
      <c r="NBW3" s="711"/>
      <c r="NBX3" s="711"/>
      <c r="NBY3" s="711"/>
      <c r="NBZ3" s="711"/>
      <c r="NCA3" s="711"/>
      <c r="NCB3" s="711"/>
      <c r="NCC3" s="711"/>
      <c r="NCD3" s="711"/>
      <c r="NCE3" s="711"/>
      <c r="NCF3" s="711"/>
      <c r="NCG3" s="711"/>
      <c r="NCH3" s="711"/>
      <c r="NCI3" s="711"/>
      <c r="NCJ3" s="711"/>
      <c r="NCK3" s="711"/>
      <c r="NCL3" s="711"/>
      <c r="NCM3" s="711"/>
      <c r="NCN3" s="711"/>
      <c r="NCO3" s="711"/>
      <c r="NCP3" s="711"/>
      <c r="NCQ3" s="711"/>
      <c r="NCR3" s="711"/>
      <c r="NCS3" s="711"/>
      <c r="NCT3" s="711"/>
      <c r="NCU3" s="711"/>
      <c r="NCV3" s="711"/>
      <c r="NCW3" s="711"/>
      <c r="NCX3" s="711"/>
      <c r="NCY3" s="711"/>
      <c r="NCZ3" s="711"/>
      <c r="NDA3" s="711"/>
      <c r="NDB3" s="711"/>
      <c r="NDC3" s="711"/>
      <c r="NDD3" s="711"/>
      <c r="NDE3" s="711"/>
      <c r="NDF3" s="711"/>
      <c r="NDG3" s="711"/>
      <c r="NDH3" s="711"/>
      <c r="NDI3" s="711"/>
      <c r="NDJ3" s="711"/>
      <c r="NDK3" s="711"/>
      <c r="NDL3" s="711"/>
      <c r="NDM3" s="711"/>
      <c r="NDN3" s="711"/>
      <c r="NDO3" s="711"/>
      <c r="NDP3" s="711"/>
      <c r="NDQ3" s="711"/>
      <c r="NDR3" s="711"/>
      <c r="NDS3" s="711"/>
      <c r="NDT3" s="711"/>
      <c r="NDU3" s="711"/>
      <c r="NDV3" s="711"/>
      <c r="NDW3" s="711"/>
      <c r="NDX3" s="711"/>
      <c r="NDY3" s="711"/>
      <c r="NDZ3" s="711"/>
      <c r="NEA3" s="711"/>
      <c r="NEB3" s="711"/>
      <c r="NEC3" s="711"/>
      <c r="NED3" s="711"/>
      <c r="NEE3" s="711"/>
      <c r="NEF3" s="711"/>
      <c r="NEG3" s="711"/>
      <c r="NEH3" s="711"/>
      <c r="NEI3" s="711"/>
      <c r="NEJ3" s="711"/>
      <c r="NEK3" s="711"/>
      <c r="NEL3" s="711"/>
      <c r="NEM3" s="711"/>
      <c r="NEN3" s="711"/>
      <c r="NEO3" s="711"/>
      <c r="NEP3" s="711"/>
      <c r="NEQ3" s="711"/>
      <c r="NER3" s="711"/>
      <c r="NES3" s="711"/>
      <c r="NET3" s="711"/>
      <c r="NEU3" s="711"/>
      <c r="NEV3" s="711"/>
      <c r="NEW3" s="711"/>
      <c r="NEX3" s="711"/>
      <c r="NEY3" s="711"/>
      <c r="NEZ3" s="711"/>
      <c r="NFA3" s="711"/>
      <c r="NFB3" s="711"/>
      <c r="NFC3" s="711"/>
      <c r="NFD3" s="711"/>
      <c r="NFE3" s="711"/>
      <c r="NFF3" s="711"/>
      <c r="NFG3" s="711"/>
      <c r="NFH3" s="711"/>
      <c r="NFI3" s="711"/>
      <c r="NFJ3" s="711"/>
      <c r="NFK3" s="711"/>
      <c r="NFL3" s="711"/>
      <c r="NFM3" s="711"/>
      <c r="NFN3" s="711"/>
      <c r="NFO3" s="711"/>
      <c r="NFP3" s="711"/>
      <c r="NFQ3" s="711"/>
      <c r="NFR3" s="711"/>
      <c r="NFS3" s="711"/>
      <c r="NFT3" s="711"/>
      <c r="NFU3" s="711"/>
      <c r="NFV3" s="711"/>
      <c r="NFW3" s="711"/>
      <c r="NFX3" s="711"/>
      <c r="NFY3" s="711"/>
      <c r="NFZ3" s="711"/>
      <c r="NGA3" s="711"/>
      <c r="NGB3" s="711"/>
      <c r="NGC3" s="711"/>
      <c r="NGD3" s="711"/>
      <c r="NGE3" s="711"/>
      <c r="NGF3" s="711"/>
      <c r="NGG3" s="711"/>
      <c r="NGH3" s="711"/>
      <c r="NGI3" s="711"/>
      <c r="NGJ3" s="711"/>
      <c r="NGK3" s="711"/>
      <c r="NGL3" s="711"/>
      <c r="NGM3" s="711"/>
      <c r="NGN3" s="711"/>
      <c r="NGO3" s="711"/>
      <c r="NGP3" s="711"/>
      <c r="NGQ3" s="711"/>
      <c r="NGR3" s="711"/>
      <c r="NGS3" s="711"/>
      <c r="NGT3" s="711"/>
      <c r="NGU3" s="711"/>
      <c r="NGV3" s="711"/>
      <c r="NGW3" s="711"/>
      <c r="NGX3" s="711"/>
      <c r="NGY3" s="711"/>
      <c r="NGZ3" s="711"/>
      <c r="NHA3" s="711"/>
      <c r="NHB3" s="711"/>
      <c r="NHC3" s="711"/>
      <c r="NHD3" s="711"/>
      <c r="NHE3" s="711"/>
      <c r="NHF3" s="711"/>
      <c r="NHG3" s="711"/>
      <c r="NHH3" s="711"/>
      <c r="NHI3" s="711"/>
      <c r="NHJ3" s="711"/>
      <c r="NHK3" s="711"/>
      <c r="NHL3" s="711"/>
      <c r="NHM3" s="711"/>
      <c r="NHN3" s="711"/>
      <c r="NHO3" s="711"/>
      <c r="NHP3" s="711"/>
      <c r="NHQ3" s="711"/>
      <c r="NHR3" s="711"/>
      <c r="NHS3" s="711"/>
      <c r="NHT3" s="711"/>
      <c r="NHU3" s="711"/>
      <c r="NHV3" s="711"/>
      <c r="NHW3" s="711"/>
      <c r="NHX3" s="711"/>
      <c r="NHY3" s="711"/>
      <c r="NHZ3" s="711"/>
      <c r="NIA3" s="711"/>
      <c r="NIB3" s="711"/>
      <c r="NIC3" s="711"/>
      <c r="NID3" s="711"/>
      <c r="NIE3" s="711"/>
      <c r="NIF3" s="711"/>
      <c r="NIG3" s="711"/>
      <c r="NIH3" s="711"/>
      <c r="NII3" s="711"/>
      <c r="NIJ3" s="711"/>
      <c r="NIK3" s="711"/>
      <c r="NIL3" s="711"/>
      <c r="NIM3" s="711"/>
      <c r="NIN3" s="711"/>
      <c r="NIO3" s="711"/>
      <c r="NIP3" s="711"/>
      <c r="NIQ3" s="711"/>
      <c r="NIR3" s="711"/>
      <c r="NIS3" s="711"/>
      <c r="NIT3" s="711"/>
      <c r="NIU3" s="711"/>
      <c r="NIV3" s="711"/>
      <c r="NIW3" s="711"/>
      <c r="NIX3" s="711"/>
      <c r="NIY3" s="711"/>
      <c r="NIZ3" s="711"/>
      <c r="NJA3" s="711"/>
      <c r="NJB3" s="711"/>
      <c r="NJC3" s="711"/>
      <c r="NJD3" s="711"/>
      <c r="NJE3" s="711"/>
      <c r="NJF3" s="711"/>
      <c r="NJG3" s="711"/>
      <c r="NJH3" s="711"/>
      <c r="NJI3" s="711"/>
      <c r="NJJ3" s="711"/>
      <c r="NJK3" s="711"/>
      <c r="NJL3" s="711"/>
      <c r="NJM3" s="711"/>
      <c r="NJN3" s="711"/>
      <c r="NJO3" s="711"/>
      <c r="NJP3" s="711"/>
      <c r="NJQ3" s="711"/>
      <c r="NJR3" s="711"/>
      <c r="NJS3" s="711"/>
      <c r="NJT3" s="711"/>
      <c r="NJU3" s="711"/>
      <c r="NJV3" s="711"/>
      <c r="NJW3" s="711"/>
      <c r="NJX3" s="711"/>
      <c r="NJY3" s="711"/>
      <c r="NJZ3" s="711"/>
      <c r="NKA3" s="711"/>
      <c r="NKB3" s="711"/>
      <c r="NKC3" s="711"/>
      <c r="NKD3" s="711"/>
      <c r="NKE3" s="711"/>
      <c r="NKF3" s="711"/>
      <c r="NKG3" s="711"/>
      <c r="NKH3" s="711"/>
      <c r="NKI3" s="711"/>
      <c r="NKJ3" s="711"/>
      <c r="NKK3" s="711"/>
      <c r="NKL3" s="711"/>
      <c r="NKM3" s="711"/>
      <c r="NKN3" s="711"/>
      <c r="NKO3" s="711"/>
      <c r="NKP3" s="711"/>
      <c r="NKQ3" s="711"/>
      <c r="NKR3" s="711"/>
      <c r="NKS3" s="711"/>
      <c r="NKT3" s="711"/>
      <c r="NKU3" s="711"/>
      <c r="NKV3" s="711"/>
      <c r="NKW3" s="711"/>
      <c r="NKX3" s="711"/>
      <c r="NKY3" s="711"/>
      <c r="NKZ3" s="711"/>
      <c r="NLA3" s="711"/>
      <c r="NLB3" s="711"/>
      <c r="NLC3" s="711"/>
      <c r="NLD3" s="711"/>
      <c r="NLE3" s="711"/>
      <c r="NLF3" s="711"/>
      <c r="NLG3" s="711"/>
      <c r="NLH3" s="711"/>
      <c r="NLI3" s="711"/>
      <c r="NLJ3" s="711"/>
      <c r="NLK3" s="711"/>
      <c r="NLL3" s="711"/>
      <c r="NLM3" s="711"/>
      <c r="NLN3" s="711"/>
      <c r="NLO3" s="711"/>
      <c r="NLP3" s="711"/>
      <c r="NLQ3" s="711"/>
      <c r="NLR3" s="711"/>
      <c r="NLS3" s="711"/>
      <c r="NLT3" s="711"/>
      <c r="NLU3" s="711"/>
      <c r="NLV3" s="711"/>
      <c r="NLW3" s="711"/>
      <c r="NLX3" s="711"/>
      <c r="NLY3" s="711"/>
      <c r="NLZ3" s="711"/>
      <c r="NMA3" s="711"/>
      <c r="NMB3" s="711"/>
      <c r="NMC3" s="711"/>
      <c r="NMD3" s="711"/>
      <c r="NME3" s="711"/>
      <c r="NMF3" s="711"/>
      <c r="NMG3" s="711"/>
      <c r="NMH3" s="711"/>
      <c r="NMI3" s="711"/>
      <c r="NMJ3" s="711"/>
      <c r="NMK3" s="711"/>
      <c r="NML3" s="711"/>
      <c r="NMM3" s="711"/>
      <c r="NMN3" s="711"/>
      <c r="NMO3" s="711"/>
      <c r="NMP3" s="711"/>
      <c r="NMQ3" s="711"/>
      <c r="NMR3" s="711"/>
      <c r="NMS3" s="711"/>
      <c r="NMT3" s="711"/>
      <c r="NMU3" s="711"/>
      <c r="NMV3" s="711"/>
      <c r="NMW3" s="711"/>
      <c r="NMX3" s="711"/>
      <c r="NMY3" s="711"/>
      <c r="NMZ3" s="711"/>
      <c r="NNA3" s="711"/>
      <c r="NNB3" s="711"/>
      <c r="NNC3" s="711"/>
      <c r="NND3" s="711"/>
      <c r="NNE3" s="711"/>
      <c r="NNF3" s="711"/>
      <c r="NNG3" s="711"/>
      <c r="NNH3" s="711"/>
      <c r="NNI3" s="711"/>
      <c r="NNJ3" s="711"/>
      <c r="NNK3" s="711"/>
      <c r="NNL3" s="711"/>
      <c r="NNM3" s="711"/>
      <c r="NNN3" s="711"/>
      <c r="NNO3" s="711"/>
      <c r="NNP3" s="711"/>
      <c r="NNQ3" s="711"/>
      <c r="NNR3" s="711"/>
      <c r="NNS3" s="711"/>
      <c r="NNT3" s="711"/>
      <c r="NNU3" s="711"/>
      <c r="NNV3" s="711"/>
      <c r="NNW3" s="711"/>
      <c r="NNX3" s="711"/>
      <c r="NNY3" s="711"/>
      <c r="NNZ3" s="711"/>
      <c r="NOA3" s="711"/>
      <c r="NOB3" s="711"/>
      <c r="NOC3" s="711"/>
      <c r="NOD3" s="711"/>
      <c r="NOE3" s="711"/>
      <c r="NOF3" s="711"/>
      <c r="NOG3" s="711"/>
      <c r="NOH3" s="711"/>
      <c r="NOI3" s="711"/>
      <c r="NOJ3" s="711"/>
      <c r="NOK3" s="711"/>
      <c r="NOL3" s="711"/>
      <c r="NOM3" s="711"/>
      <c r="NON3" s="711"/>
      <c r="NOO3" s="711"/>
      <c r="NOP3" s="711"/>
      <c r="NOQ3" s="711"/>
      <c r="NOR3" s="711"/>
      <c r="NOS3" s="711"/>
      <c r="NOT3" s="711"/>
      <c r="NOU3" s="711"/>
      <c r="NOV3" s="711"/>
      <c r="NOW3" s="711"/>
      <c r="NOX3" s="711"/>
      <c r="NOY3" s="711"/>
      <c r="NOZ3" s="711"/>
      <c r="NPA3" s="711"/>
      <c r="NPB3" s="711"/>
      <c r="NPC3" s="711"/>
      <c r="NPD3" s="711"/>
      <c r="NPE3" s="711"/>
      <c r="NPF3" s="711"/>
      <c r="NPG3" s="711"/>
      <c r="NPH3" s="711"/>
      <c r="NPI3" s="711"/>
      <c r="NPJ3" s="711"/>
      <c r="NPK3" s="711"/>
      <c r="NPL3" s="711"/>
      <c r="NPM3" s="711"/>
      <c r="NPN3" s="711"/>
      <c r="NPO3" s="711"/>
      <c r="NPP3" s="711"/>
      <c r="NPQ3" s="711"/>
      <c r="NPR3" s="711"/>
      <c r="NPS3" s="711"/>
      <c r="NPT3" s="711"/>
      <c r="NPU3" s="711"/>
      <c r="NPV3" s="711"/>
      <c r="NPW3" s="711"/>
      <c r="NPX3" s="711"/>
      <c r="NPY3" s="711"/>
      <c r="NPZ3" s="711"/>
      <c r="NQA3" s="711"/>
      <c r="NQB3" s="711"/>
      <c r="NQC3" s="711"/>
      <c r="NQD3" s="711"/>
      <c r="NQE3" s="711"/>
      <c r="NQF3" s="711"/>
      <c r="NQG3" s="711"/>
      <c r="NQH3" s="711"/>
      <c r="NQI3" s="711"/>
      <c r="NQJ3" s="711"/>
      <c r="NQK3" s="711"/>
      <c r="NQL3" s="711"/>
      <c r="NQM3" s="711"/>
      <c r="NQN3" s="711"/>
      <c r="NQO3" s="711"/>
      <c r="NQP3" s="711"/>
      <c r="NQQ3" s="711"/>
      <c r="NQR3" s="711"/>
      <c r="NQS3" s="711"/>
      <c r="NQT3" s="711"/>
      <c r="NQU3" s="711"/>
      <c r="NQV3" s="711"/>
      <c r="NQW3" s="711"/>
      <c r="NQX3" s="711"/>
      <c r="NQY3" s="711"/>
      <c r="NQZ3" s="711"/>
      <c r="NRA3" s="711"/>
      <c r="NRB3" s="711"/>
      <c r="NRC3" s="711"/>
      <c r="NRD3" s="711"/>
      <c r="NRE3" s="711"/>
      <c r="NRF3" s="711"/>
      <c r="NRG3" s="711"/>
      <c r="NRH3" s="711"/>
      <c r="NRI3" s="711"/>
      <c r="NRJ3" s="711"/>
      <c r="NRK3" s="711"/>
      <c r="NRL3" s="711"/>
      <c r="NRM3" s="711"/>
      <c r="NRN3" s="711"/>
      <c r="NRO3" s="711"/>
      <c r="NRP3" s="711"/>
      <c r="NRQ3" s="711"/>
      <c r="NRR3" s="711"/>
      <c r="NRS3" s="711"/>
      <c r="NRT3" s="711"/>
      <c r="NRU3" s="711"/>
      <c r="NRV3" s="711"/>
      <c r="NRW3" s="711"/>
      <c r="NRX3" s="711"/>
      <c r="NRY3" s="711"/>
      <c r="NRZ3" s="711"/>
      <c r="NSA3" s="711"/>
      <c r="NSB3" s="711"/>
      <c r="NSC3" s="711"/>
      <c r="NSD3" s="711"/>
      <c r="NSE3" s="711"/>
      <c r="NSF3" s="711"/>
      <c r="NSG3" s="711"/>
      <c r="NSH3" s="711"/>
      <c r="NSI3" s="711"/>
      <c r="NSJ3" s="711"/>
      <c r="NSK3" s="711"/>
      <c r="NSL3" s="711"/>
      <c r="NSM3" s="711"/>
      <c r="NSN3" s="711"/>
      <c r="NSO3" s="711"/>
      <c r="NSP3" s="711"/>
      <c r="NSQ3" s="711"/>
      <c r="NSR3" s="711"/>
      <c r="NSS3" s="711"/>
      <c r="NST3" s="711"/>
      <c r="NSU3" s="711"/>
      <c r="NSV3" s="711"/>
      <c r="NSW3" s="711"/>
      <c r="NSX3" s="711"/>
      <c r="NSY3" s="711"/>
      <c r="NSZ3" s="711"/>
      <c r="NTA3" s="711"/>
      <c r="NTB3" s="711"/>
      <c r="NTC3" s="711"/>
      <c r="NTD3" s="711"/>
      <c r="NTE3" s="711"/>
      <c r="NTF3" s="711"/>
      <c r="NTG3" s="711"/>
      <c r="NTH3" s="711"/>
      <c r="NTI3" s="711"/>
      <c r="NTJ3" s="711"/>
      <c r="NTK3" s="711"/>
      <c r="NTL3" s="711"/>
      <c r="NTM3" s="711"/>
      <c r="NTN3" s="711"/>
      <c r="NTO3" s="711"/>
      <c r="NTP3" s="711"/>
      <c r="NTQ3" s="711"/>
      <c r="NTR3" s="711"/>
      <c r="NTS3" s="711"/>
      <c r="NTT3" s="711"/>
      <c r="NTU3" s="711"/>
      <c r="NTV3" s="711"/>
      <c r="NTW3" s="711"/>
      <c r="NTX3" s="711"/>
      <c r="NTY3" s="711"/>
      <c r="NTZ3" s="711"/>
      <c r="NUA3" s="711"/>
      <c r="NUB3" s="711"/>
      <c r="NUC3" s="711"/>
      <c r="NUD3" s="711"/>
      <c r="NUE3" s="711"/>
      <c r="NUF3" s="711"/>
      <c r="NUG3" s="711"/>
      <c r="NUH3" s="711"/>
      <c r="NUI3" s="711"/>
      <c r="NUJ3" s="711"/>
      <c r="NUK3" s="711"/>
      <c r="NUL3" s="711"/>
      <c r="NUM3" s="711"/>
      <c r="NUN3" s="711"/>
      <c r="NUO3" s="711"/>
      <c r="NUP3" s="711"/>
      <c r="NUQ3" s="711"/>
      <c r="NUR3" s="711"/>
      <c r="NUS3" s="711"/>
      <c r="NUT3" s="711"/>
      <c r="NUU3" s="711"/>
      <c r="NUV3" s="711"/>
      <c r="NUW3" s="711"/>
      <c r="NUX3" s="711"/>
      <c r="NUY3" s="711"/>
      <c r="NUZ3" s="711"/>
      <c r="NVA3" s="711"/>
      <c r="NVB3" s="711"/>
      <c r="NVC3" s="711"/>
      <c r="NVD3" s="711"/>
      <c r="NVE3" s="711"/>
      <c r="NVF3" s="711"/>
      <c r="NVG3" s="711"/>
      <c r="NVH3" s="711"/>
      <c r="NVI3" s="711"/>
      <c r="NVJ3" s="711"/>
      <c r="NVK3" s="711"/>
      <c r="NVL3" s="711"/>
      <c r="NVM3" s="711"/>
      <c r="NVN3" s="711"/>
      <c r="NVO3" s="711"/>
      <c r="NVP3" s="711"/>
      <c r="NVQ3" s="711"/>
      <c r="NVR3" s="711"/>
      <c r="NVS3" s="711"/>
      <c r="NVT3" s="711"/>
      <c r="NVU3" s="711"/>
      <c r="NVV3" s="711"/>
      <c r="NVW3" s="711"/>
      <c r="NVX3" s="711"/>
      <c r="NVY3" s="711"/>
      <c r="NVZ3" s="711"/>
      <c r="NWA3" s="711"/>
      <c r="NWB3" s="711"/>
      <c r="NWC3" s="711"/>
      <c r="NWD3" s="711"/>
      <c r="NWE3" s="711"/>
      <c r="NWF3" s="711"/>
      <c r="NWG3" s="711"/>
      <c r="NWH3" s="711"/>
      <c r="NWI3" s="711"/>
      <c r="NWJ3" s="711"/>
      <c r="NWK3" s="711"/>
      <c r="NWL3" s="711"/>
      <c r="NWM3" s="711"/>
      <c r="NWN3" s="711"/>
      <c r="NWO3" s="711"/>
      <c r="NWP3" s="711"/>
      <c r="NWQ3" s="711"/>
      <c r="NWR3" s="711"/>
      <c r="NWS3" s="711"/>
      <c r="NWT3" s="711"/>
      <c r="NWU3" s="711"/>
      <c r="NWV3" s="711"/>
      <c r="NWW3" s="711"/>
      <c r="NWX3" s="711"/>
      <c r="NWY3" s="711"/>
      <c r="NWZ3" s="711"/>
      <c r="NXA3" s="711"/>
      <c r="NXB3" s="711"/>
      <c r="NXC3" s="711"/>
      <c r="NXD3" s="711"/>
      <c r="NXE3" s="711"/>
      <c r="NXF3" s="711"/>
      <c r="NXG3" s="711"/>
      <c r="NXH3" s="711"/>
      <c r="NXI3" s="711"/>
      <c r="NXJ3" s="711"/>
      <c r="NXK3" s="711"/>
      <c r="NXL3" s="711"/>
      <c r="NXM3" s="711"/>
      <c r="NXN3" s="711"/>
      <c r="NXO3" s="711"/>
      <c r="NXP3" s="711"/>
      <c r="NXQ3" s="711"/>
      <c r="NXR3" s="711"/>
      <c r="NXS3" s="711"/>
      <c r="NXT3" s="711"/>
      <c r="NXU3" s="711"/>
      <c r="NXV3" s="711"/>
      <c r="NXW3" s="711"/>
      <c r="NXX3" s="711"/>
      <c r="NXY3" s="711"/>
      <c r="NXZ3" s="711"/>
      <c r="NYA3" s="711"/>
      <c r="NYB3" s="711"/>
      <c r="NYC3" s="711"/>
      <c r="NYD3" s="711"/>
      <c r="NYE3" s="711"/>
      <c r="NYF3" s="711"/>
      <c r="NYG3" s="711"/>
      <c r="NYH3" s="711"/>
      <c r="NYI3" s="711"/>
      <c r="NYJ3" s="711"/>
      <c r="NYK3" s="711"/>
      <c r="NYL3" s="711"/>
      <c r="NYM3" s="711"/>
      <c r="NYN3" s="711"/>
      <c r="NYO3" s="711"/>
      <c r="NYP3" s="711"/>
      <c r="NYQ3" s="711"/>
      <c r="NYR3" s="711"/>
      <c r="NYS3" s="711"/>
      <c r="NYT3" s="711"/>
      <c r="NYU3" s="711"/>
      <c r="NYV3" s="711"/>
      <c r="NYW3" s="711"/>
      <c r="NYX3" s="711"/>
      <c r="NYY3" s="711"/>
      <c r="NYZ3" s="711"/>
      <c r="NZA3" s="711"/>
      <c r="NZB3" s="711"/>
      <c r="NZC3" s="711"/>
      <c r="NZD3" s="711"/>
      <c r="NZE3" s="711"/>
      <c r="NZF3" s="711"/>
      <c r="NZG3" s="711"/>
      <c r="NZH3" s="711"/>
      <c r="NZI3" s="711"/>
      <c r="NZJ3" s="711"/>
      <c r="NZK3" s="711"/>
      <c r="NZL3" s="711"/>
      <c r="NZM3" s="711"/>
      <c r="NZN3" s="711"/>
      <c r="NZO3" s="711"/>
      <c r="NZP3" s="711"/>
      <c r="NZQ3" s="711"/>
      <c r="NZR3" s="711"/>
      <c r="NZS3" s="711"/>
      <c r="NZT3" s="711"/>
      <c r="NZU3" s="711"/>
      <c r="NZV3" s="711"/>
      <c r="NZW3" s="711"/>
      <c r="NZX3" s="711"/>
      <c r="NZY3" s="711"/>
      <c r="NZZ3" s="711"/>
      <c r="OAA3" s="711"/>
      <c r="OAB3" s="711"/>
      <c r="OAC3" s="711"/>
      <c r="OAD3" s="711"/>
      <c r="OAE3" s="711"/>
      <c r="OAF3" s="711"/>
      <c r="OAG3" s="711"/>
      <c r="OAH3" s="711"/>
      <c r="OAI3" s="711"/>
      <c r="OAJ3" s="711"/>
      <c r="OAK3" s="711"/>
      <c r="OAL3" s="711"/>
      <c r="OAM3" s="711"/>
      <c r="OAN3" s="711"/>
      <c r="OAO3" s="711"/>
      <c r="OAP3" s="711"/>
      <c r="OAQ3" s="711"/>
      <c r="OAR3" s="711"/>
      <c r="OAS3" s="711"/>
      <c r="OAT3" s="711"/>
      <c r="OAU3" s="711"/>
      <c r="OAV3" s="711"/>
      <c r="OAW3" s="711"/>
      <c r="OAX3" s="711"/>
      <c r="OAY3" s="711"/>
      <c r="OAZ3" s="711"/>
      <c r="OBA3" s="711"/>
      <c r="OBB3" s="711"/>
      <c r="OBC3" s="711"/>
      <c r="OBD3" s="711"/>
      <c r="OBE3" s="711"/>
      <c r="OBF3" s="711"/>
      <c r="OBG3" s="711"/>
      <c r="OBH3" s="711"/>
      <c r="OBI3" s="711"/>
      <c r="OBJ3" s="711"/>
      <c r="OBK3" s="711"/>
      <c r="OBL3" s="711"/>
      <c r="OBM3" s="711"/>
      <c r="OBN3" s="711"/>
      <c r="OBO3" s="711"/>
      <c r="OBP3" s="711"/>
      <c r="OBQ3" s="711"/>
      <c r="OBR3" s="711"/>
      <c r="OBS3" s="711"/>
      <c r="OBT3" s="711"/>
      <c r="OBU3" s="711"/>
      <c r="OBV3" s="711"/>
      <c r="OBW3" s="711"/>
      <c r="OBX3" s="711"/>
      <c r="OBY3" s="711"/>
      <c r="OBZ3" s="711"/>
      <c r="OCA3" s="711"/>
      <c r="OCB3" s="711"/>
      <c r="OCC3" s="711"/>
      <c r="OCD3" s="711"/>
      <c r="OCE3" s="711"/>
      <c r="OCF3" s="711"/>
      <c r="OCG3" s="711"/>
      <c r="OCH3" s="711"/>
      <c r="OCI3" s="711"/>
      <c r="OCJ3" s="711"/>
      <c r="OCK3" s="711"/>
      <c r="OCL3" s="711"/>
      <c r="OCM3" s="711"/>
      <c r="OCN3" s="711"/>
      <c r="OCO3" s="711"/>
      <c r="OCP3" s="711"/>
      <c r="OCQ3" s="711"/>
      <c r="OCR3" s="711"/>
      <c r="OCS3" s="711"/>
      <c r="OCT3" s="711"/>
      <c r="OCU3" s="711"/>
      <c r="OCV3" s="711"/>
      <c r="OCW3" s="711"/>
      <c r="OCX3" s="711"/>
      <c r="OCY3" s="711"/>
      <c r="OCZ3" s="711"/>
      <c r="ODA3" s="711"/>
      <c r="ODB3" s="711"/>
      <c r="ODC3" s="711"/>
      <c r="ODD3" s="711"/>
      <c r="ODE3" s="711"/>
      <c r="ODF3" s="711"/>
      <c r="ODG3" s="711"/>
      <c r="ODH3" s="711"/>
      <c r="ODI3" s="711"/>
      <c r="ODJ3" s="711"/>
      <c r="ODK3" s="711"/>
      <c r="ODL3" s="711"/>
      <c r="ODM3" s="711"/>
      <c r="ODN3" s="711"/>
      <c r="ODO3" s="711"/>
      <c r="ODP3" s="711"/>
      <c r="ODQ3" s="711"/>
      <c r="ODR3" s="711"/>
      <c r="ODS3" s="711"/>
      <c r="ODT3" s="711"/>
      <c r="ODU3" s="711"/>
      <c r="ODV3" s="711"/>
      <c r="ODW3" s="711"/>
      <c r="ODX3" s="711"/>
      <c r="ODY3" s="711"/>
      <c r="ODZ3" s="711"/>
      <c r="OEA3" s="711"/>
      <c r="OEB3" s="711"/>
      <c r="OEC3" s="711"/>
      <c r="OED3" s="711"/>
      <c r="OEE3" s="711"/>
      <c r="OEF3" s="711"/>
      <c r="OEG3" s="711"/>
      <c r="OEH3" s="711"/>
      <c r="OEI3" s="711"/>
      <c r="OEJ3" s="711"/>
      <c r="OEK3" s="711"/>
      <c r="OEL3" s="711"/>
      <c r="OEM3" s="711"/>
      <c r="OEN3" s="711"/>
      <c r="OEO3" s="711"/>
      <c r="OEP3" s="711"/>
      <c r="OEQ3" s="711"/>
      <c r="OER3" s="711"/>
      <c r="OES3" s="711"/>
      <c r="OET3" s="711"/>
      <c r="OEU3" s="711"/>
      <c r="OEV3" s="711"/>
      <c r="OEW3" s="711"/>
      <c r="OEX3" s="711"/>
      <c r="OEY3" s="711"/>
      <c r="OEZ3" s="711"/>
      <c r="OFA3" s="711"/>
      <c r="OFB3" s="711"/>
      <c r="OFC3" s="711"/>
      <c r="OFD3" s="711"/>
      <c r="OFE3" s="711"/>
      <c r="OFF3" s="711"/>
      <c r="OFG3" s="711"/>
      <c r="OFH3" s="711"/>
      <c r="OFI3" s="711"/>
      <c r="OFJ3" s="711"/>
      <c r="OFK3" s="711"/>
      <c r="OFL3" s="711"/>
      <c r="OFM3" s="711"/>
      <c r="OFN3" s="711"/>
      <c r="OFO3" s="711"/>
      <c r="OFP3" s="711"/>
      <c r="OFQ3" s="711"/>
      <c r="OFR3" s="711"/>
      <c r="OFS3" s="711"/>
      <c r="OFT3" s="711"/>
      <c r="OFU3" s="711"/>
      <c r="OFV3" s="711"/>
      <c r="OFW3" s="711"/>
      <c r="OFX3" s="711"/>
      <c r="OFY3" s="711"/>
      <c r="OFZ3" s="711"/>
      <c r="OGA3" s="711"/>
      <c r="OGB3" s="711"/>
      <c r="OGC3" s="711"/>
      <c r="OGD3" s="711"/>
      <c r="OGE3" s="711"/>
      <c r="OGF3" s="711"/>
      <c r="OGG3" s="711"/>
      <c r="OGH3" s="711"/>
      <c r="OGI3" s="711"/>
      <c r="OGJ3" s="711"/>
      <c r="OGK3" s="711"/>
      <c r="OGL3" s="711"/>
      <c r="OGM3" s="711"/>
      <c r="OGN3" s="711"/>
      <c r="OGO3" s="711"/>
      <c r="OGP3" s="711"/>
      <c r="OGQ3" s="711"/>
      <c r="OGR3" s="711"/>
      <c r="OGS3" s="711"/>
      <c r="OGT3" s="711"/>
      <c r="OGU3" s="711"/>
      <c r="OGV3" s="711"/>
      <c r="OGW3" s="711"/>
      <c r="OGX3" s="711"/>
      <c r="OGY3" s="711"/>
      <c r="OGZ3" s="711"/>
      <c r="OHA3" s="711"/>
      <c r="OHB3" s="711"/>
      <c r="OHC3" s="711"/>
      <c r="OHD3" s="711"/>
      <c r="OHE3" s="711"/>
      <c r="OHF3" s="711"/>
      <c r="OHG3" s="711"/>
      <c r="OHH3" s="711"/>
      <c r="OHI3" s="711"/>
      <c r="OHJ3" s="711"/>
      <c r="OHK3" s="711"/>
      <c r="OHL3" s="711"/>
      <c r="OHM3" s="711"/>
      <c r="OHN3" s="711"/>
      <c r="OHO3" s="711"/>
      <c r="OHP3" s="711"/>
      <c r="OHQ3" s="711"/>
      <c r="OHR3" s="711"/>
      <c r="OHS3" s="711"/>
      <c r="OHT3" s="711"/>
      <c r="OHU3" s="711"/>
      <c r="OHV3" s="711"/>
      <c r="OHW3" s="711"/>
      <c r="OHX3" s="711"/>
      <c r="OHY3" s="711"/>
      <c r="OHZ3" s="711"/>
      <c r="OIA3" s="711"/>
      <c r="OIB3" s="711"/>
      <c r="OIC3" s="711"/>
      <c r="OID3" s="711"/>
      <c r="OIE3" s="711"/>
      <c r="OIF3" s="711"/>
      <c r="OIG3" s="711"/>
      <c r="OIH3" s="711"/>
      <c r="OII3" s="711"/>
      <c r="OIJ3" s="711"/>
      <c r="OIK3" s="711"/>
      <c r="OIL3" s="711"/>
      <c r="OIM3" s="711"/>
      <c r="OIN3" s="711"/>
      <c r="OIO3" s="711"/>
      <c r="OIP3" s="711"/>
      <c r="OIQ3" s="711"/>
      <c r="OIR3" s="711"/>
      <c r="OIS3" s="711"/>
      <c r="OIT3" s="711"/>
      <c r="OIU3" s="711"/>
      <c r="OIV3" s="711"/>
      <c r="OIW3" s="711"/>
      <c r="OIX3" s="711"/>
      <c r="OIY3" s="711"/>
      <c r="OIZ3" s="711"/>
      <c r="OJA3" s="711"/>
      <c r="OJB3" s="711"/>
      <c r="OJC3" s="711"/>
      <c r="OJD3" s="711"/>
      <c r="OJE3" s="711"/>
      <c r="OJF3" s="711"/>
      <c r="OJG3" s="711"/>
      <c r="OJH3" s="711"/>
      <c r="OJI3" s="711"/>
      <c r="OJJ3" s="711"/>
      <c r="OJK3" s="711"/>
      <c r="OJL3" s="711"/>
      <c r="OJM3" s="711"/>
      <c r="OJN3" s="711"/>
      <c r="OJO3" s="711"/>
      <c r="OJP3" s="711"/>
      <c r="OJQ3" s="711"/>
      <c r="OJR3" s="711"/>
      <c r="OJS3" s="711"/>
      <c r="OJT3" s="711"/>
      <c r="OJU3" s="711"/>
      <c r="OJV3" s="711"/>
      <c r="OJW3" s="711"/>
      <c r="OJX3" s="711"/>
      <c r="OJY3" s="711"/>
      <c r="OJZ3" s="711"/>
      <c r="OKA3" s="711"/>
      <c r="OKB3" s="711"/>
      <c r="OKC3" s="711"/>
      <c r="OKD3" s="711"/>
      <c r="OKE3" s="711"/>
      <c r="OKF3" s="711"/>
      <c r="OKG3" s="711"/>
      <c r="OKH3" s="711"/>
      <c r="OKI3" s="711"/>
      <c r="OKJ3" s="711"/>
      <c r="OKK3" s="711"/>
      <c r="OKL3" s="711"/>
      <c r="OKM3" s="711"/>
      <c r="OKN3" s="711"/>
      <c r="OKO3" s="711"/>
      <c r="OKP3" s="711"/>
      <c r="OKQ3" s="711"/>
      <c r="OKR3" s="711"/>
      <c r="OKS3" s="711"/>
      <c r="OKT3" s="711"/>
      <c r="OKU3" s="711"/>
      <c r="OKV3" s="711"/>
      <c r="OKW3" s="711"/>
      <c r="OKX3" s="711"/>
      <c r="OKY3" s="711"/>
      <c r="OKZ3" s="711"/>
      <c r="OLA3" s="711"/>
      <c r="OLB3" s="711"/>
      <c r="OLC3" s="711"/>
      <c r="OLD3" s="711"/>
      <c r="OLE3" s="711"/>
      <c r="OLF3" s="711"/>
      <c r="OLG3" s="711"/>
      <c r="OLH3" s="711"/>
      <c r="OLI3" s="711"/>
      <c r="OLJ3" s="711"/>
      <c r="OLK3" s="711"/>
      <c r="OLL3" s="711"/>
      <c r="OLM3" s="711"/>
      <c r="OLN3" s="711"/>
      <c r="OLO3" s="711"/>
      <c r="OLP3" s="711"/>
      <c r="OLQ3" s="711"/>
      <c r="OLR3" s="711"/>
      <c r="OLS3" s="711"/>
      <c r="OLT3" s="711"/>
      <c r="OLU3" s="711"/>
      <c r="OLV3" s="711"/>
      <c r="OLW3" s="711"/>
      <c r="OLX3" s="711"/>
      <c r="OLY3" s="711"/>
      <c r="OLZ3" s="711"/>
      <c r="OMA3" s="711"/>
      <c r="OMB3" s="711"/>
      <c r="OMC3" s="711"/>
      <c r="OMD3" s="711"/>
      <c r="OME3" s="711"/>
      <c r="OMF3" s="711"/>
      <c r="OMG3" s="711"/>
      <c r="OMH3" s="711"/>
      <c r="OMI3" s="711"/>
      <c r="OMJ3" s="711"/>
      <c r="OMK3" s="711"/>
      <c r="OML3" s="711"/>
      <c r="OMM3" s="711"/>
      <c r="OMN3" s="711"/>
      <c r="OMO3" s="711"/>
      <c r="OMP3" s="711"/>
      <c r="OMQ3" s="711"/>
      <c r="OMR3" s="711"/>
      <c r="OMS3" s="711"/>
      <c r="OMT3" s="711"/>
      <c r="OMU3" s="711"/>
      <c r="OMV3" s="711"/>
      <c r="OMW3" s="711"/>
      <c r="OMX3" s="711"/>
      <c r="OMY3" s="711"/>
      <c r="OMZ3" s="711"/>
      <c r="ONA3" s="711"/>
      <c r="ONB3" s="711"/>
      <c r="ONC3" s="711"/>
      <c r="OND3" s="711"/>
      <c r="ONE3" s="711"/>
      <c r="ONF3" s="711"/>
      <c r="ONG3" s="711"/>
      <c r="ONH3" s="711"/>
      <c r="ONI3" s="711"/>
      <c r="ONJ3" s="711"/>
      <c r="ONK3" s="711"/>
      <c r="ONL3" s="711"/>
      <c r="ONM3" s="711"/>
      <c r="ONN3" s="711"/>
      <c r="ONO3" s="711"/>
      <c r="ONP3" s="711"/>
      <c r="ONQ3" s="711"/>
      <c r="ONR3" s="711"/>
      <c r="ONS3" s="711"/>
      <c r="ONT3" s="711"/>
      <c r="ONU3" s="711"/>
      <c r="ONV3" s="711"/>
      <c r="ONW3" s="711"/>
      <c r="ONX3" s="711"/>
      <c r="ONY3" s="711"/>
      <c r="ONZ3" s="711"/>
      <c r="OOA3" s="711"/>
      <c r="OOB3" s="711"/>
      <c r="OOC3" s="711"/>
      <c r="OOD3" s="711"/>
      <c r="OOE3" s="711"/>
      <c r="OOF3" s="711"/>
      <c r="OOG3" s="711"/>
      <c r="OOH3" s="711"/>
      <c r="OOI3" s="711"/>
      <c r="OOJ3" s="711"/>
      <c r="OOK3" s="711"/>
      <c r="OOL3" s="711"/>
      <c r="OOM3" s="711"/>
      <c r="OON3" s="711"/>
      <c r="OOO3" s="711"/>
      <c r="OOP3" s="711"/>
      <c r="OOQ3" s="711"/>
      <c r="OOR3" s="711"/>
      <c r="OOS3" s="711"/>
      <c r="OOT3" s="711"/>
      <c r="OOU3" s="711"/>
      <c r="OOV3" s="711"/>
      <c r="OOW3" s="711"/>
      <c r="OOX3" s="711"/>
      <c r="OOY3" s="711"/>
      <c r="OOZ3" s="711"/>
      <c r="OPA3" s="711"/>
      <c r="OPB3" s="711"/>
      <c r="OPC3" s="711"/>
      <c r="OPD3" s="711"/>
      <c r="OPE3" s="711"/>
      <c r="OPF3" s="711"/>
      <c r="OPG3" s="711"/>
      <c r="OPH3" s="711"/>
      <c r="OPI3" s="711"/>
      <c r="OPJ3" s="711"/>
      <c r="OPK3" s="711"/>
      <c r="OPL3" s="711"/>
      <c r="OPM3" s="711"/>
      <c r="OPN3" s="711"/>
      <c r="OPO3" s="711"/>
      <c r="OPP3" s="711"/>
      <c r="OPQ3" s="711"/>
      <c r="OPR3" s="711"/>
      <c r="OPS3" s="711"/>
      <c r="OPT3" s="711"/>
      <c r="OPU3" s="711"/>
      <c r="OPV3" s="711"/>
      <c r="OPW3" s="711"/>
      <c r="OPX3" s="711"/>
      <c r="OPY3" s="711"/>
      <c r="OPZ3" s="711"/>
      <c r="OQA3" s="711"/>
      <c r="OQB3" s="711"/>
      <c r="OQC3" s="711"/>
      <c r="OQD3" s="711"/>
      <c r="OQE3" s="711"/>
      <c r="OQF3" s="711"/>
      <c r="OQG3" s="711"/>
      <c r="OQH3" s="711"/>
      <c r="OQI3" s="711"/>
      <c r="OQJ3" s="711"/>
      <c r="OQK3" s="711"/>
      <c r="OQL3" s="711"/>
      <c r="OQM3" s="711"/>
      <c r="OQN3" s="711"/>
      <c r="OQO3" s="711"/>
      <c r="OQP3" s="711"/>
      <c r="OQQ3" s="711"/>
      <c r="OQR3" s="711"/>
      <c r="OQS3" s="711"/>
      <c r="OQT3" s="711"/>
      <c r="OQU3" s="711"/>
      <c r="OQV3" s="711"/>
      <c r="OQW3" s="711"/>
      <c r="OQX3" s="711"/>
      <c r="OQY3" s="711"/>
      <c r="OQZ3" s="711"/>
      <c r="ORA3" s="711"/>
      <c r="ORB3" s="711"/>
      <c r="ORC3" s="711"/>
      <c r="ORD3" s="711"/>
      <c r="ORE3" s="711"/>
      <c r="ORF3" s="711"/>
      <c r="ORG3" s="711"/>
      <c r="ORH3" s="711"/>
      <c r="ORI3" s="711"/>
      <c r="ORJ3" s="711"/>
      <c r="ORK3" s="711"/>
      <c r="ORL3" s="711"/>
      <c r="ORM3" s="711"/>
      <c r="ORN3" s="711"/>
      <c r="ORO3" s="711"/>
      <c r="ORP3" s="711"/>
      <c r="ORQ3" s="711"/>
      <c r="ORR3" s="711"/>
      <c r="ORS3" s="711"/>
      <c r="ORT3" s="711"/>
      <c r="ORU3" s="711"/>
      <c r="ORV3" s="711"/>
      <c r="ORW3" s="711"/>
      <c r="ORX3" s="711"/>
      <c r="ORY3" s="711"/>
      <c r="ORZ3" s="711"/>
      <c r="OSA3" s="711"/>
      <c r="OSB3" s="711"/>
      <c r="OSC3" s="711"/>
      <c r="OSD3" s="711"/>
      <c r="OSE3" s="711"/>
      <c r="OSF3" s="711"/>
      <c r="OSG3" s="711"/>
      <c r="OSH3" s="711"/>
      <c r="OSI3" s="711"/>
      <c r="OSJ3" s="711"/>
      <c r="OSK3" s="711"/>
      <c r="OSL3" s="711"/>
      <c r="OSM3" s="711"/>
      <c r="OSN3" s="711"/>
      <c r="OSO3" s="711"/>
      <c r="OSP3" s="711"/>
      <c r="OSQ3" s="711"/>
      <c r="OSR3" s="711"/>
      <c r="OSS3" s="711"/>
      <c r="OST3" s="711"/>
      <c r="OSU3" s="711"/>
      <c r="OSV3" s="711"/>
      <c r="OSW3" s="711"/>
      <c r="OSX3" s="711"/>
      <c r="OSY3" s="711"/>
      <c r="OSZ3" s="711"/>
      <c r="OTA3" s="711"/>
      <c r="OTB3" s="711"/>
      <c r="OTC3" s="711"/>
      <c r="OTD3" s="711"/>
      <c r="OTE3" s="711"/>
      <c r="OTF3" s="711"/>
      <c r="OTG3" s="711"/>
      <c r="OTH3" s="711"/>
      <c r="OTI3" s="711"/>
      <c r="OTJ3" s="711"/>
      <c r="OTK3" s="711"/>
      <c r="OTL3" s="711"/>
      <c r="OTM3" s="711"/>
      <c r="OTN3" s="711"/>
      <c r="OTO3" s="711"/>
      <c r="OTP3" s="711"/>
      <c r="OTQ3" s="711"/>
      <c r="OTR3" s="711"/>
      <c r="OTS3" s="711"/>
      <c r="OTT3" s="711"/>
      <c r="OTU3" s="711"/>
      <c r="OTV3" s="711"/>
      <c r="OTW3" s="711"/>
      <c r="OTX3" s="711"/>
      <c r="OTY3" s="711"/>
      <c r="OTZ3" s="711"/>
      <c r="OUA3" s="711"/>
      <c r="OUB3" s="711"/>
      <c r="OUC3" s="711"/>
      <c r="OUD3" s="711"/>
      <c r="OUE3" s="711"/>
      <c r="OUF3" s="711"/>
      <c r="OUG3" s="711"/>
      <c r="OUH3" s="711"/>
      <c r="OUI3" s="711"/>
      <c r="OUJ3" s="711"/>
      <c r="OUK3" s="711"/>
      <c r="OUL3" s="711"/>
      <c r="OUM3" s="711"/>
      <c r="OUN3" s="711"/>
      <c r="OUO3" s="711"/>
      <c r="OUP3" s="711"/>
      <c r="OUQ3" s="711"/>
      <c r="OUR3" s="711"/>
      <c r="OUS3" s="711"/>
      <c r="OUT3" s="711"/>
      <c r="OUU3" s="711"/>
      <c r="OUV3" s="711"/>
      <c r="OUW3" s="711"/>
      <c r="OUX3" s="711"/>
      <c r="OUY3" s="711"/>
      <c r="OUZ3" s="711"/>
      <c r="OVA3" s="711"/>
      <c r="OVB3" s="711"/>
      <c r="OVC3" s="711"/>
      <c r="OVD3" s="711"/>
      <c r="OVE3" s="711"/>
      <c r="OVF3" s="711"/>
      <c r="OVG3" s="711"/>
      <c r="OVH3" s="711"/>
      <c r="OVI3" s="711"/>
      <c r="OVJ3" s="711"/>
      <c r="OVK3" s="711"/>
      <c r="OVL3" s="711"/>
      <c r="OVM3" s="711"/>
      <c r="OVN3" s="711"/>
      <c r="OVO3" s="711"/>
      <c r="OVP3" s="711"/>
      <c r="OVQ3" s="711"/>
      <c r="OVR3" s="711"/>
      <c r="OVS3" s="711"/>
      <c r="OVT3" s="711"/>
      <c r="OVU3" s="711"/>
      <c r="OVV3" s="711"/>
      <c r="OVW3" s="711"/>
      <c r="OVX3" s="711"/>
      <c r="OVY3" s="711"/>
      <c r="OVZ3" s="711"/>
      <c r="OWA3" s="711"/>
      <c r="OWB3" s="711"/>
      <c r="OWC3" s="711"/>
      <c r="OWD3" s="711"/>
      <c r="OWE3" s="711"/>
      <c r="OWF3" s="711"/>
      <c r="OWG3" s="711"/>
      <c r="OWH3" s="711"/>
      <c r="OWI3" s="711"/>
      <c r="OWJ3" s="711"/>
      <c r="OWK3" s="711"/>
      <c r="OWL3" s="711"/>
      <c r="OWM3" s="711"/>
      <c r="OWN3" s="711"/>
      <c r="OWO3" s="711"/>
      <c r="OWP3" s="711"/>
      <c r="OWQ3" s="711"/>
      <c r="OWR3" s="711"/>
      <c r="OWS3" s="711"/>
      <c r="OWT3" s="711"/>
      <c r="OWU3" s="711"/>
      <c r="OWV3" s="711"/>
      <c r="OWW3" s="711"/>
      <c r="OWX3" s="711"/>
      <c r="OWY3" s="711"/>
      <c r="OWZ3" s="711"/>
      <c r="OXA3" s="711"/>
      <c r="OXB3" s="711"/>
      <c r="OXC3" s="711"/>
      <c r="OXD3" s="711"/>
      <c r="OXE3" s="711"/>
      <c r="OXF3" s="711"/>
      <c r="OXG3" s="711"/>
      <c r="OXH3" s="711"/>
      <c r="OXI3" s="711"/>
      <c r="OXJ3" s="711"/>
      <c r="OXK3" s="711"/>
      <c r="OXL3" s="711"/>
      <c r="OXM3" s="711"/>
      <c r="OXN3" s="711"/>
      <c r="OXO3" s="711"/>
      <c r="OXP3" s="711"/>
      <c r="OXQ3" s="711"/>
      <c r="OXR3" s="711"/>
      <c r="OXS3" s="711"/>
      <c r="OXT3" s="711"/>
      <c r="OXU3" s="711"/>
      <c r="OXV3" s="711"/>
      <c r="OXW3" s="711"/>
      <c r="OXX3" s="711"/>
      <c r="OXY3" s="711"/>
      <c r="OXZ3" s="711"/>
      <c r="OYA3" s="711"/>
      <c r="OYB3" s="711"/>
      <c r="OYC3" s="711"/>
      <c r="OYD3" s="711"/>
      <c r="OYE3" s="711"/>
      <c r="OYF3" s="711"/>
      <c r="OYG3" s="711"/>
      <c r="OYH3" s="711"/>
      <c r="OYI3" s="711"/>
      <c r="OYJ3" s="711"/>
      <c r="OYK3" s="711"/>
      <c r="OYL3" s="711"/>
      <c r="OYM3" s="711"/>
      <c r="OYN3" s="711"/>
      <c r="OYO3" s="711"/>
      <c r="OYP3" s="711"/>
      <c r="OYQ3" s="711"/>
      <c r="OYR3" s="711"/>
      <c r="OYS3" s="711"/>
      <c r="OYT3" s="711"/>
      <c r="OYU3" s="711"/>
      <c r="OYV3" s="711"/>
      <c r="OYW3" s="711"/>
      <c r="OYX3" s="711"/>
      <c r="OYY3" s="711"/>
      <c r="OYZ3" s="711"/>
      <c r="OZA3" s="711"/>
      <c r="OZB3" s="711"/>
      <c r="OZC3" s="711"/>
      <c r="OZD3" s="711"/>
      <c r="OZE3" s="711"/>
      <c r="OZF3" s="711"/>
      <c r="OZG3" s="711"/>
      <c r="OZH3" s="711"/>
      <c r="OZI3" s="711"/>
      <c r="OZJ3" s="711"/>
      <c r="OZK3" s="711"/>
      <c r="OZL3" s="711"/>
      <c r="OZM3" s="711"/>
      <c r="OZN3" s="711"/>
      <c r="OZO3" s="711"/>
      <c r="OZP3" s="711"/>
      <c r="OZQ3" s="711"/>
      <c r="OZR3" s="711"/>
      <c r="OZS3" s="711"/>
      <c r="OZT3" s="711"/>
      <c r="OZU3" s="711"/>
      <c r="OZV3" s="711"/>
      <c r="OZW3" s="711"/>
      <c r="OZX3" s="711"/>
      <c r="OZY3" s="711"/>
      <c r="OZZ3" s="711"/>
      <c r="PAA3" s="711"/>
      <c r="PAB3" s="711"/>
      <c r="PAC3" s="711"/>
      <c r="PAD3" s="711"/>
      <c r="PAE3" s="711"/>
      <c r="PAF3" s="711"/>
      <c r="PAG3" s="711"/>
      <c r="PAH3" s="711"/>
      <c r="PAI3" s="711"/>
      <c r="PAJ3" s="711"/>
      <c r="PAK3" s="711"/>
      <c r="PAL3" s="711"/>
      <c r="PAM3" s="711"/>
      <c r="PAN3" s="711"/>
      <c r="PAO3" s="711"/>
      <c r="PAP3" s="711"/>
      <c r="PAQ3" s="711"/>
      <c r="PAR3" s="711"/>
      <c r="PAS3" s="711"/>
      <c r="PAT3" s="711"/>
      <c r="PAU3" s="711"/>
      <c r="PAV3" s="711"/>
      <c r="PAW3" s="711"/>
      <c r="PAX3" s="711"/>
      <c r="PAY3" s="711"/>
      <c r="PAZ3" s="711"/>
      <c r="PBA3" s="711"/>
      <c r="PBB3" s="711"/>
      <c r="PBC3" s="711"/>
      <c r="PBD3" s="711"/>
      <c r="PBE3" s="711"/>
      <c r="PBF3" s="711"/>
      <c r="PBG3" s="711"/>
      <c r="PBH3" s="711"/>
      <c r="PBI3" s="711"/>
      <c r="PBJ3" s="711"/>
      <c r="PBK3" s="711"/>
      <c r="PBL3" s="711"/>
      <c r="PBM3" s="711"/>
      <c r="PBN3" s="711"/>
      <c r="PBO3" s="711"/>
      <c r="PBP3" s="711"/>
      <c r="PBQ3" s="711"/>
      <c r="PBR3" s="711"/>
      <c r="PBS3" s="711"/>
      <c r="PBT3" s="711"/>
      <c r="PBU3" s="711"/>
      <c r="PBV3" s="711"/>
      <c r="PBW3" s="711"/>
      <c r="PBX3" s="711"/>
      <c r="PBY3" s="711"/>
      <c r="PBZ3" s="711"/>
      <c r="PCA3" s="711"/>
      <c r="PCB3" s="711"/>
      <c r="PCC3" s="711"/>
      <c r="PCD3" s="711"/>
      <c r="PCE3" s="711"/>
      <c r="PCF3" s="711"/>
      <c r="PCG3" s="711"/>
      <c r="PCH3" s="711"/>
      <c r="PCI3" s="711"/>
      <c r="PCJ3" s="711"/>
      <c r="PCK3" s="711"/>
      <c r="PCL3" s="711"/>
      <c r="PCM3" s="711"/>
      <c r="PCN3" s="711"/>
      <c r="PCO3" s="711"/>
      <c r="PCP3" s="711"/>
      <c r="PCQ3" s="711"/>
      <c r="PCR3" s="711"/>
      <c r="PCS3" s="711"/>
      <c r="PCT3" s="711"/>
      <c r="PCU3" s="711"/>
      <c r="PCV3" s="711"/>
      <c r="PCW3" s="711"/>
      <c r="PCX3" s="711"/>
      <c r="PCY3" s="711"/>
      <c r="PCZ3" s="711"/>
      <c r="PDA3" s="711"/>
      <c r="PDB3" s="711"/>
      <c r="PDC3" s="711"/>
      <c r="PDD3" s="711"/>
      <c r="PDE3" s="711"/>
      <c r="PDF3" s="711"/>
      <c r="PDG3" s="711"/>
      <c r="PDH3" s="711"/>
      <c r="PDI3" s="711"/>
      <c r="PDJ3" s="711"/>
      <c r="PDK3" s="711"/>
      <c r="PDL3" s="711"/>
      <c r="PDM3" s="711"/>
      <c r="PDN3" s="711"/>
      <c r="PDO3" s="711"/>
      <c r="PDP3" s="711"/>
      <c r="PDQ3" s="711"/>
      <c r="PDR3" s="711"/>
      <c r="PDS3" s="711"/>
      <c r="PDT3" s="711"/>
      <c r="PDU3" s="711"/>
      <c r="PDV3" s="711"/>
      <c r="PDW3" s="711"/>
      <c r="PDX3" s="711"/>
      <c r="PDY3" s="711"/>
      <c r="PDZ3" s="711"/>
      <c r="PEA3" s="711"/>
      <c r="PEB3" s="711"/>
      <c r="PEC3" s="711"/>
      <c r="PED3" s="711"/>
      <c r="PEE3" s="711"/>
      <c r="PEF3" s="711"/>
      <c r="PEG3" s="711"/>
      <c r="PEH3" s="711"/>
      <c r="PEI3" s="711"/>
      <c r="PEJ3" s="711"/>
      <c r="PEK3" s="711"/>
      <c r="PEL3" s="711"/>
      <c r="PEM3" s="711"/>
      <c r="PEN3" s="711"/>
      <c r="PEO3" s="711"/>
      <c r="PEP3" s="711"/>
      <c r="PEQ3" s="711"/>
      <c r="PER3" s="711"/>
      <c r="PES3" s="711"/>
      <c r="PET3" s="711"/>
      <c r="PEU3" s="711"/>
      <c r="PEV3" s="711"/>
      <c r="PEW3" s="711"/>
      <c r="PEX3" s="711"/>
      <c r="PEY3" s="711"/>
      <c r="PEZ3" s="711"/>
      <c r="PFA3" s="711"/>
      <c r="PFB3" s="711"/>
      <c r="PFC3" s="711"/>
      <c r="PFD3" s="711"/>
      <c r="PFE3" s="711"/>
      <c r="PFF3" s="711"/>
      <c r="PFG3" s="711"/>
      <c r="PFH3" s="711"/>
      <c r="PFI3" s="711"/>
      <c r="PFJ3" s="711"/>
      <c r="PFK3" s="711"/>
      <c r="PFL3" s="711"/>
      <c r="PFM3" s="711"/>
      <c r="PFN3" s="711"/>
      <c r="PFO3" s="711"/>
      <c r="PFP3" s="711"/>
      <c r="PFQ3" s="711"/>
      <c r="PFR3" s="711"/>
      <c r="PFS3" s="711"/>
      <c r="PFT3" s="711"/>
      <c r="PFU3" s="711"/>
      <c r="PFV3" s="711"/>
      <c r="PFW3" s="711"/>
      <c r="PFX3" s="711"/>
      <c r="PFY3" s="711"/>
      <c r="PFZ3" s="711"/>
      <c r="PGA3" s="711"/>
      <c r="PGB3" s="711"/>
      <c r="PGC3" s="711"/>
      <c r="PGD3" s="711"/>
      <c r="PGE3" s="711"/>
      <c r="PGF3" s="711"/>
      <c r="PGG3" s="711"/>
      <c r="PGH3" s="711"/>
      <c r="PGI3" s="711"/>
      <c r="PGJ3" s="711"/>
      <c r="PGK3" s="711"/>
      <c r="PGL3" s="711"/>
      <c r="PGM3" s="711"/>
      <c r="PGN3" s="711"/>
      <c r="PGO3" s="711"/>
      <c r="PGP3" s="711"/>
      <c r="PGQ3" s="711"/>
      <c r="PGR3" s="711"/>
      <c r="PGS3" s="711"/>
      <c r="PGT3" s="711"/>
      <c r="PGU3" s="711"/>
      <c r="PGV3" s="711"/>
      <c r="PGW3" s="711"/>
      <c r="PGX3" s="711"/>
      <c r="PGY3" s="711"/>
      <c r="PGZ3" s="711"/>
      <c r="PHA3" s="711"/>
      <c r="PHB3" s="711"/>
      <c r="PHC3" s="711"/>
      <c r="PHD3" s="711"/>
      <c r="PHE3" s="711"/>
      <c r="PHF3" s="711"/>
      <c r="PHG3" s="711"/>
      <c r="PHH3" s="711"/>
      <c r="PHI3" s="711"/>
      <c r="PHJ3" s="711"/>
      <c r="PHK3" s="711"/>
      <c r="PHL3" s="711"/>
      <c r="PHM3" s="711"/>
      <c r="PHN3" s="711"/>
      <c r="PHO3" s="711"/>
      <c r="PHP3" s="711"/>
      <c r="PHQ3" s="711"/>
      <c r="PHR3" s="711"/>
      <c r="PHS3" s="711"/>
      <c r="PHT3" s="711"/>
      <c r="PHU3" s="711"/>
      <c r="PHV3" s="711"/>
      <c r="PHW3" s="711"/>
      <c r="PHX3" s="711"/>
      <c r="PHY3" s="711"/>
      <c r="PHZ3" s="711"/>
      <c r="PIA3" s="711"/>
      <c r="PIB3" s="711"/>
      <c r="PIC3" s="711"/>
      <c r="PID3" s="711"/>
      <c r="PIE3" s="711"/>
      <c r="PIF3" s="711"/>
      <c r="PIG3" s="711"/>
      <c r="PIH3" s="711"/>
      <c r="PII3" s="711"/>
      <c r="PIJ3" s="711"/>
      <c r="PIK3" s="711"/>
      <c r="PIL3" s="711"/>
      <c r="PIM3" s="711"/>
      <c r="PIN3" s="711"/>
      <c r="PIO3" s="711"/>
      <c r="PIP3" s="711"/>
      <c r="PIQ3" s="711"/>
      <c r="PIR3" s="711"/>
      <c r="PIS3" s="711"/>
      <c r="PIT3" s="711"/>
      <c r="PIU3" s="711"/>
      <c r="PIV3" s="711"/>
      <c r="PIW3" s="711"/>
      <c r="PIX3" s="711"/>
      <c r="PIY3" s="711"/>
      <c r="PIZ3" s="711"/>
      <c r="PJA3" s="711"/>
      <c r="PJB3" s="711"/>
      <c r="PJC3" s="711"/>
      <c r="PJD3" s="711"/>
      <c r="PJE3" s="711"/>
      <c r="PJF3" s="711"/>
      <c r="PJG3" s="711"/>
      <c r="PJH3" s="711"/>
      <c r="PJI3" s="711"/>
      <c r="PJJ3" s="711"/>
      <c r="PJK3" s="711"/>
      <c r="PJL3" s="711"/>
      <c r="PJM3" s="711"/>
      <c r="PJN3" s="711"/>
      <c r="PJO3" s="711"/>
      <c r="PJP3" s="711"/>
      <c r="PJQ3" s="711"/>
      <c r="PJR3" s="711"/>
      <c r="PJS3" s="711"/>
      <c r="PJT3" s="711"/>
      <c r="PJU3" s="711"/>
      <c r="PJV3" s="711"/>
      <c r="PJW3" s="711"/>
      <c r="PJX3" s="711"/>
      <c r="PJY3" s="711"/>
      <c r="PJZ3" s="711"/>
      <c r="PKA3" s="711"/>
      <c r="PKB3" s="711"/>
      <c r="PKC3" s="711"/>
      <c r="PKD3" s="711"/>
      <c r="PKE3" s="711"/>
      <c r="PKF3" s="711"/>
      <c r="PKG3" s="711"/>
      <c r="PKH3" s="711"/>
      <c r="PKI3" s="711"/>
      <c r="PKJ3" s="711"/>
      <c r="PKK3" s="711"/>
      <c r="PKL3" s="711"/>
      <c r="PKM3" s="711"/>
      <c r="PKN3" s="711"/>
      <c r="PKO3" s="711"/>
      <c r="PKP3" s="711"/>
      <c r="PKQ3" s="711"/>
      <c r="PKR3" s="711"/>
      <c r="PKS3" s="711"/>
      <c r="PKT3" s="711"/>
      <c r="PKU3" s="711"/>
      <c r="PKV3" s="711"/>
      <c r="PKW3" s="711"/>
      <c r="PKX3" s="711"/>
      <c r="PKY3" s="711"/>
      <c r="PKZ3" s="711"/>
      <c r="PLA3" s="711"/>
      <c r="PLB3" s="711"/>
      <c r="PLC3" s="711"/>
      <c r="PLD3" s="711"/>
      <c r="PLE3" s="711"/>
      <c r="PLF3" s="711"/>
      <c r="PLG3" s="711"/>
      <c r="PLH3" s="711"/>
      <c r="PLI3" s="711"/>
      <c r="PLJ3" s="711"/>
      <c r="PLK3" s="711"/>
      <c r="PLL3" s="711"/>
      <c r="PLM3" s="711"/>
      <c r="PLN3" s="711"/>
      <c r="PLO3" s="711"/>
      <c r="PLP3" s="711"/>
      <c r="PLQ3" s="711"/>
      <c r="PLR3" s="711"/>
      <c r="PLS3" s="711"/>
      <c r="PLT3" s="711"/>
      <c r="PLU3" s="711"/>
      <c r="PLV3" s="711"/>
      <c r="PLW3" s="711"/>
      <c r="PLX3" s="711"/>
      <c r="PLY3" s="711"/>
      <c r="PLZ3" s="711"/>
      <c r="PMA3" s="711"/>
      <c r="PMB3" s="711"/>
      <c r="PMC3" s="711"/>
      <c r="PMD3" s="711"/>
      <c r="PME3" s="711"/>
      <c r="PMF3" s="711"/>
      <c r="PMG3" s="711"/>
      <c r="PMH3" s="711"/>
      <c r="PMI3" s="711"/>
      <c r="PMJ3" s="711"/>
      <c r="PMK3" s="711"/>
      <c r="PML3" s="711"/>
      <c r="PMM3" s="711"/>
      <c r="PMN3" s="711"/>
      <c r="PMO3" s="711"/>
      <c r="PMP3" s="711"/>
      <c r="PMQ3" s="711"/>
      <c r="PMR3" s="711"/>
      <c r="PMS3" s="711"/>
      <c r="PMT3" s="711"/>
      <c r="PMU3" s="711"/>
      <c r="PMV3" s="711"/>
      <c r="PMW3" s="711"/>
      <c r="PMX3" s="711"/>
      <c r="PMY3" s="711"/>
      <c r="PMZ3" s="711"/>
      <c r="PNA3" s="711"/>
      <c r="PNB3" s="711"/>
      <c r="PNC3" s="711"/>
      <c r="PND3" s="711"/>
      <c r="PNE3" s="711"/>
      <c r="PNF3" s="711"/>
      <c r="PNG3" s="711"/>
      <c r="PNH3" s="711"/>
      <c r="PNI3" s="711"/>
      <c r="PNJ3" s="711"/>
      <c r="PNK3" s="711"/>
      <c r="PNL3" s="711"/>
      <c r="PNM3" s="711"/>
      <c r="PNN3" s="711"/>
      <c r="PNO3" s="711"/>
      <c r="PNP3" s="711"/>
      <c r="PNQ3" s="711"/>
      <c r="PNR3" s="711"/>
      <c r="PNS3" s="711"/>
      <c r="PNT3" s="711"/>
      <c r="PNU3" s="711"/>
      <c r="PNV3" s="711"/>
      <c r="PNW3" s="711"/>
      <c r="PNX3" s="711"/>
      <c r="PNY3" s="711"/>
      <c r="PNZ3" s="711"/>
      <c r="POA3" s="711"/>
      <c r="POB3" s="711"/>
      <c r="POC3" s="711"/>
      <c r="POD3" s="711"/>
      <c r="POE3" s="711"/>
      <c r="POF3" s="711"/>
      <c r="POG3" s="711"/>
      <c r="POH3" s="711"/>
      <c r="POI3" s="711"/>
      <c r="POJ3" s="711"/>
      <c r="POK3" s="711"/>
      <c r="POL3" s="711"/>
      <c r="POM3" s="711"/>
      <c r="PON3" s="711"/>
      <c r="POO3" s="711"/>
      <c r="POP3" s="711"/>
      <c r="POQ3" s="711"/>
      <c r="POR3" s="711"/>
      <c r="POS3" s="711"/>
      <c r="POT3" s="711"/>
      <c r="POU3" s="711"/>
      <c r="POV3" s="711"/>
      <c r="POW3" s="711"/>
      <c r="POX3" s="711"/>
      <c r="POY3" s="711"/>
      <c r="POZ3" s="711"/>
      <c r="PPA3" s="711"/>
      <c r="PPB3" s="711"/>
      <c r="PPC3" s="711"/>
      <c r="PPD3" s="711"/>
      <c r="PPE3" s="711"/>
      <c r="PPF3" s="711"/>
      <c r="PPG3" s="711"/>
      <c r="PPH3" s="711"/>
      <c r="PPI3" s="711"/>
      <c r="PPJ3" s="711"/>
      <c r="PPK3" s="711"/>
      <c r="PPL3" s="711"/>
      <c r="PPM3" s="711"/>
      <c r="PPN3" s="711"/>
      <c r="PPO3" s="711"/>
      <c r="PPP3" s="711"/>
      <c r="PPQ3" s="711"/>
      <c r="PPR3" s="711"/>
      <c r="PPS3" s="711"/>
      <c r="PPT3" s="711"/>
      <c r="PPU3" s="711"/>
      <c r="PPV3" s="711"/>
      <c r="PPW3" s="711"/>
      <c r="PPX3" s="711"/>
      <c r="PPY3" s="711"/>
      <c r="PPZ3" s="711"/>
      <c r="PQA3" s="711"/>
      <c r="PQB3" s="711"/>
      <c r="PQC3" s="711"/>
      <c r="PQD3" s="711"/>
      <c r="PQE3" s="711"/>
      <c r="PQF3" s="711"/>
      <c r="PQG3" s="711"/>
      <c r="PQH3" s="711"/>
      <c r="PQI3" s="711"/>
      <c r="PQJ3" s="711"/>
      <c r="PQK3" s="711"/>
      <c r="PQL3" s="711"/>
      <c r="PQM3" s="711"/>
      <c r="PQN3" s="711"/>
      <c r="PQO3" s="711"/>
      <c r="PQP3" s="711"/>
      <c r="PQQ3" s="711"/>
      <c r="PQR3" s="711"/>
      <c r="PQS3" s="711"/>
      <c r="PQT3" s="711"/>
      <c r="PQU3" s="711"/>
      <c r="PQV3" s="711"/>
      <c r="PQW3" s="711"/>
      <c r="PQX3" s="711"/>
      <c r="PQY3" s="711"/>
      <c r="PQZ3" s="711"/>
      <c r="PRA3" s="711"/>
      <c r="PRB3" s="711"/>
      <c r="PRC3" s="711"/>
      <c r="PRD3" s="711"/>
      <c r="PRE3" s="711"/>
      <c r="PRF3" s="711"/>
      <c r="PRG3" s="711"/>
      <c r="PRH3" s="711"/>
      <c r="PRI3" s="711"/>
      <c r="PRJ3" s="711"/>
      <c r="PRK3" s="711"/>
      <c r="PRL3" s="711"/>
      <c r="PRM3" s="711"/>
      <c r="PRN3" s="711"/>
      <c r="PRO3" s="711"/>
      <c r="PRP3" s="711"/>
      <c r="PRQ3" s="711"/>
      <c r="PRR3" s="711"/>
      <c r="PRS3" s="711"/>
      <c r="PRT3" s="711"/>
      <c r="PRU3" s="711"/>
      <c r="PRV3" s="711"/>
      <c r="PRW3" s="711"/>
      <c r="PRX3" s="711"/>
      <c r="PRY3" s="711"/>
      <c r="PRZ3" s="711"/>
      <c r="PSA3" s="711"/>
      <c r="PSB3" s="711"/>
      <c r="PSC3" s="711"/>
      <c r="PSD3" s="711"/>
      <c r="PSE3" s="711"/>
      <c r="PSF3" s="711"/>
      <c r="PSG3" s="711"/>
      <c r="PSH3" s="711"/>
      <c r="PSI3" s="711"/>
      <c r="PSJ3" s="711"/>
      <c r="PSK3" s="711"/>
      <c r="PSL3" s="711"/>
      <c r="PSM3" s="711"/>
      <c r="PSN3" s="711"/>
      <c r="PSO3" s="711"/>
      <c r="PSP3" s="711"/>
      <c r="PSQ3" s="711"/>
      <c r="PSR3" s="711"/>
      <c r="PSS3" s="711"/>
      <c r="PST3" s="711"/>
      <c r="PSU3" s="711"/>
      <c r="PSV3" s="711"/>
      <c r="PSW3" s="711"/>
      <c r="PSX3" s="711"/>
      <c r="PSY3" s="711"/>
      <c r="PSZ3" s="711"/>
      <c r="PTA3" s="711"/>
      <c r="PTB3" s="711"/>
      <c r="PTC3" s="711"/>
      <c r="PTD3" s="711"/>
      <c r="PTE3" s="711"/>
      <c r="PTF3" s="711"/>
      <c r="PTG3" s="711"/>
      <c r="PTH3" s="711"/>
      <c r="PTI3" s="711"/>
      <c r="PTJ3" s="711"/>
      <c r="PTK3" s="711"/>
      <c r="PTL3" s="711"/>
      <c r="PTM3" s="711"/>
      <c r="PTN3" s="711"/>
      <c r="PTO3" s="711"/>
      <c r="PTP3" s="711"/>
      <c r="PTQ3" s="711"/>
      <c r="PTR3" s="711"/>
      <c r="PTS3" s="711"/>
      <c r="PTT3" s="711"/>
      <c r="PTU3" s="711"/>
      <c r="PTV3" s="711"/>
      <c r="PTW3" s="711"/>
      <c r="PTX3" s="711"/>
      <c r="PTY3" s="711"/>
      <c r="PTZ3" s="711"/>
      <c r="PUA3" s="711"/>
      <c r="PUB3" s="711"/>
      <c r="PUC3" s="711"/>
      <c r="PUD3" s="711"/>
      <c r="PUE3" s="711"/>
      <c r="PUF3" s="711"/>
      <c r="PUG3" s="711"/>
      <c r="PUH3" s="711"/>
      <c r="PUI3" s="711"/>
      <c r="PUJ3" s="711"/>
      <c r="PUK3" s="711"/>
      <c r="PUL3" s="711"/>
      <c r="PUM3" s="711"/>
      <c r="PUN3" s="711"/>
      <c r="PUO3" s="711"/>
      <c r="PUP3" s="711"/>
      <c r="PUQ3" s="711"/>
      <c r="PUR3" s="711"/>
      <c r="PUS3" s="711"/>
      <c r="PUT3" s="711"/>
      <c r="PUU3" s="711"/>
      <c r="PUV3" s="711"/>
      <c r="PUW3" s="711"/>
      <c r="PUX3" s="711"/>
      <c r="PUY3" s="711"/>
      <c r="PUZ3" s="711"/>
      <c r="PVA3" s="711"/>
      <c r="PVB3" s="711"/>
      <c r="PVC3" s="711"/>
      <c r="PVD3" s="711"/>
      <c r="PVE3" s="711"/>
      <c r="PVF3" s="711"/>
      <c r="PVG3" s="711"/>
      <c r="PVH3" s="711"/>
      <c r="PVI3" s="711"/>
      <c r="PVJ3" s="711"/>
      <c r="PVK3" s="711"/>
      <c r="PVL3" s="711"/>
      <c r="PVM3" s="711"/>
      <c r="PVN3" s="711"/>
      <c r="PVO3" s="711"/>
      <c r="PVP3" s="711"/>
      <c r="PVQ3" s="711"/>
      <c r="PVR3" s="711"/>
      <c r="PVS3" s="711"/>
      <c r="PVT3" s="711"/>
      <c r="PVU3" s="711"/>
      <c r="PVV3" s="711"/>
      <c r="PVW3" s="711"/>
      <c r="PVX3" s="711"/>
      <c r="PVY3" s="711"/>
      <c r="PVZ3" s="711"/>
      <c r="PWA3" s="711"/>
      <c r="PWB3" s="711"/>
      <c r="PWC3" s="711"/>
      <c r="PWD3" s="711"/>
      <c r="PWE3" s="711"/>
      <c r="PWF3" s="711"/>
      <c r="PWG3" s="711"/>
      <c r="PWH3" s="711"/>
      <c r="PWI3" s="711"/>
      <c r="PWJ3" s="711"/>
      <c r="PWK3" s="711"/>
      <c r="PWL3" s="711"/>
      <c r="PWM3" s="711"/>
      <c r="PWN3" s="711"/>
      <c r="PWO3" s="711"/>
      <c r="PWP3" s="711"/>
      <c r="PWQ3" s="711"/>
      <c r="PWR3" s="711"/>
      <c r="PWS3" s="711"/>
      <c r="PWT3" s="711"/>
      <c r="PWU3" s="711"/>
      <c r="PWV3" s="711"/>
      <c r="PWW3" s="711"/>
      <c r="PWX3" s="711"/>
      <c r="PWY3" s="711"/>
      <c r="PWZ3" s="711"/>
      <c r="PXA3" s="711"/>
      <c r="PXB3" s="711"/>
      <c r="PXC3" s="711"/>
      <c r="PXD3" s="711"/>
      <c r="PXE3" s="711"/>
      <c r="PXF3" s="711"/>
      <c r="PXG3" s="711"/>
      <c r="PXH3" s="711"/>
      <c r="PXI3" s="711"/>
      <c r="PXJ3" s="711"/>
      <c r="PXK3" s="711"/>
      <c r="PXL3" s="711"/>
      <c r="PXM3" s="711"/>
      <c r="PXN3" s="711"/>
      <c r="PXO3" s="711"/>
      <c r="PXP3" s="711"/>
      <c r="PXQ3" s="711"/>
      <c r="PXR3" s="711"/>
      <c r="PXS3" s="711"/>
      <c r="PXT3" s="711"/>
      <c r="PXU3" s="711"/>
      <c r="PXV3" s="711"/>
      <c r="PXW3" s="711"/>
      <c r="PXX3" s="711"/>
      <c r="PXY3" s="711"/>
      <c r="PXZ3" s="711"/>
      <c r="PYA3" s="711"/>
      <c r="PYB3" s="711"/>
      <c r="PYC3" s="711"/>
      <c r="PYD3" s="711"/>
      <c r="PYE3" s="711"/>
      <c r="PYF3" s="711"/>
      <c r="PYG3" s="711"/>
      <c r="PYH3" s="711"/>
      <c r="PYI3" s="711"/>
      <c r="PYJ3" s="711"/>
      <c r="PYK3" s="711"/>
      <c r="PYL3" s="711"/>
      <c r="PYM3" s="711"/>
      <c r="PYN3" s="711"/>
      <c r="PYO3" s="711"/>
      <c r="PYP3" s="711"/>
      <c r="PYQ3" s="711"/>
      <c r="PYR3" s="711"/>
      <c r="PYS3" s="711"/>
      <c r="PYT3" s="711"/>
      <c r="PYU3" s="711"/>
      <c r="PYV3" s="711"/>
      <c r="PYW3" s="711"/>
      <c r="PYX3" s="711"/>
      <c r="PYY3" s="711"/>
      <c r="PYZ3" s="711"/>
      <c r="PZA3" s="711"/>
      <c r="PZB3" s="711"/>
      <c r="PZC3" s="711"/>
      <c r="PZD3" s="711"/>
      <c r="PZE3" s="711"/>
      <c r="PZF3" s="711"/>
      <c r="PZG3" s="711"/>
      <c r="PZH3" s="711"/>
      <c r="PZI3" s="711"/>
      <c r="PZJ3" s="711"/>
      <c r="PZK3" s="711"/>
      <c r="PZL3" s="711"/>
      <c r="PZM3" s="711"/>
      <c r="PZN3" s="711"/>
      <c r="PZO3" s="711"/>
      <c r="PZP3" s="711"/>
      <c r="PZQ3" s="711"/>
      <c r="PZR3" s="711"/>
      <c r="PZS3" s="711"/>
      <c r="PZT3" s="711"/>
      <c r="PZU3" s="711"/>
      <c r="PZV3" s="711"/>
      <c r="PZW3" s="711"/>
      <c r="PZX3" s="711"/>
      <c r="PZY3" s="711"/>
      <c r="PZZ3" s="711"/>
      <c r="QAA3" s="711"/>
      <c r="QAB3" s="711"/>
      <c r="QAC3" s="711"/>
      <c r="QAD3" s="711"/>
      <c r="QAE3" s="711"/>
      <c r="QAF3" s="711"/>
      <c r="QAG3" s="711"/>
      <c r="QAH3" s="711"/>
      <c r="QAI3" s="711"/>
      <c r="QAJ3" s="711"/>
      <c r="QAK3" s="711"/>
      <c r="QAL3" s="711"/>
      <c r="QAM3" s="711"/>
      <c r="QAN3" s="711"/>
      <c r="QAO3" s="711"/>
      <c r="QAP3" s="711"/>
      <c r="QAQ3" s="711"/>
      <c r="QAR3" s="711"/>
      <c r="QAS3" s="711"/>
      <c r="QAT3" s="711"/>
      <c r="QAU3" s="711"/>
      <c r="QAV3" s="711"/>
      <c r="QAW3" s="711"/>
      <c r="QAX3" s="711"/>
      <c r="QAY3" s="711"/>
      <c r="QAZ3" s="711"/>
      <c r="QBA3" s="711"/>
      <c r="QBB3" s="711"/>
      <c r="QBC3" s="711"/>
      <c r="QBD3" s="711"/>
      <c r="QBE3" s="711"/>
      <c r="QBF3" s="711"/>
      <c r="QBG3" s="711"/>
      <c r="QBH3" s="711"/>
      <c r="QBI3" s="711"/>
      <c r="QBJ3" s="711"/>
      <c r="QBK3" s="711"/>
      <c r="QBL3" s="711"/>
      <c r="QBM3" s="711"/>
      <c r="QBN3" s="711"/>
      <c r="QBO3" s="711"/>
      <c r="QBP3" s="711"/>
      <c r="QBQ3" s="711"/>
      <c r="QBR3" s="711"/>
      <c r="QBS3" s="711"/>
      <c r="QBT3" s="711"/>
      <c r="QBU3" s="711"/>
      <c r="QBV3" s="711"/>
      <c r="QBW3" s="711"/>
      <c r="QBX3" s="711"/>
      <c r="QBY3" s="711"/>
      <c r="QBZ3" s="711"/>
      <c r="QCA3" s="711"/>
      <c r="QCB3" s="711"/>
      <c r="QCC3" s="711"/>
      <c r="QCD3" s="711"/>
      <c r="QCE3" s="711"/>
      <c r="QCF3" s="711"/>
      <c r="QCG3" s="711"/>
      <c r="QCH3" s="711"/>
      <c r="QCI3" s="711"/>
      <c r="QCJ3" s="711"/>
      <c r="QCK3" s="711"/>
      <c r="QCL3" s="711"/>
      <c r="QCM3" s="711"/>
      <c r="QCN3" s="711"/>
      <c r="QCO3" s="711"/>
      <c r="QCP3" s="711"/>
      <c r="QCQ3" s="711"/>
      <c r="QCR3" s="711"/>
      <c r="QCS3" s="711"/>
      <c r="QCT3" s="711"/>
      <c r="QCU3" s="711"/>
      <c r="QCV3" s="711"/>
      <c r="QCW3" s="711"/>
      <c r="QCX3" s="711"/>
      <c r="QCY3" s="711"/>
      <c r="QCZ3" s="711"/>
      <c r="QDA3" s="711"/>
      <c r="QDB3" s="711"/>
      <c r="QDC3" s="711"/>
      <c r="QDD3" s="711"/>
      <c r="QDE3" s="711"/>
      <c r="QDF3" s="711"/>
      <c r="QDG3" s="711"/>
      <c r="QDH3" s="711"/>
      <c r="QDI3" s="711"/>
      <c r="QDJ3" s="711"/>
      <c r="QDK3" s="711"/>
      <c r="QDL3" s="711"/>
      <c r="QDM3" s="711"/>
      <c r="QDN3" s="711"/>
      <c r="QDO3" s="711"/>
      <c r="QDP3" s="711"/>
      <c r="QDQ3" s="711"/>
      <c r="QDR3" s="711"/>
      <c r="QDS3" s="711"/>
      <c r="QDT3" s="711"/>
      <c r="QDU3" s="711"/>
      <c r="QDV3" s="711"/>
      <c r="QDW3" s="711"/>
      <c r="QDX3" s="711"/>
      <c r="QDY3" s="711"/>
      <c r="QDZ3" s="711"/>
      <c r="QEA3" s="711"/>
      <c r="QEB3" s="711"/>
      <c r="QEC3" s="711"/>
      <c r="QED3" s="711"/>
      <c r="QEE3" s="711"/>
      <c r="QEF3" s="711"/>
      <c r="QEG3" s="711"/>
      <c r="QEH3" s="711"/>
      <c r="QEI3" s="711"/>
      <c r="QEJ3" s="711"/>
      <c r="QEK3" s="711"/>
      <c r="QEL3" s="711"/>
      <c r="QEM3" s="711"/>
      <c r="QEN3" s="711"/>
      <c r="QEO3" s="711"/>
      <c r="QEP3" s="711"/>
      <c r="QEQ3" s="711"/>
      <c r="QER3" s="711"/>
      <c r="QES3" s="711"/>
      <c r="QET3" s="711"/>
      <c r="QEU3" s="711"/>
      <c r="QEV3" s="711"/>
      <c r="QEW3" s="711"/>
      <c r="QEX3" s="711"/>
      <c r="QEY3" s="711"/>
      <c r="QEZ3" s="711"/>
      <c r="QFA3" s="711"/>
      <c r="QFB3" s="711"/>
      <c r="QFC3" s="711"/>
      <c r="QFD3" s="711"/>
      <c r="QFE3" s="711"/>
      <c r="QFF3" s="711"/>
      <c r="QFG3" s="711"/>
      <c r="QFH3" s="711"/>
      <c r="QFI3" s="711"/>
      <c r="QFJ3" s="711"/>
      <c r="QFK3" s="711"/>
      <c r="QFL3" s="711"/>
      <c r="QFM3" s="711"/>
      <c r="QFN3" s="711"/>
      <c r="QFO3" s="711"/>
      <c r="QFP3" s="711"/>
      <c r="QFQ3" s="711"/>
      <c r="QFR3" s="711"/>
      <c r="QFS3" s="711"/>
      <c r="QFT3" s="711"/>
      <c r="QFU3" s="711"/>
      <c r="QFV3" s="711"/>
      <c r="QFW3" s="711"/>
      <c r="QFX3" s="711"/>
      <c r="QFY3" s="711"/>
      <c r="QFZ3" s="711"/>
      <c r="QGA3" s="711"/>
      <c r="QGB3" s="711"/>
      <c r="QGC3" s="711"/>
      <c r="QGD3" s="711"/>
      <c r="QGE3" s="711"/>
      <c r="QGF3" s="711"/>
      <c r="QGG3" s="711"/>
      <c r="QGH3" s="711"/>
      <c r="QGI3" s="711"/>
      <c r="QGJ3" s="711"/>
      <c r="QGK3" s="711"/>
      <c r="QGL3" s="711"/>
      <c r="QGM3" s="711"/>
      <c r="QGN3" s="711"/>
      <c r="QGO3" s="711"/>
      <c r="QGP3" s="711"/>
      <c r="QGQ3" s="711"/>
      <c r="QGR3" s="711"/>
      <c r="QGS3" s="711"/>
      <c r="QGT3" s="711"/>
      <c r="QGU3" s="711"/>
      <c r="QGV3" s="711"/>
      <c r="QGW3" s="711"/>
      <c r="QGX3" s="711"/>
      <c r="QGY3" s="711"/>
      <c r="QGZ3" s="711"/>
      <c r="QHA3" s="711"/>
      <c r="QHB3" s="711"/>
      <c r="QHC3" s="711"/>
      <c r="QHD3" s="711"/>
      <c r="QHE3" s="711"/>
      <c r="QHF3" s="711"/>
      <c r="QHG3" s="711"/>
      <c r="QHH3" s="711"/>
      <c r="QHI3" s="711"/>
      <c r="QHJ3" s="711"/>
      <c r="QHK3" s="711"/>
      <c r="QHL3" s="711"/>
      <c r="QHM3" s="711"/>
      <c r="QHN3" s="711"/>
      <c r="QHO3" s="711"/>
      <c r="QHP3" s="711"/>
      <c r="QHQ3" s="711"/>
      <c r="QHR3" s="711"/>
      <c r="QHS3" s="711"/>
      <c r="QHT3" s="711"/>
      <c r="QHU3" s="711"/>
      <c r="QHV3" s="711"/>
      <c r="QHW3" s="711"/>
      <c r="QHX3" s="711"/>
      <c r="QHY3" s="711"/>
      <c r="QHZ3" s="711"/>
      <c r="QIA3" s="711"/>
      <c r="QIB3" s="711"/>
      <c r="QIC3" s="711"/>
      <c r="QID3" s="711"/>
      <c r="QIE3" s="711"/>
      <c r="QIF3" s="711"/>
      <c r="QIG3" s="711"/>
      <c r="QIH3" s="711"/>
      <c r="QII3" s="711"/>
      <c r="QIJ3" s="711"/>
      <c r="QIK3" s="711"/>
      <c r="QIL3" s="711"/>
      <c r="QIM3" s="711"/>
      <c r="QIN3" s="711"/>
      <c r="QIO3" s="711"/>
      <c r="QIP3" s="711"/>
      <c r="QIQ3" s="711"/>
      <c r="QIR3" s="711"/>
      <c r="QIS3" s="711"/>
      <c r="QIT3" s="711"/>
      <c r="QIU3" s="711"/>
      <c r="QIV3" s="711"/>
      <c r="QIW3" s="711"/>
      <c r="QIX3" s="711"/>
      <c r="QIY3" s="711"/>
      <c r="QIZ3" s="711"/>
      <c r="QJA3" s="711"/>
      <c r="QJB3" s="711"/>
      <c r="QJC3" s="711"/>
      <c r="QJD3" s="711"/>
      <c r="QJE3" s="711"/>
      <c r="QJF3" s="711"/>
      <c r="QJG3" s="711"/>
      <c r="QJH3" s="711"/>
      <c r="QJI3" s="711"/>
      <c r="QJJ3" s="711"/>
      <c r="QJK3" s="711"/>
      <c r="QJL3" s="711"/>
      <c r="QJM3" s="711"/>
      <c r="QJN3" s="711"/>
      <c r="QJO3" s="711"/>
      <c r="QJP3" s="711"/>
      <c r="QJQ3" s="711"/>
      <c r="QJR3" s="711"/>
      <c r="QJS3" s="711"/>
      <c r="QJT3" s="711"/>
      <c r="QJU3" s="711"/>
      <c r="QJV3" s="711"/>
      <c r="QJW3" s="711"/>
      <c r="QJX3" s="711"/>
      <c r="QJY3" s="711"/>
      <c r="QJZ3" s="711"/>
      <c r="QKA3" s="711"/>
      <c r="QKB3" s="711"/>
      <c r="QKC3" s="711"/>
      <c r="QKD3" s="711"/>
      <c r="QKE3" s="711"/>
      <c r="QKF3" s="711"/>
      <c r="QKG3" s="711"/>
      <c r="QKH3" s="711"/>
      <c r="QKI3" s="711"/>
      <c r="QKJ3" s="711"/>
      <c r="QKK3" s="711"/>
      <c r="QKL3" s="711"/>
      <c r="QKM3" s="711"/>
      <c r="QKN3" s="711"/>
      <c r="QKO3" s="711"/>
      <c r="QKP3" s="711"/>
      <c r="QKQ3" s="711"/>
      <c r="QKR3" s="711"/>
      <c r="QKS3" s="711"/>
      <c r="QKT3" s="711"/>
      <c r="QKU3" s="711"/>
      <c r="QKV3" s="711"/>
      <c r="QKW3" s="711"/>
      <c r="QKX3" s="711"/>
      <c r="QKY3" s="711"/>
      <c r="QKZ3" s="711"/>
      <c r="QLA3" s="711"/>
      <c r="QLB3" s="711"/>
      <c r="QLC3" s="711"/>
      <c r="QLD3" s="711"/>
      <c r="QLE3" s="711"/>
      <c r="QLF3" s="711"/>
      <c r="QLG3" s="711"/>
      <c r="QLH3" s="711"/>
      <c r="QLI3" s="711"/>
      <c r="QLJ3" s="711"/>
      <c r="QLK3" s="711"/>
      <c r="QLL3" s="711"/>
      <c r="QLM3" s="711"/>
      <c r="QLN3" s="711"/>
      <c r="QLO3" s="711"/>
      <c r="QLP3" s="711"/>
      <c r="QLQ3" s="711"/>
      <c r="QLR3" s="711"/>
      <c r="QLS3" s="711"/>
      <c r="QLT3" s="711"/>
      <c r="QLU3" s="711"/>
      <c r="QLV3" s="711"/>
      <c r="QLW3" s="711"/>
      <c r="QLX3" s="711"/>
      <c r="QLY3" s="711"/>
      <c r="QLZ3" s="711"/>
      <c r="QMA3" s="711"/>
      <c r="QMB3" s="711"/>
      <c r="QMC3" s="711"/>
      <c r="QMD3" s="711"/>
      <c r="QME3" s="711"/>
      <c r="QMF3" s="711"/>
      <c r="QMG3" s="711"/>
      <c r="QMH3" s="711"/>
      <c r="QMI3" s="711"/>
      <c r="QMJ3" s="711"/>
      <c r="QMK3" s="711"/>
      <c r="QML3" s="711"/>
      <c r="QMM3" s="711"/>
      <c r="QMN3" s="711"/>
      <c r="QMO3" s="711"/>
      <c r="QMP3" s="711"/>
      <c r="QMQ3" s="711"/>
      <c r="QMR3" s="711"/>
      <c r="QMS3" s="711"/>
      <c r="QMT3" s="711"/>
      <c r="QMU3" s="711"/>
      <c r="QMV3" s="711"/>
      <c r="QMW3" s="711"/>
      <c r="QMX3" s="711"/>
      <c r="QMY3" s="711"/>
      <c r="QMZ3" s="711"/>
      <c r="QNA3" s="711"/>
      <c r="QNB3" s="711"/>
      <c r="QNC3" s="711"/>
      <c r="QND3" s="711"/>
      <c r="QNE3" s="711"/>
      <c r="QNF3" s="711"/>
      <c r="QNG3" s="711"/>
      <c r="QNH3" s="711"/>
      <c r="QNI3" s="711"/>
      <c r="QNJ3" s="711"/>
      <c r="QNK3" s="711"/>
      <c r="QNL3" s="711"/>
      <c r="QNM3" s="711"/>
      <c r="QNN3" s="711"/>
      <c r="QNO3" s="711"/>
      <c r="QNP3" s="711"/>
      <c r="QNQ3" s="711"/>
      <c r="QNR3" s="711"/>
      <c r="QNS3" s="711"/>
      <c r="QNT3" s="711"/>
      <c r="QNU3" s="711"/>
      <c r="QNV3" s="711"/>
      <c r="QNW3" s="711"/>
      <c r="QNX3" s="711"/>
      <c r="QNY3" s="711"/>
      <c r="QNZ3" s="711"/>
      <c r="QOA3" s="711"/>
      <c r="QOB3" s="711"/>
      <c r="QOC3" s="711"/>
      <c r="QOD3" s="711"/>
      <c r="QOE3" s="711"/>
      <c r="QOF3" s="711"/>
      <c r="QOG3" s="711"/>
      <c r="QOH3" s="711"/>
      <c r="QOI3" s="711"/>
      <c r="QOJ3" s="711"/>
      <c r="QOK3" s="711"/>
      <c r="QOL3" s="711"/>
      <c r="QOM3" s="711"/>
      <c r="QON3" s="711"/>
      <c r="QOO3" s="711"/>
      <c r="QOP3" s="711"/>
      <c r="QOQ3" s="711"/>
      <c r="QOR3" s="711"/>
      <c r="QOS3" s="711"/>
      <c r="QOT3" s="711"/>
      <c r="QOU3" s="711"/>
      <c r="QOV3" s="711"/>
      <c r="QOW3" s="711"/>
      <c r="QOX3" s="711"/>
      <c r="QOY3" s="711"/>
      <c r="QOZ3" s="711"/>
      <c r="QPA3" s="711"/>
      <c r="QPB3" s="711"/>
      <c r="QPC3" s="711"/>
      <c r="QPD3" s="711"/>
      <c r="QPE3" s="711"/>
      <c r="QPF3" s="711"/>
      <c r="QPG3" s="711"/>
      <c r="QPH3" s="711"/>
      <c r="QPI3" s="711"/>
      <c r="QPJ3" s="711"/>
      <c r="QPK3" s="711"/>
      <c r="QPL3" s="711"/>
      <c r="QPM3" s="711"/>
      <c r="QPN3" s="711"/>
      <c r="QPO3" s="711"/>
      <c r="QPP3" s="711"/>
      <c r="QPQ3" s="711"/>
      <c r="QPR3" s="711"/>
      <c r="QPS3" s="711"/>
      <c r="QPT3" s="711"/>
      <c r="QPU3" s="711"/>
      <c r="QPV3" s="711"/>
      <c r="QPW3" s="711"/>
      <c r="QPX3" s="711"/>
      <c r="QPY3" s="711"/>
      <c r="QPZ3" s="711"/>
      <c r="QQA3" s="711"/>
      <c r="QQB3" s="711"/>
      <c r="QQC3" s="711"/>
      <c r="QQD3" s="711"/>
      <c r="QQE3" s="711"/>
      <c r="QQF3" s="711"/>
      <c r="QQG3" s="711"/>
      <c r="QQH3" s="711"/>
      <c r="QQI3" s="711"/>
      <c r="QQJ3" s="711"/>
      <c r="QQK3" s="711"/>
      <c r="QQL3" s="711"/>
      <c r="QQM3" s="711"/>
      <c r="QQN3" s="711"/>
      <c r="QQO3" s="711"/>
      <c r="QQP3" s="711"/>
      <c r="QQQ3" s="711"/>
      <c r="QQR3" s="711"/>
      <c r="QQS3" s="711"/>
      <c r="QQT3" s="711"/>
      <c r="QQU3" s="711"/>
      <c r="QQV3" s="711"/>
      <c r="QQW3" s="711"/>
      <c r="QQX3" s="711"/>
      <c r="QQY3" s="711"/>
      <c r="QQZ3" s="711"/>
      <c r="QRA3" s="711"/>
      <c r="QRB3" s="711"/>
      <c r="QRC3" s="711"/>
      <c r="QRD3" s="711"/>
      <c r="QRE3" s="711"/>
      <c r="QRF3" s="711"/>
      <c r="QRG3" s="711"/>
      <c r="QRH3" s="711"/>
      <c r="QRI3" s="711"/>
      <c r="QRJ3" s="711"/>
      <c r="QRK3" s="711"/>
      <c r="QRL3" s="711"/>
      <c r="QRM3" s="711"/>
      <c r="QRN3" s="711"/>
      <c r="QRO3" s="711"/>
      <c r="QRP3" s="711"/>
      <c r="QRQ3" s="711"/>
      <c r="QRR3" s="711"/>
      <c r="QRS3" s="711"/>
      <c r="QRT3" s="711"/>
      <c r="QRU3" s="711"/>
      <c r="QRV3" s="711"/>
      <c r="QRW3" s="711"/>
      <c r="QRX3" s="711"/>
      <c r="QRY3" s="711"/>
      <c r="QRZ3" s="711"/>
      <c r="QSA3" s="711"/>
      <c r="QSB3" s="711"/>
      <c r="QSC3" s="711"/>
      <c r="QSD3" s="711"/>
      <c r="QSE3" s="711"/>
      <c r="QSF3" s="711"/>
      <c r="QSG3" s="711"/>
      <c r="QSH3" s="711"/>
      <c r="QSI3" s="711"/>
      <c r="QSJ3" s="711"/>
      <c r="QSK3" s="711"/>
      <c r="QSL3" s="711"/>
      <c r="QSM3" s="711"/>
      <c r="QSN3" s="711"/>
      <c r="QSO3" s="711"/>
      <c r="QSP3" s="711"/>
      <c r="QSQ3" s="711"/>
      <c r="QSR3" s="711"/>
      <c r="QSS3" s="711"/>
      <c r="QST3" s="711"/>
      <c r="QSU3" s="711"/>
      <c r="QSV3" s="711"/>
      <c r="QSW3" s="711"/>
      <c r="QSX3" s="711"/>
      <c r="QSY3" s="711"/>
      <c r="QSZ3" s="711"/>
      <c r="QTA3" s="711"/>
      <c r="QTB3" s="711"/>
      <c r="QTC3" s="711"/>
      <c r="QTD3" s="711"/>
      <c r="QTE3" s="711"/>
      <c r="QTF3" s="711"/>
      <c r="QTG3" s="711"/>
      <c r="QTH3" s="711"/>
      <c r="QTI3" s="711"/>
      <c r="QTJ3" s="711"/>
      <c r="QTK3" s="711"/>
      <c r="QTL3" s="711"/>
      <c r="QTM3" s="711"/>
      <c r="QTN3" s="711"/>
      <c r="QTO3" s="711"/>
      <c r="QTP3" s="711"/>
      <c r="QTQ3" s="711"/>
      <c r="QTR3" s="711"/>
      <c r="QTS3" s="711"/>
      <c r="QTT3" s="711"/>
      <c r="QTU3" s="711"/>
      <c r="QTV3" s="711"/>
      <c r="QTW3" s="711"/>
      <c r="QTX3" s="711"/>
      <c r="QTY3" s="711"/>
      <c r="QTZ3" s="711"/>
      <c r="QUA3" s="711"/>
      <c r="QUB3" s="711"/>
      <c r="QUC3" s="711"/>
      <c r="QUD3" s="711"/>
      <c r="QUE3" s="711"/>
      <c r="QUF3" s="711"/>
      <c r="QUG3" s="711"/>
      <c r="QUH3" s="711"/>
      <c r="QUI3" s="711"/>
      <c r="QUJ3" s="711"/>
      <c r="QUK3" s="711"/>
      <c r="QUL3" s="711"/>
      <c r="QUM3" s="711"/>
      <c r="QUN3" s="711"/>
      <c r="QUO3" s="711"/>
      <c r="QUP3" s="711"/>
      <c r="QUQ3" s="711"/>
      <c r="QUR3" s="711"/>
      <c r="QUS3" s="711"/>
      <c r="QUT3" s="711"/>
      <c r="QUU3" s="711"/>
      <c r="QUV3" s="711"/>
      <c r="QUW3" s="711"/>
      <c r="QUX3" s="711"/>
      <c r="QUY3" s="711"/>
      <c r="QUZ3" s="711"/>
      <c r="QVA3" s="711"/>
      <c r="QVB3" s="711"/>
      <c r="QVC3" s="711"/>
      <c r="QVD3" s="711"/>
      <c r="QVE3" s="711"/>
      <c r="QVF3" s="711"/>
      <c r="QVG3" s="711"/>
      <c r="QVH3" s="711"/>
      <c r="QVI3" s="711"/>
      <c r="QVJ3" s="711"/>
      <c r="QVK3" s="711"/>
      <c r="QVL3" s="711"/>
      <c r="QVM3" s="711"/>
      <c r="QVN3" s="711"/>
      <c r="QVO3" s="711"/>
      <c r="QVP3" s="711"/>
      <c r="QVQ3" s="711"/>
      <c r="QVR3" s="711"/>
      <c r="QVS3" s="711"/>
      <c r="QVT3" s="711"/>
      <c r="QVU3" s="711"/>
      <c r="QVV3" s="711"/>
      <c r="QVW3" s="711"/>
      <c r="QVX3" s="711"/>
      <c r="QVY3" s="711"/>
      <c r="QVZ3" s="711"/>
      <c r="QWA3" s="711"/>
      <c r="QWB3" s="711"/>
      <c r="QWC3" s="711"/>
      <c r="QWD3" s="711"/>
      <c r="QWE3" s="711"/>
      <c r="QWF3" s="711"/>
      <c r="QWG3" s="711"/>
      <c r="QWH3" s="711"/>
      <c r="QWI3" s="711"/>
      <c r="QWJ3" s="711"/>
      <c r="QWK3" s="711"/>
      <c r="QWL3" s="711"/>
      <c r="QWM3" s="711"/>
      <c r="QWN3" s="711"/>
      <c r="QWO3" s="711"/>
      <c r="QWP3" s="711"/>
      <c r="QWQ3" s="711"/>
      <c r="QWR3" s="711"/>
      <c r="QWS3" s="711"/>
      <c r="QWT3" s="711"/>
      <c r="QWU3" s="711"/>
      <c r="QWV3" s="711"/>
      <c r="QWW3" s="711"/>
      <c r="QWX3" s="711"/>
      <c r="QWY3" s="711"/>
      <c r="QWZ3" s="711"/>
      <c r="QXA3" s="711"/>
      <c r="QXB3" s="711"/>
      <c r="QXC3" s="711"/>
      <c r="QXD3" s="711"/>
      <c r="QXE3" s="711"/>
      <c r="QXF3" s="711"/>
      <c r="QXG3" s="711"/>
      <c r="QXH3" s="711"/>
      <c r="QXI3" s="711"/>
      <c r="QXJ3" s="711"/>
      <c r="QXK3" s="711"/>
      <c r="QXL3" s="711"/>
      <c r="QXM3" s="711"/>
      <c r="QXN3" s="711"/>
      <c r="QXO3" s="711"/>
      <c r="QXP3" s="711"/>
      <c r="QXQ3" s="711"/>
      <c r="QXR3" s="711"/>
      <c r="QXS3" s="711"/>
      <c r="QXT3" s="711"/>
      <c r="QXU3" s="711"/>
      <c r="QXV3" s="711"/>
      <c r="QXW3" s="711"/>
      <c r="QXX3" s="711"/>
      <c r="QXY3" s="711"/>
      <c r="QXZ3" s="711"/>
      <c r="QYA3" s="711"/>
      <c r="QYB3" s="711"/>
      <c r="QYC3" s="711"/>
      <c r="QYD3" s="711"/>
      <c r="QYE3" s="711"/>
      <c r="QYF3" s="711"/>
      <c r="QYG3" s="711"/>
      <c r="QYH3" s="711"/>
      <c r="QYI3" s="711"/>
      <c r="QYJ3" s="711"/>
      <c r="QYK3" s="711"/>
      <c r="QYL3" s="711"/>
      <c r="QYM3" s="711"/>
      <c r="QYN3" s="711"/>
      <c r="QYO3" s="711"/>
      <c r="QYP3" s="711"/>
      <c r="QYQ3" s="711"/>
      <c r="QYR3" s="711"/>
      <c r="QYS3" s="711"/>
      <c r="QYT3" s="711"/>
      <c r="QYU3" s="711"/>
      <c r="QYV3" s="711"/>
      <c r="QYW3" s="711"/>
      <c r="QYX3" s="711"/>
      <c r="QYY3" s="711"/>
      <c r="QYZ3" s="711"/>
      <c r="QZA3" s="711"/>
      <c r="QZB3" s="711"/>
      <c r="QZC3" s="711"/>
      <c r="QZD3" s="711"/>
      <c r="QZE3" s="711"/>
      <c r="QZF3" s="711"/>
      <c r="QZG3" s="711"/>
      <c r="QZH3" s="711"/>
      <c r="QZI3" s="711"/>
      <c r="QZJ3" s="711"/>
      <c r="QZK3" s="711"/>
      <c r="QZL3" s="711"/>
      <c r="QZM3" s="711"/>
      <c r="QZN3" s="711"/>
      <c r="QZO3" s="711"/>
      <c r="QZP3" s="711"/>
      <c r="QZQ3" s="711"/>
      <c r="QZR3" s="711"/>
      <c r="QZS3" s="711"/>
      <c r="QZT3" s="711"/>
      <c r="QZU3" s="711"/>
      <c r="QZV3" s="711"/>
      <c r="QZW3" s="711"/>
      <c r="QZX3" s="711"/>
      <c r="QZY3" s="711"/>
      <c r="QZZ3" s="711"/>
      <c r="RAA3" s="711"/>
      <c r="RAB3" s="711"/>
      <c r="RAC3" s="711"/>
      <c r="RAD3" s="711"/>
      <c r="RAE3" s="711"/>
      <c r="RAF3" s="711"/>
      <c r="RAG3" s="711"/>
      <c r="RAH3" s="711"/>
      <c r="RAI3" s="711"/>
      <c r="RAJ3" s="711"/>
      <c r="RAK3" s="711"/>
      <c r="RAL3" s="711"/>
      <c r="RAM3" s="711"/>
      <c r="RAN3" s="711"/>
      <c r="RAO3" s="711"/>
      <c r="RAP3" s="711"/>
      <c r="RAQ3" s="711"/>
      <c r="RAR3" s="711"/>
      <c r="RAS3" s="711"/>
      <c r="RAT3" s="711"/>
      <c r="RAU3" s="711"/>
      <c r="RAV3" s="711"/>
      <c r="RAW3" s="711"/>
      <c r="RAX3" s="711"/>
      <c r="RAY3" s="711"/>
      <c r="RAZ3" s="711"/>
      <c r="RBA3" s="711"/>
      <c r="RBB3" s="711"/>
      <c r="RBC3" s="711"/>
      <c r="RBD3" s="711"/>
      <c r="RBE3" s="711"/>
      <c r="RBF3" s="711"/>
      <c r="RBG3" s="711"/>
      <c r="RBH3" s="711"/>
      <c r="RBI3" s="711"/>
      <c r="RBJ3" s="711"/>
      <c r="RBK3" s="711"/>
      <c r="RBL3" s="711"/>
      <c r="RBM3" s="711"/>
      <c r="RBN3" s="711"/>
      <c r="RBO3" s="711"/>
      <c r="RBP3" s="711"/>
      <c r="RBQ3" s="711"/>
      <c r="RBR3" s="711"/>
      <c r="RBS3" s="711"/>
      <c r="RBT3" s="711"/>
      <c r="RBU3" s="711"/>
      <c r="RBV3" s="711"/>
      <c r="RBW3" s="711"/>
      <c r="RBX3" s="711"/>
      <c r="RBY3" s="711"/>
      <c r="RBZ3" s="711"/>
      <c r="RCA3" s="711"/>
      <c r="RCB3" s="711"/>
      <c r="RCC3" s="711"/>
      <c r="RCD3" s="711"/>
      <c r="RCE3" s="711"/>
      <c r="RCF3" s="711"/>
      <c r="RCG3" s="711"/>
      <c r="RCH3" s="711"/>
      <c r="RCI3" s="711"/>
      <c r="RCJ3" s="711"/>
      <c r="RCK3" s="711"/>
      <c r="RCL3" s="711"/>
      <c r="RCM3" s="711"/>
      <c r="RCN3" s="711"/>
      <c r="RCO3" s="711"/>
      <c r="RCP3" s="711"/>
      <c r="RCQ3" s="711"/>
      <c r="RCR3" s="711"/>
      <c r="RCS3" s="711"/>
      <c r="RCT3" s="711"/>
      <c r="RCU3" s="711"/>
      <c r="RCV3" s="711"/>
      <c r="RCW3" s="711"/>
      <c r="RCX3" s="711"/>
      <c r="RCY3" s="711"/>
      <c r="RCZ3" s="711"/>
      <c r="RDA3" s="711"/>
      <c r="RDB3" s="711"/>
      <c r="RDC3" s="711"/>
      <c r="RDD3" s="711"/>
      <c r="RDE3" s="711"/>
      <c r="RDF3" s="711"/>
      <c r="RDG3" s="711"/>
      <c r="RDH3" s="711"/>
      <c r="RDI3" s="711"/>
      <c r="RDJ3" s="711"/>
      <c r="RDK3" s="711"/>
      <c r="RDL3" s="711"/>
      <c r="RDM3" s="711"/>
      <c r="RDN3" s="711"/>
      <c r="RDO3" s="711"/>
      <c r="RDP3" s="711"/>
      <c r="RDQ3" s="711"/>
      <c r="RDR3" s="711"/>
      <c r="RDS3" s="711"/>
      <c r="RDT3" s="711"/>
      <c r="RDU3" s="711"/>
      <c r="RDV3" s="711"/>
      <c r="RDW3" s="711"/>
      <c r="RDX3" s="711"/>
      <c r="RDY3" s="711"/>
      <c r="RDZ3" s="711"/>
      <c r="REA3" s="711"/>
      <c r="REB3" s="711"/>
      <c r="REC3" s="711"/>
      <c r="RED3" s="711"/>
      <c r="REE3" s="711"/>
      <c r="REF3" s="711"/>
      <c r="REG3" s="711"/>
      <c r="REH3" s="711"/>
      <c r="REI3" s="711"/>
      <c r="REJ3" s="711"/>
      <c r="REK3" s="711"/>
      <c r="REL3" s="711"/>
      <c r="REM3" s="711"/>
      <c r="REN3" s="711"/>
      <c r="REO3" s="711"/>
      <c r="REP3" s="711"/>
      <c r="REQ3" s="711"/>
      <c r="RER3" s="711"/>
      <c r="RES3" s="711"/>
      <c r="RET3" s="711"/>
      <c r="REU3" s="711"/>
      <c r="REV3" s="711"/>
      <c r="REW3" s="711"/>
      <c r="REX3" s="711"/>
      <c r="REY3" s="711"/>
      <c r="REZ3" s="711"/>
      <c r="RFA3" s="711"/>
      <c r="RFB3" s="711"/>
      <c r="RFC3" s="711"/>
      <c r="RFD3" s="711"/>
      <c r="RFE3" s="711"/>
      <c r="RFF3" s="711"/>
      <c r="RFG3" s="711"/>
      <c r="RFH3" s="711"/>
      <c r="RFI3" s="711"/>
      <c r="RFJ3" s="711"/>
      <c r="RFK3" s="711"/>
      <c r="RFL3" s="711"/>
      <c r="RFM3" s="711"/>
      <c r="RFN3" s="711"/>
      <c r="RFO3" s="711"/>
      <c r="RFP3" s="711"/>
      <c r="RFQ3" s="711"/>
      <c r="RFR3" s="711"/>
      <c r="RFS3" s="711"/>
      <c r="RFT3" s="711"/>
      <c r="RFU3" s="711"/>
      <c r="RFV3" s="711"/>
      <c r="RFW3" s="711"/>
      <c r="RFX3" s="711"/>
      <c r="RFY3" s="711"/>
      <c r="RFZ3" s="711"/>
      <c r="RGA3" s="711"/>
      <c r="RGB3" s="711"/>
      <c r="RGC3" s="711"/>
      <c r="RGD3" s="711"/>
      <c r="RGE3" s="711"/>
      <c r="RGF3" s="711"/>
      <c r="RGG3" s="711"/>
      <c r="RGH3" s="711"/>
      <c r="RGI3" s="711"/>
      <c r="RGJ3" s="711"/>
      <c r="RGK3" s="711"/>
      <c r="RGL3" s="711"/>
      <c r="RGM3" s="711"/>
      <c r="RGN3" s="711"/>
      <c r="RGO3" s="711"/>
      <c r="RGP3" s="711"/>
      <c r="RGQ3" s="711"/>
      <c r="RGR3" s="711"/>
      <c r="RGS3" s="711"/>
      <c r="RGT3" s="711"/>
      <c r="RGU3" s="711"/>
      <c r="RGV3" s="711"/>
      <c r="RGW3" s="711"/>
      <c r="RGX3" s="711"/>
      <c r="RGY3" s="711"/>
      <c r="RGZ3" s="711"/>
      <c r="RHA3" s="711"/>
      <c r="RHB3" s="711"/>
      <c r="RHC3" s="711"/>
      <c r="RHD3" s="711"/>
      <c r="RHE3" s="711"/>
      <c r="RHF3" s="711"/>
      <c r="RHG3" s="711"/>
      <c r="RHH3" s="711"/>
      <c r="RHI3" s="711"/>
      <c r="RHJ3" s="711"/>
      <c r="RHK3" s="711"/>
      <c r="RHL3" s="711"/>
      <c r="RHM3" s="711"/>
      <c r="RHN3" s="711"/>
      <c r="RHO3" s="711"/>
      <c r="RHP3" s="711"/>
      <c r="RHQ3" s="711"/>
      <c r="RHR3" s="711"/>
      <c r="RHS3" s="711"/>
      <c r="RHT3" s="711"/>
      <c r="RHU3" s="711"/>
      <c r="RHV3" s="711"/>
      <c r="RHW3" s="711"/>
      <c r="RHX3" s="711"/>
      <c r="RHY3" s="711"/>
      <c r="RHZ3" s="711"/>
      <c r="RIA3" s="711"/>
      <c r="RIB3" s="711"/>
      <c r="RIC3" s="711"/>
      <c r="RID3" s="711"/>
      <c r="RIE3" s="711"/>
      <c r="RIF3" s="711"/>
      <c r="RIG3" s="711"/>
      <c r="RIH3" s="711"/>
      <c r="RII3" s="711"/>
      <c r="RIJ3" s="711"/>
      <c r="RIK3" s="711"/>
      <c r="RIL3" s="711"/>
      <c r="RIM3" s="711"/>
      <c r="RIN3" s="711"/>
      <c r="RIO3" s="711"/>
      <c r="RIP3" s="711"/>
      <c r="RIQ3" s="711"/>
      <c r="RIR3" s="711"/>
      <c r="RIS3" s="711"/>
      <c r="RIT3" s="711"/>
      <c r="RIU3" s="711"/>
      <c r="RIV3" s="711"/>
      <c r="RIW3" s="711"/>
      <c r="RIX3" s="711"/>
      <c r="RIY3" s="711"/>
      <c r="RIZ3" s="711"/>
      <c r="RJA3" s="711"/>
      <c r="RJB3" s="711"/>
      <c r="RJC3" s="711"/>
      <c r="RJD3" s="711"/>
      <c r="RJE3" s="711"/>
      <c r="RJF3" s="711"/>
      <c r="RJG3" s="711"/>
      <c r="RJH3" s="711"/>
      <c r="RJI3" s="711"/>
      <c r="RJJ3" s="711"/>
      <c r="RJK3" s="711"/>
      <c r="RJL3" s="711"/>
      <c r="RJM3" s="711"/>
      <c r="RJN3" s="711"/>
      <c r="RJO3" s="711"/>
      <c r="RJP3" s="711"/>
      <c r="RJQ3" s="711"/>
      <c r="RJR3" s="711"/>
      <c r="RJS3" s="711"/>
      <c r="RJT3" s="711"/>
      <c r="RJU3" s="711"/>
      <c r="RJV3" s="711"/>
      <c r="RJW3" s="711"/>
      <c r="RJX3" s="711"/>
      <c r="RJY3" s="711"/>
      <c r="RJZ3" s="711"/>
      <c r="RKA3" s="711"/>
      <c r="RKB3" s="711"/>
      <c r="RKC3" s="711"/>
      <c r="RKD3" s="711"/>
      <c r="RKE3" s="711"/>
      <c r="RKF3" s="711"/>
      <c r="RKG3" s="711"/>
      <c r="RKH3" s="711"/>
      <c r="RKI3" s="711"/>
      <c r="RKJ3" s="711"/>
      <c r="RKK3" s="711"/>
      <c r="RKL3" s="711"/>
      <c r="RKM3" s="711"/>
      <c r="RKN3" s="711"/>
      <c r="RKO3" s="711"/>
      <c r="RKP3" s="711"/>
      <c r="RKQ3" s="711"/>
      <c r="RKR3" s="711"/>
      <c r="RKS3" s="711"/>
      <c r="RKT3" s="711"/>
      <c r="RKU3" s="711"/>
      <c r="RKV3" s="711"/>
      <c r="RKW3" s="711"/>
      <c r="RKX3" s="711"/>
      <c r="RKY3" s="711"/>
      <c r="RKZ3" s="711"/>
      <c r="RLA3" s="711"/>
      <c r="RLB3" s="711"/>
      <c r="RLC3" s="711"/>
      <c r="RLD3" s="711"/>
      <c r="RLE3" s="711"/>
      <c r="RLF3" s="711"/>
      <c r="RLG3" s="711"/>
      <c r="RLH3" s="711"/>
      <c r="RLI3" s="711"/>
      <c r="RLJ3" s="711"/>
      <c r="RLK3" s="711"/>
      <c r="RLL3" s="711"/>
      <c r="RLM3" s="711"/>
      <c r="RLN3" s="711"/>
      <c r="RLO3" s="711"/>
      <c r="RLP3" s="711"/>
      <c r="RLQ3" s="711"/>
      <c r="RLR3" s="711"/>
      <c r="RLS3" s="711"/>
      <c r="RLT3" s="711"/>
      <c r="RLU3" s="711"/>
      <c r="RLV3" s="711"/>
      <c r="RLW3" s="711"/>
      <c r="RLX3" s="711"/>
      <c r="RLY3" s="711"/>
      <c r="RLZ3" s="711"/>
      <c r="RMA3" s="711"/>
      <c r="RMB3" s="711"/>
      <c r="RMC3" s="711"/>
      <c r="RMD3" s="711"/>
      <c r="RME3" s="711"/>
      <c r="RMF3" s="711"/>
      <c r="RMG3" s="711"/>
      <c r="RMH3" s="711"/>
      <c r="RMI3" s="711"/>
      <c r="RMJ3" s="711"/>
      <c r="RMK3" s="711"/>
      <c r="RML3" s="711"/>
      <c r="RMM3" s="711"/>
      <c r="RMN3" s="711"/>
      <c r="RMO3" s="711"/>
      <c r="RMP3" s="711"/>
      <c r="RMQ3" s="711"/>
      <c r="RMR3" s="711"/>
      <c r="RMS3" s="711"/>
      <c r="RMT3" s="711"/>
      <c r="RMU3" s="711"/>
      <c r="RMV3" s="711"/>
      <c r="RMW3" s="711"/>
      <c r="RMX3" s="711"/>
      <c r="RMY3" s="711"/>
      <c r="RMZ3" s="711"/>
      <c r="RNA3" s="711"/>
      <c r="RNB3" s="711"/>
      <c r="RNC3" s="711"/>
      <c r="RND3" s="711"/>
      <c r="RNE3" s="711"/>
      <c r="RNF3" s="711"/>
      <c r="RNG3" s="711"/>
      <c r="RNH3" s="711"/>
      <c r="RNI3" s="711"/>
      <c r="RNJ3" s="711"/>
      <c r="RNK3" s="711"/>
      <c r="RNL3" s="711"/>
      <c r="RNM3" s="711"/>
      <c r="RNN3" s="711"/>
      <c r="RNO3" s="711"/>
      <c r="RNP3" s="711"/>
      <c r="RNQ3" s="711"/>
      <c r="RNR3" s="711"/>
      <c r="RNS3" s="711"/>
      <c r="RNT3" s="711"/>
      <c r="RNU3" s="711"/>
      <c r="RNV3" s="711"/>
      <c r="RNW3" s="711"/>
      <c r="RNX3" s="711"/>
      <c r="RNY3" s="711"/>
      <c r="RNZ3" s="711"/>
      <c r="ROA3" s="711"/>
      <c r="ROB3" s="711"/>
      <c r="ROC3" s="711"/>
      <c r="ROD3" s="711"/>
      <c r="ROE3" s="711"/>
      <c r="ROF3" s="711"/>
      <c r="ROG3" s="711"/>
      <c r="ROH3" s="711"/>
      <c r="ROI3" s="711"/>
      <c r="ROJ3" s="711"/>
      <c r="ROK3" s="711"/>
      <c r="ROL3" s="711"/>
      <c r="ROM3" s="711"/>
      <c r="RON3" s="711"/>
      <c r="ROO3" s="711"/>
      <c r="ROP3" s="711"/>
      <c r="ROQ3" s="711"/>
      <c r="ROR3" s="711"/>
      <c r="ROS3" s="711"/>
      <c r="ROT3" s="711"/>
      <c r="ROU3" s="711"/>
      <c r="ROV3" s="711"/>
      <c r="ROW3" s="711"/>
      <c r="ROX3" s="711"/>
      <c r="ROY3" s="711"/>
      <c r="ROZ3" s="711"/>
      <c r="RPA3" s="711"/>
      <c r="RPB3" s="711"/>
      <c r="RPC3" s="711"/>
      <c r="RPD3" s="711"/>
      <c r="RPE3" s="711"/>
      <c r="RPF3" s="711"/>
      <c r="RPG3" s="711"/>
      <c r="RPH3" s="711"/>
      <c r="RPI3" s="711"/>
      <c r="RPJ3" s="711"/>
      <c r="RPK3" s="711"/>
      <c r="RPL3" s="711"/>
      <c r="RPM3" s="711"/>
      <c r="RPN3" s="711"/>
      <c r="RPO3" s="711"/>
      <c r="RPP3" s="711"/>
      <c r="RPQ3" s="711"/>
      <c r="RPR3" s="711"/>
      <c r="RPS3" s="711"/>
      <c r="RPT3" s="711"/>
      <c r="RPU3" s="711"/>
      <c r="RPV3" s="711"/>
      <c r="RPW3" s="711"/>
      <c r="RPX3" s="711"/>
      <c r="RPY3" s="711"/>
      <c r="RPZ3" s="711"/>
      <c r="RQA3" s="711"/>
      <c r="RQB3" s="711"/>
      <c r="RQC3" s="711"/>
      <c r="RQD3" s="711"/>
      <c r="RQE3" s="711"/>
      <c r="RQF3" s="711"/>
      <c r="RQG3" s="711"/>
      <c r="RQH3" s="711"/>
      <c r="RQI3" s="711"/>
      <c r="RQJ3" s="711"/>
      <c r="RQK3" s="711"/>
      <c r="RQL3" s="711"/>
      <c r="RQM3" s="711"/>
      <c r="RQN3" s="711"/>
      <c r="RQO3" s="711"/>
      <c r="RQP3" s="711"/>
      <c r="RQQ3" s="711"/>
      <c r="RQR3" s="711"/>
      <c r="RQS3" s="711"/>
      <c r="RQT3" s="711"/>
      <c r="RQU3" s="711"/>
      <c r="RQV3" s="711"/>
      <c r="RQW3" s="711"/>
      <c r="RQX3" s="711"/>
      <c r="RQY3" s="711"/>
      <c r="RQZ3" s="711"/>
      <c r="RRA3" s="711"/>
      <c r="RRB3" s="711"/>
      <c r="RRC3" s="711"/>
      <c r="RRD3" s="711"/>
      <c r="RRE3" s="711"/>
      <c r="RRF3" s="711"/>
      <c r="RRG3" s="711"/>
      <c r="RRH3" s="711"/>
      <c r="RRI3" s="711"/>
      <c r="RRJ3" s="711"/>
      <c r="RRK3" s="711"/>
      <c r="RRL3" s="711"/>
      <c r="RRM3" s="711"/>
      <c r="RRN3" s="711"/>
      <c r="RRO3" s="711"/>
      <c r="RRP3" s="711"/>
      <c r="RRQ3" s="711"/>
      <c r="RRR3" s="711"/>
      <c r="RRS3" s="711"/>
      <c r="RRT3" s="711"/>
      <c r="RRU3" s="711"/>
      <c r="RRV3" s="711"/>
      <c r="RRW3" s="711"/>
      <c r="RRX3" s="711"/>
      <c r="RRY3" s="711"/>
      <c r="RRZ3" s="711"/>
      <c r="RSA3" s="711"/>
      <c r="RSB3" s="711"/>
      <c r="RSC3" s="711"/>
      <c r="RSD3" s="711"/>
      <c r="RSE3" s="711"/>
      <c r="RSF3" s="711"/>
      <c r="RSG3" s="711"/>
      <c r="RSH3" s="711"/>
      <c r="RSI3" s="711"/>
      <c r="RSJ3" s="711"/>
      <c r="RSK3" s="711"/>
      <c r="RSL3" s="711"/>
      <c r="RSM3" s="711"/>
      <c r="RSN3" s="711"/>
      <c r="RSO3" s="711"/>
      <c r="RSP3" s="711"/>
      <c r="RSQ3" s="711"/>
      <c r="RSR3" s="711"/>
      <c r="RSS3" s="711"/>
      <c r="RST3" s="711"/>
      <c r="RSU3" s="711"/>
      <c r="RSV3" s="711"/>
      <c r="RSW3" s="711"/>
      <c r="RSX3" s="711"/>
      <c r="RSY3" s="711"/>
      <c r="RSZ3" s="711"/>
      <c r="RTA3" s="711"/>
      <c r="RTB3" s="711"/>
      <c r="RTC3" s="711"/>
      <c r="RTD3" s="711"/>
      <c r="RTE3" s="711"/>
      <c r="RTF3" s="711"/>
      <c r="RTG3" s="711"/>
      <c r="RTH3" s="711"/>
      <c r="RTI3" s="711"/>
      <c r="RTJ3" s="711"/>
      <c r="RTK3" s="711"/>
      <c r="RTL3" s="711"/>
      <c r="RTM3" s="711"/>
      <c r="RTN3" s="711"/>
      <c r="RTO3" s="711"/>
      <c r="RTP3" s="711"/>
      <c r="RTQ3" s="711"/>
      <c r="RTR3" s="711"/>
      <c r="RTS3" s="711"/>
      <c r="RTT3" s="711"/>
      <c r="RTU3" s="711"/>
      <c r="RTV3" s="711"/>
      <c r="RTW3" s="711"/>
      <c r="RTX3" s="711"/>
      <c r="RTY3" s="711"/>
      <c r="RTZ3" s="711"/>
      <c r="RUA3" s="711"/>
      <c r="RUB3" s="711"/>
      <c r="RUC3" s="711"/>
      <c r="RUD3" s="711"/>
      <c r="RUE3" s="711"/>
      <c r="RUF3" s="711"/>
      <c r="RUG3" s="711"/>
      <c r="RUH3" s="711"/>
      <c r="RUI3" s="711"/>
      <c r="RUJ3" s="711"/>
      <c r="RUK3" s="711"/>
      <c r="RUL3" s="711"/>
      <c r="RUM3" s="711"/>
      <c r="RUN3" s="711"/>
      <c r="RUO3" s="711"/>
      <c r="RUP3" s="711"/>
      <c r="RUQ3" s="711"/>
      <c r="RUR3" s="711"/>
      <c r="RUS3" s="711"/>
      <c r="RUT3" s="711"/>
      <c r="RUU3" s="711"/>
      <c r="RUV3" s="711"/>
      <c r="RUW3" s="711"/>
      <c r="RUX3" s="711"/>
      <c r="RUY3" s="711"/>
      <c r="RUZ3" s="711"/>
      <c r="RVA3" s="711"/>
      <c r="RVB3" s="711"/>
      <c r="RVC3" s="711"/>
      <c r="RVD3" s="711"/>
      <c r="RVE3" s="711"/>
      <c r="RVF3" s="711"/>
      <c r="RVG3" s="711"/>
      <c r="RVH3" s="711"/>
      <c r="RVI3" s="711"/>
      <c r="RVJ3" s="711"/>
      <c r="RVK3" s="711"/>
      <c r="RVL3" s="711"/>
      <c r="RVM3" s="711"/>
      <c r="RVN3" s="711"/>
      <c r="RVO3" s="711"/>
      <c r="RVP3" s="711"/>
      <c r="RVQ3" s="711"/>
      <c r="RVR3" s="711"/>
      <c r="RVS3" s="711"/>
      <c r="RVT3" s="711"/>
      <c r="RVU3" s="711"/>
      <c r="RVV3" s="711"/>
      <c r="RVW3" s="711"/>
      <c r="RVX3" s="711"/>
      <c r="RVY3" s="711"/>
      <c r="RVZ3" s="711"/>
      <c r="RWA3" s="711"/>
      <c r="RWB3" s="711"/>
      <c r="RWC3" s="711"/>
      <c r="RWD3" s="711"/>
      <c r="RWE3" s="711"/>
      <c r="RWF3" s="711"/>
      <c r="RWG3" s="711"/>
      <c r="RWH3" s="711"/>
      <c r="RWI3" s="711"/>
      <c r="RWJ3" s="711"/>
      <c r="RWK3" s="711"/>
      <c r="RWL3" s="711"/>
      <c r="RWM3" s="711"/>
      <c r="RWN3" s="711"/>
      <c r="RWO3" s="711"/>
      <c r="RWP3" s="711"/>
      <c r="RWQ3" s="711"/>
      <c r="RWR3" s="711"/>
      <c r="RWS3" s="711"/>
      <c r="RWT3" s="711"/>
      <c r="RWU3" s="711"/>
      <c r="RWV3" s="711"/>
      <c r="RWW3" s="711"/>
      <c r="RWX3" s="711"/>
      <c r="RWY3" s="711"/>
      <c r="RWZ3" s="711"/>
      <c r="RXA3" s="711"/>
      <c r="RXB3" s="711"/>
      <c r="RXC3" s="711"/>
      <c r="RXD3" s="711"/>
      <c r="RXE3" s="711"/>
      <c r="RXF3" s="711"/>
      <c r="RXG3" s="711"/>
      <c r="RXH3" s="711"/>
      <c r="RXI3" s="711"/>
      <c r="RXJ3" s="711"/>
      <c r="RXK3" s="711"/>
      <c r="RXL3" s="711"/>
      <c r="RXM3" s="711"/>
      <c r="RXN3" s="711"/>
      <c r="RXO3" s="711"/>
      <c r="RXP3" s="711"/>
      <c r="RXQ3" s="711"/>
      <c r="RXR3" s="711"/>
      <c r="RXS3" s="711"/>
      <c r="RXT3" s="711"/>
      <c r="RXU3" s="711"/>
      <c r="RXV3" s="711"/>
      <c r="RXW3" s="711"/>
      <c r="RXX3" s="711"/>
      <c r="RXY3" s="711"/>
      <c r="RXZ3" s="711"/>
      <c r="RYA3" s="711"/>
      <c r="RYB3" s="711"/>
      <c r="RYC3" s="711"/>
      <c r="RYD3" s="711"/>
      <c r="RYE3" s="711"/>
      <c r="RYF3" s="711"/>
      <c r="RYG3" s="711"/>
      <c r="RYH3" s="711"/>
      <c r="RYI3" s="711"/>
      <c r="RYJ3" s="711"/>
      <c r="RYK3" s="711"/>
      <c r="RYL3" s="711"/>
      <c r="RYM3" s="711"/>
      <c r="RYN3" s="711"/>
      <c r="RYO3" s="711"/>
      <c r="RYP3" s="711"/>
      <c r="RYQ3" s="711"/>
      <c r="RYR3" s="711"/>
      <c r="RYS3" s="711"/>
      <c r="RYT3" s="711"/>
      <c r="RYU3" s="711"/>
      <c r="RYV3" s="711"/>
      <c r="RYW3" s="711"/>
      <c r="RYX3" s="711"/>
      <c r="RYY3" s="711"/>
      <c r="RYZ3" s="711"/>
      <c r="RZA3" s="711"/>
      <c r="RZB3" s="711"/>
      <c r="RZC3" s="711"/>
      <c r="RZD3" s="711"/>
      <c r="RZE3" s="711"/>
      <c r="RZF3" s="711"/>
      <c r="RZG3" s="711"/>
      <c r="RZH3" s="711"/>
      <c r="RZI3" s="711"/>
      <c r="RZJ3" s="711"/>
      <c r="RZK3" s="711"/>
      <c r="RZL3" s="711"/>
      <c r="RZM3" s="711"/>
      <c r="RZN3" s="711"/>
      <c r="RZO3" s="711"/>
      <c r="RZP3" s="711"/>
      <c r="RZQ3" s="711"/>
      <c r="RZR3" s="711"/>
      <c r="RZS3" s="711"/>
      <c r="RZT3" s="711"/>
      <c r="RZU3" s="711"/>
      <c r="RZV3" s="711"/>
      <c r="RZW3" s="711"/>
      <c r="RZX3" s="711"/>
      <c r="RZY3" s="711"/>
      <c r="RZZ3" s="711"/>
      <c r="SAA3" s="711"/>
      <c r="SAB3" s="711"/>
      <c r="SAC3" s="711"/>
      <c r="SAD3" s="711"/>
      <c r="SAE3" s="711"/>
      <c r="SAF3" s="711"/>
      <c r="SAG3" s="711"/>
      <c r="SAH3" s="711"/>
      <c r="SAI3" s="711"/>
      <c r="SAJ3" s="711"/>
      <c r="SAK3" s="711"/>
      <c r="SAL3" s="711"/>
      <c r="SAM3" s="711"/>
      <c r="SAN3" s="711"/>
      <c r="SAO3" s="711"/>
      <c r="SAP3" s="711"/>
      <c r="SAQ3" s="711"/>
      <c r="SAR3" s="711"/>
      <c r="SAS3" s="711"/>
      <c r="SAT3" s="711"/>
      <c r="SAU3" s="711"/>
      <c r="SAV3" s="711"/>
      <c r="SAW3" s="711"/>
      <c r="SAX3" s="711"/>
      <c r="SAY3" s="711"/>
      <c r="SAZ3" s="711"/>
      <c r="SBA3" s="711"/>
      <c r="SBB3" s="711"/>
      <c r="SBC3" s="711"/>
      <c r="SBD3" s="711"/>
      <c r="SBE3" s="711"/>
      <c r="SBF3" s="711"/>
      <c r="SBG3" s="711"/>
      <c r="SBH3" s="711"/>
      <c r="SBI3" s="711"/>
      <c r="SBJ3" s="711"/>
      <c r="SBK3" s="711"/>
      <c r="SBL3" s="711"/>
      <c r="SBM3" s="711"/>
      <c r="SBN3" s="711"/>
      <c r="SBO3" s="711"/>
      <c r="SBP3" s="711"/>
      <c r="SBQ3" s="711"/>
      <c r="SBR3" s="711"/>
      <c r="SBS3" s="711"/>
      <c r="SBT3" s="711"/>
      <c r="SBU3" s="711"/>
      <c r="SBV3" s="711"/>
      <c r="SBW3" s="711"/>
      <c r="SBX3" s="711"/>
      <c r="SBY3" s="711"/>
      <c r="SBZ3" s="711"/>
      <c r="SCA3" s="711"/>
      <c r="SCB3" s="711"/>
      <c r="SCC3" s="711"/>
      <c r="SCD3" s="711"/>
      <c r="SCE3" s="711"/>
      <c r="SCF3" s="711"/>
      <c r="SCG3" s="711"/>
      <c r="SCH3" s="711"/>
      <c r="SCI3" s="711"/>
      <c r="SCJ3" s="711"/>
      <c r="SCK3" s="711"/>
      <c r="SCL3" s="711"/>
      <c r="SCM3" s="711"/>
      <c r="SCN3" s="711"/>
      <c r="SCO3" s="711"/>
      <c r="SCP3" s="711"/>
      <c r="SCQ3" s="711"/>
      <c r="SCR3" s="711"/>
      <c r="SCS3" s="711"/>
      <c r="SCT3" s="711"/>
      <c r="SCU3" s="711"/>
      <c r="SCV3" s="711"/>
      <c r="SCW3" s="711"/>
      <c r="SCX3" s="711"/>
      <c r="SCY3" s="711"/>
      <c r="SCZ3" s="711"/>
      <c r="SDA3" s="711"/>
      <c r="SDB3" s="711"/>
      <c r="SDC3" s="711"/>
      <c r="SDD3" s="711"/>
      <c r="SDE3" s="711"/>
      <c r="SDF3" s="711"/>
      <c r="SDG3" s="711"/>
      <c r="SDH3" s="711"/>
      <c r="SDI3" s="711"/>
      <c r="SDJ3" s="711"/>
      <c r="SDK3" s="711"/>
      <c r="SDL3" s="711"/>
      <c r="SDM3" s="711"/>
      <c r="SDN3" s="711"/>
      <c r="SDO3" s="711"/>
      <c r="SDP3" s="711"/>
      <c r="SDQ3" s="711"/>
      <c r="SDR3" s="711"/>
      <c r="SDS3" s="711"/>
      <c r="SDT3" s="711"/>
      <c r="SDU3" s="711"/>
      <c r="SDV3" s="711"/>
      <c r="SDW3" s="711"/>
      <c r="SDX3" s="711"/>
      <c r="SDY3" s="711"/>
      <c r="SDZ3" s="711"/>
      <c r="SEA3" s="711"/>
      <c r="SEB3" s="711"/>
      <c r="SEC3" s="711"/>
      <c r="SED3" s="711"/>
      <c r="SEE3" s="711"/>
      <c r="SEF3" s="711"/>
      <c r="SEG3" s="711"/>
      <c r="SEH3" s="711"/>
      <c r="SEI3" s="711"/>
      <c r="SEJ3" s="711"/>
      <c r="SEK3" s="711"/>
      <c r="SEL3" s="711"/>
      <c r="SEM3" s="711"/>
      <c r="SEN3" s="711"/>
      <c r="SEO3" s="711"/>
      <c r="SEP3" s="711"/>
      <c r="SEQ3" s="711"/>
      <c r="SER3" s="711"/>
      <c r="SES3" s="711"/>
      <c r="SET3" s="711"/>
      <c r="SEU3" s="711"/>
      <c r="SEV3" s="711"/>
      <c r="SEW3" s="711"/>
      <c r="SEX3" s="711"/>
      <c r="SEY3" s="711"/>
      <c r="SEZ3" s="711"/>
      <c r="SFA3" s="711"/>
      <c r="SFB3" s="711"/>
      <c r="SFC3" s="711"/>
      <c r="SFD3" s="711"/>
      <c r="SFE3" s="711"/>
      <c r="SFF3" s="711"/>
      <c r="SFG3" s="711"/>
      <c r="SFH3" s="711"/>
      <c r="SFI3" s="711"/>
      <c r="SFJ3" s="711"/>
      <c r="SFK3" s="711"/>
      <c r="SFL3" s="711"/>
      <c r="SFM3" s="711"/>
      <c r="SFN3" s="711"/>
      <c r="SFO3" s="711"/>
      <c r="SFP3" s="711"/>
      <c r="SFQ3" s="711"/>
      <c r="SFR3" s="711"/>
      <c r="SFS3" s="711"/>
      <c r="SFT3" s="711"/>
      <c r="SFU3" s="711"/>
      <c r="SFV3" s="711"/>
      <c r="SFW3" s="711"/>
      <c r="SFX3" s="711"/>
      <c r="SFY3" s="711"/>
      <c r="SFZ3" s="711"/>
      <c r="SGA3" s="711"/>
      <c r="SGB3" s="711"/>
      <c r="SGC3" s="711"/>
      <c r="SGD3" s="711"/>
      <c r="SGE3" s="711"/>
      <c r="SGF3" s="711"/>
      <c r="SGG3" s="711"/>
      <c r="SGH3" s="711"/>
      <c r="SGI3" s="711"/>
      <c r="SGJ3" s="711"/>
      <c r="SGK3" s="711"/>
      <c r="SGL3" s="711"/>
      <c r="SGM3" s="711"/>
      <c r="SGN3" s="711"/>
      <c r="SGO3" s="711"/>
      <c r="SGP3" s="711"/>
      <c r="SGQ3" s="711"/>
      <c r="SGR3" s="711"/>
      <c r="SGS3" s="711"/>
      <c r="SGT3" s="711"/>
      <c r="SGU3" s="711"/>
      <c r="SGV3" s="711"/>
      <c r="SGW3" s="711"/>
      <c r="SGX3" s="711"/>
      <c r="SGY3" s="711"/>
      <c r="SGZ3" s="711"/>
      <c r="SHA3" s="711"/>
      <c r="SHB3" s="711"/>
      <c r="SHC3" s="711"/>
      <c r="SHD3" s="711"/>
      <c r="SHE3" s="711"/>
      <c r="SHF3" s="711"/>
      <c r="SHG3" s="711"/>
      <c r="SHH3" s="711"/>
      <c r="SHI3" s="711"/>
      <c r="SHJ3" s="711"/>
      <c r="SHK3" s="711"/>
      <c r="SHL3" s="711"/>
      <c r="SHM3" s="711"/>
      <c r="SHN3" s="711"/>
      <c r="SHO3" s="711"/>
      <c r="SHP3" s="711"/>
      <c r="SHQ3" s="711"/>
      <c r="SHR3" s="711"/>
      <c r="SHS3" s="711"/>
      <c r="SHT3" s="711"/>
      <c r="SHU3" s="711"/>
      <c r="SHV3" s="711"/>
      <c r="SHW3" s="711"/>
      <c r="SHX3" s="711"/>
      <c r="SHY3" s="711"/>
      <c r="SHZ3" s="711"/>
      <c r="SIA3" s="711"/>
      <c r="SIB3" s="711"/>
      <c r="SIC3" s="711"/>
      <c r="SID3" s="711"/>
      <c r="SIE3" s="711"/>
      <c r="SIF3" s="711"/>
      <c r="SIG3" s="711"/>
      <c r="SIH3" s="711"/>
      <c r="SII3" s="711"/>
      <c r="SIJ3" s="711"/>
      <c r="SIK3" s="711"/>
      <c r="SIL3" s="711"/>
      <c r="SIM3" s="711"/>
      <c r="SIN3" s="711"/>
      <c r="SIO3" s="711"/>
      <c r="SIP3" s="711"/>
      <c r="SIQ3" s="711"/>
      <c r="SIR3" s="711"/>
      <c r="SIS3" s="711"/>
      <c r="SIT3" s="711"/>
      <c r="SIU3" s="711"/>
      <c r="SIV3" s="711"/>
      <c r="SIW3" s="711"/>
      <c r="SIX3" s="711"/>
      <c r="SIY3" s="711"/>
      <c r="SIZ3" s="711"/>
      <c r="SJA3" s="711"/>
      <c r="SJB3" s="711"/>
      <c r="SJC3" s="711"/>
      <c r="SJD3" s="711"/>
      <c r="SJE3" s="711"/>
      <c r="SJF3" s="711"/>
      <c r="SJG3" s="711"/>
      <c r="SJH3" s="711"/>
      <c r="SJI3" s="711"/>
      <c r="SJJ3" s="711"/>
      <c r="SJK3" s="711"/>
      <c r="SJL3" s="711"/>
      <c r="SJM3" s="711"/>
      <c r="SJN3" s="711"/>
      <c r="SJO3" s="711"/>
      <c r="SJP3" s="711"/>
      <c r="SJQ3" s="711"/>
      <c r="SJR3" s="711"/>
      <c r="SJS3" s="711"/>
      <c r="SJT3" s="711"/>
      <c r="SJU3" s="711"/>
      <c r="SJV3" s="711"/>
      <c r="SJW3" s="711"/>
      <c r="SJX3" s="711"/>
      <c r="SJY3" s="711"/>
      <c r="SJZ3" s="711"/>
      <c r="SKA3" s="711"/>
      <c r="SKB3" s="711"/>
      <c r="SKC3" s="711"/>
      <c r="SKD3" s="711"/>
      <c r="SKE3" s="711"/>
      <c r="SKF3" s="711"/>
      <c r="SKG3" s="711"/>
      <c r="SKH3" s="711"/>
      <c r="SKI3" s="711"/>
      <c r="SKJ3" s="711"/>
      <c r="SKK3" s="711"/>
      <c r="SKL3" s="711"/>
      <c r="SKM3" s="711"/>
      <c r="SKN3" s="711"/>
      <c r="SKO3" s="711"/>
      <c r="SKP3" s="711"/>
      <c r="SKQ3" s="711"/>
      <c r="SKR3" s="711"/>
      <c r="SKS3" s="711"/>
      <c r="SKT3" s="711"/>
      <c r="SKU3" s="711"/>
      <c r="SKV3" s="711"/>
      <c r="SKW3" s="711"/>
      <c r="SKX3" s="711"/>
      <c r="SKY3" s="711"/>
      <c r="SKZ3" s="711"/>
      <c r="SLA3" s="711"/>
      <c r="SLB3" s="711"/>
      <c r="SLC3" s="711"/>
      <c r="SLD3" s="711"/>
      <c r="SLE3" s="711"/>
      <c r="SLF3" s="711"/>
      <c r="SLG3" s="711"/>
      <c r="SLH3" s="711"/>
      <c r="SLI3" s="711"/>
      <c r="SLJ3" s="711"/>
      <c r="SLK3" s="711"/>
      <c r="SLL3" s="711"/>
      <c r="SLM3" s="711"/>
      <c r="SLN3" s="711"/>
      <c r="SLO3" s="711"/>
      <c r="SLP3" s="711"/>
      <c r="SLQ3" s="711"/>
      <c r="SLR3" s="711"/>
      <c r="SLS3" s="711"/>
      <c r="SLT3" s="711"/>
      <c r="SLU3" s="711"/>
      <c r="SLV3" s="711"/>
      <c r="SLW3" s="711"/>
      <c r="SLX3" s="711"/>
      <c r="SLY3" s="711"/>
      <c r="SLZ3" s="711"/>
      <c r="SMA3" s="711"/>
      <c r="SMB3" s="711"/>
      <c r="SMC3" s="711"/>
      <c r="SMD3" s="711"/>
      <c r="SME3" s="711"/>
      <c r="SMF3" s="711"/>
      <c r="SMG3" s="711"/>
      <c r="SMH3" s="711"/>
      <c r="SMI3" s="711"/>
      <c r="SMJ3" s="711"/>
      <c r="SMK3" s="711"/>
      <c r="SML3" s="711"/>
      <c r="SMM3" s="711"/>
      <c r="SMN3" s="711"/>
      <c r="SMO3" s="711"/>
      <c r="SMP3" s="711"/>
      <c r="SMQ3" s="711"/>
      <c r="SMR3" s="711"/>
      <c r="SMS3" s="711"/>
      <c r="SMT3" s="711"/>
      <c r="SMU3" s="711"/>
      <c r="SMV3" s="711"/>
      <c r="SMW3" s="711"/>
      <c r="SMX3" s="711"/>
      <c r="SMY3" s="711"/>
      <c r="SMZ3" s="711"/>
      <c r="SNA3" s="711"/>
      <c r="SNB3" s="711"/>
      <c r="SNC3" s="711"/>
      <c r="SND3" s="711"/>
      <c r="SNE3" s="711"/>
      <c r="SNF3" s="711"/>
      <c r="SNG3" s="711"/>
      <c r="SNH3" s="711"/>
      <c r="SNI3" s="711"/>
      <c r="SNJ3" s="711"/>
      <c r="SNK3" s="711"/>
      <c r="SNL3" s="711"/>
      <c r="SNM3" s="711"/>
      <c r="SNN3" s="711"/>
      <c r="SNO3" s="711"/>
      <c r="SNP3" s="711"/>
      <c r="SNQ3" s="711"/>
      <c r="SNR3" s="711"/>
      <c r="SNS3" s="711"/>
      <c r="SNT3" s="711"/>
      <c r="SNU3" s="711"/>
      <c r="SNV3" s="711"/>
      <c r="SNW3" s="711"/>
      <c r="SNX3" s="711"/>
      <c r="SNY3" s="711"/>
      <c r="SNZ3" s="711"/>
      <c r="SOA3" s="711"/>
      <c r="SOB3" s="711"/>
      <c r="SOC3" s="711"/>
      <c r="SOD3" s="711"/>
      <c r="SOE3" s="711"/>
      <c r="SOF3" s="711"/>
      <c r="SOG3" s="711"/>
      <c r="SOH3" s="711"/>
      <c r="SOI3" s="711"/>
      <c r="SOJ3" s="711"/>
      <c r="SOK3" s="711"/>
      <c r="SOL3" s="711"/>
      <c r="SOM3" s="711"/>
      <c r="SON3" s="711"/>
      <c r="SOO3" s="711"/>
      <c r="SOP3" s="711"/>
      <c r="SOQ3" s="711"/>
      <c r="SOR3" s="711"/>
      <c r="SOS3" s="711"/>
      <c r="SOT3" s="711"/>
      <c r="SOU3" s="711"/>
      <c r="SOV3" s="711"/>
      <c r="SOW3" s="711"/>
      <c r="SOX3" s="711"/>
      <c r="SOY3" s="711"/>
      <c r="SOZ3" s="711"/>
      <c r="SPA3" s="711"/>
      <c r="SPB3" s="711"/>
      <c r="SPC3" s="711"/>
      <c r="SPD3" s="711"/>
      <c r="SPE3" s="711"/>
      <c r="SPF3" s="711"/>
      <c r="SPG3" s="711"/>
      <c r="SPH3" s="711"/>
      <c r="SPI3" s="711"/>
      <c r="SPJ3" s="711"/>
      <c r="SPK3" s="711"/>
      <c r="SPL3" s="711"/>
      <c r="SPM3" s="711"/>
      <c r="SPN3" s="711"/>
      <c r="SPO3" s="711"/>
      <c r="SPP3" s="711"/>
      <c r="SPQ3" s="711"/>
      <c r="SPR3" s="711"/>
      <c r="SPS3" s="711"/>
      <c r="SPT3" s="711"/>
      <c r="SPU3" s="711"/>
      <c r="SPV3" s="711"/>
      <c r="SPW3" s="711"/>
      <c r="SPX3" s="711"/>
      <c r="SPY3" s="711"/>
      <c r="SPZ3" s="711"/>
      <c r="SQA3" s="711"/>
      <c r="SQB3" s="711"/>
      <c r="SQC3" s="711"/>
      <c r="SQD3" s="711"/>
      <c r="SQE3" s="711"/>
      <c r="SQF3" s="711"/>
      <c r="SQG3" s="711"/>
      <c r="SQH3" s="711"/>
      <c r="SQI3" s="711"/>
      <c r="SQJ3" s="711"/>
      <c r="SQK3" s="711"/>
      <c r="SQL3" s="711"/>
      <c r="SQM3" s="711"/>
      <c r="SQN3" s="711"/>
      <c r="SQO3" s="711"/>
      <c r="SQP3" s="711"/>
      <c r="SQQ3" s="711"/>
      <c r="SQR3" s="711"/>
      <c r="SQS3" s="711"/>
      <c r="SQT3" s="711"/>
      <c r="SQU3" s="711"/>
      <c r="SQV3" s="711"/>
      <c r="SQW3" s="711"/>
      <c r="SQX3" s="711"/>
      <c r="SQY3" s="711"/>
      <c r="SQZ3" s="711"/>
      <c r="SRA3" s="711"/>
      <c r="SRB3" s="711"/>
      <c r="SRC3" s="711"/>
      <c r="SRD3" s="711"/>
      <c r="SRE3" s="711"/>
      <c r="SRF3" s="711"/>
      <c r="SRG3" s="711"/>
      <c r="SRH3" s="711"/>
      <c r="SRI3" s="711"/>
      <c r="SRJ3" s="711"/>
      <c r="SRK3" s="711"/>
      <c r="SRL3" s="711"/>
      <c r="SRM3" s="711"/>
      <c r="SRN3" s="711"/>
      <c r="SRO3" s="711"/>
      <c r="SRP3" s="711"/>
      <c r="SRQ3" s="711"/>
      <c r="SRR3" s="711"/>
      <c r="SRS3" s="711"/>
      <c r="SRT3" s="711"/>
      <c r="SRU3" s="711"/>
      <c r="SRV3" s="711"/>
      <c r="SRW3" s="711"/>
      <c r="SRX3" s="711"/>
      <c r="SRY3" s="711"/>
      <c r="SRZ3" s="711"/>
      <c r="SSA3" s="711"/>
      <c r="SSB3" s="711"/>
      <c r="SSC3" s="711"/>
      <c r="SSD3" s="711"/>
      <c r="SSE3" s="711"/>
      <c r="SSF3" s="711"/>
      <c r="SSG3" s="711"/>
      <c r="SSH3" s="711"/>
      <c r="SSI3" s="711"/>
      <c r="SSJ3" s="711"/>
      <c r="SSK3" s="711"/>
      <c r="SSL3" s="711"/>
      <c r="SSM3" s="711"/>
      <c r="SSN3" s="711"/>
      <c r="SSO3" s="711"/>
      <c r="SSP3" s="711"/>
      <c r="SSQ3" s="711"/>
      <c r="SSR3" s="711"/>
      <c r="SSS3" s="711"/>
      <c r="SST3" s="711"/>
      <c r="SSU3" s="711"/>
      <c r="SSV3" s="711"/>
      <c r="SSW3" s="711"/>
      <c r="SSX3" s="711"/>
      <c r="SSY3" s="711"/>
      <c r="SSZ3" s="711"/>
      <c r="STA3" s="711"/>
      <c r="STB3" s="711"/>
      <c r="STC3" s="711"/>
      <c r="STD3" s="711"/>
      <c r="STE3" s="711"/>
      <c r="STF3" s="711"/>
      <c r="STG3" s="711"/>
      <c r="STH3" s="711"/>
      <c r="STI3" s="711"/>
      <c r="STJ3" s="711"/>
      <c r="STK3" s="711"/>
      <c r="STL3" s="711"/>
      <c r="STM3" s="711"/>
      <c r="STN3" s="711"/>
      <c r="STO3" s="711"/>
      <c r="STP3" s="711"/>
      <c r="STQ3" s="711"/>
      <c r="STR3" s="711"/>
      <c r="STS3" s="711"/>
      <c r="STT3" s="711"/>
      <c r="STU3" s="711"/>
      <c r="STV3" s="711"/>
      <c r="STW3" s="711"/>
      <c r="STX3" s="711"/>
      <c r="STY3" s="711"/>
      <c r="STZ3" s="711"/>
      <c r="SUA3" s="711"/>
      <c r="SUB3" s="711"/>
      <c r="SUC3" s="711"/>
      <c r="SUD3" s="711"/>
      <c r="SUE3" s="711"/>
      <c r="SUF3" s="711"/>
      <c r="SUG3" s="711"/>
      <c r="SUH3" s="711"/>
      <c r="SUI3" s="711"/>
      <c r="SUJ3" s="711"/>
      <c r="SUK3" s="711"/>
      <c r="SUL3" s="711"/>
      <c r="SUM3" s="711"/>
      <c r="SUN3" s="711"/>
      <c r="SUO3" s="711"/>
      <c r="SUP3" s="711"/>
      <c r="SUQ3" s="711"/>
      <c r="SUR3" s="711"/>
      <c r="SUS3" s="711"/>
      <c r="SUT3" s="711"/>
      <c r="SUU3" s="711"/>
      <c r="SUV3" s="711"/>
      <c r="SUW3" s="711"/>
      <c r="SUX3" s="711"/>
      <c r="SUY3" s="711"/>
      <c r="SUZ3" s="711"/>
      <c r="SVA3" s="711"/>
      <c r="SVB3" s="711"/>
      <c r="SVC3" s="711"/>
      <c r="SVD3" s="711"/>
      <c r="SVE3" s="711"/>
      <c r="SVF3" s="711"/>
      <c r="SVG3" s="711"/>
      <c r="SVH3" s="711"/>
      <c r="SVI3" s="711"/>
      <c r="SVJ3" s="711"/>
      <c r="SVK3" s="711"/>
      <c r="SVL3" s="711"/>
      <c r="SVM3" s="711"/>
      <c r="SVN3" s="711"/>
      <c r="SVO3" s="711"/>
      <c r="SVP3" s="711"/>
      <c r="SVQ3" s="711"/>
      <c r="SVR3" s="711"/>
      <c r="SVS3" s="711"/>
      <c r="SVT3" s="711"/>
      <c r="SVU3" s="711"/>
      <c r="SVV3" s="711"/>
      <c r="SVW3" s="711"/>
      <c r="SVX3" s="711"/>
      <c r="SVY3" s="711"/>
      <c r="SVZ3" s="711"/>
      <c r="SWA3" s="711"/>
      <c r="SWB3" s="711"/>
      <c r="SWC3" s="711"/>
      <c r="SWD3" s="711"/>
      <c r="SWE3" s="711"/>
      <c r="SWF3" s="711"/>
      <c r="SWG3" s="711"/>
      <c r="SWH3" s="711"/>
      <c r="SWI3" s="711"/>
      <c r="SWJ3" s="711"/>
      <c r="SWK3" s="711"/>
      <c r="SWL3" s="711"/>
      <c r="SWM3" s="711"/>
      <c r="SWN3" s="711"/>
      <c r="SWO3" s="711"/>
      <c r="SWP3" s="711"/>
      <c r="SWQ3" s="711"/>
      <c r="SWR3" s="711"/>
      <c r="SWS3" s="711"/>
      <c r="SWT3" s="711"/>
      <c r="SWU3" s="711"/>
      <c r="SWV3" s="711"/>
      <c r="SWW3" s="711"/>
      <c r="SWX3" s="711"/>
      <c r="SWY3" s="711"/>
      <c r="SWZ3" s="711"/>
      <c r="SXA3" s="711"/>
      <c r="SXB3" s="711"/>
      <c r="SXC3" s="711"/>
      <c r="SXD3" s="711"/>
      <c r="SXE3" s="711"/>
      <c r="SXF3" s="711"/>
      <c r="SXG3" s="711"/>
      <c r="SXH3" s="711"/>
      <c r="SXI3" s="711"/>
      <c r="SXJ3" s="711"/>
      <c r="SXK3" s="711"/>
      <c r="SXL3" s="711"/>
      <c r="SXM3" s="711"/>
      <c r="SXN3" s="711"/>
      <c r="SXO3" s="711"/>
      <c r="SXP3" s="711"/>
      <c r="SXQ3" s="711"/>
      <c r="SXR3" s="711"/>
      <c r="SXS3" s="711"/>
      <c r="SXT3" s="711"/>
      <c r="SXU3" s="711"/>
      <c r="SXV3" s="711"/>
      <c r="SXW3" s="711"/>
      <c r="SXX3" s="711"/>
      <c r="SXY3" s="711"/>
      <c r="SXZ3" s="711"/>
      <c r="SYA3" s="711"/>
      <c r="SYB3" s="711"/>
      <c r="SYC3" s="711"/>
      <c r="SYD3" s="711"/>
      <c r="SYE3" s="711"/>
      <c r="SYF3" s="711"/>
      <c r="SYG3" s="711"/>
      <c r="SYH3" s="711"/>
      <c r="SYI3" s="711"/>
      <c r="SYJ3" s="711"/>
      <c r="SYK3" s="711"/>
      <c r="SYL3" s="711"/>
      <c r="SYM3" s="711"/>
      <c r="SYN3" s="711"/>
      <c r="SYO3" s="711"/>
      <c r="SYP3" s="711"/>
      <c r="SYQ3" s="711"/>
      <c r="SYR3" s="711"/>
      <c r="SYS3" s="711"/>
      <c r="SYT3" s="711"/>
      <c r="SYU3" s="711"/>
      <c r="SYV3" s="711"/>
      <c r="SYW3" s="711"/>
      <c r="SYX3" s="711"/>
      <c r="SYY3" s="711"/>
      <c r="SYZ3" s="711"/>
      <c r="SZA3" s="711"/>
      <c r="SZB3" s="711"/>
      <c r="SZC3" s="711"/>
      <c r="SZD3" s="711"/>
      <c r="SZE3" s="711"/>
      <c r="SZF3" s="711"/>
      <c r="SZG3" s="711"/>
      <c r="SZH3" s="711"/>
      <c r="SZI3" s="711"/>
      <c r="SZJ3" s="711"/>
      <c r="SZK3" s="711"/>
      <c r="SZL3" s="711"/>
      <c r="SZM3" s="711"/>
      <c r="SZN3" s="711"/>
      <c r="SZO3" s="711"/>
      <c r="SZP3" s="711"/>
      <c r="SZQ3" s="711"/>
      <c r="SZR3" s="711"/>
      <c r="SZS3" s="711"/>
      <c r="SZT3" s="711"/>
      <c r="SZU3" s="711"/>
      <c r="SZV3" s="711"/>
      <c r="SZW3" s="711"/>
      <c r="SZX3" s="711"/>
      <c r="SZY3" s="711"/>
      <c r="SZZ3" s="711"/>
      <c r="TAA3" s="711"/>
      <c r="TAB3" s="711"/>
      <c r="TAC3" s="711"/>
      <c r="TAD3" s="711"/>
      <c r="TAE3" s="711"/>
      <c r="TAF3" s="711"/>
      <c r="TAG3" s="711"/>
      <c r="TAH3" s="711"/>
      <c r="TAI3" s="711"/>
      <c r="TAJ3" s="711"/>
      <c r="TAK3" s="711"/>
      <c r="TAL3" s="711"/>
      <c r="TAM3" s="711"/>
      <c r="TAN3" s="711"/>
      <c r="TAO3" s="711"/>
      <c r="TAP3" s="711"/>
      <c r="TAQ3" s="711"/>
      <c r="TAR3" s="711"/>
      <c r="TAS3" s="711"/>
      <c r="TAT3" s="711"/>
      <c r="TAU3" s="711"/>
      <c r="TAV3" s="711"/>
      <c r="TAW3" s="711"/>
      <c r="TAX3" s="711"/>
      <c r="TAY3" s="711"/>
      <c r="TAZ3" s="711"/>
      <c r="TBA3" s="711"/>
      <c r="TBB3" s="711"/>
      <c r="TBC3" s="711"/>
      <c r="TBD3" s="711"/>
      <c r="TBE3" s="711"/>
      <c r="TBF3" s="711"/>
      <c r="TBG3" s="711"/>
      <c r="TBH3" s="711"/>
      <c r="TBI3" s="711"/>
      <c r="TBJ3" s="711"/>
      <c r="TBK3" s="711"/>
      <c r="TBL3" s="711"/>
      <c r="TBM3" s="711"/>
      <c r="TBN3" s="711"/>
      <c r="TBO3" s="711"/>
      <c r="TBP3" s="711"/>
      <c r="TBQ3" s="711"/>
      <c r="TBR3" s="711"/>
      <c r="TBS3" s="711"/>
      <c r="TBT3" s="711"/>
      <c r="TBU3" s="711"/>
      <c r="TBV3" s="711"/>
      <c r="TBW3" s="711"/>
      <c r="TBX3" s="711"/>
      <c r="TBY3" s="711"/>
      <c r="TBZ3" s="711"/>
      <c r="TCA3" s="711"/>
      <c r="TCB3" s="711"/>
      <c r="TCC3" s="711"/>
      <c r="TCD3" s="711"/>
      <c r="TCE3" s="711"/>
      <c r="TCF3" s="711"/>
      <c r="TCG3" s="711"/>
      <c r="TCH3" s="711"/>
      <c r="TCI3" s="711"/>
      <c r="TCJ3" s="711"/>
      <c r="TCK3" s="711"/>
      <c r="TCL3" s="711"/>
      <c r="TCM3" s="711"/>
      <c r="TCN3" s="711"/>
      <c r="TCO3" s="711"/>
      <c r="TCP3" s="711"/>
      <c r="TCQ3" s="711"/>
      <c r="TCR3" s="711"/>
      <c r="TCS3" s="711"/>
      <c r="TCT3" s="711"/>
      <c r="TCU3" s="711"/>
      <c r="TCV3" s="711"/>
      <c r="TCW3" s="711"/>
      <c r="TCX3" s="711"/>
      <c r="TCY3" s="711"/>
      <c r="TCZ3" s="711"/>
      <c r="TDA3" s="711"/>
      <c r="TDB3" s="711"/>
      <c r="TDC3" s="711"/>
      <c r="TDD3" s="711"/>
      <c r="TDE3" s="711"/>
      <c r="TDF3" s="711"/>
      <c r="TDG3" s="711"/>
      <c r="TDH3" s="711"/>
      <c r="TDI3" s="711"/>
      <c r="TDJ3" s="711"/>
      <c r="TDK3" s="711"/>
      <c r="TDL3" s="711"/>
      <c r="TDM3" s="711"/>
      <c r="TDN3" s="711"/>
      <c r="TDO3" s="711"/>
      <c r="TDP3" s="711"/>
      <c r="TDQ3" s="711"/>
      <c r="TDR3" s="711"/>
      <c r="TDS3" s="711"/>
      <c r="TDT3" s="711"/>
      <c r="TDU3" s="711"/>
      <c r="TDV3" s="711"/>
      <c r="TDW3" s="711"/>
      <c r="TDX3" s="711"/>
      <c r="TDY3" s="711"/>
      <c r="TDZ3" s="711"/>
      <c r="TEA3" s="711"/>
      <c r="TEB3" s="711"/>
      <c r="TEC3" s="711"/>
      <c r="TED3" s="711"/>
      <c r="TEE3" s="711"/>
      <c r="TEF3" s="711"/>
      <c r="TEG3" s="711"/>
      <c r="TEH3" s="711"/>
      <c r="TEI3" s="711"/>
      <c r="TEJ3" s="711"/>
      <c r="TEK3" s="711"/>
      <c r="TEL3" s="711"/>
      <c r="TEM3" s="711"/>
      <c r="TEN3" s="711"/>
      <c r="TEO3" s="711"/>
      <c r="TEP3" s="711"/>
      <c r="TEQ3" s="711"/>
      <c r="TER3" s="711"/>
      <c r="TES3" s="711"/>
      <c r="TET3" s="711"/>
      <c r="TEU3" s="711"/>
      <c r="TEV3" s="711"/>
      <c r="TEW3" s="711"/>
      <c r="TEX3" s="711"/>
      <c r="TEY3" s="711"/>
      <c r="TEZ3" s="711"/>
      <c r="TFA3" s="711"/>
      <c r="TFB3" s="711"/>
      <c r="TFC3" s="711"/>
      <c r="TFD3" s="711"/>
      <c r="TFE3" s="711"/>
      <c r="TFF3" s="711"/>
      <c r="TFG3" s="711"/>
      <c r="TFH3" s="711"/>
      <c r="TFI3" s="711"/>
      <c r="TFJ3" s="711"/>
      <c r="TFK3" s="711"/>
      <c r="TFL3" s="711"/>
      <c r="TFM3" s="711"/>
      <c r="TFN3" s="711"/>
      <c r="TFO3" s="711"/>
      <c r="TFP3" s="711"/>
      <c r="TFQ3" s="711"/>
      <c r="TFR3" s="711"/>
      <c r="TFS3" s="711"/>
      <c r="TFT3" s="711"/>
      <c r="TFU3" s="711"/>
      <c r="TFV3" s="711"/>
      <c r="TFW3" s="711"/>
      <c r="TFX3" s="711"/>
      <c r="TFY3" s="711"/>
      <c r="TFZ3" s="711"/>
      <c r="TGA3" s="711"/>
      <c r="TGB3" s="711"/>
      <c r="TGC3" s="711"/>
      <c r="TGD3" s="711"/>
      <c r="TGE3" s="711"/>
      <c r="TGF3" s="711"/>
      <c r="TGG3" s="711"/>
      <c r="TGH3" s="711"/>
      <c r="TGI3" s="711"/>
      <c r="TGJ3" s="711"/>
      <c r="TGK3" s="711"/>
      <c r="TGL3" s="711"/>
      <c r="TGM3" s="711"/>
      <c r="TGN3" s="711"/>
      <c r="TGO3" s="711"/>
      <c r="TGP3" s="711"/>
      <c r="TGQ3" s="711"/>
      <c r="TGR3" s="711"/>
      <c r="TGS3" s="711"/>
      <c r="TGT3" s="711"/>
      <c r="TGU3" s="711"/>
      <c r="TGV3" s="711"/>
      <c r="TGW3" s="711"/>
      <c r="TGX3" s="711"/>
      <c r="TGY3" s="711"/>
      <c r="TGZ3" s="711"/>
      <c r="THA3" s="711"/>
      <c r="THB3" s="711"/>
      <c r="THC3" s="711"/>
      <c r="THD3" s="711"/>
      <c r="THE3" s="711"/>
      <c r="THF3" s="711"/>
      <c r="THG3" s="711"/>
      <c r="THH3" s="711"/>
      <c r="THI3" s="711"/>
      <c r="THJ3" s="711"/>
      <c r="THK3" s="711"/>
      <c r="THL3" s="711"/>
      <c r="THM3" s="711"/>
      <c r="THN3" s="711"/>
      <c r="THO3" s="711"/>
      <c r="THP3" s="711"/>
      <c r="THQ3" s="711"/>
      <c r="THR3" s="711"/>
      <c r="THS3" s="711"/>
      <c r="THT3" s="711"/>
      <c r="THU3" s="711"/>
      <c r="THV3" s="711"/>
      <c r="THW3" s="711"/>
      <c r="THX3" s="711"/>
      <c r="THY3" s="711"/>
      <c r="THZ3" s="711"/>
      <c r="TIA3" s="711"/>
      <c r="TIB3" s="711"/>
      <c r="TIC3" s="711"/>
      <c r="TID3" s="711"/>
      <c r="TIE3" s="711"/>
      <c r="TIF3" s="711"/>
      <c r="TIG3" s="711"/>
      <c r="TIH3" s="711"/>
      <c r="TII3" s="711"/>
      <c r="TIJ3" s="711"/>
      <c r="TIK3" s="711"/>
      <c r="TIL3" s="711"/>
      <c r="TIM3" s="711"/>
      <c r="TIN3" s="711"/>
      <c r="TIO3" s="711"/>
      <c r="TIP3" s="711"/>
      <c r="TIQ3" s="711"/>
      <c r="TIR3" s="711"/>
      <c r="TIS3" s="711"/>
      <c r="TIT3" s="711"/>
      <c r="TIU3" s="711"/>
      <c r="TIV3" s="711"/>
      <c r="TIW3" s="711"/>
      <c r="TIX3" s="711"/>
      <c r="TIY3" s="711"/>
      <c r="TIZ3" s="711"/>
      <c r="TJA3" s="711"/>
      <c r="TJB3" s="711"/>
      <c r="TJC3" s="711"/>
      <c r="TJD3" s="711"/>
      <c r="TJE3" s="711"/>
      <c r="TJF3" s="711"/>
      <c r="TJG3" s="711"/>
      <c r="TJH3" s="711"/>
      <c r="TJI3" s="711"/>
      <c r="TJJ3" s="711"/>
      <c r="TJK3" s="711"/>
      <c r="TJL3" s="711"/>
      <c r="TJM3" s="711"/>
      <c r="TJN3" s="711"/>
      <c r="TJO3" s="711"/>
      <c r="TJP3" s="711"/>
      <c r="TJQ3" s="711"/>
      <c r="TJR3" s="711"/>
      <c r="TJS3" s="711"/>
      <c r="TJT3" s="711"/>
      <c r="TJU3" s="711"/>
      <c r="TJV3" s="711"/>
      <c r="TJW3" s="711"/>
      <c r="TJX3" s="711"/>
      <c r="TJY3" s="711"/>
      <c r="TJZ3" s="711"/>
      <c r="TKA3" s="711"/>
      <c r="TKB3" s="711"/>
      <c r="TKC3" s="711"/>
      <c r="TKD3" s="711"/>
      <c r="TKE3" s="711"/>
      <c r="TKF3" s="711"/>
      <c r="TKG3" s="711"/>
      <c r="TKH3" s="711"/>
      <c r="TKI3" s="711"/>
      <c r="TKJ3" s="711"/>
      <c r="TKK3" s="711"/>
      <c r="TKL3" s="711"/>
      <c r="TKM3" s="711"/>
      <c r="TKN3" s="711"/>
      <c r="TKO3" s="711"/>
      <c r="TKP3" s="711"/>
      <c r="TKQ3" s="711"/>
      <c r="TKR3" s="711"/>
      <c r="TKS3" s="711"/>
      <c r="TKT3" s="711"/>
      <c r="TKU3" s="711"/>
      <c r="TKV3" s="711"/>
      <c r="TKW3" s="711"/>
      <c r="TKX3" s="711"/>
      <c r="TKY3" s="711"/>
      <c r="TKZ3" s="711"/>
      <c r="TLA3" s="711"/>
      <c r="TLB3" s="711"/>
      <c r="TLC3" s="711"/>
      <c r="TLD3" s="711"/>
      <c r="TLE3" s="711"/>
      <c r="TLF3" s="711"/>
      <c r="TLG3" s="711"/>
      <c r="TLH3" s="711"/>
      <c r="TLI3" s="711"/>
      <c r="TLJ3" s="711"/>
      <c r="TLK3" s="711"/>
      <c r="TLL3" s="711"/>
      <c r="TLM3" s="711"/>
      <c r="TLN3" s="711"/>
      <c r="TLO3" s="711"/>
      <c r="TLP3" s="711"/>
      <c r="TLQ3" s="711"/>
      <c r="TLR3" s="711"/>
      <c r="TLS3" s="711"/>
      <c r="TLT3" s="711"/>
      <c r="TLU3" s="711"/>
      <c r="TLV3" s="711"/>
      <c r="TLW3" s="711"/>
      <c r="TLX3" s="711"/>
      <c r="TLY3" s="711"/>
      <c r="TLZ3" s="711"/>
      <c r="TMA3" s="711"/>
      <c r="TMB3" s="711"/>
      <c r="TMC3" s="711"/>
      <c r="TMD3" s="711"/>
      <c r="TME3" s="711"/>
      <c r="TMF3" s="711"/>
      <c r="TMG3" s="711"/>
      <c r="TMH3" s="711"/>
      <c r="TMI3" s="711"/>
      <c r="TMJ3" s="711"/>
      <c r="TMK3" s="711"/>
      <c r="TML3" s="711"/>
      <c r="TMM3" s="711"/>
      <c r="TMN3" s="711"/>
      <c r="TMO3" s="711"/>
      <c r="TMP3" s="711"/>
      <c r="TMQ3" s="711"/>
      <c r="TMR3" s="711"/>
      <c r="TMS3" s="711"/>
      <c r="TMT3" s="711"/>
      <c r="TMU3" s="711"/>
      <c r="TMV3" s="711"/>
      <c r="TMW3" s="711"/>
      <c r="TMX3" s="711"/>
      <c r="TMY3" s="711"/>
      <c r="TMZ3" s="711"/>
      <c r="TNA3" s="711"/>
      <c r="TNB3" s="711"/>
      <c r="TNC3" s="711"/>
      <c r="TND3" s="711"/>
      <c r="TNE3" s="711"/>
      <c r="TNF3" s="711"/>
      <c r="TNG3" s="711"/>
      <c r="TNH3" s="711"/>
      <c r="TNI3" s="711"/>
      <c r="TNJ3" s="711"/>
      <c r="TNK3" s="711"/>
      <c r="TNL3" s="711"/>
      <c r="TNM3" s="711"/>
      <c r="TNN3" s="711"/>
      <c r="TNO3" s="711"/>
      <c r="TNP3" s="711"/>
      <c r="TNQ3" s="711"/>
      <c r="TNR3" s="711"/>
      <c r="TNS3" s="711"/>
      <c r="TNT3" s="711"/>
      <c r="TNU3" s="711"/>
      <c r="TNV3" s="711"/>
      <c r="TNW3" s="711"/>
      <c r="TNX3" s="711"/>
      <c r="TNY3" s="711"/>
      <c r="TNZ3" s="711"/>
      <c r="TOA3" s="711"/>
      <c r="TOB3" s="711"/>
      <c r="TOC3" s="711"/>
      <c r="TOD3" s="711"/>
      <c r="TOE3" s="711"/>
      <c r="TOF3" s="711"/>
      <c r="TOG3" s="711"/>
      <c r="TOH3" s="711"/>
      <c r="TOI3" s="711"/>
      <c r="TOJ3" s="711"/>
      <c r="TOK3" s="711"/>
      <c r="TOL3" s="711"/>
      <c r="TOM3" s="711"/>
      <c r="TON3" s="711"/>
      <c r="TOO3" s="711"/>
      <c r="TOP3" s="711"/>
      <c r="TOQ3" s="711"/>
      <c r="TOR3" s="711"/>
      <c r="TOS3" s="711"/>
      <c r="TOT3" s="711"/>
      <c r="TOU3" s="711"/>
      <c r="TOV3" s="711"/>
      <c r="TOW3" s="711"/>
      <c r="TOX3" s="711"/>
      <c r="TOY3" s="711"/>
      <c r="TOZ3" s="711"/>
      <c r="TPA3" s="711"/>
      <c r="TPB3" s="711"/>
      <c r="TPC3" s="711"/>
      <c r="TPD3" s="711"/>
      <c r="TPE3" s="711"/>
      <c r="TPF3" s="711"/>
      <c r="TPG3" s="711"/>
      <c r="TPH3" s="711"/>
      <c r="TPI3" s="711"/>
      <c r="TPJ3" s="711"/>
      <c r="TPK3" s="711"/>
      <c r="TPL3" s="711"/>
      <c r="TPM3" s="711"/>
      <c r="TPN3" s="711"/>
      <c r="TPO3" s="711"/>
      <c r="TPP3" s="711"/>
      <c r="TPQ3" s="711"/>
      <c r="TPR3" s="711"/>
      <c r="TPS3" s="711"/>
      <c r="TPT3" s="711"/>
      <c r="TPU3" s="711"/>
      <c r="TPV3" s="711"/>
      <c r="TPW3" s="711"/>
      <c r="TPX3" s="711"/>
      <c r="TPY3" s="711"/>
      <c r="TPZ3" s="711"/>
      <c r="TQA3" s="711"/>
      <c r="TQB3" s="711"/>
      <c r="TQC3" s="711"/>
      <c r="TQD3" s="711"/>
      <c r="TQE3" s="711"/>
      <c r="TQF3" s="711"/>
      <c r="TQG3" s="711"/>
      <c r="TQH3" s="711"/>
      <c r="TQI3" s="711"/>
      <c r="TQJ3" s="711"/>
      <c r="TQK3" s="711"/>
      <c r="TQL3" s="711"/>
      <c r="TQM3" s="711"/>
      <c r="TQN3" s="711"/>
      <c r="TQO3" s="711"/>
      <c r="TQP3" s="711"/>
      <c r="TQQ3" s="711"/>
      <c r="TQR3" s="711"/>
      <c r="TQS3" s="711"/>
      <c r="TQT3" s="711"/>
      <c r="TQU3" s="711"/>
      <c r="TQV3" s="711"/>
      <c r="TQW3" s="711"/>
      <c r="TQX3" s="711"/>
      <c r="TQY3" s="711"/>
      <c r="TQZ3" s="711"/>
      <c r="TRA3" s="711"/>
      <c r="TRB3" s="711"/>
      <c r="TRC3" s="711"/>
      <c r="TRD3" s="711"/>
      <c r="TRE3" s="711"/>
      <c r="TRF3" s="711"/>
      <c r="TRG3" s="711"/>
      <c r="TRH3" s="711"/>
      <c r="TRI3" s="711"/>
      <c r="TRJ3" s="711"/>
      <c r="TRK3" s="711"/>
      <c r="TRL3" s="711"/>
      <c r="TRM3" s="711"/>
      <c r="TRN3" s="711"/>
      <c r="TRO3" s="711"/>
      <c r="TRP3" s="711"/>
      <c r="TRQ3" s="711"/>
      <c r="TRR3" s="711"/>
      <c r="TRS3" s="711"/>
      <c r="TRT3" s="711"/>
      <c r="TRU3" s="711"/>
      <c r="TRV3" s="711"/>
      <c r="TRW3" s="711"/>
      <c r="TRX3" s="711"/>
      <c r="TRY3" s="711"/>
      <c r="TRZ3" s="711"/>
      <c r="TSA3" s="711"/>
      <c r="TSB3" s="711"/>
      <c r="TSC3" s="711"/>
      <c r="TSD3" s="711"/>
      <c r="TSE3" s="711"/>
      <c r="TSF3" s="711"/>
      <c r="TSG3" s="711"/>
      <c r="TSH3" s="711"/>
      <c r="TSI3" s="711"/>
      <c r="TSJ3" s="711"/>
      <c r="TSK3" s="711"/>
      <c r="TSL3" s="711"/>
      <c r="TSM3" s="711"/>
      <c r="TSN3" s="711"/>
      <c r="TSO3" s="711"/>
      <c r="TSP3" s="711"/>
      <c r="TSQ3" s="711"/>
      <c r="TSR3" s="711"/>
      <c r="TSS3" s="711"/>
      <c r="TST3" s="711"/>
      <c r="TSU3" s="711"/>
      <c r="TSV3" s="711"/>
      <c r="TSW3" s="711"/>
      <c r="TSX3" s="711"/>
      <c r="TSY3" s="711"/>
      <c r="TSZ3" s="711"/>
      <c r="TTA3" s="711"/>
      <c r="TTB3" s="711"/>
      <c r="TTC3" s="711"/>
      <c r="TTD3" s="711"/>
      <c r="TTE3" s="711"/>
      <c r="TTF3" s="711"/>
      <c r="TTG3" s="711"/>
      <c r="TTH3" s="711"/>
      <c r="TTI3" s="711"/>
      <c r="TTJ3" s="711"/>
      <c r="TTK3" s="711"/>
      <c r="TTL3" s="711"/>
      <c r="TTM3" s="711"/>
      <c r="TTN3" s="711"/>
      <c r="TTO3" s="711"/>
      <c r="TTP3" s="711"/>
      <c r="TTQ3" s="711"/>
      <c r="TTR3" s="711"/>
      <c r="TTS3" s="711"/>
      <c r="TTT3" s="711"/>
      <c r="TTU3" s="711"/>
      <c r="TTV3" s="711"/>
      <c r="TTW3" s="711"/>
      <c r="TTX3" s="711"/>
      <c r="TTY3" s="711"/>
      <c r="TTZ3" s="711"/>
      <c r="TUA3" s="711"/>
      <c r="TUB3" s="711"/>
      <c r="TUC3" s="711"/>
      <c r="TUD3" s="711"/>
      <c r="TUE3" s="711"/>
      <c r="TUF3" s="711"/>
      <c r="TUG3" s="711"/>
      <c r="TUH3" s="711"/>
      <c r="TUI3" s="711"/>
      <c r="TUJ3" s="711"/>
      <c r="TUK3" s="711"/>
      <c r="TUL3" s="711"/>
      <c r="TUM3" s="711"/>
      <c r="TUN3" s="711"/>
      <c r="TUO3" s="711"/>
      <c r="TUP3" s="711"/>
      <c r="TUQ3" s="711"/>
      <c r="TUR3" s="711"/>
      <c r="TUS3" s="711"/>
      <c r="TUT3" s="711"/>
      <c r="TUU3" s="711"/>
      <c r="TUV3" s="711"/>
      <c r="TUW3" s="711"/>
      <c r="TUX3" s="711"/>
      <c r="TUY3" s="711"/>
      <c r="TUZ3" s="711"/>
      <c r="TVA3" s="711"/>
      <c r="TVB3" s="711"/>
      <c r="TVC3" s="711"/>
      <c r="TVD3" s="711"/>
      <c r="TVE3" s="711"/>
      <c r="TVF3" s="711"/>
      <c r="TVG3" s="711"/>
      <c r="TVH3" s="711"/>
      <c r="TVI3" s="711"/>
      <c r="TVJ3" s="711"/>
      <c r="TVK3" s="711"/>
      <c r="TVL3" s="711"/>
      <c r="TVM3" s="711"/>
      <c r="TVN3" s="711"/>
      <c r="TVO3" s="711"/>
      <c r="TVP3" s="711"/>
      <c r="TVQ3" s="711"/>
      <c r="TVR3" s="711"/>
      <c r="TVS3" s="711"/>
      <c r="TVT3" s="711"/>
      <c r="TVU3" s="711"/>
      <c r="TVV3" s="711"/>
      <c r="TVW3" s="711"/>
      <c r="TVX3" s="711"/>
      <c r="TVY3" s="711"/>
      <c r="TVZ3" s="711"/>
      <c r="TWA3" s="711"/>
      <c r="TWB3" s="711"/>
      <c r="TWC3" s="711"/>
      <c r="TWD3" s="711"/>
      <c r="TWE3" s="711"/>
      <c r="TWF3" s="711"/>
      <c r="TWG3" s="711"/>
      <c r="TWH3" s="711"/>
      <c r="TWI3" s="711"/>
      <c r="TWJ3" s="711"/>
      <c r="TWK3" s="711"/>
      <c r="TWL3" s="711"/>
      <c r="TWM3" s="711"/>
      <c r="TWN3" s="711"/>
      <c r="TWO3" s="711"/>
      <c r="TWP3" s="711"/>
      <c r="TWQ3" s="711"/>
      <c r="TWR3" s="711"/>
      <c r="TWS3" s="711"/>
      <c r="TWT3" s="711"/>
      <c r="TWU3" s="711"/>
      <c r="TWV3" s="711"/>
      <c r="TWW3" s="711"/>
      <c r="TWX3" s="711"/>
      <c r="TWY3" s="711"/>
      <c r="TWZ3" s="711"/>
      <c r="TXA3" s="711"/>
      <c r="TXB3" s="711"/>
      <c r="TXC3" s="711"/>
      <c r="TXD3" s="711"/>
      <c r="TXE3" s="711"/>
      <c r="TXF3" s="711"/>
      <c r="TXG3" s="711"/>
      <c r="TXH3" s="711"/>
      <c r="TXI3" s="711"/>
      <c r="TXJ3" s="711"/>
      <c r="TXK3" s="711"/>
      <c r="TXL3" s="711"/>
      <c r="TXM3" s="711"/>
      <c r="TXN3" s="711"/>
      <c r="TXO3" s="711"/>
      <c r="TXP3" s="711"/>
      <c r="TXQ3" s="711"/>
      <c r="TXR3" s="711"/>
      <c r="TXS3" s="711"/>
      <c r="TXT3" s="711"/>
      <c r="TXU3" s="711"/>
      <c r="TXV3" s="711"/>
      <c r="TXW3" s="711"/>
      <c r="TXX3" s="711"/>
      <c r="TXY3" s="711"/>
      <c r="TXZ3" s="711"/>
      <c r="TYA3" s="711"/>
      <c r="TYB3" s="711"/>
      <c r="TYC3" s="711"/>
      <c r="TYD3" s="711"/>
      <c r="TYE3" s="711"/>
      <c r="TYF3" s="711"/>
      <c r="TYG3" s="711"/>
      <c r="TYH3" s="711"/>
      <c r="TYI3" s="711"/>
      <c r="TYJ3" s="711"/>
      <c r="TYK3" s="711"/>
      <c r="TYL3" s="711"/>
      <c r="TYM3" s="711"/>
      <c r="TYN3" s="711"/>
      <c r="TYO3" s="711"/>
      <c r="TYP3" s="711"/>
      <c r="TYQ3" s="711"/>
      <c r="TYR3" s="711"/>
      <c r="TYS3" s="711"/>
      <c r="TYT3" s="711"/>
      <c r="TYU3" s="711"/>
      <c r="TYV3" s="711"/>
      <c r="TYW3" s="711"/>
      <c r="TYX3" s="711"/>
      <c r="TYY3" s="711"/>
      <c r="TYZ3" s="711"/>
      <c r="TZA3" s="711"/>
      <c r="TZB3" s="711"/>
      <c r="TZC3" s="711"/>
      <c r="TZD3" s="711"/>
      <c r="TZE3" s="711"/>
      <c r="TZF3" s="711"/>
      <c r="TZG3" s="711"/>
      <c r="TZH3" s="711"/>
      <c r="TZI3" s="711"/>
      <c r="TZJ3" s="711"/>
      <c r="TZK3" s="711"/>
      <c r="TZL3" s="711"/>
      <c r="TZM3" s="711"/>
      <c r="TZN3" s="711"/>
      <c r="TZO3" s="711"/>
      <c r="TZP3" s="711"/>
      <c r="TZQ3" s="711"/>
      <c r="TZR3" s="711"/>
      <c r="TZS3" s="711"/>
      <c r="TZT3" s="711"/>
      <c r="TZU3" s="711"/>
      <c r="TZV3" s="711"/>
      <c r="TZW3" s="711"/>
      <c r="TZX3" s="711"/>
      <c r="TZY3" s="711"/>
      <c r="TZZ3" s="711"/>
      <c r="UAA3" s="711"/>
      <c r="UAB3" s="711"/>
      <c r="UAC3" s="711"/>
      <c r="UAD3" s="711"/>
      <c r="UAE3" s="711"/>
      <c r="UAF3" s="711"/>
      <c r="UAG3" s="711"/>
      <c r="UAH3" s="711"/>
      <c r="UAI3" s="711"/>
      <c r="UAJ3" s="711"/>
      <c r="UAK3" s="711"/>
      <c r="UAL3" s="711"/>
      <c r="UAM3" s="711"/>
      <c r="UAN3" s="711"/>
      <c r="UAO3" s="711"/>
      <c r="UAP3" s="711"/>
      <c r="UAQ3" s="711"/>
      <c r="UAR3" s="711"/>
      <c r="UAS3" s="711"/>
      <c r="UAT3" s="711"/>
      <c r="UAU3" s="711"/>
      <c r="UAV3" s="711"/>
      <c r="UAW3" s="711"/>
      <c r="UAX3" s="711"/>
      <c r="UAY3" s="711"/>
      <c r="UAZ3" s="711"/>
      <c r="UBA3" s="711"/>
      <c r="UBB3" s="711"/>
      <c r="UBC3" s="711"/>
      <c r="UBD3" s="711"/>
      <c r="UBE3" s="711"/>
      <c r="UBF3" s="711"/>
      <c r="UBG3" s="711"/>
      <c r="UBH3" s="711"/>
      <c r="UBI3" s="711"/>
      <c r="UBJ3" s="711"/>
      <c r="UBK3" s="711"/>
      <c r="UBL3" s="711"/>
      <c r="UBM3" s="711"/>
      <c r="UBN3" s="711"/>
      <c r="UBO3" s="711"/>
      <c r="UBP3" s="711"/>
      <c r="UBQ3" s="711"/>
      <c r="UBR3" s="711"/>
      <c r="UBS3" s="711"/>
      <c r="UBT3" s="711"/>
      <c r="UBU3" s="711"/>
      <c r="UBV3" s="711"/>
      <c r="UBW3" s="711"/>
      <c r="UBX3" s="711"/>
      <c r="UBY3" s="711"/>
      <c r="UBZ3" s="711"/>
      <c r="UCA3" s="711"/>
      <c r="UCB3" s="711"/>
      <c r="UCC3" s="711"/>
      <c r="UCD3" s="711"/>
      <c r="UCE3" s="711"/>
      <c r="UCF3" s="711"/>
      <c r="UCG3" s="711"/>
      <c r="UCH3" s="711"/>
      <c r="UCI3" s="711"/>
      <c r="UCJ3" s="711"/>
      <c r="UCK3" s="711"/>
      <c r="UCL3" s="711"/>
      <c r="UCM3" s="711"/>
      <c r="UCN3" s="711"/>
      <c r="UCO3" s="711"/>
      <c r="UCP3" s="711"/>
      <c r="UCQ3" s="711"/>
      <c r="UCR3" s="711"/>
      <c r="UCS3" s="711"/>
      <c r="UCT3" s="711"/>
      <c r="UCU3" s="711"/>
      <c r="UCV3" s="711"/>
      <c r="UCW3" s="711"/>
      <c r="UCX3" s="711"/>
      <c r="UCY3" s="711"/>
      <c r="UCZ3" s="711"/>
      <c r="UDA3" s="711"/>
      <c r="UDB3" s="711"/>
      <c r="UDC3" s="711"/>
      <c r="UDD3" s="711"/>
      <c r="UDE3" s="711"/>
      <c r="UDF3" s="711"/>
      <c r="UDG3" s="711"/>
      <c r="UDH3" s="711"/>
      <c r="UDI3" s="711"/>
      <c r="UDJ3" s="711"/>
      <c r="UDK3" s="711"/>
      <c r="UDL3" s="711"/>
      <c r="UDM3" s="711"/>
      <c r="UDN3" s="711"/>
      <c r="UDO3" s="711"/>
      <c r="UDP3" s="711"/>
      <c r="UDQ3" s="711"/>
      <c r="UDR3" s="711"/>
      <c r="UDS3" s="711"/>
      <c r="UDT3" s="711"/>
      <c r="UDU3" s="711"/>
      <c r="UDV3" s="711"/>
      <c r="UDW3" s="711"/>
      <c r="UDX3" s="711"/>
      <c r="UDY3" s="711"/>
      <c r="UDZ3" s="711"/>
      <c r="UEA3" s="711"/>
      <c r="UEB3" s="711"/>
      <c r="UEC3" s="711"/>
      <c r="UED3" s="711"/>
      <c r="UEE3" s="711"/>
      <c r="UEF3" s="711"/>
      <c r="UEG3" s="711"/>
      <c r="UEH3" s="711"/>
      <c r="UEI3" s="711"/>
      <c r="UEJ3" s="711"/>
      <c r="UEK3" s="711"/>
      <c r="UEL3" s="711"/>
      <c r="UEM3" s="711"/>
      <c r="UEN3" s="711"/>
      <c r="UEO3" s="711"/>
      <c r="UEP3" s="711"/>
      <c r="UEQ3" s="711"/>
      <c r="UER3" s="711"/>
      <c r="UES3" s="711"/>
      <c r="UET3" s="711"/>
      <c r="UEU3" s="711"/>
      <c r="UEV3" s="711"/>
      <c r="UEW3" s="711"/>
      <c r="UEX3" s="711"/>
      <c r="UEY3" s="711"/>
      <c r="UEZ3" s="711"/>
      <c r="UFA3" s="711"/>
      <c r="UFB3" s="711"/>
      <c r="UFC3" s="711"/>
      <c r="UFD3" s="711"/>
      <c r="UFE3" s="711"/>
      <c r="UFF3" s="711"/>
      <c r="UFG3" s="711"/>
      <c r="UFH3" s="711"/>
      <c r="UFI3" s="711"/>
      <c r="UFJ3" s="711"/>
      <c r="UFK3" s="711"/>
      <c r="UFL3" s="711"/>
      <c r="UFM3" s="711"/>
      <c r="UFN3" s="711"/>
      <c r="UFO3" s="711"/>
      <c r="UFP3" s="711"/>
      <c r="UFQ3" s="711"/>
      <c r="UFR3" s="711"/>
      <c r="UFS3" s="711"/>
      <c r="UFT3" s="711"/>
      <c r="UFU3" s="711"/>
      <c r="UFV3" s="711"/>
      <c r="UFW3" s="711"/>
      <c r="UFX3" s="711"/>
      <c r="UFY3" s="711"/>
      <c r="UFZ3" s="711"/>
      <c r="UGA3" s="711"/>
      <c r="UGB3" s="711"/>
      <c r="UGC3" s="711"/>
      <c r="UGD3" s="711"/>
      <c r="UGE3" s="711"/>
      <c r="UGF3" s="711"/>
      <c r="UGG3" s="711"/>
      <c r="UGH3" s="711"/>
      <c r="UGI3" s="711"/>
      <c r="UGJ3" s="711"/>
      <c r="UGK3" s="711"/>
      <c r="UGL3" s="711"/>
      <c r="UGM3" s="711"/>
      <c r="UGN3" s="711"/>
      <c r="UGO3" s="711"/>
      <c r="UGP3" s="711"/>
      <c r="UGQ3" s="711"/>
      <c r="UGR3" s="711"/>
      <c r="UGS3" s="711"/>
      <c r="UGT3" s="711"/>
      <c r="UGU3" s="711"/>
      <c r="UGV3" s="711"/>
      <c r="UGW3" s="711"/>
      <c r="UGX3" s="711"/>
      <c r="UGY3" s="711"/>
      <c r="UGZ3" s="711"/>
      <c r="UHA3" s="711"/>
      <c r="UHB3" s="711"/>
      <c r="UHC3" s="711"/>
      <c r="UHD3" s="711"/>
      <c r="UHE3" s="711"/>
      <c r="UHF3" s="711"/>
      <c r="UHG3" s="711"/>
      <c r="UHH3" s="711"/>
      <c r="UHI3" s="711"/>
      <c r="UHJ3" s="711"/>
      <c r="UHK3" s="711"/>
      <c r="UHL3" s="711"/>
      <c r="UHM3" s="711"/>
      <c r="UHN3" s="711"/>
      <c r="UHO3" s="711"/>
      <c r="UHP3" s="711"/>
      <c r="UHQ3" s="711"/>
      <c r="UHR3" s="711"/>
      <c r="UHS3" s="711"/>
      <c r="UHT3" s="711"/>
      <c r="UHU3" s="711"/>
      <c r="UHV3" s="711"/>
      <c r="UHW3" s="711"/>
      <c r="UHX3" s="711"/>
      <c r="UHY3" s="711"/>
      <c r="UHZ3" s="711"/>
      <c r="UIA3" s="711"/>
      <c r="UIB3" s="711"/>
      <c r="UIC3" s="711"/>
      <c r="UID3" s="711"/>
      <c r="UIE3" s="711"/>
      <c r="UIF3" s="711"/>
      <c r="UIG3" s="711"/>
      <c r="UIH3" s="711"/>
      <c r="UII3" s="711"/>
      <c r="UIJ3" s="711"/>
      <c r="UIK3" s="711"/>
      <c r="UIL3" s="711"/>
      <c r="UIM3" s="711"/>
      <c r="UIN3" s="711"/>
      <c r="UIO3" s="711"/>
      <c r="UIP3" s="711"/>
      <c r="UIQ3" s="711"/>
      <c r="UIR3" s="711"/>
      <c r="UIS3" s="711"/>
      <c r="UIT3" s="711"/>
      <c r="UIU3" s="711"/>
      <c r="UIV3" s="711"/>
      <c r="UIW3" s="711"/>
      <c r="UIX3" s="711"/>
      <c r="UIY3" s="711"/>
      <c r="UIZ3" s="711"/>
      <c r="UJA3" s="711"/>
      <c r="UJB3" s="711"/>
      <c r="UJC3" s="711"/>
      <c r="UJD3" s="711"/>
      <c r="UJE3" s="711"/>
      <c r="UJF3" s="711"/>
      <c r="UJG3" s="711"/>
      <c r="UJH3" s="711"/>
      <c r="UJI3" s="711"/>
      <c r="UJJ3" s="711"/>
      <c r="UJK3" s="711"/>
      <c r="UJL3" s="711"/>
      <c r="UJM3" s="711"/>
      <c r="UJN3" s="711"/>
      <c r="UJO3" s="711"/>
      <c r="UJP3" s="711"/>
      <c r="UJQ3" s="711"/>
      <c r="UJR3" s="711"/>
      <c r="UJS3" s="711"/>
      <c r="UJT3" s="711"/>
      <c r="UJU3" s="711"/>
      <c r="UJV3" s="711"/>
      <c r="UJW3" s="711"/>
      <c r="UJX3" s="711"/>
      <c r="UJY3" s="711"/>
      <c r="UJZ3" s="711"/>
      <c r="UKA3" s="711"/>
      <c r="UKB3" s="711"/>
      <c r="UKC3" s="711"/>
      <c r="UKD3" s="711"/>
      <c r="UKE3" s="711"/>
      <c r="UKF3" s="711"/>
      <c r="UKG3" s="711"/>
      <c r="UKH3" s="711"/>
      <c r="UKI3" s="711"/>
      <c r="UKJ3" s="711"/>
      <c r="UKK3" s="711"/>
      <c r="UKL3" s="711"/>
      <c r="UKM3" s="711"/>
      <c r="UKN3" s="711"/>
      <c r="UKO3" s="711"/>
      <c r="UKP3" s="711"/>
      <c r="UKQ3" s="711"/>
      <c r="UKR3" s="711"/>
      <c r="UKS3" s="711"/>
      <c r="UKT3" s="711"/>
      <c r="UKU3" s="711"/>
      <c r="UKV3" s="711"/>
      <c r="UKW3" s="711"/>
      <c r="UKX3" s="711"/>
      <c r="UKY3" s="711"/>
      <c r="UKZ3" s="711"/>
      <c r="ULA3" s="711"/>
      <c r="ULB3" s="711"/>
      <c r="ULC3" s="711"/>
      <c r="ULD3" s="711"/>
      <c r="ULE3" s="711"/>
      <c r="ULF3" s="711"/>
      <c r="ULG3" s="711"/>
      <c r="ULH3" s="711"/>
      <c r="ULI3" s="711"/>
      <c r="ULJ3" s="711"/>
      <c r="ULK3" s="711"/>
      <c r="ULL3" s="711"/>
      <c r="ULM3" s="711"/>
      <c r="ULN3" s="711"/>
      <c r="ULO3" s="711"/>
      <c r="ULP3" s="711"/>
      <c r="ULQ3" s="711"/>
      <c r="ULR3" s="711"/>
      <c r="ULS3" s="711"/>
      <c r="ULT3" s="711"/>
      <c r="ULU3" s="711"/>
      <c r="ULV3" s="711"/>
      <c r="ULW3" s="711"/>
      <c r="ULX3" s="711"/>
      <c r="ULY3" s="711"/>
      <c r="ULZ3" s="711"/>
      <c r="UMA3" s="711"/>
      <c r="UMB3" s="711"/>
      <c r="UMC3" s="711"/>
      <c r="UMD3" s="711"/>
      <c r="UME3" s="711"/>
      <c r="UMF3" s="711"/>
      <c r="UMG3" s="711"/>
      <c r="UMH3" s="711"/>
      <c r="UMI3" s="711"/>
      <c r="UMJ3" s="711"/>
      <c r="UMK3" s="711"/>
      <c r="UML3" s="711"/>
      <c r="UMM3" s="711"/>
      <c r="UMN3" s="711"/>
      <c r="UMO3" s="711"/>
      <c r="UMP3" s="711"/>
      <c r="UMQ3" s="711"/>
      <c r="UMR3" s="711"/>
      <c r="UMS3" s="711"/>
      <c r="UMT3" s="711"/>
      <c r="UMU3" s="711"/>
      <c r="UMV3" s="711"/>
      <c r="UMW3" s="711"/>
      <c r="UMX3" s="711"/>
      <c r="UMY3" s="711"/>
      <c r="UMZ3" s="711"/>
      <c r="UNA3" s="711"/>
      <c r="UNB3" s="711"/>
      <c r="UNC3" s="711"/>
      <c r="UND3" s="711"/>
      <c r="UNE3" s="711"/>
      <c r="UNF3" s="711"/>
      <c r="UNG3" s="711"/>
      <c r="UNH3" s="711"/>
      <c r="UNI3" s="711"/>
      <c r="UNJ3" s="711"/>
      <c r="UNK3" s="711"/>
      <c r="UNL3" s="711"/>
      <c r="UNM3" s="711"/>
      <c r="UNN3" s="711"/>
      <c r="UNO3" s="711"/>
      <c r="UNP3" s="711"/>
      <c r="UNQ3" s="711"/>
      <c r="UNR3" s="711"/>
      <c r="UNS3" s="711"/>
      <c r="UNT3" s="711"/>
      <c r="UNU3" s="711"/>
      <c r="UNV3" s="711"/>
      <c r="UNW3" s="711"/>
      <c r="UNX3" s="711"/>
      <c r="UNY3" s="711"/>
      <c r="UNZ3" s="711"/>
      <c r="UOA3" s="711"/>
      <c r="UOB3" s="711"/>
      <c r="UOC3" s="711"/>
      <c r="UOD3" s="711"/>
      <c r="UOE3" s="711"/>
      <c r="UOF3" s="711"/>
      <c r="UOG3" s="711"/>
      <c r="UOH3" s="711"/>
      <c r="UOI3" s="711"/>
      <c r="UOJ3" s="711"/>
      <c r="UOK3" s="711"/>
      <c r="UOL3" s="711"/>
      <c r="UOM3" s="711"/>
      <c r="UON3" s="711"/>
      <c r="UOO3" s="711"/>
      <c r="UOP3" s="711"/>
      <c r="UOQ3" s="711"/>
      <c r="UOR3" s="711"/>
      <c r="UOS3" s="711"/>
      <c r="UOT3" s="711"/>
      <c r="UOU3" s="711"/>
      <c r="UOV3" s="711"/>
      <c r="UOW3" s="711"/>
      <c r="UOX3" s="711"/>
      <c r="UOY3" s="711"/>
      <c r="UOZ3" s="711"/>
      <c r="UPA3" s="711"/>
      <c r="UPB3" s="711"/>
      <c r="UPC3" s="711"/>
      <c r="UPD3" s="711"/>
      <c r="UPE3" s="711"/>
      <c r="UPF3" s="711"/>
      <c r="UPG3" s="711"/>
      <c r="UPH3" s="711"/>
      <c r="UPI3" s="711"/>
      <c r="UPJ3" s="711"/>
      <c r="UPK3" s="711"/>
      <c r="UPL3" s="711"/>
      <c r="UPM3" s="711"/>
      <c r="UPN3" s="711"/>
      <c r="UPO3" s="711"/>
      <c r="UPP3" s="711"/>
      <c r="UPQ3" s="711"/>
      <c r="UPR3" s="711"/>
      <c r="UPS3" s="711"/>
      <c r="UPT3" s="711"/>
      <c r="UPU3" s="711"/>
      <c r="UPV3" s="711"/>
      <c r="UPW3" s="711"/>
      <c r="UPX3" s="711"/>
      <c r="UPY3" s="711"/>
      <c r="UPZ3" s="711"/>
      <c r="UQA3" s="711"/>
      <c r="UQB3" s="711"/>
      <c r="UQC3" s="711"/>
      <c r="UQD3" s="711"/>
      <c r="UQE3" s="711"/>
      <c r="UQF3" s="711"/>
      <c r="UQG3" s="711"/>
      <c r="UQH3" s="711"/>
      <c r="UQI3" s="711"/>
      <c r="UQJ3" s="711"/>
      <c r="UQK3" s="711"/>
      <c r="UQL3" s="711"/>
      <c r="UQM3" s="711"/>
      <c r="UQN3" s="711"/>
      <c r="UQO3" s="711"/>
      <c r="UQP3" s="711"/>
      <c r="UQQ3" s="711"/>
      <c r="UQR3" s="711"/>
      <c r="UQS3" s="711"/>
      <c r="UQT3" s="711"/>
      <c r="UQU3" s="711"/>
      <c r="UQV3" s="711"/>
      <c r="UQW3" s="711"/>
      <c r="UQX3" s="711"/>
      <c r="UQY3" s="711"/>
      <c r="UQZ3" s="711"/>
      <c r="URA3" s="711"/>
      <c r="URB3" s="711"/>
      <c r="URC3" s="711"/>
      <c r="URD3" s="711"/>
      <c r="URE3" s="711"/>
      <c r="URF3" s="711"/>
      <c r="URG3" s="711"/>
      <c r="URH3" s="711"/>
      <c r="URI3" s="711"/>
      <c r="URJ3" s="711"/>
      <c r="URK3" s="711"/>
      <c r="URL3" s="711"/>
      <c r="URM3" s="711"/>
      <c r="URN3" s="711"/>
      <c r="URO3" s="711"/>
      <c r="URP3" s="711"/>
      <c r="URQ3" s="711"/>
      <c r="URR3" s="711"/>
      <c r="URS3" s="711"/>
      <c r="URT3" s="711"/>
      <c r="URU3" s="711"/>
      <c r="URV3" s="711"/>
      <c r="URW3" s="711"/>
      <c r="URX3" s="711"/>
      <c r="URY3" s="711"/>
      <c r="URZ3" s="711"/>
      <c r="USA3" s="711"/>
      <c r="USB3" s="711"/>
      <c r="USC3" s="711"/>
      <c r="USD3" s="711"/>
      <c r="USE3" s="711"/>
      <c r="USF3" s="711"/>
      <c r="USG3" s="711"/>
      <c r="USH3" s="711"/>
      <c r="USI3" s="711"/>
      <c r="USJ3" s="711"/>
      <c r="USK3" s="711"/>
      <c r="USL3" s="711"/>
      <c r="USM3" s="711"/>
      <c r="USN3" s="711"/>
      <c r="USO3" s="711"/>
      <c r="USP3" s="711"/>
      <c r="USQ3" s="711"/>
      <c r="USR3" s="711"/>
      <c r="USS3" s="711"/>
      <c r="UST3" s="711"/>
      <c r="USU3" s="711"/>
      <c r="USV3" s="711"/>
      <c r="USW3" s="711"/>
      <c r="USX3" s="711"/>
      <c r="USY3" s="711"/>
      <c r="USZ3" s="711"/>
      <c r="UTA3" s="711"/>
      <c r="UTB3" s="711"/>
      <c r="UTC3" s="711"/>
      <c r="UTD3" s="711"/>
      <c r="UTE3" s="711"/>
      <c r="UTF3" s="711"/>
      <c r="UTG3" s="711"/>
      <c r="UTH3" s="711"/>
      <c r="UTI3" s="711"/>
      <c r="UTJ3" s="711"/>
      <c r="UTK3" s="711"/>
      <c r="UTL3" s="711"/>
      <c r="UTM3" s="711"/>
      <c r="UTN3" s="711"/>
      <c r="UTO3" s="711"/>
      <c r="UTP3" s="711"/>
      <c r="UTQ3" s="711"/>
      <c r="UTR3" s="711"/>
      <c r="UTS3" s="711"/>
      <c r="UTT3" s="711"/>
      <c r="UTU3" s="711"/>
      <c r="UTV3" s="711"/>
      <c r="UTW3" s="711"/>
      <c r="UTX3" s="711"/>
      <c r="UTY3" s="711"/>
      <c r="UTZ3" s="711"/>
      <c r="UUA3" s="711"/>
      <c r="UUB3" s="711"/>
      <c r="UUC3" s="711"/>
      <c r="UUD3" s="711"/>
      <c r="UUE3" s="711"/>
      <c r="UUF3" s="711"/>
      <c r="UUG3" s="711"/>
      <c r="UUH3" s="711"/>
      <c r="UUI3" s="711"/>
      <c r="UUJ3" s="711"/>
      <c r="UUK3" s="711"/>
      <c r="UUL3" s="711"/>
      <c r="UUM3" s="711"/>
      <c r="UUN3" s="711"/>
      <c r="UUO3" s="711"/>
      <c r="UUP3" s="711"/>
      <c r="UUQ3" s="711"/>
      <c r="UUR3" s="711"/>
      <c r="UUS3" s="711"/>
      <c r="UUT3" s="711"/>
      <c r="UUU3" s="711"/>
      <c r="UUV3" s="711"/>
      <c r="UUW3" s="711"/>
      <c r="UUX3" s="711"/>
      <c r="UUY3" s="711"/>
      <c r="UUZ3" s="711"/>
      <c r="UVA3" s="711"/>
      <c r="UVB3" s="711"/>
      <c r="UVC3" s="711"/>
      <c r="UVD3" s="711"/>
      <c r="UVE3" s="711"/>
      <c r="UVF3" s="711"/>
      <c r="UVG3" s="711"/>
      <c r="UVH3" s="711"/>
      <c r="UVI3" s="711"/>
      <c r="UVJ3" s="711"/>
      <c r="UVK3" s="711"/>
      <c r="UVL3" s="711"/>
      <c r="UVM3" s="711"/>
      <c r="UVN3" s="711"/>
      <c r="UVO3" s="711"/>
      <c r="UVP3" s="711"/>
      <c r="UVQ3" s="711"/>
      <c r="UVR3" s="711"/>
      <c r="UVS3" s="711"/>
      <c r="UVT3" s="711"/>
      <c r="UVU3" s="711"/>
      <c r="UVV3" s="711"/>
      <c r="UVW3" s="711"/>
      <c r="UVX3" s="711"/>
      <c r="UVY3" s="711"/>
      <c r="UVZ3" s="711"/>
      <c r="UWA3" s="711"/>
      <c r="UWB3" s="711"/>
      <c r="UWC3" s="711"/>
      <c r="UWD3" s="711"/>
      <c r="UWE3" s="711"/>
      <c r="UWF3" s="711"/>
      <c r="UWG3" s="711"/>
      <c r="UWH3" s="711"/>
      <c r="UWI3" s="711"/>
      <c r="UWJ3" s="711"/>
      <c r="UWK3" s="711"/>
      <c r="UWL3" s="711"/>
      <c r="UWM3" s="711"/>
      <c r="UWN3" s="711"/>
      <c r="UWO3" s="711"/>
      <c r="UWP3" s="711"/>
      <c r="UWQ3" s="711"/>
      <c r="UWR3" s="711"/>
      <c r="UWS3" s="711"/>
      <c r="UWT3" s="711"/>
      <c r="UWU3" s="711"/>
      <c r="UWV3" s="711"/>
      <c r="UWW3" s="711"/>
      <c r="UWX3" s="711"/>
      <c r="UWY3" s="711"/>
      <c r="UWZ3" s="711"/>
      <c r="UXA3" s="711"/>
      <c r="UXB3" s="711"/>
      <c r="UXC3" s="711"/>
      <c r="UXD3" s="711"/>
      <c r="UXE3" s="711"/>
      <c r="UXF3" s="711"/>
      <c r="UXG3" s="711"/>
      <c r="UXH3" s="711"/>
      <c r="UXI3" s="711"/>
      <c r="UXJ3" s="711"/>
      <c r="UXK3" s="711"/>
      <c r="UXL3" s="711"/>
      <c r="UXM3" s="711"/>
      <c r="UXN3" s="711"/>
      <c r="UXO3" s="711"/>
      <c r="UXP3" s="711"/>
      <c r="UXQ3" s="711"/>
      <c r="UXR3" s="711"/>
      <c r="UXS3" s="711"/>
      <c r="UXT3" s="711"/>
      <c r="UXU3" s="711"/>
      <c r="UXV3" s="711"/>
      <c r="UXW3" s="711"/>
      <c r="UXX3" s="711"/>
      <c r="UXY3" s="711"/>
      <c r="UXZ3" s="711"/>
      <c r="UYA3" s="711"/>
      <c r="UYB3" s="711"/>
      <c r="UYC3" s="711"/>
      <c r="UYD3" s="711"/>
      <c r="UYE3" s="711"/>
      <c r="UYF3" s="711"/>
      <c r="UYG3" s="711"/>
      <c r="UYH3" s="711"/>
      <c r="UYI3" s="711"/>
      <c r="UYJ3" s="711"/>
      <c r="UYK3" s="711"/>
      <c r="UYL3" s="711"/>
      <c r="UYM3" s="711"/>
      <c r="UYN3" s="711"/>
      <c r="UYO3" s="711"/>
      <c r="UYP3" s="711"/>
      <c r="UYQ3" s="711"/>
      <c r="UYR3" s="711"/>
      <c r="UYS3" s="711"/>
      <c r="UYT3" s="711"/>
      <c r="UYU3" s="711"/>
      <c r="UYV3" s="711"/>
      <c r="UYW3" s="711"/>
      <c r="UYX3" s="711"/>
      <c r="UYY3" s="711"/>
      <c r="UYZ3" s="711"/>
      <c r="UZA3" s="711"/>
      <c r="UZB3" s="711"/>
      <c r="UZC3" s="711"/>
      <c r="UZD3" s="711"/>
      <c r="UZE3" s="711"/>
      <c r="UZF3" s="711"/>
      <c r="UZG3" s="711"/>
      <c r="UZH3" s="711"/>
      <c r="UZI3" s="711"/>
      <c r="UZJ3" s="711"/>
      <c r="UZK3" s="711"/>
      <c r="UZL3" s="711"/>
      <c r="UZM3" s="711"/>
      <c r="UZN3" s="711"/>
      <c r="UZO3" s="711"/>
      <c r="UZP3" s="711"/>
      <c r="UZQ3" s="711"/>
      <c r="UZR3" s="711"/>
      <c r="UZS3" s="711"/>
      <c r="UZT3" s="711"/>
      <c r="UZU3" s="711"/>
      <c r="UZV3" s="711"/>
      <c r="UZW3" s="711"/>
      <c r="UZX3" s="711"/>
      <c r="UZY3" s="711"/>
      <c r="UZZ3" s="711"/>
      <c r="VAA3" s="711"/>
      <c r="VAB3" s="711"/>
      <c r="VAC3" s="711"/>
      <c r="VAD3" s="711"/>
      <c r="VAE3" s="711"/>
      <c r="VAF3" s="711"/>
      <c r="VAG3" s="711"/>
      <c r="VAH3" s="711"/>
      <c r="VAI3" s="711"/>
      <c r="VAJ3" s="711"/>
      <c r="VAK3" s="711"/>
      <c r="VAL3" s="711"/>
      <c r="VAM3" s="711"/>
      <c r="VAN3" s="711"/>
      <c r="VAO3" s="711"/>
      <c r="VAP3" s="711"/>
      <c r="VAQ3" s="711"/>
      <c r="VAR3" s="711"/>
      <c r="VAS3" s="711"/>
      <c r="VAT3" s="711"/>
      <c r="VAU3" s="711"/>
      <c r="VAV3" s="711"/>
      <c r="VAW3" s="711"/>
      <c r="VAX3" s="711"/>
      <c r="VAY3" s="711"/>
      <c r="VAZ3" s="711"/>
      <c r="VBA3" s="711"/>
      <c r="VBB3" s="711"/>
      <c r="VBC3" s="711"/>
      <c r="VBD3" s="711"/>
      <c r="VBE3" s="711"/>
      <c r="VBF3" s="711"/>
      <c r="VBG3" s="711"/>
      <c r="VBH3" s="711"/>
      <c r="VBI3" s="711"/>
      <c r="VBJ3" s="711"/>
      <c r="VBK3" s="711"/>
      <c r="VBL3" s="711"/>
      <c r="VBM3" s="711"/>
      <c r="VBN3" s="711"/>
      <c r="VBO3" s="711"/>
      <c r="VBP3" s="711"/>
      <c r="VBQ3" s="711"/>
      <c r="VBR3" s="711"/>
      <c r="VBS3" s="711"/>
      <c r="VBT3" s="711"/>
      <c r="VBU3" s="711"/>
      <c r="VBV3" s="711"/>
      <c r="VBW3" s="711"/>
      <c r="VBX3" s="711"/>
      <c r="VBY3" s="711"/>
      <c r="VBZ3" s="711"/>
      <c r="VCA3" s="711"/>
      <c r="VCB3" s="711"/>
      <c r="VCC3" s="711"/>
      <c r="VCD3" s="711"/>
      <c r="VCE3" s="711"/>
      <c r="VCF3" s="711"/>
      <c r="VCG3" s="711"/>
      <c r="VCH3" s="711"/>
      <c r="VCI3" s="711"/>
      <c r="VCJ3" s="711"/>
      <c r="VCK3" s="711"/>
      <c r="VCL3" s="711"/>
      <c r="VCM3" s="711"/>
      <c r="VCN3" s="711"/>
      <c r="VCO3" s="711"/>
      <c r="VCP3" s="711"/>
      <c r="VCQ3" s="711"/>
      <c r="VCR3" s="711"/>
      <c r="VCS3" s="711"/>
      <c r="VCT3" s="711"/>
      <c r="VCU3" s="711"/>
      <c r="VCV3" s="711"/>
      <c r="VCW3" s="711"/>
      <c r="VCX3" s="711"/>
      <c r="VCY3" s="711"/>
      <c r="VCZ3" s="711"/>
      <c r="VDA3" s="711"/>
      <c r="VDB3" s="711"/>
      <c r="VDC3" s="711"/>
      <c r="VDD3" s="711"/>
      <c r="VDE3" s="711"/>
      <c r="VDF3" s="711"/>
      <c r="VDG3" s="711"/>
      <c r="VDH3" s="711"/>
      <c r="VDI3" s="711"/>
      <c r="VDJ3" s="711"/>
      <c r="VDK3" s="711"/>
      <c r="VDL3" s="711"/>
      <c r="VDM3" s="711"/>
      <c r="VDN3" s="711"/>
      <c r="VDO3" s="711"/>
      <c r="VDP3" s="711"/>
      <c r="VDQ3" s="711"/>
      <c r="VDR3" s="711"/>
      <c r="VDS3" s="711"/>
      <c r="VDT3" s="711"/>
      <c r="VDU3" s="711"/>
      <c r="VDV3" s="711"/>
      <c r="VDW3" s="711"/>
      <c r="VDX3" s="711"/>
      <c r="VDY3" s="711"/>
      <c r="VDZ3" s="711"/>
      <c r="VEA3" s="711"/>
      <c r="VEB3" s="711"/>
      <c r="VEC3" s="711"/>
      <c r="VED3" s="711"/>
      <c r="VEE3" s="711"/>
      <c r="VEF3" s="711"/>
      <c r="VEG3" s="711"/>
      <c r="VEH3" s="711"/>
      <c r="VEI3" s="711"/>
      <c r="VEJ3" s="711"/>
      <c r="VEK3" s="711"/>
      <c r="VEL3" s="711"/>
      <c r="VEM3" s="711"/>
      <c r="VEN3" s="711"/>
      <c r="VEO3" s="711"/>
      <c r="VEP3" s="711"/>
      <c r="VEQ3" s="711"/>
      <c r="VER3" s="711"/>
      <c r="VES3" s="711"/>
      <c r="VET3" s="711"/>
      <c r="VEU3" s="711"/>
      <c r="VEV3" s="711"/>
      <c r="VEW3" s="711"/>
      <c r="VEX3" s="711"/>
      <c r="VEY3" s="711"/>
      <c r="VEZ3" s="711"/>
      <c r="VFA3" s="711"/>
      <c r="VFB3" s="711"/>
      <c r="VFC3" s="711"/>
      <c r="VFD3" s="711"/>
      <c r="VFE3" s="711"/>
      <c r="VFF3" s="711"/>
      <c r="VFG3" s="711"/>
      <c r="VFH3" s="711"/>
      <c r="VFI3" s="711"/>
      <c r="VFJ3" s="711"/>
      <c r="VFK3" s="711"/>
      <c r="VFL3" s="711"/>
      <c r="VFM3" s="711"/>
      <c r="VFN3" s="711"/>
      <c r="VFO3" s="711"/>
      <c r="VFP3" s="711"/>
      <c r="VFQ3" s="711"/>
      <c r="VFR3" s="711"/>
      <c r="VFS3" s="711"/>
      <c r="VFT3" s="711"/>
      <c r="VFU3" s="711"/>
      <c r="VFV3" s="711"/>
      <c r="VFW3" s="711"/>
      <c r="VFX3" s="711"/>
      <c r="VFY3" s="711"/>
      <c r="VFZ3" s="711"/>
      <c r="VGA3" s="711"/>
      <c r="VGB3" s="711"/>
      <c r="VGC3" s="711"/>
      <c r="VGD3" s="711"/>
      <c r="VGE3" s="711"/>
      <c r="VGF3" s="711"/>
      <c r="VGG3" s="711"/>
      <c r="VGH3" s="711"/>
      <c r="VGI3" s="711"/>
      <c r="VGJ3" s="711"/>
      <c r="VGK3" s="711"/>
      <c r="VGL3" s="711"/>
      <c r="VGM3" s="711"/>
      <c r="VGN3" s="711"/>
      <c r="VGO3" s="711"/>
      <c r="VGP3" s="711"/>
      <c r="VGQ3" s="711"/>
      <c r="VGR3" s="711"/>
      <c r="VGS3" s="711"/>
      <c r="VGT3" s="711"/>
      <c r="VGU3" s="711"/>
      <c r="VGV3" s="711"/>
      <c r="VGW3" s="711"/>
      <c r="VGX3" s="711"/>
      <c r="VGY3" s="711"/>
      <c r="VGZ3" s="711"/>
      <c r="VHA3" s="711"/>
      <c r="VHB3" s="711"/>
      <c r="VHC3" s="711"/>
      <c r="VHD3" s="711"/>
      <c r="VHE3" s="711"/>
      <c r="VHF3" s="711"/>
      <c r="VHG3" s="711"/>
      <c r="VHH3" s="711"/>
      <c r="VHI3" s="711"/>
      <c r="VHJ3" s="711"/>
      <c r="VHK3" s="711"/>
      <c r="VHL3" s="711"/>
      <c r="VHM3" s="711"/>
      <c r="VHN3" s="711"/>
      <c r="VHO3" s="711"/>
      <c r="VHP3" s="711"/>
      <c r="VHQ3" s="711"/>
      <c r="VHR3" s="711"/>
      <c r="VHS3" s="711"/>
      <c r="VHT3" s="711"/>
      <c r="VHU3" s="711"/>
      <c r="VHV3" s="711"/>
      <c r="VHW3" s="711"/>
      <c r="VHX3" s="711"/>
      <c r="VHY3" s="711"/>
      <c r="VHZ3" s="711"/>
      <c r="VIA3" s="711"/>
      <c r="VIB3" s="711"/>
      <c r="VIC3" s="711"/>
      <c r="VID3" s="711"/>
      <c r="VIE3" s="711"/>
      <c r="VIF3" s="711"/>
      <c r="VIG3" s="711"/>
      <c r="VIH3" s="711"/>
      <c r="VII3" s="711"/>
      <c r="VIJ3" s="711"/>
      <c r="VIK3" s="711"/>
      <c r="VIL3" s="711"/>
      <c r="VIM3" s="711"/>
      <c r="VIN3" s="711"/>
      <c r="VIO3" s="711"/>
      <c r="VIP3" s="711"/>
      <c r="VIQ3" s="711"/>
      <c r="VIR3" s="711"/>
      <c r="VIS3" s="711"/>
      <c r="VIT3" s="711"/>
      <c r="VIU3" s="711"/>
      <c r="VIV3" s="711"/>
      <c r="VIW3" s="711"/>
      <c r="VIX3" s="711"/>
      <c r="VIY3" s="711"/>
      <c r="VIZ3" s="711"/>
      <c r="VJA3" s="711"/>
      <c r="VJB3" s="711"/>
      <c r="VJC3" s="711"/>
      <c r="VJD3" s="711"/>
      <c r="VJE3" s="711"/>
      <c r="VJF3" s="711"/>
      <c r="VJG3" s="711"/>
      <c r="VJH3" s="711"/>
      <c r="VJI3" s="711"/>
      <c r="VJJ3" s="711"/>
      <c r="VJK3" s="711"/>
      <c r="VJL3" s="711"/>
      <c r="VJM3" s="711"/>
      <c r="VJN3" s="711"/>
      <c r="VJO3" s="711"/>
      <c r="VJP3" s="711"/>
      <c r="VJQ3" s="711"/>
      <c r="VJR3" s="711"/>
      <c r="VJS3" s="711"/>
      <c r="VJT3" s="711"/>
      <c r="VJU3" s="711"/>
      <c r="VJV3" s="711"/>
      <c r="VJW3" s="711"/>
      <c r="VJX3" s="711"/>
      <c r="VJY3" s="711"/>
      <c r="VJZ3" s="711"/>
      <c r="VKA3" s="711"/>
      <c r="VKB3" s="711"/>
      <c r="VKC3" s="711"/>
      <c r="VKD3" s="711"/>
      <c r="VKE3" s="711"/>
      <c r="VKF3" s="711"/>
      <c r="VKG3" s="711"/>
      <c r="VKH3" s="711"/>
      <c r="VKI3" s="711"/>
      <c r="VKJ3" s="711"/>
      <c r="VKK3" s="711"/>
      <c r="VKL3" s="711"/>
      <c r="VKM3" s="711"/>
      <c r="VKN3" s="711"/>
      <c r="VKO3" s="711"/>
      <c r="VKP3" s="711"/>
      <c r="VKQ3" s="711"/>
      <c r="VKR3" s="711"/>
      <c r="VKS3" s="711"/>
      <c r="VKT3" s="711"/>
      <c r="VKU3" s="711"/>
      <c r="VKV3" s="711"/>
      <c r="VKW3" s="711"/>
      <c r="VKX3" s="711"/>
      <c r="VKY3" s="711"/>
      <c r="VKZ3" s="711"/>
      <c r="VLA3" s="711"/>
      <c r="VLB3" s="711"/>
      <c r="VLC3" s="711"/>
      <c r="VLD3" s="711"/>
      <c r="VLE3" s="711"/>
      <c r="VLF3" s="711"/>
      <c r="VLG3" s="711"/>
      <c r="VLH3" s="711"/>
      <c r="VLI3" s="711"/>
      <c r="VLJ3" s="711"/>
      <c r="VLK3" s="711"/>
      <c r="VLL3" s="711"/>
      <c r="VLM3" s="711"/>
      <c r="VLN3" s="711"/>
      <c r="VLO3" s="711"/>
      <c r="VLP3" s="711"/>
      <c r="VLQ3" s="711"/>
      <c r="VLR3" s="711"/>
      <c r="VLS3" s="711"/>
      <c r="VLT3" s="711"/>
      <c r="VLU3" s="711"/>
      <c r="VLV3" s="711"/>
      <c r="VLW3" s="711"/>
      <c r="VLX3" s="711"/>
      <c r="VLY3" s="711"/>
      <c r="VLZ3" s="711"/>
      <c r="VMA3" s="711"/>
      <c r="VMB3" s="711"/>
      <c r="VMC3" s="711"/>
      <c r="VMD3" s="711"/>
      <c r="VME3" s="711"/>
      <c r="VMF3" s="711"/>
      <c r="VMG3" s="711"/>
      <c r="VMH3" s="711"/>
      <c r="VMI3" s="711"/>
      <c r="VMJ3" s="711"/>
      <c r="VMK3" s="711"/>
      <c r="VML3" s="711"/>
      <c r="VMM3" s="711"/>
      <c r="VMN3" s="711"/>
      <c r="VMO3" s="711"/>
      <c r="VMP3" s="711"/>
      <c r="VMQ3" s="711"/>
      <c r="VMR3" s="711"/>
      <c r="VMS3" s="711"/>
      <c r="VMT3" s="711"/>
      <c r="VMU3" s="711"/>
      <c r="VMV3" s="711"/>
      <c r="VMW3" s="711"/>
      <c r="VMX3" s="711"/>
      <c r="VMY3" s="711"/>
      <c r="VMZ3" s="711"/>
      <c r="VNA3" s="711"/>
      <c r="VNB3" s="711"/>
      <c r="VNC3" s="711"/>
      <c r="VND3" s="711"/>
      <c r="VNE3" s="711"/>
      <c r="VNF3" s="711"/>
      <c r="VNG3" s="711"/>
      <c r="VNH3" s="711"/>
      <c r="VNI3" s="711"/>
      <c r="VNJ3" s="711"/>
      <c r="VNK3" s="711"/>
      <c r="VNL3" s="711"/>
      <c r="VNM3" s="711"/>
      <c r="VNN3" s="711"/>
      <c r="VNO3" s="711"/>
      <c r="VNP3" s="711"/>
      <c r="VNQ3" s="711"/>
      <c r="VNR3" s="711"/>
      <c r="VNS3" s="711"/>
      <c r="VNT3" s="711"/>
      <c r="VNU3" s="711"/>
      <c r="VNV3" s="711"/>
      <c r="VNW3" s="711"/>
      <c r="VNX3" s="711"/>
      <c r="VNY3" s="711"/>
      <c r="VNZ3" s="711"/>
      <c r="VOA3" s="711"/>
      <c r="VOB3" s="711"/>
      <c r="VOC3" s="711"/>
      <c r="VOD3" s="711"/>
      <c r="VOE3" s="711"/>
      <c r="VOF3" s="711"/>
      <c r="VOG3" s="711"/>
      <c r="VOH3" s="711"/>
      <c r="VOI3" s="711"/>
      <c r="VOJ3" s="711"/>
      <c r="VOK3" s="711"/>
      <c r="VOL3" s="711"/>
      <c r="VOM3" s="711"/>
      <c r="VON3" s="711"/>
      <c r="VOO3" s="711"/>
      <c r="VOP3" s="711"/>
      <c r="VOQ3" s="711"/>
      <c r="VOR3" s="711"/>
      <c r="VOS3" s="711"/>
      <c r="VOT3" s="711"/>
      <c r="VOU3" s="711"/>
      <c r="VOV3" s="711"/>
      <c r="VOW3" s="711"/>
      <c r="VOX3" s="711"/>
      <c r="VOY3" s="711"/>
      <c r="VOZ3" s="711"/>
      <c r="VPA3" s="711"/>
      <c r="VPB3" s="711"/>
      <c r="VPC3" s="711"/>
      <c r="VPD3" s="711"/>
      <c r="VPE3" s="711"/>
      <c r="VPF3" s="711"/>
      <c r="VPG3" s="711"/>
      <c r="VPH3" s="711"/>
      <c r="VPI3" s="711"/>
      <c r="VPJ3" s="711"/>
      <c r="VPK3" s="711"/>
      <c r="VPL3" s="711"/>
      <c r="VPM3" s="711"/>
      <c r="VPN3" s="711"/>
      <c r="VPO3" s="711"/>
      <c r="VPP3" s="711"/>
      <c r="VPQ3" s="711"/>
      <c r="VPR3" s="711"/>
      <c r="VPS3" s="711"/>
      <c r="VPT3" s="711"/>
      <c r="VPU3" s="711"/>
      <c r="VPV3" s="711"/>
      <c r="VPW3" s="711"/>
      <c r="VPX3" s="711"/>
      <c r="VPY3" s="711"/>
      <c r="VPZ3" s="711"/>
      <c r="VQA3" s="711"/>
      <c r="VQB3" s="711"/>
      <c r="VQC3" s="711"/>
      <c r="VQD3" s="711"/>
      <c r="VQE3" s="711"/>
      <c r="VQF3" s="711"/>
      <c r="VQG3" s="711"/>
      <c r="VQH3" s="711"/>
      <c r="VQI3" s="711"/>
      <c r="VQJ3" s="711"/>
      <c r="VQK3" s="711"/>
      <c r="VQL3" s="711"/>
      <c r="VQM3" s="711"/>
      <c r="VQN3" s="711"/>
      <c r="VQO3" s="711"/>
      <c r="VQP3" s="711"/>
      <c r="VQQ3" s="711"/>
      <c r="VQR3" s="711"/>
      <c r="VQS3" s="711"/>
      <c r="VQT3" s="711"/>
      <c r="VQU3" s="711"/>
      <c r="VQV3" s="711"/>
      <c r="VQW3" s="711"/>
      <c r="VQX3" s="711"/>
      <c r="VQY3" s="711"/>
      <c r="VQZ3" s="711"/>
      <c r="VRA3" s="711"/>
      <c r="VRB3" s="711"/>
      <c r="VRC3" s="711"/>
      <c r="VRD3" s="711"/>
      <c r="VRE3" s="711"/>
      <c r="VRF3" s="711"/>
      <c r="VRG3" s="711"/>
      <c r="VRH3" s="711"/>
      <c r="VRI3" s="711"/>
      <c r="VRJ3" s="711"/>
      <c r="VRK3" s="711"/>
      <c r="VRL3" s="711"/>
      <c r="VRM3" s="711"/>
      <c r="VRN3" s="711"/>
      <c r="VRO3" s="711"/>
      <c r="VRP3" s="711"/>
      <c r="VRQ3" s="711"/>
      <c r="VRR3" s="711"/>
      <c r="VRS3" s="711"/>
      <c r="VRT3" s="711"/>
      <c r="VRU3" s="711"/>
      <c r="VRV3" s="711"/>
      <c r="VRW3" s="711"/>
      <c r="VRX3" s="711"/>
      <c r="VRY3" s="711"/>
      <c r="VRZ3" s="711"/>
      <c r="VSA3" s="711"/>
      <c r="VSB3" s="711"/>
      <c r="VSC3" s="711"/>
      <c r="VSD3" s="711"/>
      <c r="VSE3" s="711"/>
      <c r="VSF3" s="711"/>
      <c r="VSG3" s="711"/>
      <c r="VSH3" s="711"/>
      <c r="VSI3" s="711"/>
      <c r="VSJ3" s="711"/>
      <c r="VSK3" s="711"/>
      <c r="VSL3" s="711"/>
      <c r="VSM3" s="711"/>
      <c r="VSN3" s="711"/>
      <c r="VSO3" s="711"/>
      <c r="VSP3" s="711"/>
      <c r="VSQ3" s="711"/>
      <c r="VSR3" s="711"/>
      <c r="VSS3" s="711"/>
      <c r="VST3" s="711"/>
      <c r="VSU3" s="711"/>
      <c r="VSV3" s="711"/>
      <c r="VSW3" s="711"/>
      <c r="VSX3" s="711"/>
      <c r="VSY3" s="711"/>
      <c r="VSZ3" s="711"/>
      <c r="VTA3" s="711"/>
      <c r="VTB3" s="711"/>
      <c r="VTC3" s="711"/>
      <c r="VTD3" s="711"/>
      <c r="VTE3" s="711"/>
      <c r="VTF3" s="711"/>
      <c r="VTG3" s="711"/>
      <c r="VTH3" s="711"/>
      <c r="VTI3" s="711"/>
      <c r="VTJ3" s="711"/>
      <c r="VTK3" s="711"/>
      <c r="VTL3" s="711"/>
      <c r="VTM3" s="711"/>
      <c r="VTN3" s="711"/>
      <c r="VTO3" s="711"/>
      <c r="VTP3" s="711"/>
      <c r="VTQ3" s="711"/>
      <c r="VTR3" s="711"/>
      <c r="VTS3" s="711"/>
      <c r="VTT3" s="711"/>
      <c r="VTU3" s="711"/>
      <c r="VTV3" s="711"/>
      <c r="VTW3" s="711"/>
      <c r="VTX3" s="711"/>
      <c r="VTY3" s="711"/>
      <c r="VTZ3" s="711"/>
      <c r="VUA3" s="711"/>
      <c r="VUB3" s="711"/>
      <c r="VUC3" s="711"/>
      <c r="VUD3" s="711"/>
      <c r="VUE3" s="711"/>
      <c r="VUF3" s="711"/>
      <c r="VUG3" s="711"/>
      <c r="VUH3" s="711"/>
      <c r="VUI3" s="711"/>
      <c r="VUJ3" s="711"/>
      <c r="VUK3" s="711"/>
      <c r="VUL3" s="711"/>
      <c r="VUM3" s="711"/>
      <c r="VUN3" s="711"/>
      <c r="VUO3" s="711"/>
      <c r="VUP3" s="711"/>
      <c r="VUQ3" s="711"/>
      <c r="VUR3" s="711"/>
      <c r="VUS3" s="711"/>
      <c r="VUT3" s="711"/>
      <c r="VUU3" s="711"/>
      <c r="VUV3" s="711"/>
      <c r="VUW3" s="711"/>
      <c r="VUX3" s="711"/>
      <c r="VUY3" s="711"/>
      <c r="VUZ3" s="711"/>
      <c r="VVA3" s="711"/>
      <c r="VVB3" s="711"/>
      <c r="VVC3" s="711"/>
      <c r="VVD3" s="711"/>
      <c r="VVE3" s="711"/>
      <c r="VVF3" s="711"/>
      <c r="VVG3" s="711"/>
      <c r="VVH3" s="711"/>
      <c r="VVI3" s="711"/>
      <c r="VVJ3" s="711"/>
      <c r="VVK3" s="711"/>
      <c r="VVL3" s="711"/>
      <c r="VVM3" s="711"/>
      <c r="VVN3" s="711"/>
      <c r="VVO3" s="711"/>
      <c r="VVP3" s="711"/>
      <c r="VVQ3" s="711"/>
      <c r="VVR3" s="711"/>
      <c r="VVS3" s="711"/>
      <c r="VVT3" s="711"/>
      <c r="VVU3" s="711"/>
      <c r="VVV3" s="711"/>
      <c r="VVW3" s="711"/>
      <c r="VVX3" s="711"/>
      <c r="VVY3" s="711"/>
      <c r="VVZ3" s="711"/>
      <c r="VWA3" s="711"/>
      <c r="VWB3" s="711"/>
      <c r="VWC3" s="711"/>
      <c r="VWD3" s="711"/>
      <c r="VWE3" s="711"/>
      <c r="VWF3" s="711"/>
      <c r="VWG3" s="711"/>
      <c r="VWH3" s="711"/>
      <c r="VWI3" s="711"/>
      <c r="VWJ3" s="711"/>
      <c r="VWK3" s="711"/>
      <c r="VWL3" s="711"/>
      <c r="VWM3" s="711"/>
      <c r="VWN3" s="711"/>
      <c r="VWO3" s="711"/>
      <c r="VWP3" s="711"/>
      <c r="VWQ3" s="711"/>
      <c r="VWR3" s="711"/>
      <c r="VWS3" s="711"/>
      <c r="VWT3" s="711"/>
      <c r="VWU3" s="711"/>
      <c r="VWV3" s="711"/>
      <c r="VWW3" s="711"/>
      <c r="VWX3" s="711"/>
      <c r="VWY3" s="711"/>
      <c r="VWZ3" s="711"/>
      <c r="VXA3" s="711"/>
      <c r="VXB3" s="711"/>
      <c r="VXC3" s="711"/>
      <c r="VXD3" s="711"/>
      <c r="VXE3" s="711"/>
      <c r="VXF3" s="711"/>
      <c r="VXG3" s="711"/>
      <c r="VXH3" s="711"/>
      <c r="VXI3" s="711"/>
      <c r="VXJ3" s="711"/>
      <c r="VXK3" s="711"/>
      <c r="VXL3" s="711"/>
      <c r="VXM3" s="711"/>
      <c r="VXN3" s="711"/>
      <c r="VXO3" s="711"/>
      <c r="VXP3" s="711"/>
      <c r="VXQ3" s="711"/>
      <c r="VXR3" s="711"/>
      <c r="VXS3" s="711"/>
      <c r="VXT3" s="711"/>
      <c r="VXU3" s="711"/>
      <c r="VXV3" s="711"/>
      <c r="VXW3" s="711"/>
      <c r="VXX3" s="711"/>
      <c r="VXY3" s="711"/>
      <c r="VXZ3" s="711"/>
      <c r="VYA3" s="711"/>
      <c r="VYB3" s="711"/>
      <c r="VYC3" s="711"/>
      <c r="VYD3" s="711"/>
      <c r="VYE3" s="711"/>
      <c r="VYF3" s="711"/>
      <c r="VYG3" s="711"/>
      <c r="VYH3" s="711"/>
      <c r="VYI3" s="711"/>
      <c r="VYJ3" s="711"/>
      <c r="VYK3" s="711"/>
      <c r="VYL3" s="711"/>
      <c r="VYM3" s="711"/>
      <c r="VYN3" s="711"/>
      <c r="VYO3" s="711"/>
      <c r="VYP3" s="711"/>
      <c r="VYQ3" s="711"/>
      <c r="VYR3" s="711"/>
      <c r="VYS3" s="711"/>
      <c r="VYT3" s="711"/>
      <c r="VYU3" s="711"/>
      <c r="VYV3" s="711"/>
      <c r="VYW3" s="711"/>
      <c r="VYX3" s="711"/>
      <c r="VYY3" s="711"/>
      <c r="VYZ3" s="711"/>
      <c r="VZA3" s="711"/>
      <c r="VZB3" s="711"/>
      <c r="VZC3" s="711"/>
      <c r="VZD3" s="711"/>
      <c r="VZE3" s="711"/>
      <c r="VZF3" s="711"/>
      <c r="VZG3" s="711"/>
      <c r="VZH3" s="711"/>
      <c r="VZI3" s="711"/>
      <c r="VZJ3" s="711"/>
      <c r="VZK3" s="711"/>
      <c r="VZL3" s="711"/>
      <c r="VZM3" s="711"/>
      <c r="VZN3" s="711"/>
      <c r="VZO3" s="711"/>
      <c r="VZP3" s="711"/>
      <c r="VZQ3" s="711"/>
      <c r="VZR3" s="711"/>
      <c r="VZS3" s="711"/>
      <c r="VZT3" s="711"/>
      <c r="VZU3" s="711"/>
      <c r="VZV3" s="711"/>
      <c r="VZW3" s="711"/>
      <c r="VZX3" s="711"/>
      <c r="VZY3" s="711"/>
      <c r="VZZ3" s="711"/>
      <c r="WAA3" s="711"/>
      <c r="WAB3" s="711"/>
      <c r="WAC3" s="711"/>
      <c r="WAD3" s="711"/>
      <c r="WAE3" s="711"/>
      <c r="WAF3" s="711"/>
      <c r="WAG3" s="711"/>
      <c r="WAH3" s="711"/>
      <c r="WAI3" s="711"/>
      <c r="WAJ3" s="711"/>
      <c r="WAK3" s="711"/>
      <c r="WAL3" s="711"/>
      <c r="WAM3" s="711"/>
      <c r="WAN3" s="711"/>
      <c r="WAO3" s="711"/>
      <c r="WAP3" s="711"/>
      <c r="WAQ3" s="711"/>
      <c r="WAR3" s="711"/>
      <c r="WAS3" s="711"/>
      <c r="WAT3" s="711"/>
      <c r="WAU3" s="711"/>
      <c r="WAV3" s="711"/>
      <c r="WAW3" s="711"/>
      <c r="WAX3" s="711"/>
      <c r="WAY3" s="711"/>
      <c r="WAZ3" s="711"/>
      <c r="WBA3" s="711"/>
      <c r="WBB3" s="711"/>
      <c r="WBC3" s="711"/>
      <c r="WBD3" s="711"/>
      <c r="WBE3" s="711"/>
      <c r="WBF3" s="711"/>
      <c r="WBG3" s="711"/>
      <c r="WBH3" s="711"/>
      <c r="WBI3" s="711"/>
      <c r="WBJ3" s="711"/>
      <c r="WBK3" s="711"/>
      <c r="WBL3" s="711"/>
      <c r="WBM3" s="711"/>
      <c r="WBN3" s="711"/>
      <c r="WBO3" s="711"/>
      <c r="WBP3" s="711"/>
      <c r="WBQ3" s="711"/>
      <c r="WBR3" s="711"/>
      <c r="WBS3" s="711"/>
      <c r="WBT3" s="711"/>
      <c r="WBU3" s="711"/>
      <c r="WBV3" s="711"/>
      <c r="WBW3" s="711"/>
      <c r="WBX3" s="711"/>
      <c r="WBY3" s="711"/>
      <c r="WBZ3" s="711"/>
      <c r="WCA3" s="711"/>
      <c r="WCB3" s="711"/>
      <c r="WCC3" s="711"/>
      <c r="WCD3" s="711"/>
      <c r="WCE3" s="711"/>
      <c r="WCF3" s="711"/>
      <c r="WCG3" s="711"/>
      <c r="WCH3" s="711"/>
      <c r="WCI3" s="711"/>
      <c r="WCJ3" s="711"/>
      <c r="WCK3" s="711"/>
      <c r="WCL3" s="711"/>
      <c r="WCM3" s="711"/>
      <c r="WCN3" s="711"/>
      <c r="WCO3" s="711"/>
      <c r="WCP3" s="711"/>
      <c r="WCQ3" s="711"/>
      <c r="WCR3" s="711"/>
      <c r="WCS3" s="711"/>
      <c r="WCT3" s="711"/>
      <c r="WCU3" s="711"/>
      <c r="WCV3" s="711"/>
      <c r="WCW3" s="711"/>
      <c r="WCX3" s="711"/>
      <c r="WCY3" s="711"/>
      <c r="WCZ3" s="711"/>
      <c r="WDA3" s="711"/>
      <c r="WDB3" s="711"/>
      <c r="WDC3" s="711"/>
      <c r="WDD3" s="711"/>
      <c r="WDE3" s="711"/>
      <c r="WDF3" s="711"/>
      <c r="WDG3" s="711"/>
      <c r="WDH3" s="711"/>
      <c r="WDI3" s="711"/>
      <c r="WDJ3" s="711"/>
      <c r="WDK3" s="711"/>
      <c r="WDL3" s="711"/>
      <c r="WDM3" s="711"/>
      <c r="WDN3" s="711"/>
      <c r="WDO3" s="711"/>
      <c r="WDP3" s="711"/>
      <c r="WDQ3" s="711"/>
      <c r="WDR3" s="711"/>
      <c r="WDS3" s="711"/>
      <c r="WDT3" s="711"/>
      <c r="WDU3" s="711"/>
      <c r="WDV3" s="711"/>
      <c r="WDW3" s="711"/>
      <c r="WDX3" s="711"/>
      <c r="WDY3" s="711"/>
      <c r="WDZ3" s="711"/>
      <c r="WEA3" s="711"/>
      <c r="WEB3" s="711"/>
      <c r="WEC3" s="711"/>
      <c r="WED3" s="711"/>
      <c r="WEE3" s="711"/>
      <c r="WEF3" s="711"/>
      <c r="WEG3" s="711"/>
      <c r="WEH3" s="711"/>
      <c r="WEI3" s="711"/>
      <c r="WEJ3" s="711"/>
      <c r="WEK3" s="711"/>
      <c r="WEL3" s="711"/>
      <c r="WEM3" s="711"/>
      <c r="WEN3" s="711"/>
      <c r="WEO3" s="711"/>
      <c r="WEP3" s="711"/>
      <c r="WEQ3" s="711"/>
      <c r="WER3" s="711"/>
      <c r="WES3" s="711"/>
      <c r="WET3" s="711"/>
      <c r="WEU3" s="711"/>
      <c r="WEV3" s="711"/>
      <c r="WEW3" s="711"/>
      <c r="WEX3" s="711"/>
      <c r="WEY3" s="711"/>
      <c r="WEZ3" s="711"/>
      <c r="WFA3" s="711"/>
      <c r="WFB3" s="711"/>
      <c r="WFC3" s="711"/>
      <c r="WFD3" s="711"/>
      <c r="WFE3" s="711"/>
      <c r="WFF3" s="711"/>
      <c r="WFG3" s="711"/>
      <c r="WFH3" s="711"/>
      <c r="WFI3" s="711"/>
      <c r="WFJ3" s="711"/>
      <c r="WFK3" s="711"/>
      <c r="WFL3" s="711"/>
      <c r="WFM3" s="711"/>
      <c r="WFN3" s="711"/>
      <c r="WFO3" s="711"/>
      <c r="WFP3" s="711"/>
      <c r="WFQ3" s="711"/>
      <c r="WFR3" s="711"/>
      <c r="WFS3" s="711"/>
      <c r="WFT3" s="711"/>
      <c r="WFU3" s="711"/>
      <c r="WFV3" s="711"/>
      <c r="WFW3" s="711"/>
      <c r="WFX3" s="711"/>
      <c r="WFY3" s="711"/>
      <c r="WFZ3" s="711"/>
      <c r="WGA3" s="711"/>
      <c r="WGB3" s="711"/>
      <c r="WGC3" s="711"/>
      <c r="WGD3" s="711"/>
      <c r="WGE3" s="711"/>
      <c r="WGF3" s="711"/>
      <c r="WGG3" s="711"/>
      <c r="WGH3" s="711"/>
      <c r="WGI3" s="711"/>
      <c r="WGJ3" s="711"/>
      <c r="WGK3" s="711"/>
      <c r="WGL3" s="711"/>
      <c r="WGM3" s="711"/>
      <c r="WGN3" s="711"/>
      <c r="WGO3" s="711"/>
      <c r="WGP3" s="711"/>
      <c r="WGQ3" s="711"/>
      <c r="WGR3" s="711"/>
      <c r="WGS3" s="711"/>
      <c r="WGT3" s="711"/>
      <c r="WGU3" s="711"/>
      <c r="WGV3" s="711"/>
      <c r="WGW3" s="711"/>
      <c r="WGX3" s="711"/>
      <c r="WGY3" s="711"/>
      <c r="WGZ3" s="711"/>
      <c r="WHA3" s="711"/>
      <c r="WHB3" s="711"/>
      <c r="WHC3" s="711"/>
      <c r="WHD3" s="711"/>
      <c r="WHE3" s="711"/>
      <c r="WHF3" s="711"/>
      <c r="WHG3" s="711"/>
      <c r="WHH3" s="711"/>
      <c r="WHI3" s="711"/>
      <c r="WHJ3" s="711"/>
      <c r="WHK3" s="711"/>
      <c r="WHL3" s="711"/>
      <c r="WHM3" s="711"/>
      <c r="WHN3" s="711"/>
      <c r="WHO3" s="711"/>
      <c r="WHP3" s="711"/>
      <c r="WHQ3" s="711"/>
      <c r="WHR3" s="711"/>
      <c r="WHS3" s="711"/>
      <c r="WHT3" s="711"/>
      <c r="WHU3" s="711"/>
      <c r="WHV3" s="711"/>
      <c r="WHW3" s="711"/>
      <c r="WHX3" s="711"/>
      <c r="WHY3" s="711"/>
      <c r="WHZ3" s="711"/>
      <c r="WIA3" s="711"/>
      <c r="WIB3" s="711"/>
      <c r="WIC3" s="711"/>
      <c r="WID3" s="711"/>
      <c r="WIE3" s="711"/>
      <c r="WIF3" s="711"/>
      <c r="WIG3" s="711"/>
      <c r="WIH3" s="711"/>
      <c r="WII3" s="711"/>
      <c r="WIJ3" s="711"/>
      <c r="WIK3" s="711"/>
      <c r="WIL3" s="711"/>
      <c r="WIM3" s="711"/>
      <c r="WIN3" s="711"/>
      <c r="WIO3" s="711"/>
      <c r="WIP3" s="711"/>
      <c r="WIQ3" s="711"/>
      <c r="WIR3" s="711"/>
      <c r="WIS3" s="711"/>
      <c r="WIT3" s="711"/>
      <c r="WIU3" s="711"/>
      <c r="WIV3" s="711"/>
      <c r="WIW3" s="711"/>
      <c r="WIX3" s="711"/>
      <c r="WIY3" s="711"/>
      <c r="WIZ3" s="711"/>
      <c r="WJA3" s="711"/>
      <c r="WJB3" s="711"/>
      <c r="WJC3" s="711"/>
      <c r="WJD3" s="711"/>
      <c r="WJE3" s="711"/>
      <c r="WJF3" s="711"/>
      <c r="WJG3" s="711"/>
      <c r="WJH3" s="711"/>
      <c r="WJI3" s="711"/>
      <c r="WJJ3" s="711"/>
      <c r="WJK3" s="711"/>
      <c r="WJL3" s="711"/>
      <c r="WJM3" s="711"/>
      <c r="WJN3" s="711"/>
      <c r="WJO3" s="711"/>
      <c r="WJP3" s="711"/>
      <c r="WJQ3" s="711"/>
      <c r="WJR3" s="711"/>
      <c r="WJS3" s="711"/>
      <c r="WJT3" s="711"/>
      <c r="WJU3" s="711"/>
      <c r="WJV3" s="711"/>
      <c r="WJW3" s="711"/>
      <c r="WJX3" s="711"/>
      <c r="WJY3" s="711"/>
      <c r="WJZ3" s="711"/>
      <c r="WKA3" s="711"/>
      <c r="WKB3" s="711"/>
      <c r="WKC3" s="711"/>
      <c r="WKD3" s="711"/>
      <c r="WKE3" s="711"/>
      <c r="WKF3" s="711"/>
      <c r="WKG3" s="711"/>
      <c r="WKH3" s="711"/>
      <c r="WKI3" s="711"/>
      <c r="WKJ3" s="711"/>
      <c r="WKK3" s="711"/>
      <c r="WKL3" s="711"/>
      <c r="WKM3" s="711"/>
      <c r="WKN3" s="711"/>
      <c r="WKO3" s="711"/>
      <c r="WKP3" s="711"/>
      <c r="WKQ3" s="711"/>
      <c r="WKR3" s="711"/>
      <c r="WKS3" s="711"/>
      <c r="WKT3" s="711"/>
      <c r="WKU3" s="711"/>
      <c r="WKV3" s="711"/>
      <c r="WKW3" s="711"/>
      <c r="WKX3" s="711"/>
      <c r="WKY3" s="711"/>
      <c r="WKZ3" s="711"/>
      <c r="WLA3" s="711"/>
      <c r="WLB3" s="711"/>
      <c r="WLC3" s="711"/>
      <c r="WLD3" s="711"/>
      <c r="WLE3" s="711"/>
      <c r="WLF3" s="711"/>
      <c r="WLG3" s="711"/>
      <c r="WLH3" s="711"/>
      <c r="WLI3" s="711"/>
      <c r="WLJ3" s="711"/>
      <c r="WLK3" s="711"/>
      <c r="WLL3" s="711"/>
      <c r="WLM3" s="711"/>
      <c r="WLN3" s="711"/>
      <c r="WLO3" s="711"/>
      <c r="WLP3" s="711"/>
      <c r="WLQ3" s="711"/>
      <c r="WLR3" s="711"/>
      <c r="WLS3" s="711"/>
      <c r="WLT3" s="711"/>
      <c r="WLU3" s="711"/>
      <c r="WLV3" s="711"/>
      <c r="WLW3" s="711"/>
      <c r="WLX3" s="711"/>
      <c r="WLY3" s="711"/>
      <c r="WLZ3" s="711"/>
      <c r="WMA3" s="711"/>
      <c r="WMB3" s="711"/>
      <c r="WMC3" s="711"/>
      <c r="WMD3" s="711"/>
      <c r="WME3" s="711"/>
      <c r="WMF3" s="711"/>
      <c r="WMG3" s="711"/>
      <c r="WMH3" s="711"/>
      <c r="WMI3" s="711"/>
      <c r="WMJ3" s="711"/>
      <c r="WMK3" s="711"/>
      <c r="WML3" s="711"/>
      <c r="WMM3" s="711"/>
      <c r="WMN3" s="711"/>
      <c r="WMO3" s="711"/>
      <c r="WMP3" s="711"/>
      <c r="WMQ3" s="711"/>
      <c r="WMR3" s="711"/>
      <c r="WMS3" s="711"/>
      <c r="WMT3" s="711"/>
      <c r="WMU3" s="711"/>
      <c r="WMV3" s="711"/>
      <c r="WMW3" s="711"/>
      <c r="WMX3" s="711"/>
      <c r="WMY3" s="711"/>
      <c r="WMZ3" s="711"/>
      <c r="WNA3" s="711"/>
      <c r="WNB3" s="711"/>
      <c r="WNC3" s="711"/>
      <c r="WND3" s="711"/>
      <c r="WNE3" s="711"/>
      <c r="WNF3" s="711"/>
      <c r="WNG3" s="711"/>
      <c r="WNH3" s="711"/>
      <c r="WNI3" s="711"/>
      <c r="WNJ3" s="711"/>
      <c r="WNK3" s="711"/>
      <c r="WNL3" s="711"/>
      <c r="WNM3" s="711"/>
      <c r="WNN3" s="711"/>
      <c r="WNO3" s="711"/>
      <c r="WNP3" s="711"/>
      <c r="WNQ3" s="711"/>
      <c r="WNR3" s="711"/>
      <c r="WNS3" s="711"/>
      <c r="WNT3" s="711"/>
      <c r="WNU3" s="711"/>
      <c r="WNV3" s="711"/>
      <c r="WNW3" s="711"/>
      <c r="WNX3" s="711"/>
      <c r="WNY3" s="711"/>
      <c r="WNZ3" s="711"/>
      <c r="WOA3" s="711"/>
      <c r="WOB3" s="711"/>
      <c r="WOC3" s="711"/>
      <c r="WOD3" s="711"/>
      <c r="WOE3" s="711"/>
      <c r="WOF3" s="711"/>
      <c r="WOG3" s="711"/>
      <c r="WOH3" s="711"/>
      <c r="WOI3" s="711"/>
      <c r="WOJ3" s="711"/>
      <c r="WOK3" s="711"/>
      <c r="WOL3" s="711"/>
      <c r="WOM3" s="711"/>
      <c r="WON3" s="711"/>
      <c r="WOO3" s="711"/>
      <c r="WOP3" s="711"/>
      <c r="WOQ3" s="711"/>
      <c r="WOR3" s="711"/>
      <c r="WOS3" s="711"/>
      <c r="WOT3" s="711"/>
      <c r="WOU3" s="711"/>
      <c r="WOV3" s="711"/>
      <c r="WOW3" s="711"/>
      <c r="WOX3" s="711"/>
      <c r="WOY3" s="711"/>
      <c r="WOZ3" s="711"/>
      <c r="WPA3" s="711"/>
      <c r="WPB3" s="711"/>
      <c r="WPC3" s="711"/>
      <c r="WPD3" s="711"/>
      <c r="WPE3" s="711"/>
      <c r="WPF3" s="711"/>
      <c r="WPG3" s="711"/>
      <c r="WPH3" s="711"/>
      <c r="WPI3" s="711"/>
      <c r="WPJ3" s="711"/>
      <c r="WPK3" s="711"/>
      <c r="WPL3" s="711"/>
      <c r="WPM3" s="711"/>
      <c r="WPN3" s="711"/>
      <c r="WPO3" s="711"/>
      <c r="WPP3" s="711"/>
      <c r="WPQ3" s="711"/>
      <c r="WPR3" s="711"/>
      <c r="WPS3" s="711"/>
      <c r="WPT3" s="711"/>
      <c r="WPU3" s="711"/>
      <c r="WPV3" s="711"/>
      <c r="WPW3" s="711"/>
      <c r="WPX3" s="711"/>
      <c r="WPY3" s="711"/>
      <c r="WPZ3" s="711"/>
      <c r="WQA3" s="711"/>
      <c r="WQB3" s="711"/>
      <c r="WQC3" s="711"/>
      <c r="WQD3" s="711"/>
      <c r="WQE3" s="711"/>
      <c r="WQF3" s="711"/>
      <c r="WQG3" s="711"/>
      <c r="WQH3" s="711"/>
      <c r="WQI3" s="711"/>
      <c r="WQJ3" s="711"/>
      <c r="WQK3" s="711"/>
      <c r="WQL3" s="711"/>
      <c r="WQM3" s="711"/>
      <c r="WQN3" s="711"/>
      <c r="WQO3" s="711"/>
      <c r="WQP3" s="711"/>
      <c r="WQQ3" s="711"/>
      <c r="WQR3" s="711"/>
      <c r="WQS3" s="711"/>
      <c r="WQT3" s="711"/>
      <c r="WQU3" s="711"/>
      <c r="WQV3" s="711"/>
      <c r="WQW3" s="711"/>
      <c r="WQX3" s="711"/>
      <c r="WQY3" s="711"/>
      <c r="WQZ3" s="711"/>
      <c r="WRA3" s="711"/>
      <c r="WRB3" s="711"/>
      <c r="WRC3" s="711"/>
      <c r="WRD3" s="711"/>
      <c r="WRE3" s="711"/>
      <c r="WRF3" s="711"/>
      <c r="WRG3" s="711"/>
      <c r="WRH3" s="711"/>
      <c r="WRI3" s="711"/>
      <c r="WRJ3" s="711"/>
      <c r="WRK3" s="711"/>
      <c r="WRL3" s="711"/>
      <c r="WRM3" s="711"/>
      <c r="WRN3" s="711"/>
      <c r="WRO3" s="711"/>
      <c r="WRP3" s="711"/>
      <c r="WRQ3" s="711"/>
      <c r="WRR3" s="711"/>
      <c r="WRS3" s="711"/>
      <c r="WRT3" s="711"/>
      <c r="WRU3" s="711"/>
      <c r="WRV3" s="711"/>
      <c r="WRW3" s="711"/>
      <c r="WRX3" s="711"/>
      <c r="WRY3" s="711"/>
      <c r="WRZ3" s="711"/>
      <c r="WSA3" s="711"/>
      <c r="WSB3" s="711"/>
      <c r="WSC3" s="711"/>
      <c r="WSD3" s="711"/>
      <c r="WSE3" s="711"/>
      <c r="WSF3" s="711"/>
      <c r="WSG3" s="711"/>
      <c r="WSH3" s="711"/>
      <c r="WSI3" s="711"/>
      <c r="WSJ3" s="711"/>
      <c r="WSK3" s="711"/>
      <c r="WSL3" s="711"/>
      <c r="WSM3" s="711"/>
      <c r="WSN3" s="711"/>
      <c r="WSO3" s="711"/>
      <c r="WSP3" s="711"/>
      <c r="WSQ3" s="711"/>
      <c r="WSR3" s="711"/>
      <c r="WSS3" s="711"/>
      <c r="WST3" s="711"/>
      <c r="WSU3" s="711"/>
      <c r="WSV3" s="711"/>
      <c r="WSW3" s="711"/>
      <c r="WSX3" s="711"/>
      <c r="WSY3" s="711"/>
      <c r="WSZ3" s="711"/>
      <c r="WTA3" s="711"/>
      <c r="WTB3" s="711"/>
      <c r="WTC3" s="711"/>
      <c r="WTD3" s="711"/>
      <c r="WTE3" s="711"/>
      <c r="WTF3" s="711"/>
      <c r="WTG3" s="711"/>
      <c r="WTH3" s="711"/>
      <c r="WTI3" s="711"/>
      <c r="WTJ3" s="711"/>
      <c r="WTK3" s="711"/>
      <c r="WTL3" s="711"/>
      <c r="WTM3" s="711"/>
      <c r="WTN3" s="711"/>
      <c r="WTO3" s="711"/>
      <c r="WTP3" s="711"/>
      <c r="WTQ3" s="711"/>
      <c r="WTR3" s="711"/>
      <c r="WTS3" s="711"/>
      <c r="WTT3" s="711"/>
      <c r="WTU3" s="711"/>
      <c r="WTV3" s="711"/>
      <c r="WTW3" s="711"/>
      <c r="WTX3" s="711"/>
      <c r="WTY3" s="711"/>
      <c r="WTZ3" s="711"/>
      <c r="WUA3" s="711"/>
      <c r="WUB3" s="711"/>
      <c r="WUC3" s="711"/>
      <c r="WUD3" s="711"/>
      <c r="WUE3" s="711"/>
      <c r="WUF3" s="711"/>
      <c r="WUG3" s="711"/>
      <c r="WUH3" s="711"/>
      <c r="WUI3" s="711"/>
      <c r="WUJ3" s="711"/>
      <c r="WUK3" s="711"/>
      <c r="WUL3" s="711"/>
      <c r="WUM3" s="711"/>
      <c r="WUN3" s="711"/>
      <c r="WUO3" s="711"/>
      <c r="WUP3" s="711"/>
      <c r="WUQ3" s="711"/>
      <c r="WUR3" s="711"/>
      <c r="WUS3" s="711"/>
      <c r="WUT3" s="711"/>
      <c r="WUU3" s="711"/>
      <c r="WUV3" s="711"/>
      <c r="WUW3" s="711"/>
      <c r="WUX3" s="711"/>
      <c r="WUY3" s="711"/>
      <c r="WUZ3" s="711"/>
      <c r="WVA3" s="711"/>
      <c r="WVB3" s="711"/>
      <c r="WVC3" s="711"/>
      <c r="WVD3" s="711"/>
      <c r="WVE3" s="711"/>
      <c r="WVF3" s="711"/>
      <c r="WVG3" s="711"/>
      <c r="WVH3" s="711"/>
      <c r="WVI3" s="711"/>
      <c r="WVJ3" s="711"/>
      <c r="WVK3" s="711"/>
      <c r="WVL3" s="711"/>
      <c r="WVM3" s="711"/>
      <c r="WVN3" s="711"/>
      <c r="WVO3" s="711"/>
      <c r="WVP3" s="711"/>
      <c r="WVQ3" s="711"/>
      <c r="WVR3" s="711"/>
      <c r="WVS3" s="711"/>
      <c r="WVT3" s="711"/>
      <c r="WVU3" s="711"/>
      <c r="WVV3" s="711"/>
      <c r="WVW3" s="711"/>
      <c r="WVX3" s="711"/>
      <c r="WVY3" s="711"/>
      <c r="WVZ3" s="711"/>
      <c r="WWA3" s="711"/>
      <c r="WWB3" s="711"/>
      <c r="WWC3" s="711"/>
      <c r="WWD3" s="711"/>
      <c r="WWE3" s="711"/>
      <c r="WWF3" s="711"/>
      <c r="WWG3" s="711"/>
      <c r="WWH3" s="711"/>
      <c r="WWI3" s="711"/>
      <c r="WWJ3" s="711"/>
      <c r="WWK3" s="711"/>
      <c r="WWL3" s="711"/>
      <c r="WWM3" s="711"/>
      <c r="WWN3" s="711"/>
      <c r="WWO3" s="711"/>
      <c r="WWP3" s="711"/>
      <c r="WWQ3" s="711"/>
      <c r="WWR3" s="711"/>
      <c r="WWS3" s="711"/>
      <c r="WWT3" s="711"/>
      <c r="WWU3" s="711"/>
      <c r="WWV3" s="711"/>
      <c r="WWW3" s="711"/>
      <c r="WWX3" s="711"/>
      <c r="WWY3" s="711"/>
      <c r="WWZ3" s="711"/>
      <c r="WXA3" s="711"/>
      <c r="WXB3" s="711"/>
      <c r="WXC3" s="711"/>
      <c r="WXD3" s="711"/>
      <c r="WXE3" s="711"/>
      <c r="WXF3" s="711"/>
      <c r="WXG3" s="711"/>
      <c r="WXH3" s="711"/>
      <c r="WXI3" s="711"/>
      <c r="WXJ3" s="711"/>
      <c r="WXK3" s="711"/>
      <c r="WXL3" s="711"/>
      <c r="WXM3" s="711"/>
      <c r="WXN3" s="711"/>
      <c r="WXO3" s="711"/>
      <c r="WXP3" s="711"/>
      <c r="WXQ3" s="711"/>
      <c r="WXR3" s="711"/>
      <c r="WXS3" s="711"/>
      <c r="WXT3" s="711"/>
      <c r="WXU3" s="711"/>
      <c r="WXV3" s="711"/>
      <c r="WXW3" s="711"/>
      <c r="WXX3" s="711"/>
      <c r="WXY3" s="711"/>
      <c r="WXZ3" s="711"/>
      <c r="WYA3" s="711"/>
      <c r="WYB3" s="711"/>
      <c r="WYC3" s="711"/>
      <c r="WYD3" s="711"/>
      <c r="WYE3" s="711"/>
      <c r="WYF3" s="711"/>
      <c r="WYG3" s="711"/>
      <c r="WYH3" s="711"/>
      <c r="WYI3" s="711"/>
      <c r="WYJ3" s="711"/>
      <c r="WYK3" s="711"/>
      <c r="WYL3" s="711"/>
      <c r="WYM3" s="711"/>
      <c r="WYN3" s="711"/>
      <c r="WYO3" s="711"/>
      <c r="WYP3" s="711"/>
      <c r="WYQ3" s="711"/>
      <c r="WYR3" s="711"/>
      <c r="WYS3" s="711"/>
      <c r="WYT3" s="711"/>
      <c r="WYU3" s="711"/>
      <c r="WYV3" s="711"/>
      <c r="WYW3" s="711"/>
      <c r="WYX3" s="711"/>
      <c r="WYY3" s="711"/>
      <c r="WYZ3" s="711"/>
      <c r="WZA3" s="711"/>
      <c r="WZB3" s="711"/>
      <c r="WZC3" s="711"/>
      <c r="WZD3" s="711"/>
      <c r="WZE3" s="711"/>
      <c r="WZF3" s="711"/>
      <c r="WZG3" s="711"/>
      <c r="WZH3" s="711"/>
      <c r="WZI3" s="711"/>
      <c r="WZJ3" s="711"/>
      <c r="WZK3" s="711"/>
      <c r="WZL3" s="711"/>
      <c r="WZM3" s="711"/>
      <c r="WZN3" s="711"/>
      <c r="WZO3" s="711"/>
      <c r="WZP3" s="711"/>
      <c r="WZQ3" s="711"/>
      <c r="WZR3" s="711"/>
      <c r="WZS3" s="711"/>
      <c r="WZT3" s="711"/>
      <c r="WZU3" s="711"/>
      <c r="WZV3" s="711"/>
      <c r="WZW3" s="711"/>
      <c r="WZX3" s="711"/>
      <c r="WZY3" s="711"/>
      <c r="WZZ3" s="711"/>
      <c r="XAA3" s="711"/>
      <c r="XAB3" s="711"/>
      <c r="XAC3" s="711"/>
      <c r="XAD3" s="711"/>
      <c r="XAE3" s="711"/>
      <c r="XAF3" s="711"/>
      <c r="XAG3" s="711"/>
      <c r="XAH3" s="711"/>
      <c r="XAI3" s="711"/>
      <c r="XAJ3" s="711"/>
      <c r="XAK3" s="711"/>
      <c r="XAL3" s="711"/>
      <c r="XAM3" s="711"/>
      <c r="XAN3" s="711"/>
      <c r="XAO3" s="711"/>
      <c r="XAP3" s="711"/>
      <c r="XAQ3" s="711"/>
      <c r="XAR3" s="711"/>
      <c r="XAS3" s="711"/>
      <c r="XAT3" s="711"/>
      <c r="XAU3" s="711"/>
      <c r="XAV3" s="711"/>
      <c r="XAW3" s="711"/>
      <c r="XAX3" s="711"/>
      <c r="XAY3" s="711"/>
      <c r="XAZ3" s="711"/>
      <c r="XBA3" s="711"/>
      <c r="XBB3" s="711"/>
      <c r="XBC3" s="711"/>
      <c r="XBD3" s="711"/>
      <c r="XBE3" s="711"/>
      <c r="XBF3" s="711"/>
      <c r="XBG3" s="711"/>
      <c r="XBH3" s="711"/>
      <c r="XBI3" s="711"/>
      <c r="XBJ3" s="711"/>
      <c r="XBK3" s="711"/>
      <c r="XBL3" s="711"/>
      <c r="XBM3" s="711"/>
      <c r="XBN3" s="711"/>
      <c r="XBO3" s="711"/>
      <c r="XBP3" s="711"/>
      <c r="XBQ3" s="711"/>
      <c r="XBR3" s="711"/>
      <c r="XBS3" s="711"/>
      <c r="XBT3" s="711"/>
      <c r="XBU3" s="711"/>
      <c r="XBV3" s="711"/>
      <c r="XBW3" s="711"/>
      <c r="XBX3" s="711"/>
      <c r="XBY3" s="711"/>
      <c r="XBZ3" s="711"/>
      <c r="XCA3" s="711"/>
      <c r="XCB3" s="711"/>
      <c r="XCC3" s="711"/>
      <c r="XCD3" s="711"/>
      <c r="XCE3" s="711"/>
      <c r="XCF3" s="711"/>
      <c r="XCG3" s="711"/>
      <c r="XCH3" s="711"/>
      <c r="XCI3" s="711"/>
      <c r="XCJ3" s="711"/>
      <c r="XCK3" s="711"/>
      <c r="XCL3" s="711"/>
      <c r="XCM3" s="711"/>
      <c r="XCN3" s="711"/>
      <c r="XCO3" s="711"/>
      <c r="XCP3" s="711"/>
      <c r="XCQ3" s="711"/>
      <c r="XCR3" s="711"/>
      <c r="XCS3" s="711"/>
      <c r="XCT3" s="711"/>
      <c r="XCU3" s="711"/>
      <c r="XCV3" s="711"/>
      <c r="XCW3" s="711"/>
      <c r="XCX3" s="711"/>
      <c r="XCY3" s="711"/>
      <c r="XCZ3" s="711"/>
      <c r="XDA3" s="711"/>
      <c r="XDB3" s="711"/>
      <c r="XDC3" s="711"/>
      <c r="XDD3" s="711"/>
      <c r="XDE3" s="711"/>
      <c r="XDF3" s="711"/>
      <c r="XDG3" s="711"/>
      <c r="XDH3" s="711"/>
      <c r="XDI3" s="711"/>
      <c r="XDJ3" s="711"/>
      <c r="XDK3" s="711"/>
      <c r="XDL3" s="711"/>
      <c r="XDM3" s="711"/>
      <c r="XDN3" s="711"/>
      <c r="XDO3" s="711"/>
      <c r="XDP3" s="711"/>
      <c r="XDQ3" s="711"/>
      <c r="XDR3" s="711"/>
      <c r="XDS3" s="711"/>
      <c r="XDT3" s="711"/>
      <c r="XDU3" s="711"/>
      <c r="XDV3" s="711"/>
      <c r="XDW3" s="711"/>
      <c r="XDX3" s="711"/>
      <c r="XDY3" s="711"/>
      <c r="XDZ3" s="711"/>
      <c r="XEA3" s="711"/>
      <c r="XEB3" s="711"/>
      <c r="XEC3" s="711"/>
      <c r="XED3" s="711"/>
      <c r="XEE3" s="711"/>
      <c r="XEF3" s="711"/>
      <c r="XEG3" s="711"/>
      <c r="XEH3" s="711"/>
      <c r="XEI3" s="711"/>
      <c r="XEJ3" s="711"/>
      <c r="XEK3" s="711"/>
      <c r="XEL3" s="711"/>
      <c r="XEM3" s="711"/>
      <c r="XEN3" s="711"/>
      <c r="XEO3" s="711"/>
      <c r="XEP3" s="711"/>
      <c r="XEQ3" s="711"/>
      <c r="XER3" s="711"/>
      <c r="XES3" s="711"/>
    </row>
    <row r="4" spans="1:16373" s="520" customFormat="1" ht="12.75" customHeight="1">
      <c r="A4" s="246"/>
      <c r="B4" s="246"/>
      <c r="C4" s="247"/>
      <c r="D4" s="283"/>
      <c r="E4" s="249"/>
      <c r="F4" s="284"/>
      <c r="G4" s="284"/>
      <c r="H4" s="249"/>
    </row>
    <row r="5" spans="1:16373" s="245" customFormat="1" ht="15" customHeight="1">
      <c r="A5" s="386" t="s">
        <v>1092</v>
      </c>
      <c r="B5" s="386"/>
      <c r="C5" s="387"/>
      <c r="D5" s="386"/>
      <c r="E5" s="386"/>
      <c r="F5" s="386"/>
      <c r="G5" s="386"/>
      <c r="H5" s="386"/>
      <c r="I5" s="386"/>
      <c r="J5" s="386"/>
      <c r="K5" s="386"/>
      <c r="L5" s="386"/>
      <c r="M5" s="386"/>
      <c r="N5" s="386"/>
      <c r="O5" s="386"/>
      <c r="P5" s="386"/>
      <c r="Q5" s="386"/>
      <c r="R5" s="386"/>
      <c r="S5" s="386"/>
      <c r="T5" s="386"/>
      <c r="U5" s="386"/>
      <c r="V5" s="386"/>
      <c r="W5" s="386"/>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c r="JT5" s="242"/>
      <c r="JU5" s="242"/>
      <c r="JV5" s="242"/>
      <c r="JW5" s="242"/>
      <c r="JX5" s="242"/>
      <c r="JY5" s="242"/>
      <c r="JZ5" s="242"/>
      <c r="KA5" s="242"/>
      <c r="KB5" s="242"/>
      <c r="KC5" s="242"/>
      <c r="KD5" s="242"/>
      <c r="KE5" s="242"/>
      <c r="KF5" s="242"/>
      <c r="KG5" s="242"/>
      <c r="KH5" s="242"/>
      <c r="KI5" s="242"/>
      <c r="KJ5" s="242"/>
      <c r="KK5" s="242"/>
      <c r="KL5" s="242"/>
      <c r="KM5" s="242"/>
      <c r="KN5" s="242"/>
      <c r="KO5" s="242"/>
      <c r="KP5" s="242"/>
      <c r="KQ5" s="242"/>
      <c r="KR5" s="242"/>
      <c r="KS5" s="242"/>
      <c r="KT5" s="242"/>
      <c r="KU5" s="242"/>
      <c r="KV5" s="242"/>
      <c r="KW5" s="242"/>
      <c r="KX5" s="242"/>
      <c r="KY5" s="242"/>
      <c r="KZ5" s="242"/>
      <c r="LA5" s="242"/>
      <c r="LB5" s="242"/>
      <c r="LC5" s="242"/>
      <c r="LD5" s="242"/>
      <c r="LE5" s="242"/>
      <c r="LF5" s="242"/>
      <c r="LG5" s="242"/>
      <c r="LH5" s="242"/>
      <c r="LI5" s="242"/>
      <c r="LJ5" s="242"/>
      <c r="LK5" s="242"/>
      <c r="LL5" s="242"/>
      <c r="LM5" s="242"/>
      <c r="LN5" s="242"/>
      <c r="LO5" s="242"/>
      <c r="LP5" s="242"/>
      <c r="LQ5" s="242"/>
      <c r="LR5" s="242"/>
      <c r="LS5" s="242"/>
      <c r="LT5" s="242"/>
      <c r="LU5" s="242"/>
      <c r="LV5" s="242"/>
      <c r="LW5" s="242"/>
      <c r="LX5" s="242"/>
      <c r="LY5" s="242"/>
      <c r="LZ5" s="242"/>
      <c r="MA5" s="242"/>
      <c r="MB5" s="242"/>
      <c r="MC5" s="242"/>
      <c r="MD5" s="242"/>
      <c r="ME5" s="242"/>
      <c r="MF5" s="242"/>
      <c r="MG5" s="242"/>
      <c r="MH5" s="242"/>
      <c r="MI5" s="242"/>
      <c r="MJ5" s="242"/>
      <c r="MK5" s="242"/>
      <c r="ML5" s="242"/>
      <c r="MM5" s="242"/>
      <c r="MN5" s="242"/>
      <c r="MO5" s="242"/>
      <c r="MP5" s="242"/>
      <c r="MQ5" s="242"/>
      <c r="MR5" s="242"/>
      <c r="MS5" s="242"/>
      <c r="MT5" s="242"/>
      <c r="MU5" s="242"/>
      <c r="MV5" s="242"/>
      <c r="MW5" s="242"/>
      <c r="MX5" s="242"/>
      <c r="MY5" s="242"/>
      <c r="MZ5" s="242"/>
      <c r="NA5" s="242"/>
      <c r="NB5" s="242"/>
      <c r="NC5" s="242"/>
      <c r="ND5" s="242"/>
      <c r="NE5" s="242"/>
      <c r="NF5" s="242"/>
      <c r="NG5" s="242"/>
      <c r="NH5" s="242"/>
      <c r="NI5" s="242"/>
      <c r="NJ5" s="242"/>
      <c r="NK5" s="242"/>
      <c r="NL5" s="242"/>
      <c r="NM5" s="242"/>
      <c r="NN5" s="242"/>
      <c r="NO5" s="242"/>
      <c r="NP5" s="242"/>
      <c r="NQ5" s="242"/>
      <c r="NR5" s="242"/>
      <c r="NS5" s="242"/>
      <c r="NT5" s="242"/>
      <c r="NU5" s="242"/>
      <c r="NV5" s="242"/>
      <c r="NW5" s="242"/>
      <c r="NX5" s="242"/>
      <c r="NY5" s="242"/>
      <c r="NZ5" s="242"/>
      <c r="OA5" s="242"/>
      <c r="OB5" s="242"/>
      <c r="OC5" s="242"/>
      <c r="OD5" s="242"/>
      <c r="OE5" s="242"/>
      <c r="OF5" s="242"/>
      <c r="OG5" s="242"/>
      <c r="OH5" s="242"/>
      <c r="OI5" s="242"/>
      <c r="OJ5" s="242"/>
      <c r="OK5" s="242"/>
      <c r="OL5" s="242"/>
      <c r="OM5" s="242"/>
      <c r="ON5" s="242"/>
      <c r="OO5" s="242"/>
      <c r="OP5" s="242"/>
      <c r="OQ5" s="242"/>
      <c r="OR5" s="242"/>
      <c r="OS5" s="242"/>
      <c r="OT5" s="242"/>
      <c r="OU5" s="242"/>
      <c r="OV5" s="242"/>
      <c r="OW5" s="242"/>
      <c r="OX5" s="242"/>
      <c r="OY5" s="242"/>
      <c r="OZ5" s="242"/>
      <c r="PA5" s="242"/>
      <c r="PB5" s="242"/>
      <c r="PC5" s="242"/>
      <c r="PD5" s="242"/>
      <c r="PE5" s="242"/>
      <c r="PF5" s="242"/>
      <c r="PG5" s="242"/>
      <c r="PH5" s="242"/>
      <c r="PI5" s="242"/>
      <c r="PJ5" s="242"/>
      <c r="PK5" s="242"/>
      <c r="PL5" s="242"/>
      <c r="PM5" s="242"/>
      <c r="PN5" s="242"/>
      <c r="PO5" s="242"/>
      <c r="PP5" s="242"/>
      <c r="PQ5" s="242"/>
      <c r="PR5" s="242"/>
      <c r="PS5" s="242"/>
      <c r="PT5" s="242"/>
      <c r="PU5" s="242"/>
      <c r="PV5" s="242"/>
      <c r="PW5" s="242"/>
      <c r="PX5" s="242"/>
      <c r="PY5" s="242"/>
      <c r="PZ5" s="242"/>
      <c r="QA5" s="242"/>
      <c r="QB5" s="242"/>
      <c r="QC5" s="242"/>
      <c r="QD5" s="242"/>
      <c r="QE5" s="242"/>
      <c r="QF5" s="242"/>
      <c r="QG5" s="242"/>
      <c r="QH5" s="242"/>
      <c r="QI5" s="242"/>
      <c r="QJ5" s="242"/>
      <c r="QK5" s="242"/>
      <c r="QL5" s="242"/>
      <c r="QM5" s="242"/>
      <c r="QN5" s="242"/>
      <c r="QO5" s="242"/>
      <c r="QP5" s="242"/>
      <c r="QQ5" s="242"/>
      <c r="QR5" s="242"/>
      <c r="QS5" s="242"/>
      <c r="QT5" s="242"/>
      <c r="QU5" s="242"/>
      <c r="QV5" s="242"/>
      <c r="QW5" s="242"/>
      <c r="QX5" s="242"/>
      <c r="QY5" s="242"/>
      <c r="QZ5" s="242"/>
      <c r="RA5" s="242"/>
      <c r="RB5" s="242"/>
      <c r="RC5" s="242"/>
      <c r="RD5" s="242"/>
      <c r="RE5" s="242"/>
      <c r="RF5" s="242"/>
      <c r="RG5" s="242"/>
      <c r="RH5" s="242"/>
      <c r="RI5" s="242"/>
      <c r="RJ5" s="242"/>
      <c r="RK5" s="242"/>
      <c r="RL5" s="242"/>
      <c r="RM5" s="242"/>
      <c r="RN5" s="242"/>
      <c r="RO5" s="242"/>
      <c r="RP5" s="242"/>
      <c r="RQ5" s="242"/>
      <c r="RR5" s="242"/>
      <c r="RS5" s="242"/>
      <c r="RT5" s="242"/>
      <c r="RU5" s="242"/>
      <c r="RV5" s="242"/>
      <c r="RW5" s="242"/>
      <c r="RX5" s="242"/>
      <c r="RY5" s="242"/>
      <c r="RZ5" s="242"/>
      <c r="SA5" s="242"/>
      <c r="SB5" s="242"/>
      <c r="SC5" s="242"/>
      <c r="SD5" s="242"/>
      <c r="SE5" s="242"/>
      <c r="SF5" s="242"/>
      <c r="SG5" s="242"/>
      <c r="SH5" s="242"/>
      <c r="SI5" s="242"/>
      <c r="SJ5" s="242"/>
      <c r="SK5" s="242"/>
      <c r="SL5" s="242"/>
      <c r="SM5" s="242"/>
      <c r="SN5" s="242"/>
      <c r="SO5" s="242"/>
      <c r="SP5" s="242"/>
      <c r="SQ5" s="242"/>
      <c r="SR5" s="242"/>
      <c r="SS5" s="242"/>
      <c r="ST5" s="242"/>
      <c r="SU5" s="242"/>
      <c r="SV5" s="242"/>
      <c r="SW5" s="242"/>
      <c r="SX5" s="242"/>
      <c r="SY5" s="242"/>
      <c r="SZ5" s="242"/>
      <c r="TA5" s="242"/>
      <c r="TB5" s="242"/>
      <c r="TC5" s="242"/>
      <c r="TD5" s="242"/>
      <c r="TE5" s="242"/>
      <c r="TF5" s="242"/>
      <c r="TG5" s="242"/>
      <c r="TH5" s="242"/>
      <c r="TI5" s="242"/>
      <c r="TJ5" s="242"/>
      <c r="TK5" s="242"/>
      <c r="TL5" s="242"/>
      <c r="TM5" s="242"/>
      <c r="TN5" s="242"/>
      <c r="TO5" s="242"/>
      <c r="TP5" s="242"/>
      <c r="TQ5" s="242"/>
      <c r="TR5" s="242"/>
      <c r="TS5" s="242"/>
      <c r="TT5" s="242"/>
      <c r="TU5" s="242"/>
      <c r="TV5" s="242"/>
      <c r="TW5" s="242"/>
      <c r="TX5" s="242"/>
      <c r="TY5" s="242"/>
      <c r="TZ5" s="242"/>
      <c r="UA5" s="242"/>
      <c r="UB5" s="242"/>
      <c r="UC5" s="242"/>
      <c r="UD5" s="242"/>
      <c r="UE5" s="242"/>
      <c r="UF5" s="242"/>
      <c r="UG5" s="242"/>
      <c r="UH5" s="242"/>
      <c r="UI5" s="242"/>
      <c r="UJ5" s="242"/>
      <c r="UK5" s="242"/>
      <c r="UL5" s="242"/>
      <c r="UM5" s="242"/>
      <c r="UN5" s="242"/>
      <c r="UO5" s="242"/>
      <c r="UP5" s="242"/>
      <c r="UQ5" s="242"/>
      <c r="UR5" s="242"/>
      <c r="US5" s="242"/>
      <c r="UT5" s="242"/>
      <c r="UU5" s="242"/>
      <c r="UV5" s="242"/>
      <c r="UW5" s="242"/>
      <c r="UX5" s="242"/>
      <c r="UY5" s="242"/>
      <c r="UZ5" s="242"/>
      <c r="VA5" s="242"/>
      <c r="VB5" s="242"/>
      <c r="VC5" s="242"/>
      <c r="VD5" s="242"/>
      <c r="VE5" s="242"/>
      <c r="VF5" s="242"/>
      <c r="VG5" s="242"/>
      <c r="VH5" s="242"/>
      <c r="VI5" s="242"/>
      <c r="VJ5" s="242"/>
      <c r="VK5" s="242"/>
      <c r="VL5" s="242"/>
      <c r="VM5" s="242"/>
      <c r="VN5" s="242"/>
      <c r="VO5" s="242"/>
      <c r="VP5" s="242"/>
      <c r="VQ5" s="242"/>
      <c r="VR5" s="242"/>
      <c r="VS5" s="242"/>
      <c r="VT5" s="242"/>
      <c r="VU5" s="242"/>
      <c r="VV5" s="242"/>
      <c r="VW5" s="242"/>
      <c r="VX5" s="242"/>
      <c r="VY5" s="242"/>
      <c r="VZ5" s="242"/>
      <c r="WA5" s="242"/>
      <c r="WB5" s="242"/>
      <c r="WC5" s="242"/>
      <c r="WD5" s="242"/>
      <c r="WE5" s="242"/>
      <c r="WF5" s="242"/>
      <c r="WG5" s="242"/>
      <c r="WH5" s="242"/>
      <c r="WI5" s="242"/>
      <c r="WJ5" s="242"/>
      <c r="WK5" s="242"/>
      <c r="WL5" s="242"/>
      <c r="WM5" s="242"/>
      <c r="WN5" s="242"/>
      <c r="WO5" s="242"/>
      <c r="WP5" s="242"/>
      <c r="WQ5" s="242"/>
      <c r="WR5" s="242"/>
      <c r="WS5" s="242"/>
      <c r="WT5" s="242"/>
      <c r="WU5" s="242"/>
      <c r="WV5" s="242"/>
      <c r="WW5" s="242"/>
      <c r="WX5" s="242"/>
      <c r="WY5" s="242"/>
      <c r="WZ5" s="242"/>
      <c r="XA5" s="242"/>
      <c r="XB5" s="242"/>
      <c r="XC5" s="242"/>
      <c r="XD5" s="242"/>
      <c r="XE5" s="242"/>
      <c r="XF5" s="242"/>
      <c r="XG5" s="242"/>
      <c r="XH5" s="242"/>
      <c r="XI5" s="242"/>
      <c r="XJ5" s="242"/>
      <c r="XK5" s="242"/>
      <c r="XL5" s="242"/>
      <c r="XM5" s="242"/>
      <c r="XN5" s="242"/>
      <c r="XO5" s="242"/>
      <c r="XP5" s="242"/>
      <c r="XQ5" s="242"/>
      <c r="XR5" s="242"/>
      <c r="XS5" s="242"/>
      <c r="XT5" s="242"/>
      <c r="XU5" s="242"/>
      <c r="XV5" s="242"/>
      <c r="XW5" s="242"/>
      <c r="XX5" s="242"/>
      <c r="XY5" s="242"/>
      <c r="XZ5" s="242"/>
      <c r="YA5" s="242"/>
      <c r="YB5" s="242"/>
      <c r="YC5" s="242"/>
      <c r="YD5" s="242"/>
      <c r="YE5" s="242"/>
      <c r="YF5" s="242"/>
      <c r="YG5" s="242"/>
      <c r="YH5" s="242"/>
      <c r="YI5" s="242"/>
      <c r="YJ5" s="242"/>
      <c r="YK5" s="242"/>
      <c r="YL5" s="242"/>
      <c r="YM5" s="242"/>
      <c r="YN5" s="242"/>
      <c r="YO5" s="242"/>
      <c r="YP5" s="242"/>
      <c r="YQ5" s="242"/>
      <c r="YR5" s="242"/>
      <c r="YS5" s="242"/>
      <c r="YT5" s="242"/>
      <c r="YU5" s="242"/>
      <c r="YV5" s="242"/>
      <c r="YW5" s="242"/>
      <c r="YX5" s="242"/>
      <c r="YY5" s="242"/>
      <c r="YZ5" s="242"/>
      <c r="ZA5" s="242"/>
      <c r="ZB5" s="242"/>
      <c r="ZC5" s="242"/>
      <c r="ZD5" s="242"/>
      <c r="ZE5" s="242"/>
      <c r="ZF5" s="242"/>
      <c r="ZG5" s="242"/>
      <c r="ZH5" s="242"/>
      <c r="ZI5" s="242"/>
      <c r="ZJ5" s="242"/>
      <c r="ZK5" s="242"/>
      <c r="ZL5" s="242"/>
      <c r="ZM5" s="242"/>
      <c r="ZN5" s="242"/>
      <c r="ZO5" s="242"/>
      <c r="ZP5" s="242"/>
      <c r="ZQ5" s="242"/>
      <c r="ZR5" s="242"/>
      <c r="ZS5" s="242"/>
      <c r="ZT5" s="242"/>
      <c r="ZU5" s="242"/>
      <c r="ZV5" s="242"/>
      <c r="ZW5" s="242"/>
      <c r="ZX5" s="242"/>
      <c r="ZY5" s="242"/>
      <c r="ZZ5" s="242"/>
      <c r="AAA5" s="242"/>
      <c r="AAB5" s="242"/>
      <c r="AAC5" s="242"/>
      <c r="AAD5" s="242"/>
      <c r="AAE5" s="242"/>
      <c r="AAF5" s="242"/>
      <c r="AAG5" s="242"/>
      <c r="AAH5" s="242"/>
      <c r="AAI5" s="242"/>
      <c r="AAJ5" s="242"/>
      <c r="AAK5" s="242"/>
      <c r="AAL5" s="242"/>
      <c r="AAM5" s="242"/>
      <c r="AAN5" s="242"/>
      <c r="AAO5" s="242"/>
      <c r="AAP5" s="242"/>
      <c r="AAQ5" s="242"/>
      <c r="AAR5" s="242"/>
      <c r="AAS5" s="242"/>
      <c r="AAT5" s="242"/>
      <c r="AAU5" s="242"/>
      <c r="AAV5" s="242"/>
      <c r="AAW5" s="242"/>
      <c r="AAX5" s="242"/>
      <c r="AAY5" s="242"/>
      <c r="AAZ5" s="242"/>
      <c r="ABA5" s="242"/>
      <c r="ABB5" s="242"/>
      <c r="ABC5" s="242"/>
      <c r="ABD5" s="242"/>
      <c r="ABE5" s="242"/>
      <c r="ABF5" s="242"/>
      <c r="ABG5" s="242"/>
      <c r="ABH5" s="242"/>
      <c r="ABI5" s="242"/>
      <c r="ABJ5" s="242"/>
      <c r="ABK5" s="242"/>
      <c r="ABL5" s="242"/>
      <c r="ABM5" s="242"/>
      <c r="ABN5" s="242"/>
      <c r="ABO5" s="242"/>
      <c r="ABP5" s="242"/>
      <c r="ABQ5" s="242"/>
      <c r="ABR5" s="242"/>
      <c r="ABS5" s="242"/>
      <c r="ABT5" s="242"/>
      <c r="ABU5" s="242"/>
      <c r="ABV5" s="242"/>
      <c r="ABW5" s="242"/>
      <c r="ABX5" s="242"/>
      <c r="ABY5" s="242"/>
      <c r="ABZ5" s="242"/>
      <c r="ACA5" s="242"/>
      <c r="ACB5" s="242"/>
      <c r="ACC5" s="242"/>
      <c r="ACD5" s="242"/>
      <c r="ACE5" s="242"/>
      <c r="ACF5" s="242"/>
      <c r="ACG5" s="242"/>
      <c r="ACH5" s="242"/>
      <c r="ACI5" s="242"/>
      <c r="ACJ5" s="242"/>
      <c r="ACK5" s="242"/>
      <c r="ACL5" s="242"/>
      <c r="ACM5" s="242"/>
      <c r="ACN5" s="242"/>
      <c r="ACO5" s="242"/>
      <c r="ACP5" s="242"/>
      <c r="ACQ5" s="242"/>
      <c r="ACR5" s="242"/>
      <c r="ACS5" s="242"/>
      <c r="ACT5" s="242"/>
      <c r="ACU5" s="242"/>
      <c r="ACV5" s="242"/>
      <c r="ACW5" s="242"/>
      <c r="ACX5" s="242"/>
      <c r="ACY5" s="242"/>
      <c r="ACZ5" s="242"/>
      <c r="ADA5" s="242"/>
      <c r="ADB5" s="242"/>
      <c r="ADC5" s="242"/>
      <c r="ADD5" s="242"/>
      <c r="ADE5" s="242"/>
      <c r="ADF5" s="242"/>
      <c r="ADG5" s="242"/>
      <c r="ADH5" s="242"/>
      <c r="ADI5" s="242"/>
      <c r="ADJ5" s="242"/>
      <c r="ADK5" s="242"/>
      <c r="ADL5" s="242"/>
      <c r="ADM5" s="242"/>
      <c r="ADN5" s="242"/>
      <c r="ADO5" s="242"/>
      <c r="ADP5" s="242"/>
      <c r="ADQ5" s="242"/>
      <c r="ADR5" s="242"/>
      <c r="ADS5" s="242"/>
      <c r="ADT5" s="242"/>
      <c r="ADU5" s="242"/>
      <c r="ADV5" s="242"/>
      <c r="ADW5" s="242"/>
      <c r="ADX5" s="242"/>
      <c r="ADY5" s="242"/>
      <c r="ADZ5" s="242"/>
      <c r="AEA5" s="242"/>
      <c r="AEB5" s="242"/>
      <c r="AEC5" s="242"/>
      <c r="AED5" s="242"/>
      <c r="AEE5" s="242"/>
      <c r="AEF5" s="242"/>
      <c r="AEG5" s="242"/>
      <c r="AEH5" s="242"/>
      <c r="AEI5" s="242"/>
      <c r="AEJ5" s="242"/>
      <c r="AEK5" s="242"/>
      <c r="AEL5" s="242"/>
      <c r="AEM5" s="242"/>
      <c r="AEN5" s="242"/>
      <c r="AEO5" s="242"/>
      <c r="AEP5" s="242"/>
      <c r="AEQ5" s="242"/>
      <c r="AER5" s="242"/>
      <c r="AES5" s="242"/>
      <c r="AET5" s="242"/>
      <c r="AEU5" s="242"/>
      <c r="AEV5" s="242"/>
      <c r="AEW5" s="242"/>
      <c r="AEX5" s="242"/>
      <c r="AEY5" s="242"/>
      <c r="AEZ5" s="242"/>
      <c r="AFA5" s="242"/>
      <c r="AFB5" s="242"/>
      <c r="AFC5" s="242"/>
      <c r="AFD5" s="242"/>
      <c r="AFE5" s="242"/>
      <c r="AFF5" s="242"/>
      <c r="AFG5" s="242"/>
      <c r="AFH5" s="242"/>
      <c r="AFI5" s="242"/>
      <c r="AFJ5" s="242"/>
      <c r="AFK5" s="242"/>
      <c r="AFL5" s="242"/>
      <c r="AFM5" s="242"/>
      <c r="AFN5" s="242"/>
      <c r="AFO5" s="242"/>
      <c r="AFP5" s="242"/>
      <c r="AFQ5" s="242"/>
      <c r="AFR5" s="242"/>
      <c r="AFS5" s="242"/>
      <c r="AFT5" s="242"/>
      <c r="AFU5" s="242"/>
      <c r="AFV5" s="242"/>
      <c r="AFW5" s="242"/>
      <c r="AFX5" s="242"/>
      <c r="AFY5" s="242"/>
      <c r="AFZ5" s="242"/>
      <c r="AGA5" s="242"/>
      <c r="AGB5" s="242"/>
      <c r="AGC5" s="242"/>
      <c r="AGD5" s="242"/>
      <c r="AGE5" s="242"/>
      <c r="AGF5" s="242"/>
      <c r="AGG5" s="242"/>
      <c r="AGH5" s="242"/>
      <c r="AGI5" s="242"/>
      <c r="AGJ5" s="242"/>
      <c r="AGK5" s="242"/>
      <c r="AGL5" s="242"/>
      <c r="AGM5" s="242"/>
      <c r="AGN5" s="242"/>
      <c r="AGO5" s="242"/>
      <c r="AGP5" s="242"/>
      <c r="AGQ5" s="242"/>
      <c r="AGR5" s="242"/>
      <c r="AGS5" s="242"/>
      <c r="AGT5" s="242"/>
      <c r="AGU5" s="242"/>
      <c r="AGV5" s="242"/>
      <c r="AGW5" s="242"/>
      <c r="AGX5" s="242"/>
      <c r="AGY5" s="242"/>
      <c r="AGZ5" s="242"/>
      <c r="AHA5" s="242"/>
      <c r="AHB5" s="242"/>
      <c r="AHC5" s="242"/>
      <c r="AHD5" s="242"/>
      <c r="AHE5" s="242"/>
      <c r="AHF5" s="242"/>
      <c r="AHG5" s="242"/>
      <c r="AHH5" s="242"/>
      <c r="AHI5" s="242"/>
      <c r="AHJ5" s="242"/>
      <c r="AHK5" s="242"/>
      <c r="AHL5" s="242"/>
      <c r="AHM5" s="242"/>
      <c r="AHN5" s="242"/>
      <c r="AHO5" s="242"/>
      <c r="AHP5" s="242"/>
      <c r="AHQ5" s="242"/>
      <c r="AHR5" s="242"/>
      <c r="AHS5" s="242"/>
      <c r="AHT5" s="242"/>
      <c r="AHU5" s="242"/>
      <c r="AHV5" s="242"/>
      <c r="AHW5" s="242"/>
      <c r="AHX5" s="242"/>
      <c r="AHY5" s="242"/>
      <c r="AHZ5" s="242"/>
      <c r="AIA5" s="242"/>
      <c r="AIB5" s="242"/>
      <c r="AIC5" s="242"/>
      <c r="AID5" s="242"/>
      <c r="AIE5" s="242"/>
      <c r="AIF5" s="242"/>
      <c r="AIG5" s="242"/>
      <c r="AIH5" s="242"/>
      <c r="AII5" s="242"/>
      <c r="AIJ5" s="242"/>
      <c r="AIK5" s="242"/>
      <c r="AIL5" s="242"/>
      <c r="AIM5" s="242"/>
      <c r="AIN5" s="242"/>
      <c r="AIO5" s="242"/>
      <c r="AIP5" s="242"/>
      <c r="AIQ5" s="242"/>
      <c r="AIR5" s="242"/>
      <c r="AIS5" s="242"/>
      <c r="AIT5" s="242"/>
      <c r="AIU5" s="242"/>
      <c r="AIV5" s="242"/>
      <c r="AIW5" s="242"/>
      <c r="AIX5" s="242"/>
      <c r="AIY5" s="242"/>
      <c r="AIZ5" s="242"/>
      <c r="AJA5" s="242"/>
      <c r="AJB5" s="242"/>
      <c r="AJC5" s="242"/>
      <c r="AJD5" s="242"/>
      <c r="AJE5" s="242"/>
      <c r="AJF5" s="242"/>
      <c r="AJG5" s="242"/>
      <c r="AJH5" s="242"/>
      <c r="AJI5" s="242"/>
      <c r="AJJ5" s="242"/>
      <c r="AJK5" s="242"/>
      <c r="AJL5" s="242"/>
      <c r="AJM5" s="242"/>
      <c r="AJN5" s="242"/>
      <c r="AJO5" s="242"/>
      <c r="AJP5" s="242"/>
      <c r="AJQ5" s="242"/>
      <c r="AJR5" s="242"/>
      <c r="AJS5" s="242"/>
      <c r="AJT5" s="242"/>
      <c r="AJU5" s="242"/>
      <c r="AJV5" s="242"/>
      <c r="AJW5" s="242"/>
      <c r="AJX5" s="242"/>
      <c r="AJY5" s="242"/>
      <c r="AJZ5" s="242"/>
      <c r="AKA5" s="242"/>
      <c r="AKB5" s="242"/>
      <c r="AKC5" s="242"/>
      <c r="AKD5" s="242"/>
      <c r="AKE5" s="242"/>
      <c r="AKF5" s="242"/>
      <c r="AKG5" s="242"/>
      <c r="AKH5" s="242"/>
      <c r="AKI5" s="242"/>
      <c r="AKJ5" s="242"/>
      <c r="AKK5" s="242"/>
      <c r="AKL5" s="242"/>
      <c r="AKM5" s="242"/>
      <c r="AKN5" s="242"/>
      <c r="AKO5" s="242"/>
      <c r="AKP5" s="242"/>
      <c r="AKQ5" s="242"/>
      <c r="AKR5" s="242"/>
      <c r="AKS5" s="242"/>
      <c r="AKT5" s="242"/>
      <c r="AKU5" s="242"/>
      <c r="AKV5" s="242"/>
      <c r="AKW5" s="242"/>
      <c r="AKX5" s="242"/>
      <c r="AKY5" s="242"/>
      <c r="AKZ5" s="242"/>
      <c r="ALA5" s="242"/>
      <c r="ALB5" s="242"/>
      <c r="ALC5" s="242"/>
      <c r="ALD5" s="242"/>
      <c r="ALE5" s="242"/>
      <c r="ALF5" s="242"/>
      <c r="ALG5" s="242"/>
      <c r="ALH5" s="242"/>
      <c r="ALI5" s="242"/>
      <c r="ALJ5" s="242"/>
      <c r="ALK5" s="242"/>
      <c r="ALL5" s="242"/>
      <c r="ALM5" s="242"/>
      <c r="ALN5" s="242"/>
      <c r="ALO5" s="242"/>
      <c r="ALP5" s="242"/>
      <c r="ALQ5" s="242"/>
      <c r="ALR5" s="242"/>
      <c r="ALS5" s="242"/>
      <c r="ALT5" s="242"/>
      <c r="ALU5" s="242"/>
      <c r="ALV5" s="242"/>
      <c r="ALW5" s="242"/>
      <c r="ALX5" s="242"/>
      <c r="ALY5" s="242"/>
      <c r="ALZ5" s="242"/>
      <c r="AMA5" s="242"/>
      <c r="AMB5" s="242"/>
      <c r="AMC5" s="242"/>
      <c r="AMD5" s="242"/>
      <c r="AME5" s="242"/>
      <c r="AMF5" s="242"/>
      <c r="AMG5" s="242"/>
      <c r="AMH5" s="242"/>
      <c r="AMI5" s="242"/>
      <c r="AMJ5" s="242"/>
      <c r="AMK5" s="242"/>
      <c r="AML5" s="242"/>
      <c r="AMM5" s="242"/>
      <c r="AMN5" s="242"/>
      <c r="AMO5" s="242"/>
      <c r="AMP5" s="242"/>
      <c r="AMQ5" s="242"/>
      <c r="AMR5" s="242"/>
      <c r="AMS5" s="242"/>
      <c r="AMT5" s="242"/>
      <c r="AMU5" s="242"/>
      <c r="AMV5" s="242"/>
      <c r="AMW5" s="242"/>
      <c r="AMX5" s="242"/>
      <c r="AMY5" s="242"/>
      <c r="AMZ5" s="242"/>
      <c r="ANA5" s="242"/>
      <c r="ANB5" s="242"/>
      <c r="ANC5" s="242"/>
      <c r="AND5" s="242"/>
      <c r="ANE5" s="242"/>
      <c r="ANF5" s="242"/>
      <c r="ANG5" s="242"/>
      <c r="ANH5" s="242"/>
      <c r="ANI5" s="242"/>
      <c r="ANJ5" s="242"/>
      <c r="ANK5" s="242"/>
      <c r="ANL5" s="242"/>
      <c r="ANM5" s="242"/>
      <c r="ANN5" s="242"/>
      <c r="ANO5" s="242"/>
      <c r="ANP5" s="242"/>
      <c r="ANQ5" s="242"/>
      <c r="ANR5" s="242"/>
      <c r="ANS5" s="242"/>
      <c r="ANT5" s="242"/>
      <c r="ANU5" s="242"/>
      <c r="ANV5" s="242"/>
      <c r="ANW5" s="242"/>
      <c r="ANX5" s="242"/>
      <c r="ANY5" s="242"/>
      <c r="ANZ5" s="242"/>
      <c r="AOA5" s="242"/>
      <c r="AOB5" s="242"/>
      <c r="AOC5" s="242"/>
      <c r="AOD5" s="242"/>
      <c r="AOE5" s="242"/>
      <c r="AOF5" s="242"/>
      <c r="AOG5" s="242"/>
      <c r="AOH5" s="242"/>
      <c r="AOI5" s="242"/>
      <c r="AOJ5" s="242"/>
      <c r="AOK5" s="242"/>
      <c r="AOL5" s="242"/>
      <c r="AOM5" s="242"/>
      <c r="AON5" s="242"/>
      <c r="AOO5" s="242"/>
      <c r="AOP5" s="242"/>
      <c r="AOQ5" s="242"/>
      <c r="AOR5" s="242"/>
      <c r="AOS5" s="242"/>
      <c r="AOT5" s="242"/>
      <c r="AOU5" s="242"/>
      <c r="AOV5" s="242"/>
      <c r="AOW5" s="242"/>
      <c r="AOX5" s="242"/>
      <c r="AOY5" s="242"/>
      <c r="AOZ5" s="242"/>
      <c r="APA5" s="242"/>
      <c r="APB5" s="242"/>
      <c r="APC5" s="242"/>
      <c r="APD5" s="242"/>
      <c r="APE5" s="242"/>
      <c r="APF5" s="242"/>
      <c r="APG5" s="242"/>
      <c r="APH5" s="242"/>
      <c r="API5" s="242"/>
      <c r="APJ5" s="242"/>
      <c r="APK5" s="242"/>
      <c r="APL5" s="242"/>
      <c r="APM5" s="242"/>
      <c r="APN5" s="242"/>
      <c r="APO5" s="242"/>
      <c r="APP5" s="242"/>
      <c r="APQ5" s="242"/>
      <c r="APR5" s="242"/>
      <c r="APS5" s="242"/>
      <c r="APT5" s="242"/>
      <c r="APU5" s="242"/>
      <c r="APV5" s="242"/>
      <c r="APW5" s="242"/>
      <c r="APX5" s="242"/>
      <c r="APY5" s="242"/>
      <c r="APZ5" s="242"/>
      <c r="AQA5" s="242"/>
      <c r="AQB5" s="242"/>
      <c r="AQC5" s="242"/>
      <c r="AQD5" s="242"/>
      <c r="AQE5" s="242"/>
      <c r="AQF5" s="242"/>
      <c r="AQG5" s="242"/>
      <c r="AQH5" s="242"/>
      <c r="AQI5" s="242"/>
      <c r="AQJ5" s="242"/>
      <c r="AQK5" s="242"/>
      <c r="AQL5" s="242"/>
      <c r="AQM5" s="242"/>
      <c r="AQN5" s="242"/>
      <c r="AQO5" s="242"/>
      <c r="AQP5" s="242"/>
      <c r="AQQ5" s="242"/>
      <c r="AQR5" s="242"/>
      <c r="AQS5" s="242"/>
      <c r="AQT5" s="242"/>
      <c r="AQU5" s="242"/>
      <c r="AQV5" s="242"/>
      <c r="AQW5" s="242"/>
      <c r="AQX5" s="242"/>
      <c r="AQY5" s="242"/>
      <c r="AQZ5" s="242"/>
      <c r="ARA5" s="242"/>
      <c r="ARB5" s="242"/>
      <c r="ARC5" s="242"/>
      <c r="ARD5" s="242"/>
      <c r="ARE5" s="242"/>
      <c r="ARF5" s="242"/>
      <c r="ARG5" s="242"/>
      <c r="ARH5" s="242"/>
      <c r="ARI5" s="242"/>
      <c r="ARJ5" s="242"/>
      <c r="ARK5" s="242"/>
      <c r="ARL5" s="242"/>
      <c r="ARM5" s="242"/>
      <c r="ARN5" s="242"/>
      <c r="ARO5" s="242"/>
      <c r="ARP5" s="242"/>
      <c r="ARQ5" s="242"/>
      <c r="ARR5" s="242"/>
      <c r="ARS5" s="242"/>
      <c r="ART5" s="242"/>
      <c r="ARU5" s="242"/>
      <c r="ARV5" s="242"/>
      <c r="ARW5" s="242"/>
      <c r="ARX5" s="242"/>
      <c r="ARY5" s="242"/>
      <c r="ARZ5" s="242"/>
      <c r="ASA5" s="242"/>
      <c r="ASB5" s="242"/>
      <c r="ASC5" s="242"/>
      <c r="ASD5" s="242"/>
      <c r="ASE5" s="242"/>
      <c r="ASF5" s="242"/>
      <c r="ASG5" s="242"/>
      <c r="ASH5" s="242"/>
      <c r="ASI5" s="242"/>
      <c r="ASJ5" s="242"/>
      <c r="ASK5" s="242"/>
      <c r="ASL5" s="242"/>
      <c r="ASM5" s="242"/>
      <c r="ASN5" s="242"/>
      <c r="ASO5" s="242"/>
      <c r="ASP5" s="242"/>
      <c r="ASQ5" s="242"/>
      <c r="ASR5" s="242"/>
      <c r="ASS5" s="242"/>
      <c r="AST5" s="242"/>
      <c r="ASU5" s="242"/>
      <c r="ASV5" s="242"/>
      <c r="ASW5" s="242"/>
      <c r="ASX5" s="242"/>
      <c r="ASY5" s="242"/>
      <c r="ASZ5" s="242"/>
      <c r="ATA5" s="242"/>
      <c r="ATB5" s="242"/>
      <c r="ATC5" s="242"/>
      <c r="ATD5" s="242"/>
      <c r="ATE5" s="242"/>
      <c r="ATF5" s="242"/>
      <c r="ATG5" s="242"/>
      <c r="ATH5" s="242"/>
      <c r="ATI5" s="242"/>
      <c r="ATJ5" s="242"/>
      <c r="ATK5" s="242"/>
      <c r="ATL5" s="242"/>
      <c r="ATM5" s="242"/>
      <c r="ATN5" s="242"/>
      <c r="ATO5" s="242"/>
      <c r="ATP5" s="242"/>
      <c r="ATQ5" s="242"/>
      <c r="ATR5" s="242"/>
      <c r="ATS5" s="242"/>
      <c r="ATT5" s="242"/>
      <c r="ATU5" s="242"/>
      <c r="ATV5" s="242"/>
      <c r="ATW5" s="242"/>
      <c r="ATX5" s="242"/>
      <c r="ATY5" s="242"/>
      <c r="ATZ5" s="242"/>
      <c r="AUA5" s="242"/>
      <c r="AUB5" s="242"/>
      <c r="AUC5" s="242"/>
      <c r="AUD5" s="242"/>
      <c r="AUE5" s="242"/>
      <c r="AUF5" s="242"/>
      <c r="AUG5" s="242"/>
      <c r="AUH5" s="242"/>
      <c r="AUI5" s="242"/>
      <c r="AUJ5" s="242"/>
      <c r="AUK5" s="242"/>
      <c r="AUL5" s="242"/>
      <c r="AUM5" s="242"/>
      <c r="AUN5" s="242"/>
      <c r="AUO5" s="242"/>
      <c r="AUP5" s="242"/>
      <c r="AUQ5" s="242"/>
      <c r="AUR5" s="242"/>
      <c r="AUS5" s="242"/>
      <c r="AUT5" s="242"/>
      <c r="AUU5" s="242"/>
      <c r="AUV5" s="242"/>
      <c r="AUW5" s="242"/>
      <c r="AUX5" s="242"/>
      <c r="AUY5" s="242"/>
      <c r="AUZ5" s="242"/>
      <c r="AVA5" s="242"/>
      <c r="AVB5" s="242"/>
      <c r="AVC5" s="242"/>
      <c r="AVD5" s="242"/>
      <c r="AVE5" s="242"/>
      <c r="AVF5" s="242"/>
      <c r="AVG5" s="242"/>
      <c r="AVH5" s="242"/>
      <c r="AVI5" s="242"/>
      <c r="AVJ5" s="242"/>
      <c r="AVK5" s="242"/>
      <c r="AVL5" s="242"/>
      <c r="AVM5" s="242"/>
      <c r="AVN5" s="242"/>
      <c r="AVO5" s="242"/>
      <c r="AVP5" s="242"/>
      <c r="AVQ5" s="242"/>
      <c r="AVR5" s="242"/>
      <c r="AVS5" s="242"/>
      <c r="AVT5" s="242"/>
      <c r="AVU5" s="242"/>
      <c r="AVV5" s="242"/>
      <c r="AVW5" s="242"/>
      <c r="AVX5" s="242"/>
      <c r="AVY5" s="242"/>
      <c r="AVZ5" s="242"/>
      <c r="AWA5" s="242"/>
      <c r="AWB5" s="242"/>
      <c r="AWC5" s="242"/>
      <c r="AWD5" s="242"/>
      <c r="AWE5" s="242"/>
      <c r="AWF5" s="242"/>
      <c r="AWG5" s="242"/>
      <c r="AWH5" s="242"/>
      <c r="AWI5" s="242"/>
      <c r="AWJ5" s="242"/>
      <c r="AWK5" s="242"/>
      <c r="AWL5" s="242"/>
      <c r="AWM5" s="242"/>
      <c r="AWN5" s="242"/>
      <c r="AWO5" s="242"/>
      <c r="AWP5" s="242"/>
      <c r="AWQ5" s="242"/>
      <c r="AWR5" s="242"/>
      <c r="AWS5" s="242"/>
      <c r="AWT5" s="242"/>
      <c r="AWU5" s="242"/>
      <c r="AWV5" s="242"/>
      <c r="AWW5" s="242"/>
      <c r="AWX5" s="242"/>
      <c r="AWY5" s="242"/>
      <c r="AWZ5" s="242"/>
      <c r="AXA5" s="242"/>
      <c r="AXB5" s="242"/>
      <c r="AXC5" s="242"/>
      <c r="AXD5" s="242"/>
      <c r="AXE5" s="242"/>
      <c r="AXF5" s="242"/>
      <c r="AXG5" s="242"/>
      <c r="AXH5" s="242"/>
      <c r="AXI5" s="242"/>
      <c r="AXJ5" s="242"/>
      <c r="AXK5" s="242"/>
      <c r="AXL5" s="242"/>
      <c r="AXM5" s="242"/>
      <c r="AXN5" s="242"/>
      <c r="AXO5" s="242"/>
      <c r="AXP5" s="242"/>
      <c r="AXQ5" s="242"/>
      <c r="AXR5" s="242"/>
      <c r="AXS5" s="242"/>
      <c r="AXT5" s="242"/>
      <c r="AXU5" s="242"/>
      <c r="AXV5" s="242"/>
      <c r="AXW5" s="242"/>
      <c r="AXX5" s="242"/>
      <c r="AXY5" s="242"/>
      <c r="AXZ5" s="242"/>
      <c r="AYA5" s="242"/>
      <c r="AYB5" s="242"/>
      <c r="AYC5" s="242"/>
      <c r="AYD5" s="242"/>
      <c r="AYE5" s="242"/>
      <c r="AYF5" s="242"/>
      <c r="AYG5" s="242"/>
      <c r="AYH5" s="242"/>
      <c r="AYI5" s="242"/>
      <c r="AYJ5" s="242"/>
      <c r="AYK5" s="242"/>
      <c r="AYL5" s="242"/>
      <c r="AYM5" s="242"/>
      <c r="AYN5" s="242"/>
      <c r="AYO5" s="242"/>
      <c r="AYP5" s="242"/>
      <c r="AYQ5" s="242"/>
      <c r="AYR5" s="242"/>
      <c r="AYS5" s="242"/>
      <c r="AYT5" s="242"/>
      <c r="AYU5" s="242"/>
      <c r="AYV5" s="242"/>
      <c r="AYW5" s="242"/>
      <c r="AYX5" s="242"/>
      <c r="AYY5" s="242"/>
      <c r="AYZ5" s="242"/>
      <c r="AZA5" s="242"/>
      <c r="AZB5" s="242"/>
      <c r="AZC5" s="242"/>
      <c r="AZD5" s="242"/>
      <c r="AZE5" s="242"/>
      <c r="AZF5" s="242"/>
      <c r="AZG5" s="242"/>
      <c r="AZH5" s="242"/>
      <c r="AZI5" s="242"/>
      <c r="AZJ5" s="242"/>
      <c r="AZK5" s="242"/>
      <c r="AZL5" s="242"/>
      <c r="AZM5" s="242"/>
      <c r="AZN5" s="242"/>
      <c r="AZO5" s="242"/>
      <c r="AZP5" s="242"/>
      <c r="AZQ5" s="242"/>
      <c r="AZR5" s="242"/>
      <c r="AZS5" s="242"/>
      <c r="AZT5" s="242"/>
      <c r="AZU5" s="242"/>
      <c r="AZV5" s="242"/>
      <c r="AZW5" s="242"/>
      <c r="AZX5" s="242"/>
      <c r="AZY5" s="242"/>
      <c r="AZZ5" s="242"/>
      <c r="BAA5" s="242"/>
      <c r="BAB5" s="242"/>
      <c r="BAC5" s="242"/>
      <c r="BAD5" s="242"/>
      <c r="BAE5" s="242"/>
      <c r="BAF5" s="242"/>
      <c r="BAG5" s="242"/>
      <c r="BAH5" s="242"/>
      <c r="BAI5" s="242"/>
      <c r="BAJ5" s="242"/>
      <c r="BAK5" s="242"/>
      <c r="BAL5" s="242"/>
      <c r="BAM5" s="242"/>
      <c r="BAN5" s="242"/>
      <c r="BAO5" s="242"/>
      <c r="BAP5" s="242"/>
      <c r="BAQ5" s="242"/>
      <c r="BAR5" s="242"/>
      <c r="BAS5" s="242"/>
      <c r="BAT5" s="242"/>
      <c r="BAU5" s="242"/>
      <c r="BAV5" s="242"/>
      <c r="BAW5" s="242"/>
      <c r="BAX5" s="242"/>
      <c r="BAY5" s="242"/>
      <c r="BAZ5" s="242"/>
      <c r="BBA5" s="242"/>
      <c r="BBB5" s="242"/>
      <c r="BBC5" s="242"/>
      <c r="BBD5" s="242"/>
      <c r="BBE5" s="242"/>
      <c r="BBF5" s="242"/>
      <c r="BBG5" s="242"/>
      <c r="BBH5" s="242"/>
      <c r="BBI5" s="242"/>
      <c r="BBJ5" s="242"/>
      <c r="BBK5" s="242"/>
      <c r="BBL5" s="242"/>
      <c r="BBM5" s="242"/>
      <c r="BBN5" s="242"/>
      <c r="BBO5" s="242"/>
      <c r="BBP5" s="242"/>
      <c r="BBQ5" s="242"/>
      <c r="BBR5" s="242"/>
      <c r="BBS5" s="242"/>
      <c r="BBT5" s="242"/>
      <c r="BBU5" s="242"/>
      <c r="BBV5" s="242"/>
      <c r="BBW5" s="242"/>
      <c r="BBX5" s="242"/>
      <c r="BBY5" s="242"/>
      <c r="BBZ5" s="242"/>
      <c r="BCA5" s="242"/>
      <c r="BCB5" s="242"/>
      <c r="BCC5" s="242"/>
      <c r="BCD5" s="242"/>
      <c r="BCE5" s="242"/>
      <c r="BCF5" s="242"/>
      <c r="BCG5" s="242"/>
      <c r="BCH5" s="242"/>
      <c r="BCI5" s="242"/>
      <c r="BCJ5" s="242"/>
      <c r="BCK5" s="242"/>
      <c r="BCL5" s="242"/>
      <c r="BCM5" s="242"/>
      <c r="BCN5" s="242"/>
      <c r="BCO5" s="242"/>
      <c r="BCP5" s="242"/>
      <c r="BCQ5" s="242"/>
      <c r="BCR5" s="242"/>
      <c r="BCS5" s="242"/>
      <c r="BCT5" s="242"/>
      <c r="BCU5" s="242"/>
      <c r="BCV5" s="242"/>
      <c r="BCW5" s="242"/>
      <c r="BCX5" s="242"/>
      <c r="BCY5" s="242"/>
      <c r="BCZ5" s="242"/>
      <c r="BDA5" s="242"/>
      <c r="BDB5" s="242"/>
      <c r="BDC5" s="242"/>
      <c r="BDD5" s="242"/>
      <c r="BDE5" s="242"/>
      <c r="BDF5" s="242"/>
      <c r="BDG5" s="242"/>
      <c r="BDH5" s="242"/>
      <c r="BDI5" s="242"/>
      <c r="BDJ5" s="242"/>
      <c r="BDK5" s="242"/>
      <c r="BDL5" s="242"/>
      <c r="BDM5" s="242"/>
      <c r="BDN5" s="242"/>
      <c r="BDO5" s="242"/>
      <c r="BDP5" s="242"/>
      <c r="BDQ5" s="242"/>
      <c r="BDR5" s="242"/>
      <c r="BDS5" s="242"/>
      <c r="BDT5" s="242"/>
      <c r="BDU5" s="242"/>
      <c r="BDV5" s="242"/>
      <c r="BDW5" s="242"/>
      <c r="BDX5" s="242"/>
      <c r="BDY5" s="242"/>
      <c r="BDZ5" s="242"/>
      <c r="BEA5" s="242"/>
      <c r="BEB5" s="242"/>
      <c r="BEC5" s="242"/>
      <c r="BED5" s="242"/>
      <c r="BEE5" s="242"/>
      <c r="BEF5" s="242"/>
      <c r="BEG5" s="242"/>
      <c r="BEH5" s="242"/>
      <c r="BEI5" s="242"/>
      <c r="BEJ5" s="242"/>
      <c r="BEK5" s="242"/>
      <c r="BEL5" s="242"/>
      <c r="BEM5" s="242"/>
      <c r="BEN5" s="242"/>
      <c r="BEO5" s="242"/>
      <c r="BEP5" s="242"/>
      <c r="BEQ5" s="242"/>
      <c r="BER5" s="242"/>
      <c r="BES5" s="242"/>
      <c r="BET5" s="242"/>
      <c r="BEU5" s="242"/>
      <c r="BEV5" s="242"/>
      <c r="BEW5" s="242"/>
      <c r="BEX5" s="242"/>
      <c r="BEY5" s="242"/>
      <c r="BEZ5" s="242"/>
      <c r="BFA5" s="242"/>
      <c r="BFB5" s="242"/>
      <c r="BFC5" s="242"/>
      <c r="BFD5" s="242"/>
      <c r="BFE5" s="242"/>
      <c r="BFF5" s="242"/>
      <c r="BFG5" s="242"/>
      <c r="BFH5" s="242"/>
      <c r="BFI5" s="242"/>
      <c r="BFJ5" s="242"/>
      <c r="BFK5" s="242"/>
      <c r="BFL5" s="242"/>
      <c r="BFM5" s="242"/>
      <c r="BFN5" s="242"/>
      <c r="BFO5" s="242"/>
      <c r="BFP5" s="242"/>
      <c r="BFQ5" s="242"/>
      <c r="BFR5" s="242"/>
      <c r="BFS5" s="242"/>
      <c r="BFT5" s="242"/>
      <c r="BFU5" s="242"/>
      <c r="BFV5" s="242"/>
      <c r="BFW5" s="242"/>
      <c r="BFX5" s="242"/>
      <c r="BFY5" s="242"/>
      <c r="BFZ5" s="242"/>
      <c r="BGA5" s="242"/>
      <c r="BGB5" s="242"/>
      <c r="BGC5" s="242"/>
      <c r="BGD5" s="242"/>
      <c r="BGE5" s="242"/>
      <c r="BGF5" s="242"/>
      <c r="BGG5" s="242"/>
      <c r="BGH5" s="242"/>
      <c r="BGI5" s="242"/>
      <c r="BGJ5" s="242"/>
      <c r="BGK5" s="242"/>
      <c r="BGL5" s="242"/>
      <c r="BGM5" s="242"/>
      <c r="BGN5" s="242"/>
      <c r="BGO5" s="242"/>
      <c r="BGP5" s="242"/>
      <c r="BGQ5" s="242"/>
      <c r="BGR5" s="242"/>
      <c r="BGS5" s="242"/>
      <c r="BGT5" s="242"/>
      <c r="BGU5" s="242"/>
      <c r="BGV5" s="242"/>
      <c r="BGW5" s="242"/>
      <c r="BGX5" s="242"/>
      <c r="BGY5" s="242"/>
      <c r="BGZ5" s="242"/>
      <c r="BHA5" s="242"/>
      <c r="BHB5" s="242"/>
      <c r="BHC5" s="242"/>
      <c r="BHD5" s="242"/>
      <c r="BHE5" s="242"/>
      <c r="BHF5" s="242"/>
      <c r="BHG5" s="242"/>
      <c r="BHH5" s="242"/>
      <c r="BHI5" s="242"/>
      <c r="BHJ5" s="242"/>
      <c r="BHK5" s="242"/>
      <c r="BHL5" s="242"/>
      <c r="BHM5" s="242"/>
      <c r="BHN5" s="242"/>
      <c r="BHO5" s="242"/>
      <c r="BHP5" s="242"/>
      <c r="BHQ5" s="242"/>
      <c r="BHR5" s="242"/>
      <c r="BHS5" s="242"/>
      <c r="BHT5" s="242"/>
      <c r="BHU5" s="242"/>
      <c r="BHV5" s="242"/>
      <c r="BHW5" s="242"/>
      <c r="BHX5" s="242"/>
      <c r="BHY5" s="242"/>
      <c r="BHZ5" s="242"/>
      <c r="BIA5" s="242"/>
      <c r="BIB5" s="242"/>
      <c r="BIC5" s="242"/>
      <c r="BID5" s="242"/>
      <c r="BIE5" s="242"/>
      <c r="BIF5" s="242"/>
      <c r="BIG5" s="242"/>
      <c r="BIH5" s="242"/>
      <c r="BII5" s="242"/>
      <c r="BIJ5" s="242"/>
      <c r="BIK5" s="242"/>
      <c r="BIL5" s="242"/>
      <c r="BIM5" s="242"/>
      <c r="BIN5" s="242"/>
      <c r="BIO5" s="242"/>
      <c r="BIP5" s="242"/>
      <c r="BIQ5" s="242"/>
      <c r="BIR5" s="242"/>
      <c r="BIS5" s="242"/>
      <c r="BIT5" s="242"/>
      <c r="BIU5" s="242"/>
      <c r="BIV5" s="242"/>
      <c r="BIW5" s="242"/>
      <c r="BIX5" s="242"/>
      <c r="BIY5" s="242"/>
      <c r="BIZ5" s="242"/>
      <c r="BJA5" s="242"/>
      <c r="BJB5" s="242"/>
      <c r="BJC5" s="242"/>
      <c r="BJD5" s="242"/>
      <c r="BJE5" s="242"/>
      <c r="BJF5" s="242"/>
      <c r="BJG5" s="242"/>
      <c r="BJH5" s="242"/>
      <c r="BJI5" s="242"/>
      <c r="BJJ5" s="242"/>
      <c r="BJK5" s="242"/>
      <c r="BJL5" s="242"/>
      <c r="BJM5" s="242"/>
      <c r="BJN5" s="242"/>
      <c r="BJO5" s="242"/>
      <c r="BJP5" s="242"/>
      <c r="BJQ5" s="242"/>
      <c r="BJR5" s="242"/>
      <c r="BJS5" s="242"/>
      <c r="BJT5" s="242"/>
      <c r="BJU5" s="242"/>
      <c r="BJV5" s="242"/>
      <c r="BJW5" s="242"/>
      <c r="BJX5" s="242"/>
      <c r="BJY5" s="242"/>
      <c r="BJZ5" s="242"/>
      <c r="BKA5" s="242"/>
      <c r="BKB5" s="242"/>
      <c r="BKC5" s="242"/>
      <c r="BKD5" s="242"/>
      <c r="BKE5" s="242"/>
      <c r="BKF5" s="242"/>
      <c r="BKG5" s="242"/>
      <c r="BKH5" s="242"/>
      <c r="BKI5" s="242"/>
      <c r="BKJ5" s="242"/>
      <c r="BKK5" s="242"/>
      <c r="BKL5" s="242"/>
      <c r="BKM5" s="242"/>
      <c r="BKN5" s="242"/>
      <c r="BKO5" s="242"/>
      <c r="BKP5" s="242"/>
      <c r="BKQ5" s="242"/>
      <c r="BKR5" s="242"/>
      <c r="BKS5" s="242"/>
      <c r="BKT5" s="242"/>
      <c r="BKU5" s="242"/>
      <c r="BKV5" s="242"/>
      <c r="BKW5" s="242"/>
      <c r="BKX5" s="242"/>
      <c r="BKY5" s="242"/>
      <c r="BKZ5" s="242"/>
      <c r="BLA5" s="242"/>
      <c r="BLB5" s="242"/>
      <c r="BLC5" s="242"/>
      <c r="BLD5" s="242"/>
      <c r="BLE5" s="242"/>
      <c r="BLF5" s="242"/>
      <c r="BLG5" s="242"/>
      <c r="BLH5" s="242"/>
      <c r="BLI5" s="242"/>
      <c r="BLJ5" s="242"/>
      <c r="BLK5" s="242"/>
      <c r="BLL5" s="242"/>
      <c r="BLM5" s="242"/>
      <c r="BLN5" s="242"/>
      <c r="BLO5" s="242"/>
      <c r="BLP5" s="242"/>
      <c r="BLQ5" s="242"/>
      <c r="BLR5" s="242"/>
      <c r="BLS5" s="242"/>
      <c r="BLT5" s="242"/>
      <c r="BLU5" s="242"/>
      <c r="BLV5" s="242"/>
      <c r="BLW5" s="242"/>
      <c r="BLX5" s="242"/>
      <c r="BLY5" s="242"/>
      <c r="BLZ5" s="242"/>
      <c r="BMA5" s="242"/>
      <c r="BMB5" s="242"/>
      <c r="BMC5" s="242"/>
      <c r="BMD5" s="242"/>
      <c r="BME5" s="242"/>
      <c r="BMF5" s="242"/>
      <c r="BMG5" s="242"/>
      <c r="BMH5" s="242"/>
      <c r="BMI5" s="242"/>
      <c r="BMJ5" s="242"/>
      <c r="BMK5" s="242"/>
      <c r="BML5" s="242"/>
      <c r="BMM5" s="242"/>
      <c r="BMN5" s="242"/>
      <c r="BMO5" s="242"/>
      <c r="BMP5" s="242"/>
      <c r="BMQ5" s="242"/>
      <c r="BMR5" s="242"/>
      <c r="BMS5" s="242"/>
      <c r="BMT5" s="242"/>
      <c r="BMU5" s="242"/>
      <c r="BMV5" s="242"/>
      <c r="BMW5" s="242"/>
      <c r="BMX5" s="242"/>
      <c r="BMY5" s="242"/>
      <c r="BMZ5" s="242"/>
      <c r="BNA5" s="242"/>
      <c r="BNB5" s="242"/>
      <c r="BNC5" s="242"/>
      <c r="BND5" s="242"/>
      <c r="BNE5" s="242"/>
      <c r="BNF5" s="242"/>
      <c r="BNG5" s="242"/>
      <c r="BNH5" s="242"/>
      <c r="BNI5" s="242"/>
      <c r="BNJ5" s="242"/>
      <c r="BNK5" s="242"/>
      <c r="BNL5" s="242"/>
      <c r="BNM5" s="242"/>
      <c r="BNN5" s="242"/>
      <c r="BNO5" s="242"/>
      <c r="BNP5" s="242"/>
      <c r="BNQ5" s="242"/>
      <c r="BNR5" s="242"/>
      <c r="BNS5" s="242"/>
      <c r="BNT5" s="242"/>
      <c r="BNU5" s="242"/>
      <c r="BNV5" s="242"/>
      <c r="BNW5" s="242"/>
      <c r="BNX5" s="242"/>
      <c r="BNY5" s="242"/>
      <c r="BNZ5" s="242"/>
      <c r="BOA5" s="242"/>
      <c r="BOB5" s="242"/>
      <c r="BOC5" s="242"/>
      <c r="BOD5" s="242"/>
      <c r="BOE5" s="242"/>
      <c r="BOF5" s="242"/>
      <c r="BOG5" s="242"/>
      <c r="BOH5" s="242"/>
      <c r="BOI5" s="242"/>
      <c r="BOJ5" s="242"/>
      <c r="BOK5" s="242"/>
      <c r="BOL5" s="242"/>
      <c r="BOM5" s="242"/>
      <c r="BON5" s="242"/>
      <c r="BOO5" s="242"/>
      <c r="BOP5" s="242"/>
      <c r="BOQ5" s="242"/>
      <c r="BOR5" s="242"/>
      <c r="BOS5" s="242"/>
      <c r="BOT5" s="242"/>
      <c r="BOU5" s="242"/>
      <c r="BOV5" s="242"/>
      <c r="BOW5" s="242"/>
      <c r="BOX5" s="242"/>
      <c r="BOY5" s="242"/>
      <c r="BOZ5" s="242"/>
      <c r="BPA5" s="242"/>
      <c r="BPB5" s="242"/>
      <c r="BPC5" s="242"/>
      <c r="BPD5" s="242"/>
      <c r="BPE5" s="242"/>
      <c r="BPF5" s="242"/>
      <c r="BPG5" s="242"/>
      <c r="BPH5" s="242"/>
      <c r="BPI5" s="242"/>
      <c r="BPJ5" s="242"/>
      <c r="BPK5" s="242"/>
      <c r="BPL5" s="242"/>
      <c r="BPM5" s="242"/>
      <c r="BPN5" s="242"/>
      <c r="BPO5" s="242"/>
      <c r="BPP5" s="242"/>
      <c r="BPQ5" s="242"/>
      <c r="BPR5" s="242"/>
      <c r="BPS5" s="242"/>
      <c r="BPT5" s="242"/>
      <c r="BPU5" s="242"/>
      <c r="BPV5" s="242"/>
      <c r="BPW5" s="242"/>
      <c r="BPX5" s="242"/>
      <c r="BPY5" s="242"/>
      <c r="BPZ5" s="242"/>
      <c r="BQA5" s="242"/>
      <c r="BQB5" s="242"/>
      <c r="BQC5" s="242"/>
      <c r="BQD5" s="242"/>
      <c r="BQE5" s="242"/>
      <c r="BQF5" s="242"/>
      <c r="BQG5" s="242"/>
      <c r="BQH5" s="242"/>
      <c r="BQI5" s="242"/>
      <c r="BQJ5" s="242"/>
      <c r="BQK5" s="242"/>
      <c r="BQL5" s="242"/>
      <c r="BQM5" s="242"/>
      <c r="BQN5" s="242"/>
      <c r="BQO5" s="242"/>
      <c r="BQP5" s="242"/>
      <c r="BQQ5" s="242"/>
      <c r="BQR5" s="242"/>
      <c r="BQS5" s="242"/>
      <c r="BQT5" s="242"/>
      <c r="BQU5" s="242"/>
      <c r="BQV5" s="242"/>
      <c r="BQW5" s="242"/>
      <c r="BQX5" s="242"/>
      <c r="BQY5" s="242"/>
      <c r="BQZ5" s="242"/>
      <c r="BRA5" s="242"/>
      <c r="BRB5" s="242"/>
      <c r="BRC5" s="242"/>
      <c r="BRD5" s="242"/>
      <c r="BRE5" s="242"/>
      <c r="BRF5" s="242"/>
      <c r="BRG5" s="242"/>
      <c r="BRH5" s="242"/>
      <c r="BRI5" s="242"/>
      <c r="BRJ5" s="242"/>
      <c r="BRK5" s="242"/>
      <c r="BRL5" s="242"/>
      <c r="BRM5" s="242"/>
      <c r="BRN5" s="242"/>
      <c r="BRO5" s="242"/>
      <c r="BRP5" s="242"/>
      <c r="BRQ5" s="242"/>
      <c r="BRR5" s="242"/>
      <c r="BRS5" s="242"/>
      <c r="BRT5" s="242"/>
      <c r="BRU5" s="242"/>
      <c r="BRV5" s="242"/>
      <c r="BRW5" s="242"/>
      <c r="BRX5" s="242"/>
      <c r="BRY5" s="242"/>
      <c r="BRZ5" s="242"/>
      <c r="BSA5" s="242"/>
      <c r="BSB5" s="242"/>
      <c r="BSC5" s="242"/>
      <c r="BSD5" s="242"/>
      <c r="BSE5" s="242"/>
      <c r="BSF5" s="242"/>
      <c r="BSG5" s="242"/>
      <c r="BSH5" s="242"/>
      <c r="BSI5" s="242"/>
      <c r="BSJ5" s="242"/>
      <c r="BSK5" s="242"/>
      <c r="BSL5" s="242"/>
      <c r="BSM5" s="242"/>
      <c r="BSN5" s="242"/>
      <c r="BSO5" s="242"/>
      <c r="BSP5" s="242"/>
      <c r="BSQ5" s="242"/>
      <c r="BSR5" s="242"/>
      <c r="BSS5" s="242"/>
      <c r="BST5" s="242"/>
      <c r="BSU5" s="242"/>
      <c r="BSV5" s="242"/>
      <c r="BSW5" s="242"/>
      <c r="BSX5" s="242"/>
      <c r="BSY5" s="242"/>
      <c r="BSZ5" s="242"/>
      <c r="BTA5" s="242"/>
      <c r="BTB5" s="242"/>
      <c r="BTC5" s="242"/>
      <c r="BTD5" s="242"/>
      <c r="BTE5" s="242"/>
      <c r="BTF5" s="242"/>
      <c r="BTG5" s="242"/>
      <c r="BTH5" s="242"/>
      <c r="BTI5" s="242"/>
      <c r="BTJ5" s="242"/>
      <c r="BTK5" s="242"/>
      <c r="BTL5" s="242"/>
      <c r="BTM5" s="242"/>
      <c r="BTN5" s="242"/>
      <c r="BTO5" s="242"/>
      <c r="BTP5" s="242"/>
      <c r="BTQ5" s="242"/>
      <c r="BTR5" s="242"/>
      <c r="BTS5" s="242"/>
      <c r="BTT5" s="242"/>
      <c r="BTU5" s="242"/>
      <c r="BTV5" s="242"/>
      <c r="BTW5" s="242"/>
      <c r="BTX5" s="242"/>
      <c r="BTY5" s="242"/>
      <c r="BTZ5" s="242"/>
      <c r="BUA5" s="242"/>
      <c r="BUB5" s="242"/>
      <c r="BUC5" s="242"/>
      <c r="BUD5" s="242"/>
      <c r="BUE5" s="242"/>
      <c r="BUF5" s="242"/>
      <c r="BUG5" s="242"/>
      <c r="BUH5" s="242"/>
      <c r="BUI5" s="242"/>
      <c r="BUJ5" s="242"/>
      <c r="BUK5" s="242"/>
      <c r="BUL5" s="242"/>
      <c r="BUM5" s="242"/>
      <c r="BUN5" s="242"/>
      <c r="BUO5" s="242"/>
      <c r="BUP5" s="242"/>
      <c r="BUQ5" s="242"/>
      <c r="BUR5" s="242"/>
      <c r="BUS5" s="242"/>
      <c r="BUT5" s="242"/>
      <c r="BUU5" s="242"/>
      <c r="BUV5" s="242"/>
      <c r="BUW5" s="242"/>
      <c r="BUX5" s="242"/>
      <c r="BUY5" s="242"/>
      <c r="BUZ5" s="242"/>
      <c r="BVA5" s="242"/>
      <c r="BVB5" s="242"/>
      <c r="BVC5" s="242"/>
      <c r="BVD5" s="242"/>
      <c r="BVE5" s="242"/>
      <c r="BVF5" s="242"/>
      <c r="BVG5" s="242"/>
      <c r="BVH5" s="242"/>
      <c r="BVI5" s="242"/>
      <c r="BVJ5" s="242"/>
      <c r="BVK5" s="242"/>
      <c r="BVL5" s="242"/>
      <c r="BVM5" s="242"/>
      <c r="BVN5" s="242"/>
      <c r="BVO5" s="242"/>
      <c r="BVP5" s="242"/>
      <c r="BVQ5" s="242"/>
      <c r="BVR5" s="242"/>
      <c r="BVS5" s="242"/>
      <c r="BVT5" s="242"/>
      <c r="BVU5" s="242"/>
      <c r="BVV5" s="242"/>
      <c r="BVW5" s="242"/>
      <c r="BVX5" s="242"/>
      <c r="BVY5" s="242"/>
      <c r="BVZ5" s="242"/>
      <c r="BWA5" s="242"/>
      <c r="BWB5" s="242"/>
      <c r="BWC5" s="242"/>
      <c r="BWD5" s="242"/>
      <c r="BWE5" s="242"/>
      <c r="BWF5" s="242"/>
      <c r="BWG5" s="242"/>
      <c r="BWH5" s="242"/>
      <c r="BWI5" s="242"/>
      <c r="BWJ5" s="242"/>
      <c r="BWK5" s="242"/>
      <c r="BWL5" s="242"/>
      <c r="BWM5" s="242"/>
      <c r="BWN5" s="242"/>
      <c r="BWO5" s="242"/>
      <c r="BWP5" s="242"/>
      <c r="BWQ5" s="242"/>
      <c r="BWR5" s="242"/>
      <c r="BWS5" s="242"/>
      <c r="BWT5" s="242"/>
      <c r="BWU5" s="242"/>
      <c r="BWV5" s="242"/>
      <c r="BWW5" s="242"/>
      <c r="BWX5" s="242"/>
      <c r="BWY5" s="242"/>
      <c r="BWZ5" s="242"/>
      <c r="BXA5" s="242"/>
      <c r="BXB5" s="242"/>
      <c r="BXC5" s="242"/>
      <c r="BXD5" s="242"/>
      <c r="BXE5" s="242"/>
      <c r="BXF5" s="242"/>
      <c r="BXG5" s="242"/>
      <c r="BXH5" s="242"/>
      <c r="BXI5" s="242"/>
      <c r="BXJ5" s="242"/>
      <c r="BXK5" s="242"/>
      <c r="BXL5" s="242"/>
      <c r="BXM5" s="242"/>
      <c r="BXN5" s="242"/>
      <c r="BXO5" s="242"/>
      <c r="BXP5" s="242"/>
      <c r="BXQ5" s="242"/>
      <c r="BXR5" s="242"/>
      <c r="BXS5" s="242"/>
      <c r="BXT5" s="242"/>
      <c r="BXU5" s="242"/>
      <c r="BXV5" s="242"/>
      <c r="BXW5" s="242"/>
      <c r="BXX5" s="242"/>
      <c r="BXY5" s="242"/>
      <c r="BXZ5" s="242"/>
      <c r="BYA5" s="242"/>
      <c r="BYB5" s="242"/>
      <c r="BYC5" s="242"/>
      <c r="BYD5" s="242"/>
      <c r="BYE5" s="242"/>
      <c r="BYF5" s="242"/>
      <c r="BYG5" s="242"/>
      <c r="BYH5" s="242"/>
      <c r="BYI5" s="242"/>
      <c r="BYJ5" s="242"/>
      <c r="BYK5" s="242"/>
      <c r="BYL5" s="242"/>
      <c r="BYM5" s="242"/>
      <c r="BYN5" s="242"/>
      <c r="BYO5" s="242"/>
      <c r="BYP5" s="242"/>
      <c r="BYQ5" s="242"/>
      <c r="BYR5" s="242"/>
      <c r="BYS5" s="242"/>
      <c r="BYT5" s="242"/>
      <c r="BYU5" s="242"/>
      <c r="BYV5" s="242"/>
      <c r="BYW5" s="242"/>
      <c r="BYX5" s="242"/>
      <c r="BYY5" s="242"/>
      <c r="BYZ5" s="242"/>
      <c r="BZA5" s="242"/>
      <c r="BZB5" s="242"/>
      <c r="BZC5" s="242"/>
      <c r="BZD5" s="242"/>
      <c r="BZE5" s="242"/>
      <c r="BZF5" s="242"/>
      <c r="BZG5" s="242"/>
      <c r="BZH5" s="242"/>
      <c r="BZI5" s="242"/>
      <c r="BZJ5" s="242"/>
      <c r="BZK5" s="242"/>
      <c r="BZL5" s="242"/>
      <c r="BZM5" s="242"/>
      <c r="BZN5" s="242"/>
      <c r="BZO5" s="242"/>
      <c r="BZP5" s="242"/>
      <c r="BZQ5" s="242"/>
      <c r="BZR5" s="242"/>
      <c r="BZS5" s="242"/>
      <c r="BZT5" s="242"/>
      <c r="BZU5" s="242"/>
      <c r="BZV5" s="242"/>
      <c r="BZW5" s="242"/>
      <c r="BZX5" s="242"/>
      <c r="BZY5" s="242"/>
      <c r="BZZ5" s="242"/>
      <c r="CAA5" s="242"/>
      <c r="CAB5" s="242"/>
      <c r="CAC5" s="242"/>
      <c r="CAD5" s="242"/>
      <c r="CAE5" s="242"/>
      <c r="CAF5" s="242"/>
      <c r="CAG5" s="242"/>
      <c r="CAH5" s="242"/>
      <c r="CAI5" s="242"/>
      <c r="CAJ5" s="242"/>
      <c r="CAK5" s="242"/>
      <c r="CAL5" s="242"/>
      <c r="CAM5" s="242"/>
      <c r="CAN5" s="242"/>
      <c r="CAO5" s="242"/>
      <c r="CAP5" s="242"/>
      <c r="CAQ5" s="242"/>
      <c r="CAR5" s="242"/>
      <c r="CAS5" s="242"/>
      <c r="CAT5" s="242"/>
      <c r="CAU5" s="242"/>
      <c r="CAV5" s="242"/>
      <c r="CAW5" s="242"/>
      <c r="CAX5" s="242"/>
      <c r="CAY5" s="242"/>
      <c r="CAZ5" s="242"/>
      <c r="CBA5" s="242"/>
      <c r="CBB5" s="242"/>
      <c r="CBC5" s="242"/>
      <c r="CBD5" s="242"/>
      <c r="CBE5" s="242"/>
      <c r="CBF5" s="242"/>
      <c r="CBG5" s="242"/>
      <c r="CBH5" s="242"/>
      <c r="CBI5" s="242"/>
      <c r="CBJ5" s="242"/>
      <c r="CBK5" s="242"/>
      <c r="CBL5" s="242"/>
      <c r="CBM5" s="242"/>
      <c r="CBN5" s="242"/>
      <c r="CBO5" s="242"/>
      <c r="CBP5" s="242"/>
      <c r="CBQ5" s="242"/>
      <c r="CBR5" s="242"/>
      <c r="CBS5" s="242"/>
      <c r="CBT5" s="242"/>
      <c r="CBU5" s="242"/>
      <c r="CBV5" s="242"/>
      <c r="CBW5" s="242"/>
      <c r="CBX5" s="242"/>
      <c r="CBY5" s="242"/>
      <c r="CBZ5" s="242"/>
      <c r="CCA5" s="242"/>
      <c r="CCB5" s="242"/>
      <c r="CCC5" s="242"/>
      <c r="CCD5" s="242"/>
      <c r="CCE5" s="242"/>
      <c r="CCF5" s="242"/>
      <c r="CCG5" s="242"/>
      <c r="CCH5" s="242"/>
      <c r="CCI5" s="242"/>
      <c r="CCJ5" s="242"/>
      <c r="CCK5" s="242"/>
      <c r="CCL5" s="242"/>
      <c r="CCM5" s="242"/>
      <c r="CCN5" s="242"/>
      <c r="CCO5" s="242"/>
      <c r="CCP5" s="242"/>
      <c r="CCQ5" s="242"/>
      <c r="CCR5" s="242"/>
      <c r="CCS5" s="242"/>
      <c r="CCT5" s="242"/>
      <c r="CCU5" s="242"/>
      <c r="CCV5" s="242"/>
      <c r="CCW5" s="242"/>
      <c r="CCX5" s="242"/>
      <c r="CCY5" s="242"/>
      <c r="CCZ5" s="242"/>
      <c r="CDA5" s="242"/>
      <c r="CDB5" s="242"/>
      <c r="CDC5" s="242"/>
      <c r="CDD5" s="242"/>
      <c r="CDE5" s="242"/>
      <c r="CDF5" s="242"/>
      <c r="CDG5" s="242"/>
      <c r="CDH5" s="242"/>
      <c r="CDI5" s="242"/>
      <c r="CDJ5" s="242"/>
      <c r="CDK5" s="242"/>
      <c r="CDL5" s="242"/>
      <c r="CDM5" s="242"/>
      <c r="CDN5" s="242"/>
      <c r="CDO5" s="242"/>
      <c r="CDP5" s="242"/>
      <c r="CDQ5" s="242"/>
      <c r="CDR5" s="242"/>
      <c r="CDS5" s="242"/>
      <c r="CDT5" s="242"/>
      <c r="CDU5" s="242"/>
      <c r="CDV5" s="242"/>
      <c r="CDW5" s="242"/>
      <c r="CDX5" s="242"/>
      <c r="CDY5" s="242"/>
      <c r="CDZ5" s="242"/>
      <c r="CEA5" s="242"/>
      <c r="CEB5" s="242"/>
      <c r="CEC5" s="242"/>
      <c r="CED5" s="242"/>
      <c r="CEE5" s="242"/>
      <c r="CEF5" s="242"/>
      <c r="CEG5" s="242"/>
      <c r="CEH5" s="242"/>
      <c r="CEI5" s="242"/>
      <c r="CEJ5" s="242"/>
      <c r="CEK5" s="242"/>
      <c r="CEL5" s="242"/>
      <c r="CEM5" s="242"/>
      <c r="CEN5" s="242"/>
      <c r="CEO5" s="242"/>
      <c r="CEP5" s="242"/>
      <c r="CEQ5" s="242"/>
      <c r="CER5" s="242"/>
      <c r="CES5" s="242"/>
      <c r="CET5" s="242"/>
      <c r="CEU5" s="242"/>
      <c r="CEV5" s="242"/>
      <c r="CEW5" s="242"/>
      <c r="CEX5" s="242"/>
      <c r="CEY5" s="242"/>
      <c r="CEZ5" s="242"/>
      <c r="CFA5" s="242"/>
      <c r="CFB5" s="242"/>
      <c r="CFC5" s="242"/>
      <c r="CFD5" s="242"/>
      <c r="CFE5" s="242"/>
      <c r="CFF5" s="242"/>
      <c r="CFG5" s="242"/>
      <c r="CFH5" s="242"/>
      <c r="CFI5" s="242"/>
      <c r="CFJ5" s="242"/>
      <c r="CFK5" s="242"/>
      <c r="CFL5" s="242"/>
      <c r="CFM5" s="242"/>
      <c r="CFN5" s="242"/>
      <c r="CFO5" s="242"/>
      <c r="CFP5" s="242"/>
      <c r="CFQ5" s="242"/>
      <c r="CFR5" s="242"/>
      <c r="CFS5" s="242"/>
      <c r="CFT5" s="242"/>
      <c r="CFU5" s="242"/>
      <c r="CFV5" s="242"/>
      <c r="CFW5" s="242"/>
      <c r="CFX5" s="242"/>
      <c r="CFY5" s="242"/>
      <c r="CFZ5" s="242"/>
      <c r="CGA5" s="242"/>
      <c r="CGB5" s="242"/>
      <c r="CGC5" s="242"/>
      <c r="CGD5" s="242"/>
      <c r="CGE5" s="242"/>
      <c r="CGF5" s="242"/>
      <c r="CGG5" s="242"/>
      <c r="CGH5" s="242"/>
      <c r="CGI5" s="242"/>
      <c r="CGJ5" s="242"/>
      <c r="CGK5" s="242"/>
      <c r="CGL5" s="242"/>
      <c r="CGM5" s="242"/>
      <c r="CGN5" s="242"/>
      <c r="CGO5" s="242"/>
      <c r="CGP5" s="242"/>
      <c r="CGQ5" s="242"/>
      <c r="CGR5" s="242"/>
      <c r="CGS5" s="242"/>
      <c r="CGT5" s="242"/>
      <c r="CGU5" s="242"/>
      <c r="CGV5" s="242"/>
      <c r="CGW5" s="242"/>
      <c r="CGX5" s="242"/>
      <c r="CGY5" s="242"/>
      <c r="CGZ5" s="242"/>
      <c r="CHA5" s="242"/>
      <c r="CHB5" s="242"/>
      <c r="CHC5" s="242"/>
      <c r="CHD5" s="242"/>
      <c r="CHE5" s="242"/>
      <c r="CHF5" s="242"/>
      <c r="CHG5" s="242"/>
      <c r="CHH5" s="242"/>
      <c r="CHI5" s="242"/>
      <c r="CHJ5" s="242"/>
      <c r="CHK5" s="242"/>
      <c r="CHL5" s="242"/>
      <c r="CHM5" s="242"/>
      <c r="CHN5" s="242"/>
      <c r="CHO5" s="242"/>
      <c r="CHP5" s="242"/>
      <c r="CHQ5" s="242"/>
      <c r="CHR5" s="242"/>
      <c r="CHS5" s="242"/>
      <c r="CHT5" s="242"/>
      <c r="CHU5" s="242"/>
      <c r="CHV5" s="242"/>
      <c r="CHW5" s="242"/>
      <c r="CHX5" s="242"/>
      <c r="CHY5" s="242"/>
      <c r="CHZ5" s="242"/>
      <c r="CIA5" s="242"/>
      <c r="CIB5" s="242"/>
      <c r="CIC5" s="242"/>
      <c r="CID5" s="242"/>
      <c r="CIE5" s="242"/>
      <c r="CIF5" s="242"/>
      <c r="CIG5" s="242"/>
      <c r="CIH5" s="242"/>
      <c r="CII5" s="242"/>
      <c r="CIJ5" s="242"/>
      <c r="CIK5" s="242"/>
      <c r="CIL5" s="242"/>
      <c r="CIM5" s="242"/>
      <c r="CIN5" s="242"/>
      <c r="CIO5" s="242"/>
      <c r="CIP5" s="242"/>
      <c r="CIQ5" s="242"/>
      <c r="CIR5" s="242"/>
      <c r="CIS5" s="242"/>
      <c r="CIT5" s="242"/>
      <c r="CIU5" s="242"/>
      <c r="CIV5" s="242"/>
      <c r="CIW5" s="242"/>
      <c r="CIX5" s="242"/>
      <c r="CIY5" s="242"/>
      <c r="CIZ5" s="242"/>
      <c r="CJA5" s="242"/>
      <c r="CJB5" s="242"/>
      <c r="CJC5" s="242"/>
      <c r="CJD5" s="242"/>
      <c r="CJE5" s="242"/>
      <c r="CJF5" s="242"/>
      <c r="CJG5" s="242"/>
      <c r="CJH5" s="242"/>
      <c r="CJI5" s="242"/>
      <c r="CJJ5" s="242"/>
      <c r="CJK5" s="242"/>
      <c r="CJL5" s="242"/>
      <c r="CJM5" s="242"/>
      <c r="CJN5" s="242"/>
      <c r="CJO5" s="242"/>
      <c r="CJP5" s="242"/>
      <c r="CJQ5" s="242"/>
      <c r="CJR5" s="242"/>
      <c r="CJS5" s="242"/>
      <c r="CJT5" s="242"/>
      <c r="CJU5" s="242"/>
      <c r="CJV5" s="242"/>
      <c r="CJW5" s="242"/>
      <c r="CJX5" s="242"/>
      <c r="CJY5" s="242"/>
      <c r="CJZ5" s="242"/>
      <c r="CKA5" s="242"/>
      <c r="CKB5" s="242"/>
      <c r="CKC5" s="242"/>
      <c r="CKD5" s="242"/>
      <c r="CKE5" s="242"/>
      <c r="CKF5" s="242"/>
      <c r="CKG5" s="242"/>
      <c r="CKH5" s="242"/>
      <c r="CKI5" s="242"/>
      <c r="CKJ5" s="242"/>
      <c r="CKK5" s="242"/>
      <c r="CKL5" s="242"/>
      <c r="CKM5" s="242"/>
      <c r="CKN5" s="242"/>
      <c r="CKO5" s="242"/>
      <c r="CKP5" s="242"/>
      <c r="CKQ5" s="242"/>
      <c r="CKR5" s="242"/>
      <c r="CKS5" s="242"/>
      <c r="CKT5" s="242"/>
      <c r="CKU5" s="242"/>
      <c r="CKV5" s="242"/>
      <c r="CKW5" s="242"/>
      <c r="CKX5" s="242"/>
      <c r="CKY5" s="242"/>
      <c r="CKZ5" s="242"/>
      <c r="CLA5" s="242"/>
      <c r="CLB5" s="242"/>
      <c r="CLC5" s="242"/>
      <c r="CLD5" s="242"/>
      <c r="CLE5" s="242"/>
      <c r="CLF5" s="242"/>
      <c r="CLG5" s="242"/>
      <c r="CLH5" s="242"/>
      <c r="CLI5" s="242"/>
      <c r="CLJ5" s="242"/>
      <c r="CLK5" s="242"/>
      <c r="CLL5" s="242"/>
      <c r="CLM5" s="242"/>
      <c r="CLN5" s="242"/>
      <c r="CLO5" s="242"/>
      <c r="CLP5" s="242"/>
      <c r="CLQ5" s="242"/>
      <c r="CLR5" s="242"/>
      <c r="CLS5" s="242"/>
      <c r="CLT5" s="242"/>
      <c r="CLU5" s="242"/>
      <c r="CLV5" s="242"/>
      <c r="CLW5" s="242"/>
      <c r="CLX5" s="242"/>
      <c r="CLY5" s="242"/>
      <c r="CLZ5" s="242"/>
      <c r="CMA5" s="242"/>
      <c r="CMB5" s="242"/>
      <c r="CMC5" s="242"/>
      <c r="CMD5" s="242"/>
      <c r="CME5" s="242"/>
      <c r="CMF5" s="242"/>
      <c r="CMG5" s="242"/>
      <c r="CMH5" s="242"/>
      <c r="CMI5" s="242"/>
      <c r="CMJ5" s="242"/>
      <c r="CMK5" s="242"/>
      <c r="CML5" s="242"/>
      <c r="CMM5" s="242"/>
      <c r="CMN5" s="242"/>
      <c r="CMO5" s="242"/>
      <c r="CMP5" s="242"/>
      <c r="CMQ5" s="242"/>
      <c r="CMR5" s="242"/>
      <c r="CMS5" s="242"/>
      <c r="CMT5" s="242"/>
      <c r="CMU5" s="242"/>
      <c r="CMV5" s="242"/>
      <c r="CMW5" s="242"/>
      <c r="CMX5" s="242"/>
      <c r="CMY5" s="242"/>
      <c r="CMZ5" s="242"/>
      <c r="CNA5" s="242"/>
      <c r="CNB5" s="242"/>
      <c r="CNC5" s="242"/>
      <c r="CND5" s="242"/>
      <c r="CNE5" s="242"/>
      <c r="CNF5" s="242"/>
      <c r="CNG5" s="242"/>
      <c r="CNH5" s="242"/>
      <c r="CNI5" s="242"/>
      <c r="CNJ5" s="242"/>
      <c r="CNK5" s="242"/>
      <c r="CNL5" s="242"/>
      <c r="CNM5" s="242"/>
      <c r="CNN5" s="242"/>
      <c r="CNO5" s="242"/>
      <c r="CNP5" s="242"/>
      <c r="CNQ5" s="242"/>
      <c r="CNR5" s="242"/>
      <c r="CNS5" s="242"/>
      <c r="CNT5" s="242"/>
      <c r="CNU5" s="242"/>
      <c r="CNV5" s="242"/>
      <c r="CNW5" s="242"/>
      <c r="CNX5" s="242"/>
      <c r="CNY5" s="242"/>
      <c r="CNZ5" s="242"/>
      <c r="COA5" s="242"/>
      <c r="COB5" s="242"/>
      <c r="COC5" s="242"/>
      <c r="COD5" s="242"/>
      <c r="COE5" s="242"/>
      <c r="COF5" s="242"/>
      <c r="COG5" s="242"/>
      <c r="COH5" s="242"/>
      <c r="COI5" s="242"/>
      <c r="COJ5" s="242"/>
      <c r="COK5" s="242"/>
      <c r="COL5" s="242"/>
      <c r="COM5" s="242"/>
      <c r="CON5" s="242"/>
      <c r="COO5" s="242"/>
      <c r="COP5" s="242"/>
      <c r="COQ5" s="242"/>
      <c r="COR5" s="242"/>
      <c r="COS5" s="242"/>
      <c r="COT5" s="242"/>
      <c r="COU5" s="242"/>
      <c r="COV5" s="242"/>
      <c r="COW5" s="242"/>
      <c r="COX5" s="242"/>
      <c r="COY5" s="242"/>
      <c r="COZ5" s="242"/>
      <c r="CPA5" s="242"/>
      <c r="CPB5" s="242"/>
      <c r="CPC5" s="242"/>
      <c r="CPD5" s="242"/>
      <c r="CPE5" s="242"/>
      <c r="CPF5" s="242"/>
      <c r="CPG5" s="242"/>
      <c r="CPH5" s="242"/>
      <c r="CPI5" s="242"/>
      <c r="CPJ5" s="242"/>
      <c r="CPK5" s="242"/>
      <c r="CPL5" s="242"/>
      <c r="CPM5" s="242"/>
      <c r="CPN5" s="242"/>
      <c r="CPO5" s="242"/>
      <c r="CPP5" s="242"/>
      <c r="CPQ5" s="242"/>
      <c r="CPR5" s="242"/>
      <c r="CPS5" s="242"/>
      <c r="CPT5" s="242"/>
      <c r="CPU5" s="242"/>
      <c r="CPV5" s="242"/>
      <c r="CPW5" s="242"/>
      <c r="CPX5" s="242"/>
      <c r="CPY5" s="242"/>
      <c r="CPZ5" s="242"/>
      <c r="CQA5" s="242"/>
      <c r="CQB5" s="242"/>
      <c r="CQC5" s="242"/>
      <c r="CQD5" s="242"/>
      <c r="CQE5" s="242"/>
      <c r="CQF5" s="242"/>
      <c r="CQG5" s="242"/>
      <c r="CQH5" s="242"/>
      <c r="CQI5" s="242"/>
      <c r="CQJ5" s="242"/>
      <c r="CQK5" s="242"/>
      <c r="CQL5" s="242"/>
      <c r="CQM5" s="242"/>
      <c r="CQN5" s="242"/>
      <c r="CQO5" s="242"/>
      <c r="CQP5" s="242"/>
      <c r="CQQ5" s="242"/>
      <c r="CQR5" s="242"/>
      <c r="CQS5" s="242"/>
      <c r="CQT5" s="242"/>
      <c r="CQU5" s="242"/>
      <c r="CQV5" s="242"/>
      <c r="CQW5" s="242"/>
      <c r="CQX5" s="242"/>
      <c r="CQY5" s="242"/>
      <c r="CQZ5" s="242"/>
      <c r="CRA5" s="242"/>
      <c r="CRB5" s="242"/>
      <c r="CRC5" s="242"/>
      <c r="CRD5" s="242"/>
      <c r="CRE5" s="242"/>
      <c r="CRF5" s="242"/>
      <c r="CRG5" s="242"/>
      <c r="CRH5" s="242"/>
      <c r="CRI5" s="242"/>
      <c r="CRJ5" s="242"/>
      <c r="CRK5" s="242"/>
      <c r="CRL5" s="242"/>
      <c r="CRM5" s="242"/>
      <c r="CRN5" s="242"/>
      <c r="CRO5" s="242"/>
      <c r="CRP5" s="242"/>
      <c r="CRQ5" s="242"/>
      <c r="CRR5" s="242"/>
      <c r="CRS5" s="242"/>
      <c r="CRT5" s="242"/>
      <c r="CRU5" s="242"/>
      <c r="CRV5" s="242"/>
      <c r="CRW5" s="242"/>
      <c r="CRX5" s="242"/>
      <c r="CRY5" s="242"/>
      <c r="CRZ5" s="242"/>
      <c r="CSA5" s="242"/>
      <c r="CSB5" s="242"/>
      <c r="CSC5" s="242"/>
      <c r="CSD5" s="242"/>
      <c r="CSE5" s="242"/>
      <c r="CSF5" s="242"/>
      <c r="CSG5" s="242"/>
      <c r="CSH5" s="242"/>
      <c r="CSI5" s="242"/>
      <c r="CSJ5" s="242"/>
      <c r="CSK5" s="242"/>
      <c r="CSL5" s="242"/>
      <c r="CSM5" s="242"/>
      <c r="CSN5" s="242"/>
      <c r="CSO5" s="242"/>
      <c r="CSP5" s="242"/>
      <c r="CSQ5" s="242"/>
      <c r="CSR5" s="242"/>
      <c r="CSS5" s="242"/>
      <c r="CST5" s="242"/>
      <c r="CSU5" s="242"/>
      <c r="CSV5" s="242"/>
      <c r="CSW5" s="242"/>
      <c r="CSX5" s="242"/>
      <c r="CSY5" s="242"/>
      <c r="CSZ5" s="242"/>
      <c r="CTA5" s="242"/>
      <c r="CTB5" s="242"/>
      <c r="CTC5" s="242"/>
      <c r="CTD5" s="242"/>
      <c r="CTE5" s="242"/>
      <c r="CTF5" s="242"/>
      <c r="CTG5" s="242"/>
      <c r="CTH5" s="242"/>
      <c r="CTI5" s="242"/>
      <c r="CTJ5" s="242"/>
      <c r="CTK5" s="242"/>
      <c r="CTL5" s="242"/>
      <c r="CTM5" s="242"/>
      <c r="CTN5" s="242"/>
      <c r="CTO5" s="242"/>
      <c r="CTP5" s="242"/>
      <c r="CTQ5" s="242"/>
      <c r="CTR5" s="242"/>
      <c r="CTS5" s="242"/>
      <c r="CTT5" s="242"/>
      <c r="CTU5" s="242"/>
      <c r="CTV5" s="242"/>
      <c r="CTW5" s="242"/>
      <c r="CTX5" s="242"/>
      <c r="CTY5" s="242"/>
      <c r="CTZ5" s="242"/>
      <c r="CUA5" s="242"/>
      <c r="CUB5" s="242"/>
      <c r="CUC5" s="242"/>
      <c r="CUD5" s="242"/>
      <c r="CUE5" s="242"/>
      <c r="CUF5" s="242"/>
      <c r="CUG5" s="242"/>
      <c r="CUH5" s="242"/>
      <c r="CUI5" s="242"/>
      <c r="CUJ5" s="242"/>
      <c r="CUK5" s="242"/>
      <c r="CUL5" s="242"/>
      <c r="CUM5" s="242"/>
      <c r="CUN5" s="242"/>
      <c r="CUO5" s="242"/>
      <c r="CUP5" s="242"/>
      <c r="CUQ5" s="242"/>
      <c r="CUR5" s="242"/>
      <c r="CUS5" s="242"/>
      <c r="CUT5" s="242"/>
      <c r="CUU5" s="242"/>
      <c r="CUV5" s="242"/>
      <c r="CUW5" s="242"/>
      <c r="CUX5" s="242"/>
      <c r="CUY5" s="242"/>
      <c r="CUZ5" s="242"/>
      <c r="CVA5" s="242"/>
      <c r="CVB5" s="242"/>
      <c r="CVC5" s="242"/>
      <c r="CVD5" s="242"/>
      <c r="CVE5" s="242"/>
      <c r="CVF5" s="242"/>
      <c r="CVG5" s="242"/>
      <c r="CVH5" s="242"/>
      <c r="CVI5" s="242"/>
      <c r="CVJ5" s="242"/>
      <c r="CVK5" s="242"/>
      <c r="CVL5" s="242"/>
      <c r="CVM5" s="242"/>
      <c r="CVN5" s="242"/>
      <c r="CVO5" s="242"/>
      <c r="CVP5" s="242"/>
      <c r="CVQ5" s="242"/>
      <c r="CVR5" s="242"/>
      <c r="CVS5" s="242"/>
      <c r="CVT5" s="242"/>
      <c r="CVU5" s="242"/>
      <c r="CVV5" s="242"/>
      <c r="CVW5" s="242"/>
      <c r="CVX5" s="242"/>
      <c r="CVY5" s="242"/>
      <c r="CVZ5" s="242"/>
      <c r="CWA5" s="242"/>
      <c r="CWB5" s="242"/>
      <c r="CWC5" s="242"/>
      <c r="CWD5" s="242"/>
      <c r="CWE5" s="242"/>
      <c r="CWF5" s="242"/>
      <c r="CWG5" s="242"/>
      <c r="CWH5" s="242"/>
      <c r="CWI5" s="242"/>
      <c r="CWJ5" s="242"/>
      <c r="CWK5" s="242"/>
      <c r="CWL5" s="242"/>
      <c r="CWM5" s="242"/>
      <c r="CWN5" s="242"/>
      <c r="CWO5" s="242"/>
      <c r="CWP5" s="242"/>
      <c r="CWQ5" s="242"/>
      <c r="CWR5" s="242"/>
      <c r="CWS5" s="242"/>
      <c r="CWT5" s="242"/>
      <c r="CWU5" s="242"/>
      <c r="CWV5" s="242"/>
      <c r="CWW5" s="242"/>
      <c r="CWX5" s="242"/>
      <c r="CWY5" s="242"/>
      <c r="CWZ5" s="242"/>
      <c r="CXA5" s="242"/>
      <c r="CXB5" s="242"/>
      <c r="CXC5" s="242"/>
      <c r="CXD5" s="242"/>
      <c r="CXE5" s="242"/>
      <c r="CXF5" s="242"/>
      <c r="CXG5" s="242"/>
      <c r="CXH5" s="242"/>
      <c r="CXI5" s="242"/>
      <c r="CXJ5" s="242"/>
      <c r="CXK5" s="242"/>
      <c r="CXL5" s="242"/>
      <c r="CXM5" s="242"/>
      <c r="CXN5" s="242"/>
      <c r="CXO5" s="242"/>
      <c r="CXP5" s="242"/>
      <c r="CXQ5" s="242"/>
      <c r="CXR5" s="242"/>
      <c r="CXS5" s="242"/>
      <c r="CXT5" s="242"/>
      <c r="CXU5" s="242"/>
      <c r="CXV5" s="242"/>
      <c r="CXW5" s="242"/>
      <c r="CXX5" s="242"/>
      <c r="CXY5" s="242"/>
      <c r="CXZ5" s="242"/>
      <c r="CYA5" s="242"/>
      <c r="CYB5" s="242"/>
      <c r="CYC5" s="242"/>
      <c r="CYD5" s="242"/>
      <c r="CYE5" s="242"/>
      <c r="CYF5" s="242"/>
      <c r="CYG5" s="242"/>
      <c r="CYH5" s="242"/>
      <c r="CYI5" s="242"/>
      <c r="CYJ5" s="242"/>
      <c r="CYK5" s="242"/>
      <c r="CYL5" s="242"/>
      <c r="CYM5" s="242"/>
      <c r="CYN5" s="242"/>
      <c r="CYO5" s="242"/>
      <c r="CYP5" s="242"/>
      <c r="CYQ5" s="242"/>
      <c r="CYR5" s="242"/>
      <c r="CYS5" s="242"/>
      <c r="CYT5" s="242"/>
      <c r="CYU5" s="242"/>
      <c r="CYV5" s="242"/>
      <c r="CYW5" s="242"/>
      <c r="CYX5" s="242"/>
      <c r="CYY5" s="242"/>
      <c r="CYZ5" s="242"/>
      <c r="CZA5" s="242"/>
      <c r="CZB5" s="242"/>
      <c r="CZC5" s="242"/>
      <c r="CZD5" s="242"/>
      <c r="CZE5" s="242"/>
      <c r="CZF5" s="242"/>
      <c r="CZG5" s="242"/>
      <c r="CZH5" s="242"/>
      <c r="CZI5" s="242"/>
      <c r="CZJ5" s="242"/>
      <c r="CZK5" s="242"/>
      <c r="CZL5" s="242"/>
      <c r="CZM5" s="242"/>
      <c r="CZN5" s="242"/>
      <c r="CZO5" s="242"/>
      <c r="CZP5" s="242"/>
      <c r="CZQ5" s="242"/>
      <c r="CZR5" s="242"/>
      <c r="CZS5" s="242"/>
      <c r="CZT5" s="242"/>
      <c r="CZU5" s="242"/>
      <c r="CZV5" s="242"/>
      <c r="CZW5" s="242"/>
      <c r="CZX5" s="242"/>
      <c r="CZY5" s="242"/>
      <c r="CZZ5" s="242"/>
      <c r="DAA5" s="242"/>
      <c r="DAB5" s="242"/>
      <c r="DAC5" s="242"/>
      <c r="DAD5" s="242"/>
      <c r="DAE5" s="242"/>
      <c r="DAF5" s="242"/>
      <c r="DAG5" s="242"/>
      <c r="DAH5" s="242"/>
      <c r="DAI5" s="242"/>
      <c r="DAJ5" s="242"/>
      <c r="DAK5" s="242"/>
      <c r="DAL5" s="242"/>
      <c r="DAM5" s="242"/>
      <c r="DAN5" s="242"/>
      <c r="DAO5" s="242"/>
      <c r="DAP5" s="242"/>
      <c r="DAQ5" s="242"/>
      <c r="DAR5" s="242"/>
      <c r="DAS5" s="242"/>
      <c r="DAT5" s="242"/>
      <c r="DAU5" s="242"/>
      <c r="DAV5" s="242"/>
      <c r="DAW5" s="242"/>
      <c r="DAX5" s="242"/>
      <c r="DAY5" s="242"/>
      <c r="DAZ5" s="242"/>
      <c r="DBA5" s="242"/>
      <c r="DBB5" s="242"/>
      <c r="DBC5" s="242"/>
      <c r="DBD5" s="242"/>
      <c r="DBE5" s="242"/>
      <c r="DBF5" s="242"/>
      <c r="DBG5" s="242"/>
      <c r="DBH5" s="242"/>
      <c r="DBI5" s="242"/>
      <c r="DBJ5" s="242"/>
      <c r="DBK5" s="242"/>
      <c r="DBL5" s="242"/>
      <c r="DBM5" s="242"/>
      <c r="DBN5" s="242"/>
      <c r="DBO5" s="242"/>
      <c r="DBP5" s="242"/>
      <c r="DBQ5" s="242"/>
      <c r="DBR5" s="242"/>
      <c r="DBS5" s="242"/>
      <c r="DBT5" s="242"/>
      <c r="DBU5" s="242"/>
      <c r="DBV5" s="242"/>
      <c r="DBW5" s="242"/>
      <c r="DBX5" s="242"/>
      <c r="DBY5" s="242"/>
      <c r="DBZ5" s="242"/>
      <c r="DCA5" s="242"/>
      <c r="DCB5" s="242"/>
      <c r="DCC5" s="242"/>
      <c r="DCD5" s="242"/>
      <c r="DCE5" s="242"/>
      <c r="DCF5" s="242"/>
      <c r="DCG5" s="242"/>
      <c r="DCH5" s="242"/>
      <c r="DCI5" s="242"/>
      <c r="DCJ5" s="242"/>
      <c r="DCK5" s="242"/>
      <c r="DCL5" s="242"/>
      <c r="DCM5" s="242"/>
      <c r="DCN5" s="242"/>
      <c r="DCO5" s="242"/>
      <c r="DCP5" s="242"/>
      <c r="DCQ5" s="242"/>
      <c r="DCR5" s="242"/>
      <c r="DCS5" s="242"/>
      <c r="DCT5" s="242"/>
      <c r="DCU5" s="242"/>
      <c r="DCV5" s="242"/>
      <c r="DCW5" s="242"/>
      <c r="DCX5" s="242"/>
      <c r="DCY5" s="242"/>
      <c r="DCZ5" s="242"/>
      <c r="DDA5" s="242"/>
      <c r="DDB5" s="242"/>
      <c r="DDC5" s="242"/>
      <c r="DDD5" s="242"/>
      <c r="DDE5" s="242"/>
      <c r="DDF5" s="242"/>
      <c r="DDG5" s="242"/>
      <c r="DDH5" s="242"/>
      <c r="DDI5" s="242"/>
      <c r="DDJ5" s="242"/>
      <c r="DDK5" s="242"/>
      <c r="DDL5" s="242"/>
      <c r="DDM5" s="242"/>
      <c r="DDN5" s="242"/>
      <c r="DDO5" s="242"/>
      <c r="DDP5" s="242"/>
      <c r="DDQ5" s="242"/>
      <c r="DDR5" s="242"/>
      <c r="DDS5" s="242"/>
      <c r="DDT5" s="242"/>
      <c r="DDU5" s="242"/>
      <c r="DDV5" s="242"/>
      <c r="DDW5" s="242"/>
      <c r="DDX5" s="242"/>
      <c r="DDY5" s="242"/>
      <c r="DDZ5" s="242"/>
      <c r="DEA5" s="242"/>
      <c r="DEB5" s="242"/>
      <c r="DEC5" s="242"/>
      <c r="DED5" s="242"/>
      <c r="DEE5" s="242"/>
      <c r="DEF5" s="242"/>
      <c r="DEG5" s="242"/>
      <c r="DEH5" s="242"/>
      <c r="DEI5" s="242"/>
      <c r="DEJ5" s="242"/>
      <c r="DEK5" s="242"/>
      <c r="DEL5" s="242"/>
      <c r="DEM5" s="242"/>
      <c r="DEN5" s="242"/>
      <c r="DEO5" s="242"/>
      <c r="DEP5" s="242"/>
      <c r="DEQ5" s="242"/>
      <c r="DER5" s="242"/>
      <c r="DES5" s="242"/>
      <c r="DET5" s="242"/>
      <c r="DEU5" s="242"/>
      <c r="DEV5" s="242"/>
      <c r="DEW5" s="242"/>
      <c r="DEX5" s="242"/>
      <c r="DEY5" s="242"/>
      <c r="DEZ5" s="242"/>
      <c r="DFA5" s="242"/>
      <c r="DFB5" s="242"/>
      <c r="DFC5" s="242"/>
      <c r="DFD5" s="242"/>
      <c r="DFE5" s="242"/>
      <c r="DFF5" s="242"/>
      <c r="DFG5" s="242"/>
      <c r="DFH5" s="242"/>
      <c r="DFI5" s="242"/>
      <c r="DFJ5" s="242"/>
      <c r="DFK5" s="242"/>
      <c r="DFL5" s="242"/>
      <c r="DFM5" s="242"/>
      <c r="DFN5" s="242"/>
      <c r="DFO5" s="242"/>
      <c r="DFP5" s="242"/>
      <c r="DFQ5" s="242"/>
      <c r="DFR5" s="242"/>
      <c r="DFS5" s="242"/>
      <c r="DFT5" s="242"/>
      <c r="DFU5" s="242"/>
      <c r="DFV5" s="242"/>
      <c r="DFW5" s="242"/>
      <c r="DFX5" s="242"/>
      <c r="DFY5" s="242"/>
      <c r="DFZ5" s="242"/>
      <c r="DGA5" s="242"/>
      <c r="DGB5" s="242"/>
      <c r="DGC5" s="242"/>
      <c r="DGD5" s="242"/>
      <c r="DGE5" s="242"/>
      <c r="DGF5" s="242"/>
      <c r="DGG5" s="242"/>
      <c r="DGH5" s="242"/>
      <c r="DGI5" s="242"/>
      <c r="DGJ5" s="242"/>
      <c r="DGK5" s="242"/>
      <c r="DGL5" s="242"/>
      <c r="DGM5" s="242"/>
      <c r="DGN5" s="242"/>
      <c r="DGO5" s="242"/>
      <c r="DGP5" s="242"/>
      <c r="DGQ5" s="242"/>
      <c r="DGR5" s="242"/>
      <c r="DGS5" s="242"/>
      <c r="DGT5" s="242"/>
      <c r="DGU5" s="242"/>
      <c r="DGV5" s="242"/>
      <c r="DGW5" s="242"/>
      <c r="DGX5" s="242"/>
      <c r="DGY5" s="242"/>
      <c r="DGZ5" s="242"/>
      <c r="DHA5" s="242"/>
      <c r="DHB5" s="242"/>
      <c r="DHC5" s="242"/>
      <c r="DHD5" s="242"/>
      <c r="DHE5" s="242"/>
      <c r="DHF5" s="242"/>
      <c r="DHG5" s="242"/>
      <c r="DHH5" s="242"/>
      <c r="DHI5" s="242"/>
      <c r="DHJ5" s="242"/>
      <c r="DHK5" s="242"/>
      <c r="DHL5" s="242"/>
      <c r="DHM5" s="242"/>
      <c r="DHN5" s="242"/>
      <c r="DHO5" s="242"/>
      <c r="DHP5" s="242"/>
      <c r="DHQ5" s="242"/>
      <c r="DHR5" s="242"/>
      <c r="DHS5" s="242"/>
      <c r="DHT5" s="242"/>
      <c r="DHU5" s="242"/>
      <c r="DHV5" s="242"/>
      <c r="DHW5" s="242"/>
      <c r="DHX5" s="242"/>
      <c r="DHY5" s="242"/>
      <c r="DHZ5" s="242"/>
      <c r="DIA5" s="242"/>
      <c r="DIB5" s="242"/>
      <c r="DIC5" s="242"/>
      <c r="DID5" s="242"/>
      <c r="DIE5" s="242"/>
      <c r="DIF5" s="242"/>
      <c r="DIG5" s="242"/>
      <c r="DIH5" s="242"/>
      <c r="DII5" s="242"/>
      <c r="DIJ5" s="242"/>
      <c r="DIK5" s="242"/>
      <c r="DIL5" s="242"/>
      <c r="DIM5" s="242"/>
      <c r="DIN5" s="242"/>
      <c r="DIO5" s="242"/>
      <c r="DIP5" s="242"/>
      <c r="DIQ5" s="242"/>
      <c r="DIR5" s="242"/>
      <c r="DIS5" s="242"/>
      <c r="DIT5" s="242"/>
      <c r="DIU5" s="242"/>
      <c r="DIV5" s="242"/>
      <c r="DIW5" s="242"/>
      <c r="DIX5" s="242"/>
      <c r="DIY5" s="242"/>
      <c r="DIZ5" s="242"/>
      <c r="DJA5" s="242"/>
      <c r="DJB5" s="242"/>
      <c r="DJC5" s="242"/>
      <c r="DJD5" s="242"/>
      <c r="DJE5" s="242"/>
      <c r="DJF5" s="242"/>
      <c r="DJG5" s="242"/>
      <c r="DJH5" s="242"/>
      <c r="DJI5" s="242"/>
      <c r="DJJ5" s="242"/>
      <c r="DJK5" s="242"/>
      <c r="DJL5" s="242"/>
      <c r="DJM5" s="242"/>
      <c r="DJN5" s="242"/>
      <c r="DJO5" s="242"/>
      <c r="DJP5" s="242"/>
      <c r="DJQ5" s="242"/>
      <c r="DJR5" s="242"/>
      <c r="DJS5" s="242"/>
      <c r="DJT5" s="242"/>
      <c r="DJU5" s="242"/>
      <c r="DJV5" s="242"/>
      <c r="DJW5" s="242"/>
      <c r="DJX5" s="242"/>
      <c r="DJY5" s="242"/>
      <c r="DJZ5" s="242"/>
      <c r="DKA5" s="242"/>
      <c r="DKB5" s="242"/>
      <c r="DKC5" s="242"/>
      <c r="DKD5" s="242"/>
      <c r="DKE5" s="242"/>
      <c r="DKF5" s="242"/>
      <c r="DKG5" s="242"/>
      <c r="DKH5" s="242"/>
      <c r="DKI5" s="242"/>
      <c r="DKJ5" s="242"/>
      <c r="DKK5" s="242"/>
      <c r="DKL5" s="242"/>
      <c r="DKM5" s="242"/>
      <c r="DKN5" s="242"/>
      <c r="DKO5" s="242"/>
      <c r="DKP5" s="242"/>
      <c r="DKQ5" s="242"/>
      <c r="DKR5" s="242"/>
      <c r="DKS5" s="242"/>
      <c r="DKT5" s="242"/>
      <c r="DKU5" s="242"/>
      <c r="DKV5" s="242"/>
      <c r="DKW5" s="242"/>
      <c r="DKX5" s="242"/>
      <c r="DKY5" s="242"/>
      <c r="DKZ5" s="242"/>
      <c r="DLA5" s="242"/>
      <c r="DLB5" s="242"/>
      <c r="DLC5" s="242"/>
      <c r="DLD5" s="242"/>
      <c r="DLE5" s="242"/>
      <c r="DLF5" s="242"/>
      <c r="DLG5" s="242"/>
      <c r="DLH5" s="242"/>
      <c r="DLI5" s="242"/>
      <c r="DLJ5" s="242"/>
      <c r="DLK5" s="242"/>
      <c r="DLL5" s="242"/>
      <c r="DLM5" s="242"/>
      <c r="DLN5" s="242"/>
      <c r="DLO5" s="242"/>
      <c r="DLP5" s="242"/>
      <c r="DLQ5" s="242"/>
      <c r="DLR5" s="242"/>
      <c r="DLS5" s="242"/>
      <c r="DLT5" s="242"/>
      <c r="DLU5" s="242"/>
      <c r="DLV5" s="242"/>
      <c r="DLW5" s="242"/>
      <c r="DLX5" s="242"/>
      <c r="DLY5" s="242"/>
      <c r="DLZ5" s="242"/>
      <c r="DMA5" s="242"/>
      <c r="DMB5" s="242"/>
      <c r="DMC5" s="242"/>
      <c r="DMD5" s="242"/>
      <c r="DME5" s="242"/>
      <c r="DMF5" s="242"/>
      <c r="DMG5" s="242"/>
      <c r="DMH5" s="242"/>
      <c r="DMI5" s="242"/>
      <c r="DMJ5" s="242"/>
      <c r="DMK5" s="242"/>
      <c r="DML5" s="242"/>
      <c r="DMM5" s="242"/>
      <c r="DMN5" s="242"/>
      <c r="DMO5" s="242"/>
      <c r="DMP5" s="242"/>
      <c r="DMQ5" s="242"/>
      <c r="DMR5" s="242"/>
      <c r="DMS5" s="242"/>
      <c r="DMT5" s="242"/>
      <c r="DMU5" s="242"/>
      <c r="DMV5" s="242"/>
      <c r="DMW5" s="242"/>
      <c r="DMX5" s="242"/>
      <c r="DMY5" s="242"/>
      <c r="DMZ5" s="242"/>
      <c r="DNA5" s="242"/>
      <c r="DNB5" s="242"/>
      <c r="DNC5" s="242"/>
      <c r="DND5" s="242"/>
      <c r="DNE5" s="242"/>
      <c r="DNF5" s="242"/>
      <c r="DNG5" s="242"/>
      <c r="DNH5" s="242"/>
      <c r="DNI5" s="242"/>
      <c r="DNJ5" s="242"/>
      <c r="DNK5" s="242"/>
      <c r="DNL5" s="242"/>
      <c r="DNM5" s="242"/>
      <c r="DNN5" s="242"/>
      <c r="DNO5" s="242"/>
      <c r="DNP5" s="242"/>
      <c r="DNQ5" s="242"/>
      <c r="DNR5" s="242"/>
      <c r="DNS5" s="242"/>
      <c r="DNT5" s="242"/>
      <c r="DNU5" s="242"/>
      <c r="DNV5" s="242"/>
      <c r="DNW5" s="242"/>
      <c r="DNX5" s="242"/>
      <c r="DNY5" s="242"/>
      <c r="DNZ5" s="242"/>
      <c r="DOA5" s="242"/>
      <c r="DOB5" s="242"/>
      <c r="DOC5" s="242"/>
      <c r="DOD5" s="242"/>
      <c r="DOE5" s="242"/>
      <c r="DOF5" s="242"/>
      <c r="DOG5" s="242"/>
      <c r="DOH5" s="242"/>
      <c r="DOI5" s="242"/>
      <c r="DOJ5" s="242"/>
      <c r="DOK5" s="242"/>
      <c r="DOL5" s="242"/>
      <c r="DOM5" s="242"/>
      <c r="DON5" s="242"/>
      <c r="DOO5" s="242"/>
      <c r="DOP5" s="242"/>
      <c r="DOQ5" s="242"/>
      <c r="DOR5" s="242"/>
      <c r="DOS5" s="242"/>
      <c r="DOT5" s="242"/>
      <c r="DOU5" s="242"/>
      <c r="DOV5" s="242"/>
      <c r="DOW5" s="242"/>
      <c r="DOX5" s="242"/>
      <c r="DOY5" s="242"/>
      <c r="DOZ5" s="242"/>
      <c r="DPA5" s="242"/>
      <c r="DPB5" s="242"/>
      <c r="DPC5" s="242"/>
      <c r="DPD5" s="242"/>
      <c r="DPE5" s="242"/>
      <c r="DPF5" s="242"/>
      <c r="DPG5" s="242"/>
      <c r="DPH5" s="242"/>
      <c r="DPI5" s="242"/>
      <c r="DPJ5" s="242"/>
      <c r="DPK5" s="242"/>
      <c r="DPL5" s="242"/>
      <c r="DPM5" s="242"/>
      <c r="DPN5" s="242"/>
      <c r="DPO5" s="242"/>
      <c r="DPP5" s="242"/>
      <c r="DPQ5" s="242"/>
      <c r="DPR5" s="242"/>
      <c r="DPS5" s="242"/>
      <c r="DPT5" s="242"/>
      <c r="DPU5" s="242"/>
      <c r="DPV5" s="242"/>
      <c r="DPW5" s="242"/>
      <c r="DPX5" s="242"/>
      <c r="DPY5" s="242"/>
      <c r="DPZ5" s="242"/>
      <c r="DQA5" s="242"/>
      <c r="DQB5" s="242"/>
      <c r="DQC5" s="242"/>
      <c r="DQD5" s="242"/>
      <c r="DQE5" s="242"/>
      <c r="DQF5" s="242"/>
      <c r="DQG5" s="242"/>
      <c r="DQH5" s="242"/>
      <c r="DQI5" s="242"/>
      <c r="DQJ5" s="242"/>
      <c r="DQK5" s="242"/>
      <c r="DQL5" s="242"/>
      <c r="DQM5" s="242"/>
      <c r="DQN5" s="242"/>
      <c r="DQO5" s="242"/>
      <c r="DQP5" s="242"/>
      <c r="DQQ5" s="242"/>
      <c r="DQR5" s="242"/>
      <c r="DQS5" s="242"/>
      <c r="DQT5" s="242"/>
      <c r="DQU5" s="242"/>
      <c r="DQV5" s="242"/>
      <c r="DQW5" s="242"/>
      <c r="DQX5" s="242"/>
      <c r="DQY5" s="242"/>
      <c r="DQZ5" s="242"/>
      <c r="DRA5" s="242"/>
      <c r="DRB5" s="242"/>
      <c r="DRC5" s="242"/>
      <c r="DRD5" s="242"/>
      <c r="DRE5" s="242"/>
      <c r="DRF5" s="242"/>
      <c r="DRG5" s="242"/>
      <c r="DRH5" s="242"/>
      <c r="DRI5" s="242"/>
      <c r="DRJ5" s="242"/>
      <c r="DRK5" s="242"/>
      <c r="DRL5" s="242"/>
      <c r="DRM5" s="242"/>
      <c r="DRN5" s="242"/>
      <c r="DRO5" s="242"/>
      <c r="DRP5" s="242"/>
      <c r="DRQ5" s="242"/>
      <c r="DRR5" s="242"/>
      <c r="DRS5" s="242"/>
      <c r="DRT5" s="242"/>
      <c r="DRU5" s="242"/>
      <c r="DRV5" s="242"/>
      <c r="DRW5" s="242"/>
      <c r="DRX5" s="242"/>
      <c r="DRY5" s="242"/>
      <c r="DRZ5" s="242"/>
      <c r="DSA5" s="242"/>
      <c r="DSB5" s="242"/>
      <c r="DSC5" s="242"/>
      <c r="DSD5" s="242"/>
      <c r="DSE5" s="242"/>
      <c r="DSF5" s="242"/>
      <c r="DSG5" s="242"/>
      <c r="DSH5" s="242"/>
      <c r="DSI5" s="242"/>
      <c r="DSJ5" s="242"/>
      <c r="DSK5" s="242"/>
      <c r="DSL5" s="242"/>
      <c r="DSM5" s="242"/>
      <c r="DSN5" s="242"/>
      <c r="DSO5" s="242"/>
      <c r="DSP5" s="242"/>
      <c r="DSQ5" s="242"/>
      <c r="DSR5" s="242"/>
      <c r="DSS5" s="242"/>
      <c r="DST5" s="242"/>
      <c r="DSU5" s="242"/>
      <c r="DSV5" s="242"/>
      <c r="DSW5" s="242"/>
      <c r="DSX5" s="242"/>
      <c r="DSY5" s="242"/>
      <c r="DSZ5" s="242"/>
      <c r="DTA5" s="242"/>
      <c r="DTB5" s="242"/>
      <c r="DTC5" s="242"/>
      <c r="DTD5" s="242"/>
      <c r="DTE5" s="242"/>
      <c r="DTF5" s="242"/>
      <c r="DTG5" s="242"/>
      <c r="DTH5" s="242"/>
      <c r="DTI5" s="242"/>
      <c r="DTJ5" s="242"/>
      <c r="DTK5" s="242"/>
      <c r="DTL5" s="242"/>
      <c r="DTM5" s="242"/>
      <c r="DTN5" s="242"/>
      <c r="DTO5" s="242"/>
      <c r="DTP5" s="242"/>
      <c r="DTQ5" s="242"/>
      <c r="DTR5" s="242"/>
      <c r="DTS5" s="242"/>
      <c r="DTT5" s="242"/>
      <c r="DTU5" s="242"/>
      <c r="DTV5" s="242"/>
      <c r="DTW5" s="242"/>
      <c r="DTX5" s="242"/>
      <c r="DTY5" s="242"/>
      <c r="DTZ5" s="242"/>
      <c r="DUA5" s="242"/>
      <c r="DUB5" s="242"/>
      <c r="DUC5" s="242"/>
      <c r="DUD5" s="242"/>
      <c r="DUE5" s="242"/>
      <c r="DUF5" s="242"/>
      <c r="DUG5" s="242"/>
      <c r="DUH5" s="242"/>
      <c r="DUI5" s="242"/>
      <c r="DUJ5" s="242"/>
      <c r="DUK5" s="242"/>
      <c r="DUL5" s="242"/>
      <c r="DUM5" s="242"/>
      <c r="DUN5" s="242"/>
      <c r="DUO5" s="242"/>
      <c r="DUP5" s="242"/>
      <c r="DUQ5" s="242"/>
      <c r="DUR5" s="242"/>
      <c r="DUS5" s="242"/>
      <c r="DUT5" s="242"/>
      <c r="DUU5" s="242"/>
      <c r="DUV5" s="242"/>
      <c r="DUW5" s="242"/>
      <c r="DUX5" s="242"/>
      <c r="DUY5" s="242"/>
      <c r="DUZ5" s="242"/>
      <c r="DVA5" s="242"/>
      <c r="DVB5" s="242"/>
      <c r="DVC5" s="242"/>
      <c r="DVD5" s="242"/>
      <c r="DVE5" s="242"/>
      <c r="DVF5" s="242"/>
      <c r="DVG5" s="242"/>
      <c r="DVH5" s="242"/>
      <c r="DVI5" s="242"/>
      <c r="DVJ5" s="242"/>
      <c r="DVK5" s="242"/>
      <c r="DVL5" s="242"/>
      <c r="DVM5" s="242"/>
      <c r="DVN5" s="242"/>
      <c r="DVO5" s="242"/>
      <c r="DVP5" s="242"/>
      <c r="DVQ5" s="242"/>
      <c r="DVR5" s="242"/>
      <c r="DVS5" s="242"/>
      <c r="DVT5" s="242"/>
      <c r="DVU5" s="242"/>
      <c r="DVV5" s="242"/>
      <c r="DVW5" s="242"/>
      <c r="DVX5" s="242"/>
      <c r="DVY5" s="242"/>
      <c r="DVZ5" s="242"/>
      <c r="DWA5" s="242"/>
      <c r="DWB5" s="242"/>
      <c r="DWC5" s="242"/>
      <c r="DWD5" s="242"/>
      <c r="DWE5" s="242"/>
      <c r="DWF5" s="242"/>
      <c r="DWG5" s="242"/>
      <c r="DWH5" s="242"/>
      <c r="DWI5" s="242"/>
      <c r="DWJ5" s="242"/>
      <c r="DWK5" s="242"/>
      <c r="DWL5" s="242"/>
      <c r="DWM5" s="242"/>
      <c r="DWN5" s="242"/>
      <c r="DWO5" s="242"/>
      <c r="DWP5" s="242"/>
      <c r="DWQ5" s="242"/>
      <c r="DWR5" s="242"/>
      <c r="DWS5" s="242"/>
      <c r="DWT5" s="242"/>
      <c r="DWU5" s="242"/>
      <c r="DWV5" s="242"/>
      <c r="DWW5" s="242"/>
      <c r="DWX5" s="242"/>
      <c r="DWY5" s="242"/>
      <c r="DWZ5" s="242"/>
      <c r="DXA5" s="242"/>
      <c r="DXB5" s="242"/>
      <c r="DXC5" s="242"/>
      <c r="DXD5" s="242"/>
      <c r="DXE5" s="242"/>
      <c r="DXF5" s="242"/>
      <c r="DXG5" s="242"/>
      <c r="DXH5" s="242"/>
      <c r="DXI5" s="242"/>
      <c r="DXJ5" s="242"/>
      <c r="DXK5" s="242"/>
      <c r="DXL5" s="242"/>
      <c r="DXM5" s="242"/>
      <c r="DXN5" s="242"/>
      <c r="DXO5" s="242"/>
      <c r="DXP5" s="242"/>
      <c r="DXQ5" s="242"/>
      <c r="DXR5" s="242"/>
      <c r="DXS5" s="242"/>
      <c r="DXT5" s="242"/>
      <c r="DXU5" s="242"/>
      <c r="DXV5" s="242"/>
      <c r="DXW5" s="242"/>
      <c r="DXX5" s="242"/>
      <c r="DXY5" s="242"/>
      <c r="DXZ5" s="242"/>
      <c r="DYA5" s="242"/>
      <c r="DYB5" s="242"/>
      <c r="DYC5" s="242"/>
      <c r="DYD5" s="242"/>
      <c r="DYE5" s="242"/>
      <c r="DYF5" s="242"/>
      <c r="DYG5" s="242"/>
      <c r="DYH5" s="242"/>
      <c r="DYI5" s="242"/>
      <c r="DYJ5" s="242"/>
      <c r="DYK5" s="242"/>
      <c r="DYL5" s="242"/>
      <c r="DYM5" s="242"/>
      <c r="DYN5" s="242"/>
      <c r="DYO5" s="242"/>
      <c r="DYP5" s="242"/>
      <c r="DYQ5" s="242"/>
      <c r="DYR5" s="242"/>
      <c r="DYS5" s="242"/>
      <c r="DYT5" s="242"/>
      <c r="DYU5" s="242"/>
      <c r="DYV5" s="242"/>
      <c r="DYW5" s="242"/>
      <c r="DYX5" s="242"/>
      <c r="DYY5" s="242"/>
      <c r="DYZ5" s="242"/>
      <c r="DZA5" s="242"/>
      <c r="DZB5" s="242"/>
      <c r="DZC5" s="242"/>
      <c r="DZD5" s="242"/>
      <c r="DZE5" s="242"/>
      <c r="DZF5" s="242"/>
      <c r="DZG5" s="242"/>
      <c r="DZH5" s="242"/>
      <c r="DZI5" s="242"/>
      <c r="DZJ5" s="242"/>
      <c r="DZK5" s="242"/>
      <c r="DZL5" s="242"/>
      <c r="DZM5" s="242"/>
      <c r="DZN5" s="242"/>
      <c r="DZO5" s="242"/>
      <c r="DZP5" s="242"/>
      <c r="DZQ5" s="242"/>
      <c r="DZR5" s="242"/>
      <c r="DZS5" s="242"/>
      <c r="DZT5" s="242"/>
      <c r="DZU5" s="242"/>
      <c r="DZV5" s="242"/>
      <c r="DZW5" s="242"/>
      <c r="DZX5" s="242"/>
      <c r="DZY5" s="242"/>
      <c r="DZZ5" s="242"/>
      <c r="EAA5" s="242"/>
      <c r="EAB5" s="242"/>
      <c r="EAC5" s="242"/>
      <c r="EAD5" s="242"/>
      <c r="EAE5" s="242"/>
      <c r="EAF5" s="242"/>
      <c r="EAG5" s="242"/>
      <c r="EAH5" s="242"/>
      <c r="EAI5" s="242"/>
      <c r="EAJ5" s="242"/>
      <c r="EAK5" s="242"/>
      <c r="EAL5" s="242"/>
      <c r="EAM5" s="242"/>
      <c r="EAN5" s="242"/>
      <c r="EAO5" s="242"/>
      <c r="EAP5" s="242"/>
      <c r="EAQ5" s="242"/>
      <c r="EAR5" s="242"/>
      <c r="EAS5" s="242"/>
      <c r="EAT5" s="242"/>
      <c r="EAU5" s="242"/>
      <c r="EAV5" s="242"/>
      <c r="EAW5" s="242"/>
      <c r="EAX5" s="242"/>
      <c r="EAY5" s="242"/>
      <c r="EAZ5" s="242"/>
      <c r="EBA5" s="242"/>
      <c r="EBB5" s="242"/>
      <c r="EBC5" s="242"/>
      <c r="EBD5" s="242"/>
      <c r="EBE5" s="242"/>
      <c r="EBF5" s="242"/>
      <c r="EBG5" s="242"/>
      <c r="EBH5" s="242"/>
      <c r="EBI5" s="242"/>
      <c r="EBJ5" s="242"/>
      <c r="EBK5" s="242"/>
      <c r="EBL5" s="242"/>
      <c r="EBM5" s="242"/>
      <c r="EBN5" s="242"/>
      <c r="EBO5" s="242"/>
      <c r="EBP5" s="242"/>
      <c r="EBQ5" s="242"/>
      <c r="EBR5" s="242"/>
      <c r="EBS5" s="242"/>
      <c r="EBT5" s="242"/>
      <c r="EBU5" s="242"/>
      <c r="EBV5" s="242"/>
      <c r="EBW5" s="242"/>
      <c r="EBX5" s="242"/>
      <c r="EBY5" s="242"/>
      <c r="EBZ5" s="242"/>
      <c r="ECA5" s="242"/>
      <c r="ECB5" s="242"/>
      <c r="ECC5" s="242"/>
      <c r="ECD5" s="242"/>
      <c r="ECE5" s="242"/>
      <c r="ECF5" s="242"/>
      <c r="ECG5" s="242"/>
      <c r="ECH5" s="242"/>
      <c r="ECI5" s="242"/>
      <c r="ECJ5" s="242"/>
      <c r="ECK5" s="242"/>
      <c r="ECL5" s="242"/>
      <c r="ECM5" s="242"/>
      <c r="ECN5" s="242"/>
      <c r="ECO5" s="242"/>
      <c r="ECP5" s="242"/>
      <c r="ECQ5" s="242"/>
      <c r="ECR5" s="242"/>
      <c r="ECS5" s="242"/>
      <c r="ECT5" s="242"/>
      <c r="ECU5" s="242"/>
      <c r="ECV5" s="242"/>
      <c r="ECW5" s="242"/>
      <c r="ECX5" s="242"/>
      <c r="ECY5" s="242"/>
      <c r="ECZ5" s="242"/>
      <c r="EDA5" s="242"/>
      <c r="EDB5" s="242"/>
      <c r="EDC5" s="242"/>
      <c r="EDD5" s="242"/>
      <c r="EDE5" s="242"/>
      <c r="EDF5" s="242"/>
      <c r="EDG5" s="242"/>
      <c r="EDH5" s="242"/>
      <c r="EDI5" s="242"/>
      <c r="EDJ5" s="242"/>
      <c r="EDK5" s="242"/>
      <c r="EDL5" s="242"/>
      <c r="EDM5" s="242"/>
      <c r="EDN5" s="242"/>
      <c r="EDO5" s="242"/>
      <c r="EDP5" s="242"/>
      <c r="EDQ5" s="242"/>
      <c r="EDR5" s="242"/>
      <c r="EDS5" s="242"/>
      <c r="EDT5" s="242"/>
      <c r="EDU5" s="242"/>
      <c r="EDV5" s="242"/>
      <c r="EDW5" s="242"/>
      <c r="EDX5" s="242"/>
      <c r="EDY5" s="242"/>
      <c r="EDZ5" s="242"/>
      <c r="EEA5" s="242"/>
      <c r="EEB5" s="242"/>
      <c r="EEC5" s="242"/>
      <c r="EED5" s="242"/>
      <c r="EEE5" s="242"/>
      <c r="EEF5" s="242"/>
      <c r="EEG5" s="242"/>
      <c r="EEH5" s="242"/>
      <c r="EEI5" s="242"/>
      <c r="EEJ5" s="242"/>
      <c r="EEK5" s="242"/>
      <c r="EEL5" s="242"/>
      <c r="EEM5" s="242"/>
      <c r="EEN5" s="242"/>
      <c r="EEO5" s="242"/>
      <c r="EEP5" s="242"/>
      <c r="EEQ5" s="242"/>
      <c r="EER5" s="242"/>
      <c r="EES5" s="242"/>
      <c r="EET5" s="242"/>
      <c r="EEU5" s="242"/>
      <c r="EEV5" s="242"/>
      <c r="EEW5" s="242"/>
      <c r="EEX5" s="242"/>
      <c r="EEY5" s="242"/>
      <c r="EEZ5" s="242"/>
      <c r="EFA5" s="242"/>
      <c r="EFB5" s="242"/>
      <c r="EFC5" s="242"/>
      <c r="EFD5" s="242"/>
      <c r="EFE5" s="242"/>
      <c r="EFF5" s="242"/>
      <c r="EFG5" s="242"/>
      <c r="EFH5" s="242"/>
      <c r="EFI5" s="242"/>
      <c r="EFJ5" s="242"/>
      <c r="EFK5" s="242"/>
      <c r="EFL5" s="242"/>
      <c r="EFM5" s="242"/>
      <c r="EFN5" s="242"/>
      <c r="EFO5" s="242"/>
      <c r="EFP5" s="242"/>
      <c r="EFQ5" s="242"/>
      <c r="EFR5" s="242"/>
      <c r="EFS5" s="242"/>
      <c r="EFT5" s="242"/>
      <c r="EFU5" s="242"/>
      <c r="EFV5" s="242"/>
      <c r="EFW5" s="242"/>
      <c r="EFX5" s="242"/>
      <c r="EFY5" s="242"/>
      <c r="EFZ5" s="242"/>
      <c r="EGA5" s="242"/>
      <c r="EGB5" s="242"/>
      <c r="EGC5" s="242"/>
      <c r="EGD5" s="242"/>
      <c r="EGE5" s="242"/>
      <c r="EGF5" s="242"/>
      <c r="EGG5" s="242"/>
      <c r="EGH5" s="242"/>
      <c r="EGI5" s="242"/>
      <c r="EGJ5" s="242"/>
      <c r="EGK5" s="242"/>
      <c r="EGL5" s="242"/>
      <c r="EGM5" s="242"/>
      <c r="EGN5" s="242"/>
      <c r="EGO5" s="242"/>
      <c r="EGP5" s="242"/>
      <c r="EGQ5" s="242"/>
      <c r="EGR5" s="242"/>
      <c r="EGS5" s="242"/>
      <c r="EGT5" s="242"/>
      <c r="EGU5" s="242"/>
      <c r="EGV5" s="242"/>
      <c r="EGW5" s="242"/>
      <c r="EGX5" s="242"/>
      <c r="EGY5" s="242"/>
      <c r="EGZ5" s="242"/>
      <c r="EHA5" s="242"/>
      <c r="EHB5" s="242"/>
      <c r="EHC5" s="242"/>
      <c r="EHD5" s="242"/>
      <c r="EHE5" s="242"/>
      <c r="EHF5" s="242"/>
      <c r="EHG5" s="242"/>
      <c r="EHH5" s="242"/>
      <c r="EHI5" s="242"/>
      <c r="EHJ5" s="242"/>
      <c r="EHK5" s="242"/>
      <c r="EHL5" s="242"/>
      <c r="EHM5" s="242"/>
      <c r="EHN5" s="242"/>
      <c r="EHO5" s="242"/>
      <c r="EHP5" s="242"/>
      <c r="EHQ5" s="242"/>
      <c r="EHR5" s="242"/>
      <c r="EHS5" s="242"/>
      <c r="EHT5" s="242"/>
      <c r="EHU5" s="242"/>
      <c r="EHV5" s="242"/>
      <c r="EHW5" s="242"/>
      <c r="EHX5" s="242"/>
      <c r="EHY5" s="242"/>
      <c r="EHZ5" s="242"/>
      <c r="EIA5" s="242"/>
      <c r="EIB5" s="242"/>
      <c r="EIC5" s="242"/>
      <c r="EID5" s="242"/>
      <c r="EIE5" s="242"/>
      <c r="EIF5" s="242"/>
      <c r="EIG5" s="242"/>
      <c r="EIH5" s="242"/>
      <c r="EII5" s="242"/>
      <c r="EIJ5" s="242"/>
      <c r="EIK5" s="242"/>
      <c r="EIL5" s="242"/>
      <c r="EIM5" s="242"/>
      <c r="EIN5" s="242"/>
      <c r="EIO5" s="242"/>
      <c r="EIP5" s="242"/>
      <c r="EIQ5" s="242"/>
      <c r="EIR5" s="242"/>
      <c r="EIS5" s="242"/>
      <c r="EIT5" s="242"/>
      <c r="EIU5" s="242"/>
      <c r="EIV5" s="242"/>
      <c r="EIW5" s="242"/>
      <c r="EIX5" s="242"/>
      <c r="EIY5" s="242"/>
      <c r="EIZ5" s="242"/>
      <c r="EJA5" s="242"/>
      <c r="EJB5" s="242"/>
      <c r="EJC5" s="242"/>
      <c r="EJD5" s="242"/>
      <c r="EJE5" s="242"/>
      <c r="EJF5" s="242"/>
      <c r="EJG5" s="242"/>
      <c r="EJH5" s="242"/>
      <c r="EJI5" s="242"/>
      <c r="EJJ5" s="242"/>
      <c r="EJK5" s="242"/>
      <c r="EJL5" s="242"/>
      <c r="EJM5" s="242"/>
      <c r="EJN5" s="242"/>
      <c r="EJO5" s="242"/>
      <c r="EJP5" s="242"/>
      <c r="EJQ5" s="242"/>
      <c r="EJR5" s="242"/>
      <c r="EJS5" s="242"/>
      <c r="EJT5" s="242"/>
      <c r="EJU5" s="242"/>
      <c r="EJV5" s="242"/>
      <c r="EJW5" s="242"/>
      <c r="EJX5" s="242"/>
      <c r="EJY5" s="242"/>
      <c r="EJZ5" s="242"/>
      <c r="EKA5" s="242"/>
      <c r="EKB5" s="242"/>
      <c r="EKC5" s="242"/>
      <c r="EKD5" s="242"/>
      <c r="EKE5" s="242"/>
      <c r="EKF5" s="242"/>
      <c r="EKG5" s="242"/>
      <c r="EKH5" s="242"/>
      <c r="EKI5" s="242"/>
      <c r="EKJ5" s="242"/>
      <c r="EKK5" s="242"/>
      <c r="EKL5" s="242"/>
      <c r="EKM5" s="242"/>
      <c r="EKN5" s="242"/>
      <c r="EKO5" s="242"/>
      <c r="EKP5" s="242"/>
      <c r="EKQ5" s="242"/>
      <c r="EKR5" s="242"/>
      <c r="EKS5" s="242"/>
      <c r="EKT5" s="242"/>
      <c r="EKU5" s="242"/>
      <c r="EKV5" s="242"/>
      <c r="EKW5" s="242"/>
      <c r="EKX5" s="242"/>
      <c r="EKY5" s="242"/>
      <c r="EKZ5" s="242"/>
      <c r="ELA5" s="242"/>
      <c r="ELB5" s="242"/>
      <c r="ELC5" s="242"/>
      <c r="ELD5" s="242"/>
      <c r="ELE5" s="242"/>
      <c r="ELF5" s="242"/>
      <c r="ELG5" s="242"/>
      <c r="ELH5" s="242"/>
      <c r="ELI5" s="242"/>
      <c r="ELJ5" s="242"/>
      <c r="ELK5" s="242"/>
      <c r="ELL5" s="242"/>
      <c r="ELM5" s="242"/>
      <c r="ELN5" s="242"/>
      <c r="ELO5" s="242"/>
      <c r="ELP5" s="242"/>
      <c r="ELQ5" s="242"/>
      <c r="ELR5" s="242"/>
      <c r="ELS5" s="242"/>
      <c r="ELT5" s="242"/>
      <c r="ELU5" s="242"/>
      <c r="ELV5" s="242"/>
      <c r="ELW5" s="242"/>
      <c r="ELX5" s="242"/>
      <c r="ELY5" s="242"/>
      <c r="ELZ5" s="242"/>
      <c r="EMA5" s="242"/>
      <c r="EMB5" s="242"/>
      <c r="EMC5" s="242"/>
      <c r="EMD5" s="242"/>
      <c r="EME5" s="242"/>
      <c r="EMF5" s="242"/>
      <c r="EMG5" s="242"/>
      <c r="EMH5" s="242"/>
      <c r="EMI5" s="242"/>
      <c r="EMJ5" s="242"/>
      <c r="EMK5" s="242"/>
      <c r="EML5" s="242"/>
      <c r="EMM5" s="242"/>
      <c r="EMN5" s="242"/>
      <c r="EMO5" s="242"/>
      <c r="EMP5" s="242"/>
      <c r="EMQ5" s="242"/>
      <c r="EMR5" s="242"/>
      <c r="EMS5" s="242"/>
      <c r="EMT5" s="242"/>
      <c r="EMU5" s="242"/>
      <c r="EMV5" s="242"/>
      <c r="EMW5" s="242"/>
      <c r="EMX5" s="242"/>
      <c r="EMY5" s="242"/>
      <c r="EMZ5" s="242"/>
      <c r="ENA5" s="242"/>
      <c r="ENB5" s="242"/>
      <c r="ENC5" s="242"/>
      <c r="END5" s="242"/>
      <c r="ENE5" s="242"/>
      <c r="ENF5" s="242"/>
      <c r="ENG5" s="242"/>
      <c r="ENH5" s="242"/>
      <c r="ENI5" s="242"/>
      <c r="ENJ5" s="242"/>
      <c r="ENK5" s="242"/>
      <c r="ENL5" s="242"/>
      <c r="ENM5" s="242"/>
      <c r="ENN5" s="242"/>
      <c r="ENO5" s="242"/>
      <c r="ENP5" s="242"/>
      <c r="ENQ5" s="242"/>
      <c r="ENR5" s="242"/>
      <c r="ENS5" s="242"/>
      <c r="ENT5" s="242"/>
      <c r="ENU5" s="242"/>
      <c r="ENV5" s="242"/>
      <c r="ENW5" s="242"/>
      <c r="ENX5" s="242"/>
      <c r="ENY5" s="242"/>
      <c r="ENZ5" s="242"/>
      <c r="EOA5" s="242"/>
      <c r="EOB5" s="242"/>
      <c r="EOC5" s="242"/>
      <c r="EOD5" s="242"/>
      <c r="EOE5" s="242"/>
      <c r="EOF5" s="242"/>
      <c r="EOG5" s="242"/>
      <c r="EOH5" s="242"/>
      <c r="EOI5" s="242"/>
      <c r="EOJ5" s="242"/>
      <c r="EOK5" s="242"/>
      <c r="EOL5" s="242"/>
      <c r="EOM5" s="242"/>
      <c r="EON5" s="242"/>
      <c r="EOO5" s="242"/>
      <c r="EOP5" s="242"/>
      <c r="EOQ5" s="242"/>
      <c r="EOR5" s="242"/>
      <c r="EOS5" s="242"/>
      <c r="EOT5" s="242"/>
      <c r="EOU5" s="242"/>
      <c r="EOV5" s="242"/>
      <c r="EOW5" s="242"/>
      <c r="EOX5" s="242"/>
      <c r="EOY5" s="242"/>
      <c r="EOZ5" s="242"/>
      <c r="EPA5" s="242"/>
      <c r="EPB5" s="242"/>
      <c r="EPC5" s="242"/>
      <c r="EPD5" s="242"/>
      <c r="EPE5" s="242"/>
      <c r="EPF5" s="242"/>
      <c r="EPG5" s="242"/>
      <c r="EPH5" s="242"/>
      <c r="EPI5" s="242"/>
      <c r="EPJ5" s="242"/>
      <c r="EPK5" s="242"/>
      <c r="EPL5" s="242"/>
      <c r="EPM5" s="242"/>
      <c r="EPN5" s="242"/>
      <c r="EPO5" s="242"/>
      <c r="EPP5" s="242"/>
      <c r="EPQ5" s="242"/>
      <c r="EPR5" s="242"/>
      <c r="EPS5" s="242"/>
      <c r="EPT5" s="242"/>
      <c r="EPU5" s="242"/>
      <c r="EPV5" s="242"/>
      <c r="EPW5" s="242"/>
      <c r="EPX5" s="242"/>
      <c r="EPY5" s="242"/>
      <c r="EPZ5" s="242"/>
      <c r="EQA5" s="242"/>
      <c r="EQB5" s="242"/>
      <c r="EQC5" s="242"/>
      <c r="EQD5" s="242"/>
      <c r="EQE5" s="242"/>
      <c r="EQF5" s="242"/>
      <c r="EQG5" s="242"/>
      <c r="EQH5" s="242"/>
      <c r="EQI5" s="242"/>
      <c r="EQJ5" s="242"/>
      <c r="EQK5" s="242"/>
      <c r="EQL5" s="242"/>
      <c r="EQM5" s="242"/>
      <c r="EQN5" s="242"/>
      <c r="EQO5" s="242"/>
      <c r="EQP5" s="242"/>
      <c r="EQQ5" s="242"/>
      <c r="EQR5" s="242"/>
      <c r="EQS5" s="242"/>
      <c r="EQT5" s="242"/>
      <c r="EQU5" s="242"/>
      <c r="EQV5" s="242"/>
      <c r="EQW5" s="242"/>
      <c r="EQX5" s="242"/>
      <c r="EQY5" s="242"/>
      <c r="EQZ5" s="242"/>
      <c r="ERA5" s="242"/>
      <c r="ERB5" s="242"/>
      <c r="ERC5" s="242"/>
      <c r="ERD5" s="242"/>
      <c r="ERE5" s="242"/>
      <c r="ERF5" s="242"/>
      <c r="ERG5" s="242"/>
      <c r="ERH5" s="242"/>
      <c r="ERI5" s="242"/>
      <c r="ERJ5" s="242"/>
      <c r="ERK5" s="242"/>
      <c r="ERL5" s="242"/>
      <c r="ERM5" s="242"/>
      <c r="ERN5" s="242"/>
      <c r="ERO5" s="242"/>
      <c r="ERP5" s="242"/>
      <c r="ERQ5" s="242"/>
      <c r="ERR5" s="242"/>
      <c r="ERS5" s="242"/>
      <c r="ERT5" s="242"/>
      <c r="ERU5" s="242"/>
      <c r="ERV5" s="242"/>
      <c r="ERW5" s="242"/>
      <c r="ERX5" s="242"/>
      <c r="ERY5" s="242"/>
      <c r="ERZ5" s="242"/>
      <c r="ESA5" s="242"/>
      <c r="ESB5" s="242"/>
      <c r="ESC5" s="242"/>
      <c r="ESD5" s="242"/>
      <c r="ESE5" s="242"/>
      <c r="ESF5" s="242"/>
      <c r="ESG5" s="242"/>
      <c r="ESH5" s="242"/>
      <c r="ESI5" s="242"/>
      <c r="ESJ5" s="242"/>
      <c r="ESK5" s="242"/>
      <c r="ESL5" s="242"/>
      <c r="ESM5" s="242"/>
      <c r="ESN5" s="242"/>
      <c r="ESO5" s="242"/>
      <c r="ESP5" s="242"/>
      <c r="ESQ5" s="242"/>
      <c r="ESR5" s="242"/>
      <c r="ESS5" s="242"/>
      <c r="EST5" s="242"/>
      <c r="ESU5" s="242"/>
      <c r="ESV5" s="242"/>
      <c r="ESW5" s="242"/>
      <c r="ESX5" s="242"/>
      <c r="ESY5" s="242"/>
      <c r="ESZ5" s="242"/>
      <c r="ETA5" s="242"/>
      <c r="ETB5" s="242"/>
      <c r="ETC5" s="242"/>
      <c r="ETD5" s="242"/>
      <c r="ETE5" s="242"/>
      <c r="ETF5" s="242"/>
      <c r="ETG5" s="242"/>
      <c r="ETH5" s="242"/>
      <c r="ETI5" s="242"/>
      <c r="ETJ5" s="242"/>
      <c r="ETK5" s="242"/>
      <c r="ETL5" s="242"/>
      <c r="ETM5" s="242"/>
      <c r="ETN5" s="242"/>
      <c r="ETO5" s="242"/>
      <c r="ETP5" s="242"/>
      <c r="ETQ5" s="242"/>
      <c r="ETR5" s="242"/>
      <c r="ETS5" s="242"/>
      <c r="ETT5" s="242"/>
      <c r="ETU5" s="242"/>
      <c r="ETV5" s="242"/>
      <c r="ETW5" s="242"/>
      <c r="ETX5" s="242"/>
      <c r="ETY5" s="242"/>
      <c r="ETZ5" s="242"/>
      <c r="EUA5" s="242"/>
      <c r="EUB5" s="242"/>
      <c r="EUC5" s="242"/>
      <c r="EUD5" s="242"/>
      <c r="EUE5" s="242"/>
      <c r="EUF5" s="242"/>
      <c r="EUG5" s="242"/>
      <c r="EUH5" s="242"/>
      <c r="EUI5" s="242"/>
      <c r="EUJ5" s="242"/>
      <c r="EUK5" s="242"/>
      <c r="EUL5" s="242"/>
      <c r="EUM5" s="242"/>
      <c r="EUN5" s="242"/>
      <c r="EUO5" s="242"/>
      <c r="EUP5" s="242"/>
      <c r="EUQ5" s="242"/>
      <c r="EUR5" s="242"/>
      <c r="EUS5" s="242"/>
      <c r="EUT5" s="242"/>
      <c r="EUU5" s="242"/>
      <c r="EUV5" s="242"/>
      <c r="EUW5" s="242"/>
      <c r="EUX5" s="242"/>
      <c r="EUY5" s="242"/>
      <c r="EUZ5" s="242"/>
      <c r="EVA5" s="242"/>
      <c r="EVB5" s="242"/>
      <c r="EVC5" s="242"/>
      <c r="EVD5" s="242"/>
      <c r="EVE5" s="242"/>
      <c r="EVF5" s="242"/>
      <c r="EVG5" s="242"/>
      <c r="EVH5" s="242"/>
      <c r="EVI5" s="242"/>
      <c r="EVJ5" s="242"/>
      <c r="EVK5" s="242"/>
      <c r="EVL5" s="242"/>
      <c r="EVM5" s="242"/>
      <c r="EVN5" s="242"/>
      <c r="EVO5" s="242"/>
      <c r="EVP5" s="242"/>
      <c r="EVQ5" s="242"/>
      <c r="EVR5" s="242"/>
      <c r="EVS5" s="242"/>
      <c r="EVT5" s="242"/>
      <c r="EVU5" s="242"/>
      <c r="EVV5" s="242"/>
      <c r="EVW5" s="242"/>
      <c r="EVX5" s="242"/>
      <c r="EVY5" s="242"/>
      <c r="EVZ5" s="242"/>
      <c r="EWA5" s="242"/>
      <c r="EWB5" s="242"/>
      <c r="EWC5" s="242"/>
      <c r="EWD5" s="242"/>
      <c r="EWE5" s="242"/>
      <c r="EWF5" s="242"/>
      <c r="EWG5" s="242"/>
      <c r="EWH5" s="242"/>
      <c r="EWI5" s="242"/>
      <c r="EWJ5" s="242"/>
      <c r="EWK5" s="242"/>
      <c r="EWL5" s="242"/>
      <c r="EWM5" s="242"/>
      <c r="EWN5" s="242"/>
      <c r="EWO5" s="242"/>
      <c r="EWP5" s="242"/>
      <c r="EWQ5" s="242"/>
      <c r="EWR5" s="242"/>
      <c r="EWS5" s="242"/>
      <c r="EWT5" s="242"/>
      <c r="EWU5" s="242"/>
      <c r="EWV5" s="242"/>
      <c r="EWW5" s="242"/>
      <c r="EWX5" s="242"/>
      <c r="EWY5" s="242"/>
      <c r="EWZ5" s="242"/>
      <c r="EXA5" s="242"/>
      <c r="EXB5" s="242"/>
      <c r="EXC5" s="242"/>
      <c r="EXD5" s="242"/>
      <c r="EXE5" s="242"/>
      <c r="EXF5" s="242"/>
      <c r="EXG5" s="242"/>
      <c r="EXH5" s="242"/>
      <c r="EXI5" s="242"/>
      <c r="EXJ5" s="242"/>
      <c r="EXK5" s="242"/>
      <c r="EXL5" s="242"/>
      <c r="EXM5" s="242"/>
      <c r="EXN5" s="242"/>
      <c r="EXO5" s="242"/>
      <c r="EXP5" s="242"/>
      <c r="EXQ5" s="242"/>
      <c r="EXR5" s="242"/>
      <c r="EXS5" s="242"/>
      <c r="EXT5" s="242"/>
      <c r="EXU5" s="242"/>
      <c r="EXV5" s="242"/>
      <c r="EXW5" s="242"/>
      <c r="EXX5" s="242"/>
      <c r="EXY5" s="242"/>
      <c r="EXZ5" s="242"/>
      <c r="EYA5" s="242"/>
      <c r="EYB5" s="242"/>
      <c r="EYC5" s="242"/>
      <c r="EYD5" s="242"/>
      <c r="EYE5" s="242"/>
      <c r="EYF5" s="242"/>
      <c r="EYG5" s="242"/>
      <c r="EYH5" s="242"/>
      <c r="EYI5" s="242"/>
      <c r="EYJ5" s="242"/>
      <c r="EYK5" s="242"/>
      <c r="EYL5" s="242"/>
      <c r="EYM5" s="242"/>
      <c r="EYN5" s="242"/>
      <c r="EYO5" s="242"/>
      <c r="EYP5" s="242"/>
      <c r="EYQ5" s="242"/>
      <c r="EYR5" s="242"/>
      <c r="EYS5" s="242"/>
      <c r="EYT5" s="242"/>
      <c r="EYU5" s="242"/>
      <c r="EYV5" s="242"/>
      <c r="EYW5" s="242"/>
      <c r="EYX5" s="242"/>
      <c r="EYY5" s="242"/>
      <c r="EYZ5" s="242"/>
      <c r="EZA5" s="242"/>
      <c r="EZB5" s="242"/>
      <c r="EZC5" s="242"/>
      <c r="EZD5" s="242"/>
      <c r="EZE5" s="242"/>
      <c r="EZF5" s="242"/>
      <c r="EZG5" s="242"/>
      <c r="EZH5" s="242"/>
      <c r="EZI5" s="242"/>
      <c r="EZJ5" s="242"/>
      <c r="EZK5" s="242"/>
      <c r="EZL5" s="242"/>
      <c r="EZM5" s="242"/>
      <c r="EZN5" s="242"/>
      <c r="EZO5" s="242"/>
      <c r="EZP5" s="242"/>
      <c r="EZQ5" s="242"/>
      <c r="EZR5" s="242"/>
      <c r="EZS5" s="242"/>
      <c r="EZT5" s="242"/>
      <c r="EZU5" s="242"/>
      <c r="EZV5" s="242"/>
      <c r="EZW5" s="242"/>
      <c r="EZX5" s="242"/>
      <c r="EZY5" s="242"/>
      <c r="EZZ5" s="242"/>
      <c r="FAA5" s="242"/>
      <c r="FAB5" s="242"/>
      <c r="FAC5" s="242"/>
      <c r="FAD5" s="242"/>
      <c r="FAE5" s="242"/>
      <c r="FAF5" s="242"/>
      <c r="FAG5" s="242"/>
      <c r="FAH5" s="242"/>
      <c r="FAI5" s="242"/>
      <c r="FAJ5" s="242"/>
      <c r="FAK5" s="242"/>
      <c r="FAL5" s="242"/>
      <c r="FAM5" s="242"/>
      <c r="FAN5" s="242"/>
      <c r="FAO5" s="242"/>
      <c r="FAP5" s="242"/>
      <c r="FAQ5" s="242"/>
      <c r="FAR5" s="242"/>
      <c r="FAS5" s="242"/>
      <c r="FAT5" s="242"/>
      <c r="FAU5" s="242"/>
      <c r="FAV5" s="242"/>
      <c r="FAW5" s="242"/>
      <c r="FAX5" s="242"/>
      <c r="FAY5" s="242"/>
      <c r="FAZ5" s="242"/>
      <c r="FBA5" s="242"/>
      <c r="FBB5" s="242"/>
      <c r="FBC5" s="242"/>
      <c r="FBD5" s="242"/>
      <c r="FBE5" s="242"/>
      <c r="FBF5" s="242"/>
      <c r="FBG5" s="242"/>
      <c r="FBH5" s="242"/>
      <c r="FBI5" s="242"/>
      <c r="FBJ5" s="242"/>
      <c r="FBK5" s="242"/>
      <c r="FBL5" s="242"/>
      <c r="FBM5" s="242"/>
      <c r="FBN5" s="242"/>
      <c r="FBO5" s="242"/>
      <c r="FBP5" s="242"/>
      <c r="FBQ5" s="242"/>
      <c r="FBR5" s="242"/>
      <c r="FBS5" s="242"/>
      <c r="FBT5" s="242"/>
      <c r="FBU5" s="242"/>
      <c r="FBV5" s="242"/>
      <c r="FBW5" s="242"/>
      <c r="FBX5" s="242"/>
      <c r="FBY5" s="242"/>
      <c r="FBZ5" s="242"/>
      <c r="FCA5" s="242"/>
      <c r="FCB5" s="242"/>
      <c r="FCC5" s="242"/>
      <c r="FCD5" s="242"/>
      <c r="FCE5" s="242"/>
      <c r="FCF5" s="242"/>
      <c r="FCG5" s="242"/>
      <c r="FCH5" s="242"/>
      <c r="FCI5" s="242"/>
      <c r="FCJ5" s="242"/>
      <c r="FCK5" s="242"/>
      <c r="FCL5" s="242"/>
      <c r="FCM5" s="242"/>
      <c r="FCN5" s="242"/>
      <c r="FCO5" s="242"/>
      <c r="FCP5" s="242"/>
      <c r="FCQ5" s="242"/>
      <c r="FCR5" s="242"/>
      <c r="FCS5" s="242"/>
      <c r="FCT5" s="242"/>
      <c r="FCU5" s="242"/>
      <c r="FCV5" s="242"/>
      <c r="FCW5" s="242"/>
      <c r="FCX5" s="242"/>
      <c r="FCY5" s="242"/>
      <c r="FCZ5" s="242"/>
      <c r="FDA5" s="242"/>
      <c r="FDB5" s="242"/>
      <c r="FDC5" s="242"/>
      <c r="FDD5" s="242"/>
      <c r="FDE5" s="242"/>
      <c r="FDF5" s="242"/>
      <c r="FDG5" s="242"/>
      <c r="FDH5" s="242"/>
      <c r="FDI5" s="242"/>
      <c r="FDJ5" s="242"/>
      <c r="FDK5" s="242"/>
      <c r="FDL5" s="242"/>
      <c r="FDM5" s="242"/>
      <c r="FDN5" s="242"/>
      <c r="FDO5" s="242"/>
      <c r="FDP5" s="242"/>
      <c r="FDQ5" s="242"/>
      <c r="FDR5" s="242"/>
      <c r="FDS5" s="242"/>
      <c r="FDT5" s="242"/>
      <c r="FDU5" s="242"/>
      <c r="FDV5" s="242"/>
      <c r="FDW5" s="242"/>
      <c r="FDX5" s="242"/>
      <c r="FDY5" s="242"/>
      <c r="FDZ5" s="242"/>
      <c r="FEA5" s="242"/>
      <c r="FEB5" s="242"/>
      <c r="FEC5" s="242"/>
      <c r="FED5" s="242"/>
      <c r="FEE5" s="242"/>
      <c r="FEF5" s="242"/>
      <c r="FEG5" s="242"/>
      <c r="FEH5" s="242"/>
      <c r="FEI5" s="242"/>
      <c r="FEJ5" s="242"/>
      <c r="FEK5" s="242"/>
      <c r="FEL5" s="242"/>
      <c r="FEM5" s="242"/>
      <c r="FEN5" s="242"/>
      <c r="FEO5" s="242"/>
      <c r="FEP5" s="242"/>
      <c r="FEQ5" s="242"/>
      <c r="FER5" s="242"/>
      <c r="FES5" s="242"/>
      <c r="FET5" s="242"/>
      <c r="FEU5" s="242"/>
      <c r="FEV5" s="242"/>
      <c r="FEW5" s="242"/>
      <c r="FEX5" s="242"/>
      <c r="FEY5" s="242"/>
      <c r="FEZ5" s="242"/>
      <c r="FFA5" s="242"/>
      <c r="FFB5" s="242"/>
      <c r="FFC5" s="242"/>
      <c r="FFD5" s="242"/>
      <c r="FFE5" s="242"/>
      <c r="FFF5" s="242"/>
      <c r="FFG5" s="242"/>
      <c r="FFH5" s="242"/>
      <c r="FFI5" s="242"/>
      <c r="FFJ5" s="242"/>
      <c r="FFK5" s="242"/>
      <c r="FFL5" s="242"/>
      <c r="FFM5" s="242"/>
      <c r="FFN5" s="242"/>
      <c r="FFO5" s="242"/>
      <c r="FFP5" s="242"/>
      <c r="FFQ5" s="242"/>
      <c r="FFR5" s="242"/>
      <c r="FFS5" s="242"/>
      <c r="FFT5" s="242"/>
      <c r="FFU5" s="242"/>
      <c r="FFV5" s="242"/>
      <c r="FFW5" s="242"/>
      <c r="FFX5" s="242"/>
      <c r="FFY5" s="242"/>
      <c r="FFZ5" s="242"/>
      <c r="FGA5" s="242"/>
      <c r="FGB5" s="242"/>
      <c r="FGC5" s="242"/>
      <c r="FGD5" s="242"/>
      <c r="FGE5" s="242"/>
      <c r="FGF5" s="242"/>
      <c r="FGG5" s="242"/>
      <c r="FGH5" s="242"/>
      <c r="FGI5" s="242"/>
      <c r="FGJ5" s="242"/>
      <c r="FGK5" s="242"/>
      <c r="FGL5" s="242"/>
      <c r="FGM5" s="242"/>
      <c r="FGN5" s="242"/>
      <c r="FGO5" s="242"/>
      <c r="FGP5" s="242"/>
      <c r="FGQ5" s="242"/>
      <c r="FGR5" s="242"/>
      <c r="FGS5" s="242"/>
      <c r="FGT5" s="242"/>
      <c r="FGU5" s="242"/>
      <c r="FGV5" s="242"/>
      <c r="FGW5" s="242"/>
      <c r="FGX5" s="242"/>
      <c r="FGY5" s="242"/>
      <c r="FGZ5" s="242"/>
      <c r="FHA5" s="242"/>
      <c r="FHB5" s="242"/>
      <c r="FHC5" s="242"/>
      <c r="FHD5" s="242"/>
      <c r="FHE5" s="242"/>
      <c r="FHF5" s="242"/>
      <c r="FHG5" s="242"/>
      <c r="FHH5" s="242"/>
      <c r="FHI5" s="242"/>
      <c r="FHJ5" s="242"/>
      <c r="FHK5" s="242"/>
      <c r="FHL5" s="242"/>
      <c r="FHM5" s="242"/>
      <c r="FHN5" s="242"/>
      <c r="FHO5" s="242"/>
      <c r="FHP5" s="242"/>
      <c r="FHQ5" s="242"/>
      <c r="FHR5" s="242"/>
      <c r="FHS5" s="242"/>
      <c r="FHT5" s="242"/>
      <c r="FHU5" s="242"/>
      <c r="FHV5" s="242"/>
      <c r="FHW5" s="242"/>
      <c r="FHX5" s="242"/>
      <c r="FHY5" s="242"/>
      <c r="FHZ5" s="242"/>
      <c r="FIA5" s="242"/>
      <c r="FIB5" s="242"/>
      <c r="FIC5" s="242"/>
      <c r="FID5" s="242"/>
      <c r="FIE5" s="242"/>
      <c r="FIF5" s="242"/>
      <c r="FIG5" s="242"/>
      <c r="FIH5" s="242"/>
      <c r="FII5" s="242"/>
      <c r="FIJ5" s="242"/>
      <c r="FIK5" s="242"/>
      <c r="FIL5" s="242"/>
      <c r="FIM5" s="242"/>
      <c r="FIN5" s="242"/>
      <c r="FIO5" s="242"/>
      <c r="FIP5" s="242"/>
      <c r="FIQ5" s="242"/>
      <c r="FIR5" s="242"/>
      <c r="FIS5" s="242"/>
      <c r="FIT5" s="242"/>
      <c r="FIU5" s="242"/>
      <c r="FIV5" s="242"/>
      <c r="FIW5" s="242"/>
      <c r="FIX5" s="242"/>
      <c r="FIY5" s="242"/>
      <c r="FIZ5" s="242"/>
      <c r="FJA5" s="242"/>
      <c r="FJB5" s="242"/>
      <c r="FJC5" s="242"/>
      <c r="FJD5" s="242"/>
      <c r="FJE5" s="242"/>
      <c r="FJF5" s="242"/>
      <c r="FJG5" s="242"/>
      <c r="FJH5" s="242"/>
      <c r="FJI5" s="242"/>
      <c r="FJJ5" s="242"/>
      <c r="FJK5" s="242"/>
      <c r="FJL5" s="242"/>
      <c r="FJM5" s="242"/>
      <c r="FJN5" s="242"/>
      <c r="FJO5" s="242"/>
      <c r="FJP5" s="242"/>
      <c r="FJQ5" s="242"/>
      <c r="FJR5" s="242"/>
      <c r="FJS5" s="242"/>
      <c r="FJT5" s="242"/>
      <c r="FJU5" s="242"/>
      <c r="FJV5" s="242"/>
      <c r="FJW5" s="242"/>
      <c r="FJX5" s="242"/>
      <c r="FJY5" s="242"/>
      <c r="FJZ5" s="242"/>
      <c r="FKA5" s="242"/>
      <c r="FKB5" s="242"/>
      <c r="FKC5" s="242"/>
      <c r="FKD5" s="242"/>
      <c r="FKE5" s="242"/>
      <c r="FKF5" s="242"/>
      <c r="FKG5" s="242"/>
      <c r="FKH5" s="242"/>
      <c r="FKI5" s="242"/>
      <c r="FKJ5" s="242"/>
      <c r="FKK5" s="242"/>
      <c r="FKL5" s="242"/>
      <c r="FKM5" s="242"/>
      <c r="FKN5" s="242"/>
      <c r="FKO5" s="242"/>
      <c r="FKP5" s="242"/>
      <c r="FKQ5" s="242"/>
      <c r="FKR5" s="242"/>
      <c r="FKS5" s="242"/>
      <c r="FKT5" s="242"/>
      <c r="FKU5" s="242"/>
      <c r="FKV5" s="242"/>
      <c r="FKW5" s="242"/>
      <c r="FKX5" s="242"/>
      <c r="FKY5" s="242"/>
      <c r="FKZ5" s="242"/>
      <c r="FLA5" s="242"/>
      <c r="FLB5" s="242"/>
      <c r="FLC5" s="242"/>
      <c r="FLD5" s="242"/>
      <c r="FLE5" s="242"/>
      <c r="FLF5" s="242"/>
      <c r="FLG5" s="242"/>
      <c r="FLH5" s="242"/>
      <c r="FLI5" s="242"/>
      <c r="FLJ5" s="242"/>
      <c r="FLK5" s="242"/>
      <c r="FLL5" s="242"/>
      <c r="FLM5" s="242"/>
      <c r="FLN5" s="242"/>
      <c r="FLO5" s="242"/>
      <c r="FLP5" s="242"/>
      <c r="FLQ5" s="242"/>
      <c r="FLR5" s="242"/>
      <c r="FLS5" s="242"/>
      <c r="FLT5" s="242"/>
      <c r="FLU5" s="242"/>
      <c r="FLV5" s="242"/>
      <c r="FLW5" s="242"/>
      <c r="FLX5" s="242"/>
      <c r="FLY5" s="242"/>
      <c r="FLZ5" s="242"/>
      <c r="FMA5" s="242"/>
      <c r="FMB5" s="242"/>
      <c r="FMC5" s="242"/>
      <c r="FMD5" s="242"/>
      <c r="FME5" s="242"/>
      <c r="FMF5" s="242"/>
      <c r="FMG5" s="242"/>
      <c r="FMH5" s="242"/>
      <c r="FMI5" s="242"/>
      <c r="FMJ5" s="242"/>
      <c r="FMK5" s="242"/>
      <c r="FML5" s="242"/>
      <c r="FMM5" s="242"/>
      <c r="FMN5" s="242"/>
      <c r="FMO5" s="242"/>
      <c r="FMP5" s="242"/>
      <c r="FMQ5" s="242"/>
      <c r="FMR5" s="242"/>
      <c r="FMS5" s="242"/>
      <c r="FMT5" s="242"/>
      <c r="FMU5" s="242"/>
      <c r="FMV5" s="242"/>
      <c r="FMW5" s="242"/>
      <c r="FMX5" s="242"/>
      <c r="FMY5" s="242"/>
      <c r="FMZ5" s="242"/>
      <c r="FNA5" s="242"/>
      <c r="FNB5" s="242"/>
      <c r="FNC5" s="242"/>
      <c r="FND5" s="242"/>
      <c r="FNE5" s="242"/>
      <c r="FNF5" s="242"/>
      <c r="FNG5" s="242"/>
      <c r="FNH5" s="242"/>
      <c r="FNI5" s="242"/>
      <c r="FNJ5" s="242"/>
      <c r="FNK5" s="242"/>
      <c r="FNL5" s="242"/>
      <c r="FNM5" s="242"/>
      <c r="FNN5" s="242"/>
      <c r="FNO5" s="242"/>
      <c r="FNP5" s="242"/>
      <c r="FNQ5" s="242"/>
      <c r="FNR5" s="242"/>
      <c r="FNS5" s="242"/>
      <c r="FNT5" s="242"/>
      <c r="FNU5" s="242"/>
      <c r="FNV5" s="242"/>
      <c r="FNW5" s="242"/>
      <c r="FNX5" s="242"/>
      <c r="FNY5" s="242"/>
      <c r="FNZ5" s="242"/>
      <c r="FOA5" s="242"/>
      <c r="FOB5" s="242"/>
      <c r="FOC5" s="242"/>
      <c r="FOD5" s="242"/>
      <c r="FOE5" s="242"/>
      <c r="FOF5" s="242"/>
      <c r="FOG5" s="242"/>
      <c r="FOH5" s="242"/>
      <c r="FOI5" s="242"/>
      <c r="FOJ5" s="242"/>
      <c r="FOK5" s="242"/>
      <c r="FOL5" s="242"/>
      <c r="FOM5" s="242"/>
      <c r="FON5" s="242"/>
      <c r="FOO5" s="242"/>
      <c r="FOP5" s="242"/>
      <c r="FOQ5" s="242"/>
      <c r="FOR5" s="242"/>
      <c r="FOS5" s="242"/>
      <c r="FOT5" s="242"/>
      <c r="FOU5" s="242"/>
      <c r="FOV5" s="242"/>
      <c r="FOW5" s="242"/>
      <c r="FOX5" s="242"/>
      <c r="FOY5" s="242"/>
      <c r="FOZ5" s="242"/>
      <c r="FPA5" s="242"/>
      <c r="FPB5" s="242"/>
      <c r="FPC5" s="242"/>
      <c r="FPD5" s="242"/>
      <c r="FPE5" s="242"/>
      <c r="FPF5" s="242"/>
      <c r="FPG5" s="242"/>
      <c r="FPH5" s="242"/>
      <c r="FPI5" s="242"/>
      <c r="FPJ5" s="242"/>
      <c r="FPK5" s="242"/>
      <c r="FPL5" s="242"/>
      <c r="FPM5" s="242"/>
      <c r="FPN5" s="242"/>
      <c r="FPO5" s="242"/>
      <c r="FPP5" s="242"/>
      <c r="FPQ5" s="242"/>
      <c r="FPR5" s="242"/>
      <c r="FPS5" s="242"/>
      <c r="FPT5" s="242"/>
      <c r="FPU5" s="242"/>
      <c r="FPV5" s="242"/>
      <c r="FPW5" s="242"/>
      <c r="FPX5" s="242"/>
      <c r="FPY5" s="242"/>
      <c r="FPZ5" s="242"/>
      <c r="FQA5" s="242"/>
      <c r="FQB5" s="242"/>
      <c r="FQC5" s="242"/>
      <c r="FQD5" s="242"/>
      <c r="FQE5" s="242"/>
      <c r="FQF5" s="242"/>
      <c r="FQG5" s="242"/>
      <c r="FQH5" s="242"/>
      <c r="FQI5" s="242"/>
      <c r="FQJ5" s="242"/>
      <c r="FQK5" s="242"/>
      <c r="FQL5" s="242"/>
      <c r="FQM5" s="242"/>
      <c r="FQN5" s="242"/>
      <c r="FQO5" s="242"/>
      <c r="FQP5" s="242"/>
      <c r="FQQ5" s="242"/>
      <c r="FQR5" s="242"/>
      <c r="FQS5" s="242"/>
      <c r="FQT5" s="242"/>
      <c r="FQU5" s="242"/>
      <c r="FQV5" s="242"/>
      <c r="FQW5" s="242"/>
      <c r="FQX5" s="242"/>
      <c r="FQY5" s="242"/>
      <c r="FQZ5" s="242"/>
      <c r="FRA5" s="242"/>
      <c r="FRB5" s="242"/>
      <c r="FRC5" s="242"/>
      <c r="FRD5" s="242"/>
      <c r="FRE5" s="242"/>
      <c r="FRF5" s="242"/>
      <c r="FRG5" s="242"/>
      <c r="FRH5" s="242"/>
      <c r="FRI5" s="242"/>
      <c r="FRJ5" s="242"/>
      <c r="FRK5" s="242"/>
      <c r="FRL5" s="242"/>
      <c r="FRM5" s="242"/>
      <c r="FRN5" s="242"/>
      <c r="FRO5" s="242"/>
      <c r="FRP5" s="242"/>
      <c r="FRQ5" s="242"/>
      <c r="FRR5" s="242"/>
      <c r="FRS5" s="242"/>
      <c r="FRT5" s="242"/>
      <c r="FRU5" s="242"/>
      <c r="FRV5" s="242"/>
      <c r="FRW5" s="242"/>
      <c r="FRX5" s="242"/>
      <c r="FRY5" s="242"/>
      <c r="FRZ5" s="242"/>
      <c r="FSA5" s="242"/>
      <c r="FSB5" s="242"/>
      <c r="FSC5" s="242"/>
      <c r="FSD5" s="242"/>
      <c r="FSE5" s="242"/>
      <c r="FSF5" s="242"/>
      <c r="FSG5" s="242"/>
      <c r="FSH5" s="242"/>
      <c r="FSI5" s="242"/>
      <c r="FSJ5" s="242"/>
      <c r="FSK5" s="242"/>
      <c r="FSL5" s="242"/>
      <c r="FSM5" s="242"/>
      <c r="FSN5" s="242"/>
      <c r="FSO5" s="242"/>
      <c r="FSP5" s="242"/>
      <c r="FSQ5" s="242"/>
      <c r="FSR5" s="242"/>
      <c r="FSS5" s="242"/>
      <c r="FST5" s="242"/>
      <c r="FSU5" s="242"/>
      <c r="FSV5" s="242"/>
      <c r="FSW5" s="242"/>
      <c r="FSX5" s="242"/>
      <c r="FSY5" s="242"/>
      <c r="FSZ5" s="242"/>
      <c r="FTA5" s="242"/>
      <c r="FTB5" s="242"/>
      <c r="FTC5" s="242"/>
      <c r="FTD5" s="242"/>
      <c r="FTE5" s="242"/>
      <c r="FTF5" s="242"/>
      <c r="FTG5" s="242"/>
      <c r="FTH5" s="242"/>
      <c r="FTI5" s="242"/>
      <c r="FTJ5" s="242"/>
      <c r="FTK5" s="242"/>
      <c r="FTL5" s="242"/>
      <c r="FTM5" s="242"/>
      <c r="FTN5" s="242"/>
      <c r="FTO5" s="242"/>
      <c r="FTP5" s="242"/>
      <c r="FTQ5" s="242"/>
      <c r="FTR5" s="242"/>
      <c r="FTS5" s="242"/>
      <c r="FTT5" s="242"/>
      <c r="FTU5" s="242"/>
      <c r="FTV5" s="242"/>
      <c r="FTW5" s="242"/>
      <c r="FTX5" s="242"/>
      <c r="FTY5" s="242"/>
      <c r="FTZ5" s="242"/>
      <c r="FUA5" s="242"/>
      <c r="FUB5" s="242"/>
      <c r="FUC5" s="242"/>
      <c r="FUD5" s="242"/>
      <c r="FUE5" s="242"/>
      <c r="FUF5" s="242"/>
      <c r="FUG5" s="242"/>
      <c r="FUH5" s="242"/>
      <c r="FUI5" s="242"/>
      <c r="FUJ5" s="242"/>
      <c r="FUK5" s="242"/>
      <c r="FUL5" s="242"/>
      <c r="FUM5" s="242"/>
      <c r="FUN5" s="242"/>
      <c r="FUO5" s="242"/>
      <c r="FUP5" s="242"/>
      <c r="FUQ5" s="242"/>
      <c r="FUR5" s="242"/>
      <c r="FUS5" s="242"/>
      <c r="FUT5" s="242"/>
      <c r="FUU5" s="242"/>
      <c r="FUV5" s="242"/>
      <c r="FUW5" s="242"/>
      <c r="FUX5" s="242"/>
      <c r="FUY5" s="242"/>
      <c r="FUZ5" s="242"/>
      <c r="FVA5" s="242"/>
      <c r="FVB5" s="242"/>
      <c r="FVC5" s="242"/>
      <c r="FVD5" s="242"/>
      <c r="FVE5" s="242"/>
      <c r="FVF5" s="242"/>
      <c r="FVG5" s="242"/>
      <c r="FVH5" s="242"/>
      <c r="FVI5" s="242"/>
      <c r="FVJ5" s="242"/>
      <c r="FVK5" s="242"/>
      <c r="FVL5" s="242"/>
      <c r="FVM5" s="242"/>
      <c r="FVN5" s="242"/>
      <c r="FVO5" s="242"/>
      <c r="FVP5" s="242"/>
      <c r="FVQ5" s="242"/>
      <c r="FVR5" s="242"/>
      <c r="FVS5" s="242"/>
      <c r="FVT5" s="242"/>
      <c r="FVU5" s="242"/>
      <c r="FVV5" s="242"/>
      <c r="FVW5" s="242"/>
      <c r="FVX5" s="242"/>
      <c r="FVY5" s="242"/>
      <c r="FVZ5" s="242"/>
      <c r="FWA5" s="242"/>
      <c r="FWB5" s="242"/>
      <c r="FWC5" s="242"/>
      <c r="FWD5" s="242"/>
      <c r="FWE5" s="242"/>
      <c r="FWF5" s="242"/>
      <c r="FWG5" s="242"/>
      <c r="FWH5" s="242"/>
      <c r="FWI5" s="242"/>
      <c r="FWJ5" s="242"/>
      <c r="FWK5" s="242"/>
      <c r="FWL5" s="242"/>
      <c r="FWM5" s="242"/>
      <c r="FWN5" s="242"/>
      <c r="FWO5" s="242"/>
      <c r="FWP5" s="242"/>
      <c r="FWQ5" s="242"/>
      <c r="FWR5" s="242"/>
      <c r="FWS5" s="242"/>
      <c r="FWT5" s="242"/>
      <c r="FWU5" s="242"/>
      <c r="FWV5" s="242"/>
      <c r="FWW5" s="242"/>
      <c r="FWX5" s="242"/>
      <c r="FWY5" s="242"/>
      <c r="FWZ5" s="242"/>
      <c r="FXA5" s="242"/>
      <c r="FXB5" s="242"/>
      <c r="FXC5" s="242"/>
      <c r="FXD5" s="242"/>
      <c r="FXE5" s="242"/>
      <c r="FXF5" s="242"/>
      <c r="FXG5" s="242"/>
      <c r="FXH5" s="242"/>
      <c r="FXI5" s="242"/>
      <c r="FXJ5" s="242"/>
      <c r="FXK5" s="242"/>
      <c r="FXL5" s="242"/>
      <c r="FXM5" s="242"/>
      <c r="FXN5" s="242"/>
      <c r="FXO5" s="242"/>
      <c r="FXP5" s="242"/>
      <c r="FXQ5" s="242"/>
      <c r="FXR5" s="242"/>
      <c r="FXS5" s="242"/>
      <c r="FXT5" s="242"/>
      <c r="FXU5" s="242"/>
      <c r="FXV5" s="242"/>
      <c r="FXW5" s="242"/>
      <c r="FXX5" s="242"/>
      <c r="FXY5" s="242"/>
      <c r="FXZ5" s="242"/>
      <c r="FYA5" s="242"/>
      <c r="FYB5" s="242"/>
      <c r="FYC5" s="242"/>
      <c r="FYD5" s="242"/>
      <c r="FYE5" s="242"/>
      <c r="FYF5" s="242"/>
      <c r="FYG5" s="242"/>
      <c r="FYH5" s="242"/>
      <c r="FYI5" s="242"/>
      <c r="FYJ5" s="242"/>
      <c r="FYK5" s="242"/>
      <c r="FYL5" s="242"/>
      <c r="FYM5" s="242"/>
      <c r="FYN5" s="242"/>
      <c r="FYO5" s="242"/>
      <c r="FYP5" s="242"/>
      <c r="FYQ5" s="242"/>
      <c r="FYR5" s="242"/>
      <c r="FYS5" s="242"/>
      <c r="FYT5" s="242"/>
      <c r="FYU5" s="242"/>
      <c r="FYV5" s="242"/>
      <c r="FYW5" s="242"/>
      <c r="FYX5" s="242"/>
      <c r="FYY5" s="242"/>
      <c r="FYZ5" s="242"/>
      <c r="FZA5" s="242"/>
      <c r="FZB5" s="242"/>
      <c r="FZC5" s="242"/>
      <c r="FZD5" s="242"/>
      <c r="FZE5" s="242"/>
      <c r="FZF5" s="242"/>
      <c r="FZG5" s="242"/>
      <c r="FZH5" s="242"/>
      <c r="FZI5" s="242"/>
      <c r="FZJ5" s="242"/>
      <c r="FZK5" s="242"/>
      <c r="FZL5" s="242"/>
      <c r="FZM5" s="242"/>
      <c r="FZN5" s="242"/>
      <c r="FZO5" s="242"/>
      <c r="FZP5" s="242"/>
      <c r="FZQ5" s="242"/>
      <c r="FZR5" s="242"/>
      <c r="FZS5" s="242"/>
      <c r="FZT5" s="242"/>
      <c r="FZU5" s="242"/>
      <c r="FZV5" s="242"/>
      <c r="FZW5" s="242"/>
      <c r="FZX5" s="242"/>
      <c r="FZY5" s="242"/>
      <c r="FZZ5" s="242"/>
      <c r="GAA5" s="242"/>
      <c r="GAB5" s="242"/>
      <c r="GAC5" s="242"/>
      <c r="GAD5" s="242"/>
      <c r="GAE5" s="242"/>
      <c r="GAF5" s="242"/>
      <c r="GAG5" s="242"/>
      <c r="GAH5" s="242"/>
      <c r="GAI5" s="242"/>
      <c r="GAJ5" s="242"/>
      <c r="GAK5" s="242"/>
      <c r="GAL5" s="242"/>
      <c r="GAM5" s="242"/>
      <c r="GAN5" s="242"/>
      <c r="GAO5" s="242"/>
      <c r="GAP5" s="242"/>
      <c r="GAQ5" s="242"/>
      <c r="GAR5" s="242"/>
      <c r="GAS5" s="242"/>
      <c r="GAT5" s="242"/>
      <c r="GAU5" s="242"/>
      <c r="GAV5" s="242"/>
      <c r="GAW5" s="242"/>
      <c r="GAX5" s="242"/>
      <c r="GAY5" s="242"/>
      <c r="GAZ5" s="242"/>
      <c r="GBA5" s="242"/>
      <c r="GBB5" s="242"/>
      <c r="GBC5" s="242"/>
      <c r="GBD5" s="242"/>
      <c r="GBE5" s="242"/>
      <c r="GBF5" s="242"/>
      <c r="GBG5" s="242"/>
      <c r="GBH5" s="242"/>
      <c r="GBI5" s="242"/>
      <c r="GBJ5" s="242"/>
      <c r="GBK5" s="242"/>
      <c r="GBL5" s="242"/>
      <c r="GBM5" s="242"/>
      <c r="GBN5" s="242"/>
      <c r="GBO5" s="242"/>
      <c r="GBP5" s="242"/>
      <c r="GBQ5" s="242"/>
      <c r="GBR5" s="242"/>
      <c r="GBS5" s="242"/>
      <c r="GBT5" s="242"/>
      <c r="GBU5" s="242"/>
      <c r="GBV5" s="242"/>
      <c r="GBW5" s="242"/>
      <c r="GBX5" s="242"/>
      <c r="GBY5" s="242"/>
      <c r="GBZ5" s="242"/>
      <c r="GCA5" s="242"/>
      <c r="GCB5" s="242"/>
      <c r="GCC5" s="242"/>
      <c r="GCD5" s="242"/>
      <c r="GCE5" s="242"/>
      <c r="GCF5" s="242"/>
      <c r="GCG5" s="242"/>
      <c r="GCH5" s="242"/>
      <c r="GCI5" s="242"/>
      <c r="GCJ5" s="242"/>
      <c r="GCK5" s="242"/>
      <c r="GCL5" s="242"/>
      <c r="GCM5" s="242"/>
      <c r="GCN5" s="242"/>
      <c r="GCO5" s="242"/>
      <c r="GCP5" s="242"/>
      <c r="GCQ5" s="242"/>
      <c r="GCR5" s="242"/>
      <c r="GCS5" s="242"/>
      <c r="GCT5" s="242"/>
      <c r="GCU5" s="242"/>
      <c r="GCV5" s="242"/>
      <c r="GCW5" s="242"/>
      <c r="GCX5" s="242"/>
      <c r="GCY5" s="242"/>
      <c r="GCZ5" s="242"/>
      <c r="GDA5" s="242"/>
      <c r="GDB5" s="242"/>
      <c r="GDC5" s="242"/>
      <c r="GDD5" s="242"/>
      <c r="GDE5" s="242"/>
      <c r="GDF5" s="242"/>
      <c r="GDG5" s="242"/>
      <c r="GDH5" s="242"/>
      <c r="GDI5" s="242"/>
      <c r="GDJ5" s="242"/>
      <c r="GDK5" s="242"/>
      <c r="GDL5" s="242"/>
      <c r="GDM5" s="242"/>
      <c r="GDN5" s="242"/>
      <c r="GDO5" s="242"/>
      <c r="GDP5" s="242"/>
      <c r="GDQ5" s="242"/>
      <c r="GDR5" s="242"/>
      <c r="GDS5" s="242"/>
      <c r="GDT5" s="242"/>
      <c r="GDU5" s="242"/>
      <c r="GDV5" s="242"/>
      <c r="GDW5" s="242"/>
      <c r="GDX5" s="242"/>
      <c r="GDY5" s="242"/>
      <c r="GDZ5" s="242"/>
      <c r="GEA5" s="242"/>
      <c r="GEB5" s="242"/>
      <c r="GEC5" s="242"/>
      <c r="GED5" s="242"/>
      <c r="GEE5" s="242"/>
      <c r="GEF5" s="242"/>
      <c r="GEG5" s="242"/>
      <c r="GEH5" s="242"/>
      <c r="GEI5" s="242"/>
      <c r="GEJ5" s="242"/>
      <c r="GEK5" s="242"/>
      <c r="GEL5" s="242"/>
      <c r="GEM5" s="242"/>
      <c r="GEN5" s="242"/>
      <c r="GEO5" s="242"/>
      <c r="GEP5" s="242"/>
      <c r="GEQ5" s="242"/>
      <c r="GER5" s="242"/>
      <c r="GES5" s="242"/>
      <c r="GET5" s="242"/>
      <c r="GEU5" s="242"/>
      <c r="GEV5" s="242"/>
      <c r="GEW5" s="242"/>
      <c r="GEX5" s="242"/>
      <c r="GEY5" s="242"/>
      <c r="GEZ5" s="242"/>
      <c r="GFA5" s="242"/>
      <c r="GFB5" s="242"/>
      <c r="GFC5" s="242"/>
      <c r="GFD5" s="242"/>
      <c r="GFE5" s="242"/>
      <c r="GFF5" s="242"/>
      <c r="GFG5" s="242"/>
      <c r="GFH5" s="242"/>
      <c r="GFI5" s="242"/>
      <c r="GFJ5" s="242"/>
      <c r="GFK5" s="242"/>
      <c r="GFL5" s="242"/>
      <c r="GFM5" s="242"/>
      <c r="GFN5" s="242"/>
      <c r="GFO5" s="242"/>
      <c r="GFP5" s="242"/>
      <c r="GFQ5" s="242"/>
      <c r="GFR5" s="242"/>
      <c r="GFS5" s="242"/>
      <c r="GFT5" s="242"/>
      <c r="GFU5" s="242"/>
      <c r="GFV5" s="242"/>
      <c r="GFW5" s="242"/>
      <c r="GFX5" s="242"/>
      <c r="GFY5" s="242"/>
      <c r="GFZ5" s="242"/>
      <c r="GGA5" s="242"/>
      <c r="GGB5" s="242"/>
      <c r="GGC5" s="242"/>
      <c r="GGD5" s="242"/>
      <c r="GGE5" s="242"/>
      <c r="GGF5" s="242"/>
      <c r="GGG5" s="242"/>
      <c r="GGH5" s="242"/>
      <c r="GGI5" s="242"/>
      <c r="GGJ5" s="242"/>
      <c r="GGK5" s="242"/>
      <c r="GGL5" s="242"/>
      <c r="GGM5" s="242"/>
      <c r="GGN5" s="242"/>
      <c r="GGO5" s="242"/>
      <c r="GGP5" s="242"/>
      <c r="GGQ5" s="242"/>
      <c r="GGR5" s="242"/>
      <c r="GGS5" s="242"/>
      <c r="GGT5" s="242"/>
      <c r="GGU5" s="242"/>
      <c r="GGV5" s="242"/>
      <c r="GGW5" s="242"/>
      <c r="GGX5" s="242"/>
      <c r="GGY5" s="242"/>
      <c r="GGZ5" s="242"/>
      <c r="GHA5" s="242"/>
      <c r="GHB5" s="242"/>
      <c r="GHC5" s="242"/>
      <c r="GHD5" s="242"/>
      <c r="GHE5" s="242"/>
      <c r="GHF5" s="242"/>
      <c r="GHG5" s="242"/>
      <c r="GHH5" s="242"/>
      <c r="GHI5" s="242"/>
      <c r="GHJ5" s="242"/>
      <c r="GHK5" s="242"/>
      <c r="GHL5" s="242"/>
      <c r="GHM5" s="242"/>
      <c r="GHN5" s="242"/>
      <c r="GHO5" s="242"/>
      <c r="GHP5" s="242"/>
      <c r="GHQ5" s="242"/>
      <c r="GHR5" s="242"/>
      <c r="GHS5" s="242"/>
      <c r="GHT5" s="242"/>
      <c r="GHU5" s="242"/>
      <c r="GHV5" s="242"/>
      <c r="GHW5" s="242"/>
      <c r="GHX5" s="242"/>
      <c r="GHY5" s="242"/>
      <c r="GHZ5" s="242"/>
      <c r="GIA5" s="242"/>
      <c r="GIB5" s="242"/>
      <c r="GIC5" s="242"/>
      <c r="GID5" s="242"/>
      <c r="GIE5" s="242"/>
      <c r="GIF5" s="242"/>
      <c r="GIG5" s="242"/>
      <c r="GIH5" s="242"/>
      <c r="GII5" s="242"/>
      <c r="GIJ5" s="242"/>
      <c r="GIK5" s="242"/>
      <c r="GIL5" s="242"/>
      <c r="GIM5" s="242"/>
      <c r="GIN5" s="242"/>
      <c r="GIO5" s="242"/>
      <c r="GIP5" s="242"/>
      <c r="GIQ5" s="242"/>
      <c r="GIR5" s="242"/>
      <c r="GIS5" s="242"/>
      <c r="GIT5" s="242"/>
      <c r="GIU5" s="242"/>
      <c r="GIV5" s="242"/>
      <c r="GIW5" s="242"/>
      <c r="GIX5" s="242"/>
      <c r="GIY5" s="242"/>
      <c r="GIZ5" s="242"/>
      <c r="GJA5" s="242"/>
      <c r="GJB5" s="242"/>
      <c r="GJC5" s="242"/>
      <c r="GJD5" s="242"/>
      <c r="GJE5" s="242"/>
      <c r="GJF5" s="242"/>
      <c r="GJG5" s="242"/>
      <c r="GJH5" s="242"/>
      <c r="GJI5" s="242"/>
      <c r="GJJ5" s="242"/>
      <c r="GJK5" s="242"/>
      <c r="GJL5" s="242"/>
      <c r="GJM5" s="242"/>
      <c r="GJN5" s="242"/>
      <c r="GJO5" s="242"/>
      <c r="GJP5" s="242"/>
      <c r="GJQ5" s="242"/>
      <c r="GJR5" s="242"/>
      <c r="GJS5" s="242"/>
      <c r="GJT5" s="242"/>
      <c r="GJU5" s="242"/>
      <c r="GJV5" s="242"/>
      <c r="GJW5" s="242"/>
      <c r="GJX5" s="242"/>
      <c r="GJY5" s="242"/>
      <c r="GJZ5" s="242"/>
      <c r="GKA5" s="242"/>
      <c r="GKB5" s="242"/>
      <c r="GKC5" s="242"/>
      <c r="GKD5" s="242"/>
      <c r="GKE5" s="242"/>
      <c r="GKF5" s="242"/>
      <c r="GKG5" s="242"/>
      <c r="GKH5" s="242"/>
      <c r="GKI5" s="242"/>
      <c r="GKJ5" s="242"/>
      <c r="GKK5" s="242"/>
      <c r="GKL5" s="242"/>
      <c r="GKM5" s="242"/>
      <c r="GKN5" s="242"/>
      <c r="GKO5" s="242"/>
      <c r="GKP5" s="242"/>
      <c r="GKQ5" s="242"/>
      <c r="GKR5" s="242"/>
      <c r="GKS5" s="242"/>
      <c r="GKT5" s="242"/>
      <c r="GKU5" s="242"/>
      <c r="GKV5" s="242"/>
      <c r="GKW5" s="242"/>
      <c r="GKX5" s="242"/>
      <c r="GKY5" s="242"/>
      <c r="GKZ5" s="242"/>
      <c r="GLA5" s="242"/>
      <c r="GLB5" s="242"/>
      <c r="GLC5" s="242"/>
      <c r="GLD5" s="242"/>
      <c r="GLE5" s="242"/>
      <c r="GLF5" s="242"/>
      <c r="GLG5" s="242"/>
      <c r="GLH5" s="242"/>
      <c r="GLI5" s="242"/>
      <c r="GLJ5" s="242"/>
      <c r="GLK5" s="242"/>
      <c r="GLL5" s="242"/>
      <c r="GLM5" s="242"/>
      <c r="GLN5" s="242"/>
      <c r="GLO5" s="242"/>
      <c r="GLP5" s="242"/>
      <c r="GLQ5" s="242"/>
      <c r="GLR5" s="242"/>
      <c r="GLS5" s="242"/>
      <c r="GLT5" s="242"/>
      <c r="GLU5" s="242"/>
      <c r="GLV5" s="242"/>
      <c r="GLW5" s="242"/>
      <c r="GLX5" s="242"/>
      <c r="GLY5" s="242"/>
      <c r="GLZ5" s="242"/>
      <c r="GMA5" s="242"/>
      <c r="GMB5" s="242"/>
      <c r="GMC5" s="242"/>
      <c r="GMD5" s="242"/>
      <c r="GME5" s="242"/>
      <c r="GMF5" s="242"/>
      <c r="GMG5" s="242"/>
      <c r="GMH5" s="242"/>
      <c r="GMI5" s="242"/>
      <c r="GMJ5" s="242"/>
      <c r="GMK5" s="242"/>
      <c r="GML5" s="242"/>
      <c r="GMM5" s="242"/>
      <c r="GMN5" s="242"/>
      <c r="GMO5" s="242"/>
      <c r="GMP5" s="242"/>
      <c r="GMQ5" s="242"/>
      <c r="GMR5" s="242"/>
      <c r="GMS5" s="242"/>
      <c r="GMT5" s="242"/>
      <c r="GMU5" s="242"/>
      <c r="GMV5" s="242"/>
      <c r="GMW5" s="242"/>
      <c r="GMX5" s="242"/>
      <c r="GMY5" s="242"/>
      <c r="GMZ5" s="242"/>
      <c r="GNA5" s="242"/>
      <c r="GNB5" s="242"/>
      <c r="GNC5" s="242"/>
      <c r="GND5" s="242"/>
      <c r="GNE5" s="242"/>
      <c r="GNF5" s="242"/>
      <c r="GNG5" s="242"/>
      <c r="GNH5" s="242"/>
      <c r="GNI5" s="242"/>
      <c r="GNJ5" s="242"/>
      <c r="GNK5" s="242"/>
      <c r="GNL5" s="242"/>
      <c r="GNM5" s="242"/>
      <c r="GNN5" s="242"/>
      <c r="GNO5" s="242"/>
      <c r="GNP5" s="242"/>
      <c r="GNQ5" s="242"/>
      <c r="GNR5" s="242"/>
      <c r="GNS5" s="242"/>
      <c r="GNT5" s="242"/>
      <c r="GNU5" s="242"/>
      <c r="GNV5" s="242"/>
      <c r="GNW5" s="242"/>
      <c r="GNX5" s="242"/>
      <c r="GNY5" s="242"/>
      <c r="GNZ5" s="242"/>
      <c r="GOA5" s="242"/>
      <c r="GOB5" s="242"/>
      <c r="GOC5" s="242"/>
      <c r="GOD5" s="242"/>
      <c r="GOE5" s="242"/>
      <c r="GOF5" s="242"/>
      <c r="GOG5" s="242"/>
      <c r="GOH5" s="242"/>
      <c r="GOI5" s="242"/>
      <c r="GOJ5" s="242"/>
      <c r="GOK5" s="242"/>
      <c r="GOL5" s="242"/>
      <c r="GOM5" s="242"/>
      <c r="GON5" s="242"/>
      <c r="GOO5" s="242"/>
      <c r="GOP5" s="242"/>
      <c r="GOQ5" s="242"/>
      <c r="GOR5" s="242"/>
      <c r="GOS5" s="242"/>
      <c r="GOT5" s="242"/>
      <c r="GOU5" s="242"/>
      <c r="GOV5" s="242"/>
      <c r="GOW5" s="242"/>
      <c r="GOX5" s="242"/>
      <c r="GOY5" s="242"/>
      <c r="GOZ5" s="242"/>
      <c r="GPA5" s="242"/>
      <c r="GPB5" s="242"/>
      <c r="GPC5" s="242"/>
      <c r="GPD5" s="242"/>
      <c r="GPE5" s="242"/>
      <c r="GPF5" s="242"/>
      <c r="GPG5" s="242"/>
      <c r="GPH5" s="242"/>
      <c r="GPI5" s="242"/>
      <c r="GPJ5" s="242"/>
      <c r="GPK5" s="242"/>
      <c r="GPL5" s="242"/>
      <c r="GPM5" s="242"/>
      <c r="GPN5" s="242"/>
      <c r="GPO5" s="242"/>
      <c r="GPP5" s="242"/>
      <c r="GPQ5" s="242"/>
      <c r="GPR5" s="242"/>
      <c r="GPS5" s="242"/>
      <c r="GPT5" s="242"/>
      <c r="GPU5" s="242"/>
      <c r="GPV5" s="242"/>
      <c r="GPW5" s="242"/>
      <c r="GPX5" s="242"/>
      <c r="GPY5" s="242"/>
      <c r="GPZ5" s="242"/>
      <c r="GQA5" s="242"/>
      <c r="GQB5" s="242"/>
      <c r="GQC5" s="242"/>
      <c r="GQD5" s="242"/>
      <c r="GQE5" s="242"/>
      <c r="GQF5" s="242"/>
      <c r="GQG5" s="242"/>
      <c r="GQH5" s="242"/>
      <c r="GQI5" s="242"/>
      <c r="GQJ5" s="242"/>
      <c r="GQK5" s="242"/>
      <c r="GQL5" s="242"/>
      <c r="GQM5" s="242"/>
      <c r="GQN5" s="242"/>
      <c r="GQO5" s="242"/>
      <c r="GQP5" s="242"/>
      <c r="GQQ5" s="242"/>
      <c r="GQR5" s="242"/>
      <c r="GQS5" s="242"/>
      <c r="GQT5" s="242"/>
      <c r="GQU5" s="242"/>
      <c r="GQV5" s="242"/>
      <c r="GQW5" s="242"/>
      <c r="GQX5" s="242"/>
      <c r="GQY5" s="242"/>
      <c r="GQZ5" s="242"/>
      <c r="GRA5" s="242"/>
      <c r="GRB5" s="242"/>
      <c r="GRC5" s="242"/>
      <c r="GRD5" s="242"/>
      <c r="GRE5" s="242"/>
      <c r="GRF5" s="242"/>
      <c r="GRG5" s="242"/>
      <c r="GRH5" s="242"/>
      <c r="GRI5" s="242"/>
      <c r="GRJ5" s="242"/>
      <c r="GRK5" s="242"/>
      <c r="GRL5" s="242"/>
      <c r="GRM5" s="242"/>
      <c r="GRN5" s="242"/>
      <c r="GRO5" s="242"/>
      <c r="GRP5" s="242"/>
      <c r="GRQ5" s="242"/>
      <c r="GRR5" s="242"/>
      <c r="GRS5" s="242"/>
      <c r="GRT5" s="242"/>
      <c r="GRU5" s="242"/>
      <c r="GRV5" s="242"/>
      <c r="GRW5" s="242"/>
      <c r="GRX5" s="242"/>
      <c r="GRY5" s="242"/>
      <c r="GRZ5" s="242"/>
      <c r="GSA5" s="242"/>
      <c r="GSB5" s="242"/>
      <c r="GSC5" s="242"/>
      <c r="GSD5" s="242"/>
      <c r="GSE5" s="242"/>
      <c r="GSF5" s="242"/>
      <c r="GSG5" s="242"/>
      <c r="GSH5" s="242"/>
      <c r="GSI5" s="242"/>
      <c r="GSJ5" s="242"/>
      <c r="GSK5" s="242"/>
      <c r="GSL5" s="242"/>
      <c r="GSM5" s="242"/>
      <c r="GSN5" s="242"/>
      <c r="GSO5" s="242"/>
      <c r="GSP5" s="242"/>
      <c r="GSQ5" s="242"/>
      <c r="GSR5" s="242"/>
      <c r="GSS5" s="242"/>
      <c r="GST5" s="242"/>
      <c r="GSU5" s="242"/>
      <c r="GSV5" s="242"/>
      <c r="GSW5" s="242"/>
      <c r="GSX5" s="242"/>
      <c r="GSY5" s="242"/>
      <c r="GSZ5" s="242"/>
      <c r="GTA5" s="242"/>
      <c r="GTB5" s="242"/>
      <c r="GTC5" s="242"/>
      <c r="GTD5" s="242"/>
      <c r="GTE5" s="242"/>
      <c r="GTF5" s="242"/>
      <c r="GTG5" s="242"/>
      <c r="GTH5" s="242"/>
      <c r="GTI5" s="242"/>
      <c r="GTJ5" s="242"/>
      <c r="GTK5" s="242"/>
      <c r="GTL5" s="242"/>
      <c r="GTM5" s="242"/>
      <c r="GTN5" s="242"/>
      <c r="GTO5" s="242"/>
      <c r="GTP5" s="242"/>
      <c r="GTQ5" s="242"/>
      <c r="GTR5" s="242"/>
      <c r="GTS5" s="242"/>
      <c r="GTT5" s="242"/>
      <c r="GTU5" s="242"/>
      <c r="GTV5" s="242"/>
      <c r="GTW5" s="242"/>
      <c r="GTX5" s="242"/>
      <c r="GTY5" s="242"/>
      <c r="GTZ5" s="242"/>
      <c r="GUA5" s="242"/>
      <c r="GUB5" s="242"/>
      <c r="GUC5" s="242"/>
      <c r="GUD5" s="242"/>
      <c r="GUE5" s="242"/>
      <c r="GUF5" s="242"/>
      <c r="GUG5" s="242"/>
      <c r="GUH5" s="242"/>
      <c r="GUI5" s="242"/>
      <c r="GUJ5" s="242"/>
      <c r="GUK5" s="242"/>
      <c r="GUL5" s="242"/>
      <c r="GUM5" s="242"/>
      <c r="GUN5" s="242"/>
      <c r="GUO5" s="242"/>
      <c r="GUP5" s="242"/>
      <c r="GUQ5" s="242"/>
      <c r="GUR5" s="242"/>
      <c r="GUS5" s="242"/>
      <c r="GUT5" s="242"/>
      <c r="GUU5" s="242"/>
      <c r="GUV5" s="242"/>
      <c r="GUW5" s="242"/>
      <c r="GUX5" s="242"/>
      <c r="GUY5" s="242"/>
      <c r="GUZ5" s="242"/>
      <c r="GVA5" s="242"/>
      <c r="GVB5" s="242"/>
      <c r="GVC5" s="242"/>
      <c r="GVD5" s="242"/>
      <c r="GVE5" s="242"/>
      <c r="GVF5" s="242"/>
      <c r="GVG5" s="242"/>
      <c r="GVH5" s="242"/>
      <c r="GVI5" s="242"/>
      <c r="GVJ5" s="242"/>
      <c r="GVK5" s="242"/>
      <c r="GVL5" s="242"/>
      <c r="GVM5" s="242"/>
      <c r="GVN5" s="242"/>
      <c r="GVO5" s="242"/>
      <c r="GVP5" s="242"/>
      <c r="GVQ5" s="242"/>
      <c r="GVR5" s="242"/>
      <c r="GVS5" s="242"/>
      <c r="GVT5" s="242"/>
      <c r="GVU5" s="242"/>
      <c r="GVV5" s="242"/>
      <c r="GVW5" s="242"/>
      <c r="GVX5" s="242"/>
      <c r="GVY5" s="242"/>
      <c r="GVZ5" s="242"/>
      <c r="GWA5" s="242"/>
      <c r="GWB5" s="242"/>
      <c r="GWC5" s="242"/>
      <c r="GWD5" s="242"/>
      <c r="GWE5" s="242"/>
      <c r="GWF5" s="242"/>
      <c r="GWG5" s="242"/>
      <c r="GWH5" s="242"/>
      <c r="GWI5" s="242"/>
      <c r="GWJ5" s="242"/>
      <c r="GWK5" s="242"/>
      <c r="GWL5" s="242"/>
      <c r="GWM5" s="242"/>
      <c r="GWN5" s="242"/>
      <c r="GWO5" s="242"/>
      <c r="GWP5" s="242"/>
      <c r="GWQ5" s="242"/>
      <c r="GWR5" s="242"/>
      <c r="GWS5" s="242"/>
      <c r="GWT5" s="242"/>
      <c r="GWU5" s="242"/>
      <c r="GWV5" s="242"/>
      <c r="GWW5" s="242"/>
      <c r="GWX5" s="242"/>
      <c r="GWY5" s="242"/>
      <c r="GWZ5" s="242"/>
      <c r="GXA5" s="242"/>
      <c r="GXB5" s="242"/>
      <c r="GXC5" s="242"/>
      <c r="GXD5" s="242"/>
      <c r="GXE5" s="242"/>
      <c r="GXF5" s="242"/>
      <c r="GXG5" s="242"/>
      <c r="GXH5" s="242"/>
      <c r="GXI5" s="242"/>
      <c r="GXJ5" s="242"/>
      <c r="GXK5" s="242"/>
      <c r="GXL5" s="242"/>
      <c r="GXM5" s="242"/>
      <c r="GXN5" s="242"/>
      <c r="GXO5" s="242"/>
      <c r="GXP5" s="242"/>
      <c r="GXQ5" s="242"/>
      <c r="GXR5" s="242"/>
      <c r="GXS5" s="242"/>
      <c r="GXT5" s="242"/>
      <c r="GXU5" s="242"/>
      <c r="GXV5" s="242"/>
      <c r="GXW5" s="242"/>
      <c r="GXX5" s="242"/>
      <c r="GXY5" s="242"/>
      <c r="GXZ5" s="242"/>
      <c r="GYA5" s="242"/>
      <c r="GYB5" s="242"/>
      <c r="GYC5" s="242"/>
      <c r="GYD5" s="242"/>
      <c r="GYE5" s="242"/>
      <c r="GYF5" s="242"/>
      <c r="GYG5" s="242"/>
      <c r="GYH5" s="242"/>
      <c r="GYI5" s="242"/>
      <c r="GYJ5" s="242"/>
      <c r="GYK5" s="242"/>
      <c r="GYL5" s="242"/>
      <c r="GYM5" s="242"/>
      <c r="GYN5" s="242"/>
      <c r="GYO5" s="242"/>
      <c r="GYP5" s="242"/>
      <c r="GYQ5" s="242"/>
      <c r="GYR5" s="242"/>
      <c r="GYS5" s="242"/>
      <c r="GYT5" s="242"/>
      <c r="GYU5" s="242"/>
      <c r="GYV5" s="242"/>
      <c r="GYW5" s="242"/>
      <c r="GYX5" s="242"/>
      <c r="GYY5" s="242"/>
      <c r="GYZ5" s="242"/>
      <c r="GZA5" s="242"/>
      <c r="GZB5" s="242"/>
      <c r="GZC5" s="242"/>
      <c r="GZD5" s="242"/>
      <c r="GZE5" s="242"/>
      <c r="GZF5" s="242"/>
      <c r="GZG5" s="242"/>
      <c r="GZH5" s="242"/>
      <c r="GZI5" s="242"/>
      <c r="GZJ5" s="242"/>
      <c r="GZK5" s="242"/>
      <c r="GZL5" s="242"/>
      <c r="GZM5" s="242"/>
      <c r="GZN5" s="242"/>
      <c r="GZO5" s="242"/>
      <c r="GZP5" s="242"/>
      <c r="GZQ5" s="242"/>
      <c r="GZR5" s="242"/>
      <c r="GZS5" s="242"/>
      <c r="GZT5" s="242"/>
      <c r="GZU5" s="242"/>
      <c r="GZV5" s="242"/>
      <c r="GZW5" s="242"/>
      <c r="GZX5" s="242"/>
      <c r="GZY5" s="242"/>
      <c r="GZZ5" s="242"/>
      <c r="HAA5" s="242"/>
      <c r="HAB5" s="242"/>
      <c r="HAC5" s="242"/>
      <c r="HAD5" s="242"/>
      <c r="HAE5" s="242"/>
      <c r="HAF5" s="242"/>
      <c r="HAG5" s="242"/>
      <c r="HAH5" s="242"/>
      <c r="HAI5" s="242"/>
      <c r="HAJ5" s="242"/>
      <c r="HAK5" s="242"/>
      <c r="HAL5" s="242"/>
      <c r="HAM5" s="242"/>
      <c r="HAN5" s="242"/>
      <c r="HAO5" s="242"/>
      <c r="HAP5" s="242"/>
      <c r="HAQ5" s="242"/>
      <c r="HAR5" s="242"/>
      <c r="HAS5" s="242"/>
      <c r="HAT5" s="242"/>
      <c r="HAU5" s="242"/>
      <c r="HAV5" s="242"/>
      <c r="HAW5" s="242"/>
      <c r="HAX5" s="242"/>
      <c r="HAY5" s="242"/>
      <c r="HAZ5" s="242"/>
      <c r="HBA5" s="242"/>
      <c r="HBB5" s="242"/>
      <c r="HBC5" s="242"/>
      <c r="HBD5" s="242"/>
      <c r="HBE5" s="242"/>
      <c r="HBF5" s="242"/>
      <c r="HBG5" s="242"/>
      <c r="HBH5" s="242"/>
      <c r="HBI5" s="242"/>
      <c r="HBJ5" s="242"/>
      <c r="HBK5" s="242"/>
      <c r="HBL5" s="242"/>
      <c r="HBM5" s="242"/>
      <c r="HBN5" s="242"/>
      <c r="HBO5" s="242"/>
      <c r="HBP5" s="242"/>
      <c r="HBQ5" s="242"/>
      <c r="HBR5" s="242"/>
      <c r="HBS5" s="242"/>
      <c r="HBT5" s="242"/>
      <c r="HBU5" s="242"/>
      <c r="HBV5" s="242"/>
      <c r="HBW5" s="242"/>
      <c r="HBX5" s="242"/>
      <c r="HBY5" s="242"/>
      <c r="HBZ5" s="242"/>
      <c r="HCA5" s="242"/>
      <c r="HCB5" s="242"/>
      <c r="HCC5" s="242"/>
      <c r="HCD5" s="242"/>
      <c r="HCE5" s="242"/>
      <c r="HCF5" s="242"/>
      <c r="HCG5" s="242"/>
      <c r="HCH5" s="242"/>
      <c r="HCI5" s="242"/>
      <c r="HCJ5" s="242"/>
      <c r="HCK5" s="242"/>
      <c r="HCL5" s="242"/>
      <c r="HCM5" s="242"/>
      <c r="HCN5" s="242"/>
      <c r="HCO5" s="242"/>
      <c r="HCP5" s="242"/>
      <c r="HCQ5" s="242"/>
      <c r="HCR5" s="242"/>
      <c r="HCS5" s="242"/>
      <c r="HCT5" s="242"/>
      <c r="HCU5" s="242"/>
      <c r="HCV5" s="242"/>
      <c r="HCW5" s="242"/>
      <c r="HCX5" s="242"/>
      <c r="HCY5" s="242"/>
      <c r="HCZ5" s="242"/>
      <c r="HDA5" s="242"/>
      <c r="HDB5" s="242"/>
      <c r="HDC5" s="242"/>
      <c r="HDD5" s="242"/>
      <c r="HDE5" s="242"/>
      <c r="HDF5" s="242"/>
      <c r="HDG5" s="242"/>
      <c r="HDH5" s="242"/>
      <c r="HDI5" s="242"/>
      <c r="HDJ5" s="242"/>
      <c r="HDK5" s="242"/>
      <c r="HDL5" s="242"/>
      <c r="HDM5" s="242"/>
      <c r="HDN5" s="242"/>
      <c r="HDO5" s="242"/>
      <c r="HDP5" s="242"/>
      <c r="HDQ5" s="242"/>
      <c r="HDR5" s="242"/>
      <c r="HDS5" s="242"/>
      <c r="HDT5" s="242"/>
      <c r="HDU5" s="242"/>
      <c r="HDV5" s="242"/>
      <c r="HDW5" s="242"/>
      <c r="HDX5" s="242"/>
      <c r="HDY5" s="242"/>
      <c r="HDZ5" s="242"/>
      <c r="HEA5" s="242"/>
      <c r="HEB5" s="242"/>
      <c r="HEC5" s="242"/>
      <c r="HED5" s="242"/>
      <c r="HEE5" s="242"/>
      <c r="HEF5" s="242"/>
      <c r="HEG5" s="242"/>
      <c r="HEH5" s="242"/>
      <c r="HEI5" s="242"/>
      <c r="HEJ5" s="242"/>
      <c r="HEK5" s="242"/>
      <c r="HEL5" s="242"/>
      <c r="HEM5" s="242"/>
      <c r="HEN5" s="242"/>
      <c r="HEO5" s="242"/>
      <c r="HEP5" s="242"/>
      <c r="HEQ5" s="242"/>
      <c r="HER5" s="242"/>
      <c r="HES5" s="242"/>
      <c r="HET5" s="242"/>
      <c r="HEU5" s="242"/>
      <c r="HEV5" s="242"/>
      <c r="HEW5" s="242"/>
      <c r="HEX5" s="242"/>
      <c r="HEY5" s="242"/>
      <c r="HEZ5" s="242"/>
      <c r="HFA5" s="242"/>
      <c r="HFB5" s="242"/>
      <c r="HFC5" s="242"/>
      <c r="HFD5" s="242"/>
      <c r="HFE5" s="242"/>
      <c r="HFF5" s="242"/>
      <c r="HFG5" s="242"/>
      <c r="HFH5" s="242"/>
      <c r="HFI5" s="242"/>
      <c r="HFJ5" s="242"/>
      <c r="HFK5" s="242"/>
      <c r="HFL5" s="242"/>
      <c r="HFM5" s="242"/>
      <c r="HFN5" s="242"/>
      <c r="HFO5" s="242"/>
      <c r="HFP5" s="242"/>
      <c r="HFQ5" s="242"/>
      <c r="HFR5" s="242"/>
      <c r="HFS5" s="242"/>
      <c r="HFT5" s="242"/>
      <c r="HFU5" s="242"/>
      <c r="HFV5" s="242"/>
      <c r="HFW5" s="242"/>
      <c r="HFX5" s="242"/>
      <c r="HFY5" s="242"/>
      <c r="HFZ5" s="242"/>
      <c r="HGA5" s="242"/>
      <c r="HGB5" s="242"/>
      <c r="HGC5" s="242"/>
      <c r="HGD5" s="242"/>
      <c r="HGE5" s="242"/>
      <c r="HGF5" s="242"/>
      <c r="HGG5" s="242"/>
      <c r="HGH5" s="242"/>
      <c r="HGI5" s="242"/>
      <c r="HGJ5" s="242"/>
      <c r="HGK5" s="242"/>
      <c r="HGL5" s="242"/>
      <c r="HGM5" s="242"/>
      <c r="HGN5" s="242"/>
      <c r="HGO5" s="242"/>
      <c r="HGP5" s="242"/>
      <c r="HGQ5" s="242"/>
      <c r="HGR5" s="242"/>
      <c r="HGS5" s="242"/>
      <c r="HGT5" s="242"/>
      <c r="HGU5" s="242"/>
      <c r="HGV5" s="242"/>
      <c r="HGW5" s="242"/>
      <c r="HGX5" s="242"/>
      <c r="HGY5" s="242"/>
      <c r="HGZ5" s="242"/>
      <c r="HHA5" s="242"/>
      <c r="HHB5" s="242"/>
      <c r="HHC5" s="242"/>
      <c r="HHD5" s="242"/>
      <c r="HHE5" s="242"/>
      <c r="HHF5" s="242"/>
      <c r="HHG5" s="242"/>
      <c r="HHH5" s="242"/>
      <c r="HHI5" s="242"/>
      <c r="HHJ5" s="242"/>
      <c r="HHK5" s="242"/>
      <c r="HHL5" s="242"/>
      <c r="HHM5" s="242"/>
      <c r="HHN5" s="242"/>
      <c r="HHO5" s="242"/>
      <c r="HHP5" s="242"/>
      <c r="HHQ5" s="242"/>
      <c r="HHR5" s="242"/>
      <c r="HHS5" s="242"/>
      <c r="HHT5" s="242"/>
      <c r="HHU5" s="242"/>
      <c r="HHV5" s="242"/>
      <c r="HHW5" s="242"/>
      <c r="HHX5" s="242"/>
      <c r="HHY5" s="242"/>
      <c r="HHZ5" s="242"/>
      <c r="HIA5" s="242"/>
      <c r="HIB5" s="242"/>
      <c r="HIC5" s="242"/>
      <c r="HID5" s="242"/>
      <c r="HIE5" s="242"/>
      <c r="HIF5" s="242"/>
      <c r="HIG5" s="242"/>
      <c r="HIH5" s="242"/>
      <c r="HII5" s="242"/>
      <c r="HIJ5" s="242"/>
      <c r="HIK5" s="242"/>
      <c r="HIL5" s="242"/>
      <c r="HIM5" s="242"/>
      <c r="HIN5" s="242"/>
      <c r="HIO5" s="242"/>
      <c r="HIP5" s="242"/>
      <c r="HIQ5" s="242"/>
      <c r="HIR5" s="242"/>
      <c r="HIS5" s="242"/>
      <c r="HIT5" s="242"/>
      <c r="HIU5" s="242"/>
      <c r="HIV5" s="242"/>
      <c r="HIW5" s="242"/>
      <c r="HIX5" s="242"/>
      <c r="HIY5" s="242"/>
      <c r="HIZ5" s="242"/>
      <c r="HJA5" s="242"/>
      <c r="HJB5" s="242"/>
      <c r="HJC5" s="242"/>
      <c r="HJD5" s="242"/>
      <c r="HJE5" s="242"/>
      <c r="HJF5" s="242"/>
      <c r="HJG5" s="242"/>
      <c r="HJH5" s="242"/>
      <c r="HJI5" s="242"/>
      <c r="HJJ5" s="242"/>
      <c r="HJK5" s="242"/>
      <c r="HJL5" s="242"/>
      <c r="HJM5" s="242"/>
      <c r="HJN5" s="242"/>
      <c r="HJO5" s="242"/>
      <c r="HJP5" s="242"/>
      <c r="HJQ5" s="242"/>
      <c r="HJR5" s="242"/>
      <c r="HJS5" s="242"/>
      <c r="HJT5" s="242"/>
      <c r="HJU5" s="242"/>
      <c r="HJV5" s="242"/>
      <c r="HJW5" s="242"/>
      <c r="HJX5" s="242"/>
      <c r="HJY5" s="242"/>
      <c r="HJZ5" s="242"/>
      <c r="HKA5" s="242"/>
      <c r="HKB5" s="242"/>
      <c r="HKC5" s="242"/>
      <c r="HKD5" s="242"/>
      <c r="HKE5" s="242"/>
      <c r="HKF5" s="242"/>
      <c r="HKG5" s="242"/>
      <c r="HKH5" s="242"/>
      <c r="HKI5" s="242"/>
      <c r="HKJ5" s="242"/>
      <c r="HKK5" s="242"/>
      <c r="HKL5" s="242"/>
      <c r="HKM5" s="242"/>
      <c r="HKN5" s="242"/>
      <c r="HKO5" s="242"/>
      <c r="HKP5" s="242"/>
      <c r="HKQ5" s="242"/>
      <c r="HKR5" s="242"/>
      <c r="HKS5" s="242"/>
      <c r="HKT5" s="242"/>
      <c r="HKU5" s="242"/>
      <c r="HKV5" s="242"/>
      <c r="HKW5" s="242"/>
      <c r="HKX5" s="242"/>
      <c r="HKY5" s="242"/>
      <c r="HKZ5" s="242"/>
      <c r="HLA5" s="242"/>
      <c r="HLB5" s="242"/>
      <c r="HLC5" s="242"/>
      <c r="HLD5" s="242"/>
      <c r="HLE5" s="242"/>
      <c r="HLF5" s="242"/>
      <c r="HLG5" s="242"/>
      <c r="HLH5" s="242"/>
      <c r="HLI5" s="242"/>
      <c r="HLJ5" s="242"/>
      <c r="HLK5" s="242"/>
      <c r="HLL5" s="242"/>
      <c r="HLM5" s="242"/>
      <c r="HLN5" s="242"/>
      <c r="HLO5" s="242"/>
      <c r="HLP5" s="242"/>
      <c r="HLQ5" s="242"/>
      <c r="HLR5" s="242"/>
      <c r="HLS5" s="242"/>
      <c r="HLT5" s="242"/>
      <c r="HLU5" s="242"/>
      <c r="HLV5" s="242"/>
      <c r="HLW5" s="242"/>
      <c r="HLX5" s="242"/>
      <c r="HLY5" s="242"/>
      <c r="HLZ5" s="242"/>
      <c r="HMA5" s="242"/>
      <c r="HMB5" s="242"/>
      <c r="HMC5" s="242"/>
      <c r="HMD5" s="242"/>
      <c r="HME5" s="242"/>
      <c r="HMF5" s="242"/>
      <c r="HMG5" s="242"/>
      <c r="HMH5" s="242"/>
      <c r="HMI5" s="242"/>
      <c r="HMJ5" s="242"/>
      <c r="HMK5" s="242"/>
      <c r="HML5" s="242"/>
      <c r="HMM5" s="242"/>
      <c r="HMN5" s="242"/>
      <c r="HMO5" s="242"/>
      <c r="HMP5" s="242"/>
      <c r="HMQ5" s="242"/>
      <c r="HMR5" s="242"/>
      <c r="HMS5" s="242"/>
      <c r="HMT5" s="242"/>
      <c r="HMU5" s="242"/>
      <c r="HMV5" s="242"/>
      <c r="HMW5" s="242"/>
      <c r="HMX5" s="242"/>
      <c r="HMY5" s="242"/>
      <c r="HMZ5" s="242"/>
      <c r="HNA5" s="242"/>
      <c r="HNB5" s="242"/>
      <c r="HNC5" s="242"/>
      <c r="HND5" s="242"/>
      <c r="HNE5" s="242"/>
      <c r="HNF5" s="242"/>
      <c r="HNG5" s="242"/>
      <c r="HNH5" s="242"/>
      <c r="HNI5" s="242"/>
      <c r="HNJ5" s="242"/>
      <c r="HNK5" s="242"/>
      <c r="HNL5" s="242"/>
      <c r="HNM5" s="242"/>
      <c r="HNN5" s="242"/>
      <c r="HNO5" s="242"/>
      <c r="HNP5" s="242"/>
      <c r="HNQ5" s="242"/>
      <c r="HNR5" s="242"/>
      <c r="HNS5" s="242"/>
      <c r="HNT5" s="242"/>
      <c r="HNU5" s="242"/>
      <c r="HNV5" s="242"/>
      <c r="HNW5" s="242"/>
      <c r="HNX5" s="242"/>
      <c r="HNY5" s="242"/>
      <c r="HNZ5" s="242"/>
      <c r="HOA5" s="242"/>
      <c r="HOB5" s="242"/>
      <c r="HOC5" s="242"/>
      <c r="HOD5" s="242"/>
      <c r="HOE5" s="242"/>
      <c r="HOF5" s="242"/>
      <c r="HOG5" s="242"/>
      <c r="HOH5" s="242"/>
      <c r="HOI5" s="242"/>
      <c r="HOJ5" s="242"/>
      <c r="HOK5" s="242"/>
      <c r="HOL5" s="242"/>
      <c r="HOM5" s="242"/>
      <c r="HON5" s="242"/>
      <c r="HOO5" s="242"/>
      <c r="HOP5" s="242"/>
      <c r="HOQ5" s="242"/>
      <c r="HOR5" s="242"/>
      <c r="HOS5" s="242"/>
      <c r="HOT5" s="242"/>
      <c r="HOU5" s="242"/>
      <c r="HOV5" s="242"/>
      <c r="HOW5" s="242"/>
      <c r="HOX5" s="242"/>
      <c r="HOY5" s="242"/>
      <c r="HOZ5" s="242"/>
      <c r="HPA5" s="242"/>
      <c r="HPB5" s="242"/>
      <c r="HPC5" s="242"/>
      <c r="HPD5" s="242"/>
      <c r="HPE5" s="242"/>
      <c r="HPF5" s="242"/>
      <c r="HPG5" s="242"/>
      <c r="HPH5" s="242"/>
      <c r="HPI5" s="242"/>
      <c r="HPJ5" s="242"/>
      <c r="HPK5" s="242"/>
      <c r="HPL5" s="242"/>
      <c r="HPM5" s="242"/>
      <c r="HPN5" s="242"/>
      <c r="HPO5" s="242"/>
      <c r="HPP5" s="242"/>
      <c r="HPQ5" s="242"/>
      <c r="HPR5" s="242"/>
      <c r="HPS5" s="242"/>
      <c r="HPT5" s="242"/>
      <c r="HPU5" s="242"/>
      <c r="HPV5" s="242"/>
      <c r="HPW5" s="242"/>
      <c r="HPX5" s="242"/>
      <c r="HPY5" s="242"/>
      <c r="HPZ5" s="242"/>
      <c r="HQA5" s="242"/>
      <c r="HQB5" s="242"/>
      <c r="HQC5" s="242"/>
      <c r="HQD5" s="242"/>
      <c r="HQE5" s="242"/>
      <c r="HQF5" s="242"/>
      <c r="HQG5" s="242"/>
      <c r="HQH5" s="242"/>
      <c r="HQI5" s="242"/>
      <c r="HQJ5" s="242"/>
      <c r="HQK5" s="242"/>
      <c r="HQL5" s="242"/>
      <c r="HQM5" s="242"/>
      <c r="HQN5" s="242"/>
      <c r="HQO5" s="242"/>
      <c r="HQP5" s="242"/>
      <c r="HQQ5" s="242"/>
      <c r="HQR5" s="242"/>
      <c r="HQS5" s="242"/>
      <c r="HQT5" s="242"/>
      <c r="HQU5" s="242"/>
      <c r="HQV5" s="242"/>
      <c r="HQW5" s="242"/>
      <c r="HQX5" s="242"/>
      <c r="HQY5" s="242"/>
      <c r="HQZ5" s="242"/>
      <c r="HRA5" s="242"/>
      <c r="HRB5" s="242"/>
      <c r="HRC5" s="242"/>
      <c r="HRD5" s="242"/>
      <c r="HRE5" s="242"/>
      <c r="HRF5" s="242"/>
      <c r="HRG5" s="242"/>
      <c r="HRH5" s="242"/>
      <c r="HRI5" s="242"/>
      <c r="HRJ5" s="242"/>
      <c r="HRK5" s="242"/>
      <c r="HRL5" s="242"/>
      <c r="HRM5" s="242"/>
      <c r="HRN5" s="242"/>
      <c r="HRO5" s="242"/>
      <c r="HRP5" s="242"/>
      <c r="HRQ5" s="242"/>
      <c r="HRR5" s="242"/>
      <c r="HRS5" s="242"/>
      <c r="HRT5" s="242"/>
      <c r="HRU5" s="242"/>
      <c r="HRV5" s="242"/>
      <c r="HRW5" s="242"/>
      <c r="HRX5" s="242"/>
      <c r="HRY5" s="242"/>
      <c r="HRZ5" s="242"/>
      <c r="HSA5" s="242"/>
      <c r="HSB5" s="242"/>
      <c r="HSC5" s="242"/>
      <c r="HSD5" s="242"/>
      <c r="HSE5" s="242"/>
      <c r="HSF5" s="242"/>
      <c r="HSG5" s="242"/>
      <c r="HSH5" s="242"/>
      <c r="HSI5" s="242"/>
      <c r="HSJ5" s="242"/>
      <c r="HSK5" s="242"/>
      <c r="HSL5" s="242"/>
      <c r="HSM5" s="242"/>
      <c r="HSN5" s="242"/>
      <c r="HSO5" s="242"/>
      <c r="HSP5" s="242"/>
      <c r="HSQ5" s="242"/>
      <c r="HSR5" s="242"/>
      <c r="HSS5" s="242"/>
      <c r="HST5" s="242"/>
      <c r="HSU5" s="242"/>
      <c r="HSV5" s="242"/>
      <c r="HSW5" s="242"/>
      <c r="HSX5" s="242"/>
      <c r="HSY5" s="242"/>
      <c r="HSZ5" s="242"/>
      <c r="HTA5" s="242"/>
      <c r="HTB5" s="242"/>
      <c r="HTC5" s="242"/>
      <c r="HTD5" s="242"/>
      <c r="HTE5" s="242"/>
      <c r="HTF5" s="242"/>
      <c r="HTG5" s="242"/>
      <c r="HTH5" s="242"/>
      <c r="HTI5" s="242"/>
      <c r="HTJ5" s="242"/>
      <c r="HTK5" s="242"/>
      <c r="HTL5" s="242"/>
      <c r="HTM5" s="242"/>
      <c r="HTN5" s="242"/>
      <c r="HTO5" s="242"/>
      <c r="HTP5" s="242"/>
      <c r="HTQ5" s="242"/>
      <c r="HTR5" s="242"/>
      <c r="HTS5" s="242"/>
      <c r="HTT5" s="242"/>
      <c r="HTU5" s="242"/>
      <c r="HTV5" s="242"/>
      <c r="HTW5" s="242"/>
      <c r="HTX5" s="242"/>
      <c r="HTY5" s="242"/>
      <c r="HTZ5" s="242"/>
      <c r="HUA5" s="242"/>
      <c r="HUB5" s="242"/>
      <c r="HUC5" s="242"/>
      <c r="HUD5" s="242"/>
      <c r="HUE5" s="242"/>
      <c r="HUF5" s="242"/>
      <c r="HUG5" s="242"/>
      <c r="HUH5" s="242"/>
      <c r="HUI5" s="242"/>
      <c r="HUJ5" s="242"/>
      <c r="HUK5" s="242"/>
      <c r="HUL5" s="242"/>
      <c r="HUM5" s="242"/>
      <c r="HUN5" s="242"/>
      <c r="HUO5" s="242"/>
      <c r="HUP5" s="242"/>
      <c r="HUQ5" s="242"/>
      <c r="HUR5" s="242"/>
      <c r="HUS5" s="242"/>
      <c r="HUT5" s="242"/>
      <c r="HUU5" s="242"/>
      <c r="HUV5" s="242"/>
      <c r="HUW5" s="242"/>
      <c r="HUX5" s="242"/>
      <c r="HUY5" s="242"/>
      <c r="HUZ5" s="242"/>
      <c r="HVA5" s="242"/>
      <c r="HVB5" s="242"/>
      <c r="HVC5" s="242"/>
      <c r="HVD5" s="242"/>
      <c r="HVE5" s="242"/>
      <c r="HVF5" s="242"/>
      <c r="HVG5" s="242"/>
      <c r="HVH5" s="242"/>
      <c r="HVI5" s="242"/>
      <c r="HVJ5" s="242"/>
      <c r="HVK5" s="242"/>
      <c r="HVL5" s="242"/>
      <c r="HVM5" s="242"/>
      <c r="HVN5" s="242"/>
      <c r="HVO5" s="242"/>
      <c r="HVP5" s="242"/>
      <c r="HVQ5" s="242"/>
      <c r="HVR5" s="242"/>
      <c r="HVS5" s="242"/>
      <c r="HVT5" s="242"/>
      <c r="HVU5" s="242"/>
      <c r="HVV5" s="242"/>
      <c r="HVW5" s="242"/>
      <c r="HVX5" s="242"/>
      <c r="HVY5" s="242"/>
      <c r="HVZ5" s="242"/>
      <c r="HWA5" s="242"/>
      <c r="HWB5" s="242"/>
      <c r="HWC5" s="242"/>
      <c r="HWD5" s="242"/>
      <c r="HWE5" s="242"/>
      <c r="HWF5" s="242"/>
      <c r="HWG5" s="242"/>
      <c r="HWH5" s="242"/>
      <c r="HWI5" s="242"/>
      <c r="HWJ5" s="242"/>
      <c r="HWK5" s="242"/>
      <c r="HWL5" s="242"/>
      <c r="HWM5" s="242"/>
      <c r="HWN5" s="242"/>
      <c r="HWO5" s="242"/>
      <c r="HWP5" s="242"/>
      <c r="HWQ5" s="242"/>
      <c r="HWR5" s="242"/>
      <c r="HWS5" s="242"/>
      <c r="HWT5" s="242"/>
      <c r="HWU5" s="242"/>
      <c r="HWV5" s="242"/>
      <c r="HWW5" s="242"/>
      <c r="HWX5" s="242"/>
      <c r="HWY5" s="242"/>
      <c r="HWZ5" s="242"/>
      <c r="HXA5" s="242"/>
      <c r="HXB5" s="242"/>
      <c r="HXC5" s="242"/>
      <c r="HXD5" s="242"/>
      <c r="HXE5" s="242"/>
      <c r="HXF5" s="242"/>
      <c r="HXG5" s="242"/>
      <c r="HXH5" s="242"/>
      <c r="HXI5" s="242"/>
      <c r="HXJ5" s="242"/>
      <c r="HXK5" s="242"/>
      <c r="HXL5" s="242"/>
      <c r="HXM5" s="242"/>
      <c r="HXN5" s="242"/>
      <c r="HXO5" s="242"/>
      <c r="HXP5" s="242"/>
      <c r="HXQ5" s="242"/>
      <c r="HXR5" s="242"/>
      <c r="HXS5" s="242"/>
      <c r="HXT5" s="242"/>
      <c r="HXU5" s="242"/>
      <c r="HXV5" s="242"/>
      <c r="HXW5" s="242"/>
      <c r="HXX5" s="242"/>
      <c r="HXY5" s="242"/>
      <c r="HXZ5" s="242"/>
      <c r="HYA5" s="242"/>
      <c r="HYB5" s="242"/>
      <c r="HYC5" s="242"/>
      <c r="HYD5" s="242"/>
      <c r="HYE5" s="242"/>
      <c r="HYF5" s="242"/>
      <c r="HYG5" s="242"/>
      <c r="HYH5" s="242"/>
      <c r="HYI5" s="242"/>
      <c r="HYJ5" s="242"/>
      <c r="HYK5" s="242"/>
      <c r="HYL5" s="242"/>
      <c r="HYM5" s="242"/>
      <c r="HYN5" s="242"/>
      <c r="HYO5" s="242"/>
      <c r="HYP5" s="242"/>
      <c r="HYQ5" s="242"/>
      <c r="HYR5" s="242"/>
      <c r="HYS5" s="242"/>
      <c r="HYT5" s="242"/>
      <c r="HYU5" s="242"/>
      <c r="HYV5" s="242"/>
      <c r="HYW5" s="242"/>
      <c r="HYX5" s="242"/>
      <c r="HYY5" s="242"/>
      <c r="HYZ5" s="242"/>
      <c r="HZA5" s="242"/>
      <c r="HZB5" s="242"/>
      <c r="HZC5" s="242"/>
      <c r="HZD5" s="242"/>
      <c r="HZE5" s="242"/>
      <c r="HZF5" s="242"/>
      <c r="HZG5" s="242"/>
      <c r="HZH5" s="242"/>
      <c r="HZI5" s="242"/>
      <c r="HZJ5" s="242"/>
      <c r="HZK5" s="242"/>
      <c r="HZL5" s="242"/>
      <c r="HZM5" s="242"/>
      <c r="HZN5" s="242"/>
      <c r="HZO5" s="242"/>
      <c r="HZP5" s="242"/>
      <c r="HZQ5" s="242"/>
      <c r="HZR5" s="242"/>
      <c r="HZS5" s="242"/>
      <c r="HZT5" s="242"/>
      <c r="HZU5" s="242"/>
      <c r="HZV5" s="242"/>
      <c r="HZW5" s="242"/>
      <c r="HZX5" s="242"/>
      <c r="HZY5" s="242"/>
      <c r="HZZ5" s="242"/>
      <c r="IAA5" s="242"/>
      <c r="IAB5" s="242"/>
      <c r="IAC5" s="242"/>
      <c r="IAD5" s="242"/>
      <c r="IAE5" s="242"/>
      <c r="IAF5" s="242"/>
      <c r="IAG5" s="242"/>
      <c r="IAH5" s="242"/>
      <c r="IAI5" s="242"/>
      <c r="IAJ5" s="242"/>
      <c r="IAK5" s="242"/>
      <c r="IAL5" s="242"/>
      <c r="IAM5" s="242"/>
      <c r="IAN5" s="242"/>
      <c r="IAO5" s="242"/>
      <c r="IAP5" s="242"/>
      <c r="IAQ5" s="242"/>
      <c r="IAR5" s="242"/>
      <c r="IAS5" s="242"/>
      <c r="IAT5" s="242"/>
      <c r="IAU5" s="242"/>
      <c r="IAV5" s="242"/>
      <c r="IAW5" s="242"/>
      <c r="IAX5" s="242"/>
      <c r="IAY5" s="242"/>
      <c r="IAZ5" s="242"/>
      <c r="IBA5" s="242"/>
      <c r="IBB5" s="242"/>
      <c r="IBC5" s="242"/>
      <c r="IBD5" s="242"/>
      <c r="IBE5" s="242"/>
      <c r="IBF5" s="242"/>
      <c r="IBG5" s="242"/>
      <c r="IBH5" s="242"/>
      <c r="IBI5" s="242"/>
      <c r="IBJ5" s="242"/>
      <c r="IBK5" s="242"/>
      <c r="IBL5" s="242"/>
      <c r="IBM5" s="242"/>
      <c r="IBN5" s="242"/>
      <c r="IBO5" s="242"/>
      <c r="IBP5" s="242"/>
      <c r="IBQ5" s="242"/>
      <c r="IBR5" s="242"/>
      <c r="IBS5" s="242"/>
      <c r="IBT5" s="242"/>
      <c r="IBU5" s="242"/>
      <c r="IBV5" s="242"/>
      <c r="IBW5" s="242"/>
      <c r="IBX5" s="242"/>
      <c r="IBY5" s="242"/>
      <c r="IBZ5" s="242"/>
      <c r="ICA5" s="242"/>
      <c r="ICB5" s="242"/>
      <c r="ICC5" s="242"/>
      <c r="ICD5" s="242"/>
      <c r="ICE5" s="242"/>
      <c r="ICF5" s="242"/>
      <c r="ICG5" s="242"/>
      <c r="ICH5" s="242"/>
      <c r="ICI5" s="242"/>
      <c r="ICJ5" s="242"/>
      <c r="ICK5" s="242"/>
      <c r="ICL5" s="242"/>
      <c r="ICM5" s="242"/>
      <c r="ICN5" s="242"/>
      <c r="ICO5" s="242"/>
      <c r="ICP5" s="242"/>
      <c r="ICQ5" s="242"/>
      <c r="ICR5" s="242"/>
      <c r="ICS5" s="242"/>
      <c r="ICT5" s="242"/>
      <c r="ICU5" s="242"/>
      <c r="ICV5" s="242"/>
      <c r="ICW5" s="242"/>
      <c r="ICX5" s="242"/>
      <c r="ICY5" s="242"/>
      <c r="ICZ5" s="242"/>
      <c r="IDA5" s="242"/>
      <c r="IDB5" s="242"/>
      <c r="IDC5" s="242"/>
      <c r="IDD5" s="242"/>
      <c r="IDE5" s="242"/>
      <c r="IDF5" s="242"/>
      <c r="IDG5" s="242"/>
      <c r="IDH5" s="242"/>
      <c r="IDI5" s="242"/>
      <c r="IDJ5" s="242"/>
      <c r="IDK5" s="242"/>
      <c r="IDL5" s="242"/>
      <c r="IDM5" s="242"/>
      <c r="IDN5" s="242"/>
      <c r="IDO5" s="242"/>
      <c r="IDP5" s="242"/>
      <c r="IDQ5" s="242"/>
      <c r="IDR5" s="242"/>
      <c r="IDS5" s="242"/>
      <c r="IDT5" s="242"/>
      <c r="IDU5" s="242"/>
      <c r="IDV5" s="242"/>
      <c r="IDW5" s="242"/>
      <c r="IDX5" s="242"/>
      <c r="IDY5" s="242"/>
      <c r="IDZ5" s="242"/>
      <c r="IEA5" s="242"/>
      <c r="IEB5" s="242"/>
      <c r="IEC5" s="242"/>
      <c r="IED5" s="242"/>
      <c r="IEE5" s="242"/>
      <c r="IEF5" s="242"/>
      <c r="IEG5" s="242"/>
      <c r="IEH5" s="242"/>
      <c r="IEI5" s="242"/>
      <c r="IEJ5" s="242"/>
      <c r="IEK5" s="242"/>
      <c r="IEL5" s="242"/>
      <c r="IEM5" s="242"/>
      <c r="IEN5" s="242"/>
      <c r="IEO5" s="242"/>
      <c r="IEP5" s="242"/>
      <c r="IEQ5" s="242"/>
      <c r="IER5" s="242"/>
      <c r="IES5" s="242"/>
      <c r="IET5" s="242"/>
      <c r="IEU5" s="242"/>
      <c r="IEV5" s="242"/>
      <c r="IEW5" s="242"/>
      <c r="IEX5" s="242"/>
      <c r="IEY5" s="242"/>
      <c r="IEZ5" s="242"/>
      <c r="IFA5" s="242"/>
      <c r="IFB5" s="242"/>
      <c r="IFC5" s="242"/>
      <c r="IFD5" s="242"/>
      <c r="IFE5" s="242"/>
      <c r="IFF5" s="242"/>
      <c r="IFG5" s="242"/>
      <c r="IFH5" s="242"/>
      <c r="IFI5" s="242"/>
      <c r="IFJ5" s="242"/>
      <c r="IFK5" s="242"/>
      <c r="IFL5" s="242"/>
      <c r="IFM5" s="242"/>
      <c r="IFN5" s="242"/>
      <c r="IFO5" s="242"/>
      <c r="IFP5" s="242"/>
      <c r="IFQ5" s="242"/>
      <c r="IFR5" s="242"/>
      <c r="IFS5" s="242"/>
      <c r="IFT5" s="242"/>
      <c r="IFU5" s="242"/>
      <c r="IFV5" s="242"/>
      <c r="IFW5" s="242"/>
      <c r="IFX5" s="242"/>
      <c r="IFY5" s="242"/>
      <c r="IFZ5" s="242"/>
      <c r="IGA5" s="242"/>
      <c r="IGB5" s="242"/>
      <c r="IGC5" s="242"/>
      <c r="IGD5" s="242"/>
      <c r="IGE5" s="242"/>
      <c r="IGF5" s="242"/>
      <c r="IGG5" s="242"/>
      <c r="IGH5" s="242"/>
      <c r="IGI5" s="242"/>
      <c r="IGJ5" s="242"/>
      <c r="IGK5" s="242"/>
      <c r="IGL5" s="242"/>
      <c r="IGM5" s="242"/>
      <c r="IGN5" s="242"/>
      <c r="IGO5" s="242"/>
      <c r="IGP5" s="242"/>
      <c r="IGQ5" s="242"/>
      <c r="IGR5" s="242"/>
      <c r="IGS5" s="242"/>
      <c r="IGT5" s="242"/>
      <c r="IGU5" s="242"/>
      <c r="IGV5" s="242"/>
      <c r="IGW5" s="242"/>
      <c r="IGX5" s="242"/>
      <c r="IGY5" s="242"/>
      <c r="IGZ5" s="242"/>
      <c r="IHA5" s="242"/>
      <c r="IHB5" s="242"/>
      <c r="IHC5" s="242"/>
      <c r="IHD5" s="242"/>
      <c r="IHE5" s="242"/>
      <c r="IHF5" s="242"/>
      <c r="IHG5" s="242"/>
      <c r="IHH5" s="242"/>
      <c r="IHI5" s="242"/>
      <c r="IHJ5" s="242"/>
      <c r="IHK5" s="242"/>
      <c r="IHL5" s="242"/>
      <c r="IHM5" s="242"/>
      <c r="IHN5" s="242"/>
      <c r="IHO5" s="242"/>
      <c r="IHP5" s="242"/>
      <c r="IHQ5" s="242"/>
      <c r="IHR5" s="242"/>
      <c r="IHS5" s="242"/>
      <c r="IHT5" s="242"/>
      <c r="IHU5" s="242"/>
      <c r="IHV5" s="242"/>
      <c r="IHW5" s="242"/>
      <c r="IHX5" s="242"/>
      <c r="IHY5" s="242"/>
      <c r="IHZ5" s="242"/>
      <c r="IIA5" s="242"/>
      <c r="IIB5" s="242"/>
      <c r="IIC5" s="242"/>
      <c r="IID5" s="242"/>
      <c r="IIE5" s="242"/>
      <c r="IIF5" s="242"/>
      <c r="IIG5" s="242"/>
      <c r="IIH5" s="242"/>
      <c r="III5" s="242"/>
      <c r="IIJ5" s="242"/>
      <c r="IIK5" s="242"/>
      <c r="IIL5" s="242"/>
      <c r="IIM5" s="242"/>
      <c r="IIN5" s="242"/>
      <c r="IIO5" s="242"/>
      <c r="IIP5" s="242"/>
      <c r="IIQ5" s="242"/>
      <c r="IIR5" s="242"/>
      <c r="IIS5" s="242"/>
      <c r="IIT5" s="242"/>
      <c r="IIU5" s="242"/>
      <c r="IIV5" s="242"/>
      <c r="IIW5" s="242"/>
      <c r="IIX5" s="242"/>
      <c r="IIY5" s="242"/>
      <c r="IIZ5" s="242"/>
      <c r="IJA5" s="242"/>
      <c r="IJB5" s="242"/>
      <c r="IJC5" s="242"/>
      <c r="IJD5" s="242"/>
      <c r="IJE5" s="242"/>
      <c r="IJF5" s="242"/>
      <c r="IJG5" s="242"/>
      <c r="IJH5" s="242"/>
      <c r="IJI5" s="242"/>
      <c r="IJJ5" s="242"/>
      <c r="IJK5" s="242"/>
      <c r="IJL5" s="242"/>
      <c r="IJM5" s="242"/>
      <c r="IJN5" s="242"/>
      <c r="IJO5" s="242"/>
      <c r="IJP5" s="242"/>
      <c r="IJQ5" s="242"/>
      <c r="IJR5" s="242"/>
      <c r="IJS5" s="242"/>
      <c r="IJT5" s="242"/>
      <c r="IJU5" s="242"/>
      <c r="IJV5" s="242"/>
      <c r="IJW5" s="242"/>
      <c r="IJX5" s="242"/>
      <c r="IJY5" s="242"/>
      <c r="IJZ5" s="242"/>
      <c r="IKA5" s="242"/>
      <c r="IKB5" s="242"/>
      <c r="IKC5" s="242"/>
      <c r="IKD5" s="242"/>
      <c r="IKE5" s="242"/>
      <c r="IKF5" s="242"/>
      <c r="IKG5" s="242"/>
      <c r="IKH5" s="242"/>
      <c r="IKI5" s="242"/>
      <c r="IKJ5" s="242"/>
      <c r="IKK5" s="242"/>
      <c r="IKL5" s="242"/>
      <c r="IKM5" s="242"/>
      <c r="IKN5" s="242"/>
      <c r="IKO5" s="242"/>
      <c r="IKP5" s="242"/>
      <c r="IKQ5" s="242"/>
      <c r="IKR5" s="242"/>
      <c r="IKS5" s="242"/>
      <c r="IKT5" s="242"/>
      <c r="IKU5" s="242"/>
      <c r="IKV5" s="242"/>
      <c r="IKW5" s="242"/>
      <c r="IKX5" s="242"/>
      <c r="IKY5" s="242"/>
      <c r="IKZ5" s="242"/>
      <c r="ILA5" s="242"/>
      <c r="ILB5" s="242"/>
      <c r="ILC5" s="242"/>
      <c r="ILD5" s="242"/>
      <c r="ILE5" s="242"/>
      <c r="ILF5" s="242"/>
      <c r="ILG5" s="242"/>
      <c r="ILH5" s="242"/>
      <c r="ILI5" s="242"/>
      <c r="ILJ5" s="242"/>
      <c r="ILK5" s="242"/>
      <c r="ILL5" s="242"/>
      <c r="ILM5" s="242"/>
      <c r="ILN5" s="242"/>
      <c r="ILO5" s="242"/>
      <c r="ILP5" s="242"/>
      <c r="ILQ5" s="242"/>
      <c r="ILR5" s="242"/>
      <c r="ILS5" s="242"/>
      <c r="ILT5" s="242"/>
      <c r="ILU5" s="242"/>
      <c r="ILV5" s="242"/>
      <c r="ILW5" s="242"/>
      <c r="ILX5" s="242"/>
      <c r="ILY5" s="242"/>
      <c r="ILZ5" s="242"/>
      <c r="IMA5" s="242"/>
      <c r="IMB5" s="242"/>
      <c r="IMC5" s="242"/>
      <c r="IMD5" s="242"/>
      <c r="IME5" s="242"/>
      <c r="IMF5" s="242"/>
      <c r="IMG5" s="242"/>
      <c r="IMH5" s="242"/>
      <c r="IMI5" s="242"/>
      <c r="IMJ5" s="242"/>
      <c r="IMK5" s="242"/>
      <c r="IML5" s="242"/>
      <c r="IMM5" s="242"/>
      <c r="IMN5" s="242"/>
      <c r="IMO5" s="242"/>
      <c r="IMP5" s="242"/>
      <c r="IMQ5" s="242"/>
      <c r="IMR5" s="242"/>
      <c r="IMS5" s="242"/>
      <c r="IMT5" s="242"/>
      <c r="IMU5" s="242"/>
      <c r="IMV5" s="242"/>
      <c r="IMW5" s="242"/>
      <c r="IMX5" s="242"/>
      <c r="IMY5" s="242"/>
      <c r="IMZ5" s="242"/>
      <c r="INA5" s="242"/>
      <c r="INB5" s="242"/>
      <c r="INC5" s="242"/>
      <c r="IND5" s="242"/>
      <c r="INE5" s="242"/>
      <c r="INF5" s="242"/>
      <c r="ING5" s="242"/>
      <c r="INH5" s="242"/>
      <c r="INI5" s="242"/>
      <c r="INJ5" s="242"/>
      <c r="INK5" s="242"/>
      <c r="INL5" s="242"/>
      <c r="INM5" s="242"/>
      <c r="INN5" s="242"/>
      <c r="INO5" s="242"/>
      <c r="INP5" s="242"/>
      <c r="INQ5" s="242"/>
      <c r="INR5" s="242"/>
      <c r="INS5" s="242"/>
      <c r="INT5" s="242"/>
      <c r="INU5" s="242"/>
      <c r="INV5" s="242"/>
      <c r="INW5" s="242"/>
      <c r="INX5" s="242"/>
      <c r="INY5" s="242"/>
      <c r="INZ5" s="242"/>
      <c r="IOA5" s="242"/>
      <c r="IOB5" s="242"/>
      <c r="IOC5" s="242"/>
      <c r="IOD5" s="242"/>
      <c r="IOE5" s="242"/>
      <c r="IOF5" s="242"/>
      <c r="IOG5" s="242"/>
      <c r="IOH5" s="242"/>
      <c r="IOI5" s="242"/>
      <c r="IOJ5" s="242"/>
      <c r="IOK5" s="242"/>
      <c r="IOL5" s="242"/>
      <c r="IOM5" s="242"/>
      <c r="ION5" s="242"/>
      <c r="IOO5" s="242"/>
      <c r="IOP5" s="242"/>
      <c r="IOQ5" s="242"/>
      <c r="IOR5" s="242"/>
      <c r="IOS5" s="242"/>
      <c r="IOT5" s="242"/>
      <c r="IOU5" s="242"/>
      <c r="IOV5" s="242"/>
      <c r="IOW5" s="242"/>
      <c r="IOX5" s="242"/>
      <c r="IOY5" s="242"/>
      <c r="IOZ5" s="242"/>
      <c r="IPA5" s="242"/>
      <c r="IPB5" s="242"/>
      <c r="IPC5" s="242"/>
      <c r="IPD5" s="242"/>
      <c r="IPE5" s="242"/>
      <c r="IPF5" s="242"/>
      <c r="IPG5" s="242"/>
      <c r="IPH5" s="242"/>
      <c r="IPI5" s="242"/>
      <c r="IPJ5" s="242"/>
      <c r="IPK5" s="242"/>
      <c r="IPL5" s="242"/>
      <c r="IPM5" s="242"/>
      <c r="IPN5" s="242"/>
      <c r="IPO5" s="242"/>
      <c r="IPP5" s="242"/>
      <c r="IPQ5" s="242"/>
      <c r="IPR5" s="242"/>
      <c r="IPS5" s="242"/>
      <c r="IPT5" s="242"/>
      <c r="IPU5" s="242"/>
      <c r="IPV5" s="242"/>
      <c r="IPW5" s="242"/>
      <c r="IPX5" s="242"/>
      <c r="IPY5" s="242"/>
      <c r="IPZ5" s="242"/>
      <c r="IQA5" s="242"/>
      <c r="IQB5" s="242"/>
      <c r="IQC5" s="242"/>
      <c r="IQD5" s="242"/>
      <c r="IQE5" s="242"/>
      <c r="IQF5" s="242"/>
      <c r="IQG5" s="242"/>
      <c r="IQH5" s="242"/>
      <c r="IQI5" s="242"/>
      <c r="IQJ5" s="242"/>
      <c r="IQK5" s="242"/>
      <c r="IQL5" s="242"/>
      <c r="IQM5" s="242"/>
      <c r="IQN5" s="242"/>
      <c r="IQO5" s="242"/>
      <c r="IQP5" s="242"/>
      <c r="IQQ5" s="242"/>
      <c r="IQR5" s="242"/>
      <c r="IQS5" s="242"/>
      <c r="IQT5" s="242"/>
      <c r="IQU5" s="242"/>
      <c r="IQV5" s="242"/>
      <c r="IQW5" s="242"/>
      <c r="IQX5" s="242"/>
      <c r="IQY5" s="242"/>
      <c r="IQZ5" s="242"/>
      <c r="IRA5" s="242"/>
      <c r="IRB5" s="242"/>
      <c r="IRC5" s="242"/>
      <c r="IRD5" s="242"/>
      <c r="IRE5" s="242"/>
      <c r="IRF5" s="242"/>
      <c r="IRG5" s="242"/>
      <c r="IRH5" s="242"/>
      <c r="IRI5" s="242"/>
      <c r="IRJ5" s="242"/>
      <c r="IRK5" s="242"/>
      <c r="IRL5" s="242"/>
      <c r="IRM5" s="242"/>
      <c r="IRN5" s="242"/>
      <c r="IRO5" s="242"/>
      <c r="IRP5" s="242"/>
      <c r="IRQ5" s="242"/>
      <c r="IRR5" s="242"/>
      <c r="IRS5" s="242"/>
      <c r="IRT5" s="242"/>
      <c r="IRU5" s="242"/>
      <c r="IRV5" s="242"/>
      <c r="IRW5" s="242"/>
      <c r="IRX5" s="242"/>
      <c r="IRY5" s="242"/>
      <c r="IRZ5" s="242"/>
      <c r="ISA5" s="242"/>
      <c r="ISB5" s="242"/>
      <c r="ISC5" s="242"/>
      <c r="ISD5" s="242"/>
      <c r="ISE5" s="242"/>
      <c r="ISF5" s="242"/>
      <c r="ISG5" s="242"/>
      <c r="ISH5" s="242"/>
      <c r="ISI5" s="242"/>
      <c r="ISJ5" s="242"/>
      <c r="ISK5" s="242"/>
      <c r="ISL5" s="242"/>
      <c r="ISM5" s="242"/>
      <c r="ISN5" s="242"/>
      <c r="ISO5" s="242"/>
      <c r="ISP5" s="242"/>
      <c r="ISQ5" s="242"/>
      <c r="ISR5" s="242"/>
      <c r="ISS5" s="242"/>
      <c r="IST5" s="242"/>
      <c r="ISU5" s="242"/>
      <c r="ISV5" s="242"/>
      <c r="ISW5" s="242"/>
      <c r="ISX5" s="242"/>
      <c r="ISY5" s="242"/>
      <c r="ISZ5" s="242"/>
      <c r="ITA5" s="242"/>
      <c r="ITB5" s="242"/>
      <c r="ITC5" s="242"/>
      <c r="ITD5" s="242"/>
      <c r="ITE5" s="242"/>
      <c r="ITF5" s="242"/>
      <c r="ITG5" s="242"/>
      <c r="ITH5" s="242"/>
      <c r="ITI5" s="242"/>
      <c r="ITJ5" s="242"/>
      <c r="ITK5" s="242"/>
      <c r="ITL5" s="242"/>
      <c r="ITM5" s="242"/>
      <c r="ITN5" s="242"/>
      <c r="ITO5" s="242"/>
      <c r="ITP5" s="242"/>
      <c r="ITQ5" s="242"/>
      <c r="ITR5" s="242"/>
      <c r="ITS5" s="242"/>
      <c r="ITT5" s="242"/>
      <c r="ITU5" s="242"/>
      <c r="ITV5" s="242"/>
      <c r="ITW5" s="242"/>
      <c r="ITX5" s="242"/>
      <c r="ITY5" s="242"/>
      <c r="ITZ5" s="242"/>
      <c r="IUA5" s="242"/>
      <c r="IUB5" s="242"/>
      <c r="IUC5" s="242"/>
      <c r="IUD5" s="242"/>
      <c r="IUE5" s="242"/>
      <c r="IUF5" s="242"/>
      <c r="IUG5" s="242"/>
      <c r="IUH5" s="242"/>
      <c r="IUI5" s="242"/>
      <c r="IUJ5" s="242"/>
      <c r="IUK5" s="242"/>
      <c r="IUL5" s="242"/>
      <c r="IUM5" s="242"/>
      <c r="IUN5" s="242"/>
      <c r="IUO5" s="242"/>
      <c r="IUP5" s="242"/>
      <c r="IUQ5" s="242"/>
      <c r="IUR5" s="242"/>
      <c r="IUS5" s="242"/>
      <c r="IUT5" s="242"/>
      <c r="IUU5" s="242"/>
      <c r="IUV5" s="242"/>
      <c r="IUW5" s="242"/>
      <c r="IUX5" s="242"/>
      <c r="IUY5" s="242"/>
      <c r="IUZ5" s="242"/>
      <c r="IVA5" s="242"/>
      <c r="IVB5" s="242"/>
      <c r="IVC5" s="242"/>
      <c r="IVD5" s="242"/>
      <c r="IVE5" s="242"/>
      <c r="IVF5" s="242"/>
      <c r="IVG5" s="242"/>
      <c r="IVH5" s="242"/>
      <c r="IVI5" s="242"/>
      <c r="IVJ5" s="242"/>
      <c r="IVK5" s="242"/>
      <c r="IVL5" s="242"/>
      <c r="IVM5" s="242"/>
      <c r="IVN5" s="242"/>
      <c r="IVO5" s="242"/>
      <c r="IVP5" s="242"/>
      <c r="IVQ5" s="242"/>
      <c r="IVR5" s="242"/>
      <c r="IVS5" s="242"/>
      <c r="IVT5" s="242"/>
      <c r="IVU5" s="242"/>
      <c r="IVV5" s="242"/>
      <c r="IVW5" s="242"/>
      <c r="IVX5" s="242"/>
      <c r="IVY5" s="242"/>
      <c r="IVZ5" s="242"/>
      <c r="IWA5" s="242"/>
      <c r="IWB5" s="242"/>
      <c r="IWC5" s="242"/>
      <c r="IWD5" s="242"/>
      <c r="IWE5" s="242"/>
      <c r="IWF5" s="242"/>
      <c r="IWG5" s="242"/>
      <c r="IWH5" s="242"/>
      <c r="IWI5" s="242"/>
      <c r="IWJ5" s="242"/>
      <c r="IWK5" s="242"/>
      <c r="IWL5" s="242"/>
      <c r="IWM5" s="242"/>
      <c r="IWN5" s="242"/>
      <c r="IWO5" s="242"/>
      <c r="IWP5" s="242"/>
      <c r="IWQ5" s="242"/>
      <c r="IWR5" s="242"/>
      <c r="IWS5" s="242"/>
      <c r="IWT5" s="242"/>
      <c r="IWU5" s="242"/>
      <c r="IWV5" s="242"/>
      <c r="IWW5" s="242"/>
      <c r="IWX5" s="242"/>
      <c r="IWY5" s="242"/>
      <c r="IWZ5" s="242"/>
      <c r="IXA5" s="242"/>
      <c r="IXB5" s="242"/>
      <c r="IXC5" s="242"/>
      <c r="IXD5" s="242"/>
      <c r="IXE5" s="242"/>
      <c r="IXF5" s="242"/>
      <c r="IXG5" s="242"/>
      <c r="IXH5" s="242"/>
      <c r="IXI5" s="242"/>
      <c r="IXJ5" s="242"/>
      <c r="IXK5" s="242"/>
      <c r="IXL5" s="242"/>
      <c r="IXM5" s="242"/>
      <c r="IXN5" s="242"/>
      <c r="IXO5" s="242"/>
      <c r="IXP5" s="242"/>
      <c r="IXQ5" s="242"/>
      <c r="IXR5" s="242"/>
      <c r="IXS5" s="242"/>
      <c r="IXT5" s="242"/>
      <c r="IXU5" s="242"/>
      <c r="IXV5" s="242"/>
      <c r="IXW5" s="242"/>
      <c r="IXX5" s="242"/>
      <c r="IXY5" s="242"/>
      <c r="IXZ5" s="242"/>
      <c r="IYA5" s="242"/>
      <c r="IYB5" s="242"/>
      <c r="IYC5" s="242"/>
      <c r="IYD5" s="242"/>
      <c r="IYE5" s="242"/>
      <c r="IYF5" s="242"/>
      <c r="IYG5" s="242"/>
      <c r="IYH5" s="242"/>
      <c r="IYI5" s="242"/>
      <c r="IYJ5" s="242"/>
      <c r="IYK5" s="242"/>
      <c r="IYL5" s="242"/>
      <c r="IYM5" s="242"/>
      <c r="IYN5" s="242"/>
      <c r="IYO5" s="242"/>
      <c r="IYP5" s="242"/>
      <c r="IYQ5" s="242"/>
      <c r="IYR5" s="242"/>
      <c r="IYS5" s="242"/>
      <c r="IYT5" s="242"/>
      <c r="IYU5" s="242"/>
      <c r="IYV5" s="242"/>
      <c r="IYW5" s="242"/>
      <c r="IYX5" s="242"/>
      <c r="IYY5" s="242"/>
      <c r="IYZ5" s="242"/>
      <c r="IZA5" s="242"/>
      <c r="IZB5" s="242"/>
      <c r="IZC5" s="242"/>
      <c r="IZD5" s="242"/>
      <c r="IZE5" s="242"/>
      <c r="IZF5" s="242"/>
      <c r="IZG5" s="242"/>
      <c r="IZH5" s="242"/>
      <c r="IZI5" s="242"/>
      <c r="IZJ5" s="242"/>
      <c r="IZK5" s="242"/>
      <c r="IZL5" s="242"/>
      <c r="IZM5" s="242"/>
      <c r="IZN5" s="242"/>
      <c r="IZO5" s="242"/>
      <c r="IZP5" s="242"/>
      <c r="IZQ5" s="242"/>
      <c r="IZR5" s="242"/>
      <c r="IZS5" s="242"/>
      <c r="IZT5" s="242"/>
      <c r="IZU5" s="242"/>
      <c r="IZV5" s="242"/>
      <c r="IZW5" s="242"/>
      <c r="IZX5" s="242"/>
      <c r="IZY5" s="242"/>
      <c r="IZZ5" s="242"/>
      <c r="JAA5" s="242"/>
      <c r="JAB5" s="242"/>
      <c r="JAC5" s="242"/>
      <c r="JAD5" s="242"/>
      <c r="JAE5" s="242"/>
      <c r="JAF5" s="242"/>
      <c r="JAG5" s="242"/>
      <c r="JAH5" s="242"/>
      <c r="JAI5" s="242"/>
      <c r="JAJ5" s="242"/>
      <c r="JAK5" s="242"/>
      <c r="JAL5" s="242"/>
      <c r="JAM5" s="242"/>
      <c r="JAN5" s="242"/>
      <c r="JAO5" s="242"/>
      <c r="JAP5" s="242"/>
      <c r="JAQ5" s="242"/>
      <c r="JAR5" s="242"/>
      <c r="JAS5" s="242"/>
      <c r="JAT5" s="242"/>
      <c r="JAU5" s="242"/>
      <c r="JAV5" s="242"/>
      <c r="JAW5" s="242"/>
      <c r="JAX5" s="242"/>
      <c r="JAY5" s="242"/>
      <c r="JAZ5" s="242"/>
      <c r="JBA5" s="242"/>
      <c r="JBB5" s="242"/>
      <c r="JBC5" s="242"/>
      <c r="JBD5" s="242"/>
      <c r="JBE5" s="242"/>
      <c r="JBF5" s="242"/>
      <c r="JBG5" s="242"/>
      <c r="JBH5" s="242"/>
      <c r="JBI5" s="242"/>
      <c r="JBJ5" s="242"/>
      <c r="JBK5" s="242"/>
      <c r="JBL5" s="242"/>
      <c r="JBM5" s="242"/>
      <c r="JBN5" s="242"/>
      <c r="JBO5" s="242"/>
      <c r="JBP5" s="242"/>
      <c r="JBQ5" s="242"/>
      <c r="JBR5" s="242"/>
      <c r="JBS5" s="242"/>
      <c r="JBT5" s="242"/>
      <c r="JBU5" s="242"/>
      <c r="JBV5" s="242"/>
      <c r="JBW5" s="242"/>
      <c r="JBX5" s="242"/>
      <c r="JBY5" s="242"/>
      <c r="JBZ5" s="242"/>
      <c r="JCA5" s="242"/>
      <c r="JCB5" s="242"/>
      <c r="JCC5" s="242"/>
      <c r="JCD5" s="242"/>
      <c r="JCE5" s="242"/>
      <c r="JCF5" s="242"/>
      <c r="JCG5" s="242"/>
      <c r="JCH5" s="242"/>
      <c r="JCI5" s="242"/>
      <c r="JCJ5" s="242"/>
      <c r="JCK5" s="242"/>
      <c r="JCL5" s="242"/>
      <c r="JCM5" s="242"/>
      <c r="JCN5" s="242"/>
      <c r="JCO5" s="242"/>
      <c r="JCP5" s="242"/>
      <c r="JCQ5" s="242"/>
      <c r="JCR5" s="242"/>
      <c r="JCS5" s="242"/>
      <c r="JCT5" s="242"/>
      <c r="JCU5" s="242"/>
      <c r="JCV5" s="242"/>
      <c r="JCW5" s="242"/>
      <c r="JCX5" s="242"/>
      <c r="JCY5" s="242"/>
      <c r="JCZ5" s="242"/>
      <c r="JDA5" s="242"/>
      <c r="JDB5" s="242"/>
      <c r="JDC5" s="242"/>
      <c r="JDD5" s="242"/>
      <c r="JDE5" s="242"/>
      <c r="JDF5" s="242"/>
      <c r="JDG5" s="242"/>
      <c r="JDH5" s="242"/>
      <c r="JDI5" s="242"/>
      <c r="JDJ5" s="242"/>
      <c r="JDK5" s="242"/>
      <c r="JDL5" s="242"/>
      <c r="JDM5" s="242"/>
      <c r="JDN5" s="242"/>
      <c r="JDO5" s="242"/>
      <c r="JDP5" s="242"/>
      <c r="JDQ5" s="242"/>
      <c r="JDR5" s="242"/>
      <c r="JDS5" s="242"/>
      <c r="JDT5" s="242"/>
      <c r="JDU5" s="242"/>
      <c r="JDV5" s="242"/>
      <c r="JDW5" s="242"/>
      <c r="JDX5" s="242"/>
      <c r="JDY5" s="242"/>
      <c r="JDZ5" s="242"/>
      <c r="JEA5" s="242"/>
      <c r="JEB5" s="242"/>
      <c r="JEC5" s="242"/>
      <c r="JED5" s="242"/>
      <c r="JEE5" s="242"/>
      <c r="JEF5" s="242"/>
      <c r="JEG5" s="242"/>
      <c r="JEH5" s="242"/>
      <c r="JEI5" s="242"/>
      <c r="JEJ5" s="242"/>
      <c r="JEK5" s="242"/>
      <c r="JEL5" s="242"/>
      <c r="JEM5" s="242"/>
      <c r="JEN5" s="242"/>
      <c r="JEO5" s="242"/>
      <c r="JEP5" s="242"/>
      <c r="JEQ5" s="242"/>
      <c r="JER5" s="242"/>
      <c r="JES5" s="242"/>
      <c r="JET5" s="242"/>
      <c r="JEU5" s="242"/>
      <c r="JEV5" s="242"/>
      <c r="JEW5" s="242"/>
      <c r="JEX5" s="242"/>
      <c r="JEY5" s="242"/>
      <c r="JEZ5" s="242"/>
      <c r="JFA5" s="242"/>
      <c r="JFB5" s="242"/>
      <c r="JFC5" s="242"/>
      <c r="JFD5" s="242"/>
      <c r="JFE5" s="242"/>
      <c r="JFF5" s="242"/>
      <c r="JFG5" s="242"/>
      <c r="JFH5" s="242"/>
      <c r="JFI5" s="242"/>
      <c r="JFJ5" s="242"/>
      <c r="JFK5" s="242"/>
      <c r="JFL5" s="242"/>
      <c r="JFM5" s="242"/>
      <c r="JFN5" s="242"/>
      <c r="JFO5" s="242"/>
      <c r="JFP5" s="242"/>
      <c r="JFQ5" s="242"/>
      <c r="JFR5" s="242"/>
      <c r="JFS5" s="242"/>
      <c r="JFT5" s="242"/>
      <c r="JFU5" s="242"/>
      <c r="JFV5" s="242"/>
      <c r="JFW5" s="242"/>
      <c r="JFX5" s="242"/>
      <c r="JFY5" s="242"/>
      <c r="JFZ5" s="242"/>
      <c r="JGA5" s="242"/>
      <c r="JGB5" s="242"/>
      <c r="JGC5" s="242"/>
      <c r="JGD5" s="242"/>
      <c r="JGE5" s="242"/>
      <c r="JGF5" s="242"/>
      <c r="JGG5" s="242"/>
      <c r="JGH5" s="242"/>
      <c r="JGI5" s="242"/>
      <c r="JGJ5" s="242"/>
      <c r="JGK5" s="242"/>
      <c r="JGL5" s="242"/>
      <c r="JGM5" s="242"/>
      <c r="JGN5" s="242"/>
      <c r="JGO5" s="242"/>
      <c r="JGP5" s="242"/>
      <c r="JGQ5" s="242"/>
      <c r="JGR5" s="242"/>
      <c r="JGS5" s="242"/>
      <c r="JGT5" s="242"/>
      <c r="JGU5" s="242"/>
      <c r="JGV5" s="242"/>
      <c r="JGW5" s="242"/>
      <c r="JGX5" s="242"/>
      <c r="JGY5" s="242"/>
      <c r="JGZ5" s="242"/>
      <c r="JHA5" s="242"/>
      <c r="JHB5" s="242"/>
      <c r="JHC5" s="242"/>
      <c r="JHD5" s="242"/>
      <c r="JHE5" s="242"/>
      <c r="JHF5" s="242"/>
      <c r="JHG5" s="242"/>
      <c r="JHH5" s="242"/>
      <c r="JHI5" s="242"/>
      <c r="JHJ5" s="242"/>
      <c r="JHK5" s="242"/>
      <c r="JHL5" s="242"/>
      <c r="JHM5" s="242"/>
      <c r="JHN5" s="242"/>
      <c r="JHO5" s="242"/>
      <c r="JHP5" s="242"/>
      <c r="JHQ5" s="242"/>
      <c r="JHR5" s="242"/>
      <c r="JHS5" s="242"/>
      <c r="JHT5" s="242"/>
      <c r="JHU5" s="242"/>
      <c r="JHV5" s="242"/>
      <c r="JHW5" s="242"/>
      <c r="JHX5" s="242"/>
      <c r="JHY5" s="242"/>
      <c r="JHZ5" s="242"/>
      <c r="JIA5" s="242"/>
      <c r="JIB5" s="242"/>
      <c r="JIC5" s="242"/>
      <c r="JID5" s="242"/>
      <c r="JIE5" s="242"/>
      <c r="JIF5" s="242"/>
      <c r="JIG5" s="242"/>
      <c r="JIH5" s="242"/>
      <c r="JII5" s="242"/>
      <c r="JIJ5" s="242"/>
      <c r="JIK5" s="242"/>
      <c r="JIL5" s="242"/>
      <c r="JIM5" s="242"/>
      <c r="JIN5" s="242"/>
      <c r="JIO5" s="242"/>
      <c r="JIP5" s="242"/>
      <c r="JIQ5" s="242"/>
      <c r="JIR5" s="242"/>
      <c r="JIS5" s="242"/>
      <c r="JIT5" s="242"/>
      <c r="JIU5" s="242"/>
      <c r="JIV5" s="242"/>
      <c r="JIW5" s="242"/>
      <c r="JIX5" s="242"/>
      <c r="JIY5" s="242"/>
      <c r="JIZ5" s="242"/>
      <c r="JJA5" s="242"/>
      <c r="JJB5" s="242"/>
      <c r="JJC5" s="242"/>
      <c r="JJD5" s="242"/>
      <c r="JJE5" s="242"/>
      <c r="JJF5" s="242"/>
      <c r="JJG5" s="242"/>
      <c r="JJH5" s="242"/>
      <c r="JJI5" s="242"/>
      <c r="JJJ5" s="242"/>
      <c r="JJK5" s="242"/>
      <c r="JJL5" s="242"/>
      <c r="JJM5" s="242"/>
      <c r="JJN5" s="242"/>
      <c r="JJO5" s="242"/>
      <c r="JJP5" s="242"/>
      <c r="JJQ5" s="242"/>
      <c r="JJR5" s="242"/>
      <c r="JJS5" s="242"/>
      <c r="JJT5" s="242"/>
      <c r="JJU5" s="242"/>
      <c r="JJV5" s="242"/>
      <c r="JJW5" s="242"/>
      <c r="JJX5" s="242"/>
      <c r="JJY5" s="242"/>
      <c r="JJZ5" s="242"/>
      <c r="JKA5" s="242"/>
      <c r="JKB5" s="242"/>
      <c r="JKC5" s="242"/>
      <c r="JKD5" s="242"/>
      <c r="JKE5" s="242"/>
      <c r="JKF5" s="242"/>
      <c r="JKG5" s="242"/>
      <c r="JKH5" s="242"/>
      <c r="JKI5" s="242"/>
      <c r="JKJ5" s="242"/>
      <c r="JKK5" s="242"/>
      <c r="JKL5" s="242"/>
      <c r="JKM5" s="242"/>
      <c r="JKN5" s="242"/>
      <c r="JKO5" s="242"/>
      <c r="JKP5" s="242"/>
      <c r="JKQ5" s="242"/>
      <c r="JKR5" s="242"/>
      <c r="JKS5" s="242"/>
      <c r="JKT5" s="242"/>
      <c r="JKU5" s="242"/>
      <c r="JKV5" s="242"/>
      <c r="JKW5" s="242"/>
      <c r="JKX5" s="242"/>
      <c r="JKY5" s="242"/>
      <c r="JKZ5" s="242"/>
      <c r="JLA5" s="242"/>
      <c r="JLB5" s="242"/>
      <c r="JLC5" s="242"/>
      <c r="JLD5" s="242"/>
      <c r="JLE5" s="242"/>
      <c r="JLF5" s="242"/>
      <c r="JLG5" s="242"/>
      <c r="JLH5" s="242"/>
      <c r="JLI5" s="242"/>
      <c r="JLJ5" s="242"/>
      <c r="JLK5" s="242"/>
      <c r="JLL5" s="242"/>
      <c r="JLM5" s="242"/>
      <c r="JLN5" s="242"/>
      <c r="JLO5" s="242"/>
      <c r="JLP5" s="242"/>
      <c r="JLQ5" s="242"/>
      <c r="JLR5" s="242"/>
      <c r="JLS5" s="242"/>
      <c r="JLT5" s="242"/>
      <c r="JLU5" s="242"/>
      <c r="JLV5" s="242"/>
      <c r="JLW5" s="242"/>
      <c r="JLX5" s="242"/>
      <c r="JLY5" s="242"/>
      <c r="JLZ5" s="242"/>
      <c r="JMA5" s="242"/>
      <c r="JMB5" s="242"/>
      <c r="JMC5" s="242"/>
      <c r="JMD5" s="242"/>
      <c r="JME5" s="242"/>
      <c r="JMF5" s="242"/>
      <c r="JMG5" s="242"/>
      <c r="JMH5" s="242"/>
      <c r="JMI5" s="242"/>
      <c r="JMJ5" s="242"/>
      <c r="JMK5" s="242"/>
      <c r="JML5" s="242"/>
      <c r="JMM5" s="242"/>
      <c r="JMN5" s="242"/>
      <c r="JMO5" s="242"/>
      <c r="JMP5" s="242"/>
      <c r="JMQ5" s="242"/>
      <c r="JMR5" s="242"/>
      <c r="JMS5" s="242"/>
      <c r="JMT5" s="242"/>
      <c r="JMU5" s="242"/>
      <c r="JMV5" s="242"/>
      <c r="JMW5" s="242"/>
      <c r="JMX5" s="242"/>
      <c r="JMY5" s="242"/>
      <c r="JMZ5" s="242"/>
      <c r="JNA5" s="242"/>
      <c r="JNB5" s="242"/>
      <c r="JNC5" s="242"/>
      <c r="JND5" s="242"/>
      <c r="JNE5" s="242"/>
      <c r="JNF5" s="242"/>
      <c r="JNG5" s="242"/>
      <c r="JNH5" s="242"/>
      <c r="JNI5" s="242"/>
      <c r="JNJ5" s="242"/>
      <c r="JNK5" s="242"/>
      <c r="JNL5" s="242"/>
      <c r="JNM5" s="242"/>
      <c r="JNN5" s="242"/>
      <c r="JNO5" s="242"/>
      <c r="JNP5" s="242"/>
      <c r="JNQ5" s="242"/>
      <c r="JNR5" s="242"/>
      <c r="JNS5" s="242"/>
      <c r="JNT5" s="242"/>
      <c r="JNU5" s="242"/>
      <c r="JNV5" s="242"/>
      <c r="JNW5" s="242"/>
      <c r="JNX5" s="242"/>
      <c r="JNY5" s="242"/>
      <c r="JNZ5" s="242"/>
      <c r="JOA5" s="242"/>
      <c r="JOB5" s="242"/>
      <c r="JOC5" s="242"/>
      <c r="JOD5" s="242"/>
      <c r="JOE5" s="242"/>
      <c r="JOF5" s="242"/>
      <c r="JOG5" s="242"/>
      <c r="JOH5" s="242"/>
      <c r="JOI5" s="242"/>
      <c r="JOJ5" s="242"/>
      <c r="JOK5" s="242"/>
      <c r="JOL5" s="242"/>
      <c r="JOM5" s="242"/>
      <c r="JON5" s="242"/>
      <c r="JOO5" s="242"/>
      <c r="JOP5" s="242"/>
      <c r="JOQ5" s="242"/>
      <c r="JOR5" s="242"/>
      <c r="JOS5" s="242"/>
      <c r="JOT5" s="242"/>
      <c r="JOU5" s="242"/>
      <c r="JOV5" s="242"/>
      <c r="JOW5" s="242"/>
      <c r="JOX5" s="242"/>
      <c r="JOY5" s="242"/>
      <c r="JOZ5" s="242"/>
      <c r="JPA5" s="242"/>
      <c r="JPB5" s="242"/>
      <c r="JPC5" s="242"/>
      <c r="JPD5" s="242"/>
      <c r="JPE5" s="242"/>
      <c r="JPF5" s="242"/>
      <c r="JPG5" s="242"/>
      <c r="JPH5" s="242"/>
      <c r="JPI5" s="242"/>
      <c r="JPJ5" s="242"/>
      <c r="JPK5" s="242"/>
      <c r="JPL5" s="242"/>
      <c r="JPM5" s="242"/>
      <c r="JPN5" s="242"/>
      <c r="JPO5" s="242"/>
      <c r="JPP5" s="242"/>
      <c r="JPQ5" s="242"/>
      <c r="JPR5" s="242"/>
      <c r="JPS5" s="242"/>
      <c r="JPT5" s="242"/>
      <c r="JPU5" s="242"/>
      <c r="JPV5" s="242"/>
      <c r="JPW5" s="242"/>
      <c r="JPX5" s="242"/>
      <c r="JPY5" s="242"/>
      <c r="JPZ5" s="242"/>
      <c r="JQA5" s="242"/>
      <c r="JQB5" s="242"/>
      <c r="JQC5" s="242"/>
      <c r="JQD5" s="242"/>
      <c r="JQE5" s="242"/>
      <c r="JQF5" s="242"/>
      <c r="JQG5" s="242"/>
      <c r="JQH5" s="242"/>
      <c r="JQI5" s="242"/>
      <c r="JQJ5" s="242"/>
      <c r="JQK5" s="242"/>
      <c r="JQL5" s="242"/>
      <c r="JQM5" s="242"/>
      <c r="JQN5" s="242"/>
      <c r="JQO5" s="242"/>
      <c r="JQP5" s="242"/>
      <c r="JQQ5" s="242"/>
      <c r="JQR5" s="242"/>
      <c r="JQS5" s="242"/>
      <c r="JQT5" s="242"/>
      <c r="JQU5" s="242"/>
      <c r="JQV5" s="242"/>
      <c r="JQW5" s="242"/>
      <c r="JQX5" s="242"/>
      <c r="JQY5" s="242"/>
      <c r="JQZ5" s="242"/>
      <c r="JRA5" s="242"/>
      <c r="JRB5" s="242"/>
      <c r="JRC5" s="242"/>
      <c r="JRD5" s="242"/>
      <c r="JRE5" s="242"/>
      <c r="JRF5" s="242"/>
      <c r="JRG5" s="242"/>
      <c r="JRH5" s="242"/>
      <c r="JRI5" s="242"/>
      <c r="JRJ5" s="242"/>
      <c r="JRK5" s="242"/>
      <c r="JRL5" s="242"/>
      <c r="JRM5" s="242"/>
      <c r="JRN5" s="242"/>
      <c r="JRO5" s="242"/>
      <c r="JRP5" s="242"/>
      <c r="JRQ5" s="242"/>
      <c r="JRR5" s="242"/>
      <c r="JRS5" s="242"/>
      <c r="JRT5" s="242"/>
      <c r="JRU5" s="242"/>
      <c r="JRV5" s="242"/>
      <c r="JRW5" s="242"/>
      <c r="JRX5" s="242"/>
      <c r="JRY5" s="242"/>
      <c r="JRZ5" s="242"/>
      <c r="JSA5" s="242"/>
      <c r="JSB5" s="242"/>
      <c r="JSC5" s="242"/>
      <c r="JSD5" s="242"/>
      <c r="JSE5" s="242"/>
      <c r="JSF5" s="242"/>
      <c r="JSG5" s="242"/>
      <c r="JSH5" s="242"/>
      <c r="JSI5" s="242"/>
      <c r="JSJ5" s="242"/>
      <c r="JSK5" s="242"/>
      <c r="JSL5" s="242"/>
      <c r="JSM5" s="242"/>
      <c r="JSN5" s="242"/>
      <c r="JSO5" s="242"/>
      <c r="JSP5" s="242"/>
      <c r="JSQ5" s="242"/>
      <c r="JSR5" s="242"/>
      <c r="JSS5" s="242"/>
      <c r="JST5" s="242"/>
      <c r="JSU5" s="242"/>
      <c r="JSV5" s="242"/>
      <c r="JSW5" s="242"/>
      <c r="JSX5" s="242"/>
      <c r="JSY5" s="242"/>
      <c r="JSZ5" s="242"/>
      <c r="JTA5" s="242"/>
      <c r="JTB5" s="242"/>
      <c r="JTC5" s="242"/>
      <c r="JTD5" s="242"/>
      <c r="JTE5" s="242"/>
      <c r="JTF5" s="242"/>
      <c r="JTG5" s="242"/>
      <c r="JTH5" s="242"/>
      <c r="JTI5" s="242"/>
      <c r="JTJ5" s="242"/>
      <c r="JTK5" s="242"/>
      <c r="JTL5" s="242"/>
      <c r="JTM5" s="242"/>
      <c r="JTN5" s="242"/>
      <c r="JTO5" s="242"/>
      <c r="JTP5" s="242"/>
      <c r="JTQ5" s="242"/>
      <c r="JTR5" s="242"/>
      <c r="JTS5" s="242"/>
      <c r="JTT5" s="242"/>
      <c r="JTU5" s="242"/>
      <c r="JTV5" s="242"/>
      <c r="JTW5" s="242"/>
      <c r="JTX5" s="242"/>
      <c r="JTY5" s="242"/>
      <c r="JTZ5" s="242"/>
      <c r="JUA5" s="242"/>
      <c r="JUB5" s="242"/>
      <c r="JUC5" s="242"/>
      <c r="JUD5" s="242"/>
      <c r="JUE5" s="242"/>
      <c r="JUF5" s="242"/>
      <c r="JUG5" s="242"/>
      <c r="JUH5" s="242"/>
      <c r="JUI5" s="242"/>
      <c r="JUJ5" s="242"/>
      <c r="JUK5" s="242"/>
      <c r="JUL5" s="242"/>
      <c r="JUM5" s="242"/>
      <c r="JUN5" s="242"/>
      <c r="JUO5" s="242"/>
      <c r="JUP5" s="242"/>
      <c r="JUQ5" s="242"/>
      <c r="JUR5" s="242"/>
      <c r="JUS5" s="242"/>
      <c r="JUT5" s="242"/>
      <c r="JUU5" s="242"/>
      <c r="JUV5" s="242"/>
      <c r="JUW5" s="242"/>
      <c r="JUX5" s="242"/>
      <c r="JUY5" s="242"/>
      <c r="JUZ5" s="242"/>
      <c r="JVA5" s="242"/>
      <c r="JVB5" s="242"/>
      <c r="JVC5" s="242"/>
      <c r="JVD5" s="242"/>
      <c r="JVE5" s="242"/>
      <c r="JVF5" s="242"/>
      <c r="JVG5" s="242"/>
      <c r="JVH5" s="242"/>
      <c r="JVI5" s="242"/>
      <c r="JVJ5" s="242"/>
      <c r="JVK5" s="242"/>
      <c r="JVL5" s="242"/>
      <c r="JVM5" s="242"/>
      <c r="JVN5" s="242"/>
      <c r="JVO5" s="242"/>
      <c r="JVP5" s="242"/>
      <c r="JVQ5" s="242"/>
      <c r="JVR5" s="242"/>
      <c r="JVS5" s="242"/>
      <c r="JVT5" s="242"/>
      <c r="JVU5" s="242"/>
      <c r="JVV5" s="242"/>
      <c r="JVW5" s="242"/>
      <c r="JVX5" s="242"/>
      <c r="JVY5" s="242"/>
      <c r="JVZ5" s="242"/>
      <c r="JWA5" s="242"/>
      <c r="JWB5" s="242"/>
      <c r="JWC5" s="242"/>
      <c r="JWD5" s="242"/>
      <c r="JWE5" s="242"/>
      <c r="JWF5" s="242"/>
      <c r="JWG5" s="242"/>
      <c r="JWH5" s="242"/>
      <c r="JWI5" s="242"/>
      <c r="JWJ5" s="242"/>
      <c r="JWK5" s="242"/>
      <c r="JWL5" s="242"/>
      <c r="JWM5" s="242"/>
      <c r="JWN5" s="242"/>
      <c r="JWO5" s="242"/>
      <c r="JWP5" s="242"/>
      <c r="JWQ5" s="242"/>
      <c r="JWR5" s="242"/>
      <c r="JWS5" s="242"/>
      <c r="JWT5" s="242"/>
      <c r="JWU5" s="242"/>
      <c r="JWV5" s="242"/>
      <c r="JWW5" s="242"/>
      <c r="JWX5" s="242"/>
      <c r="JWY5" s="242"/>
      <c r="JWZ5" s="242"/>
      <c r="JXA5" s="242"/>
      <c r="JXB5" s="242"/>
      <c r="JXC5" s="242"/>
      <c r="JXD5" s="242"/>
      <c r="JXE5" s="242"/>
      <c r="JXF5" s="242"/>
      <c r="JXG5" s="242"/>
      <c r="JXH5" s="242"/>
      <c r="JXI5" s="242"/>
      <c r="JXJ5" s="242"/>
      <c r="JXK5" s="242"/>
      <c r="JXL5" s="242"/>
      <c r="JXM5" s="242"/>
      <c r="JXN5" s="242"/>
      <c r="JXO5" s="242"/>
      <c r="JXP5" s="242"/>
      <c r="JXQ5" s="242"/>
      <c r="JXR5" s="242"/>
      <c r="JXS5" s="242"/>
      <c r="JXT5" s="242"/>
      <c r="JXU5" s="242"/>
      <c r="JXV5" s="242"/>
      <c r="JXW5" s="242"/>
      <c r="JXX5" s="242"/>
      <c r="JXY5" s="242"/>
      <c r="JXZ5" s="242"/>
      <c r="JYA5" s="242"/>
      <c r="JYB5" s="242"/>
      <c r="JYC5" s="242"/>
      <c r="JYD5" s="242"/>
      <c r="JYE5" s="242"/>
      <c r="JYF5" s="242"/>
      <c r="JYG5" s="242"/>
      <c r="JYH5" s="242"/>
      <c r="JYI5" s="242"/>
      <c r="JYJ5" s="242"/>
      <c r="JYK5" s="242"/>
      <c r="JYL5" s="242"/>
      <c r="JYM5" s="242"/>
      <c r="JYN5" s="242"/>
      <c r="JYO5" s="242"/>
      <c r="JYP5" s="242"/>
      <c r="JYQ5" s="242"/>
      <c r="JYR5" s="242"/>
      <c r="JYS5" s="242"/>
      <c r="JYT5" s="242"/>
      <c r="JYU5" s="242"/>
      <c r="JYV5" s="242"/>
      <c r="JYW5" s="242"/>
      <c r="JYX5" s="242"/>
      <c r="JYY5" s="242"/>
      <c r="JYZ5" s="242"/>
      <c r="JZA5" s="242"/>
      <c r="JZB5" s="242"/>
      <c r="JZC5" s="242"/>
      <c r="JZD5" s="242"/>
      <c r="JZE5" s="242"/>
      <c r="JZF5" s="242"/>
      <c r="JZG5" s="242"/>
      <c r="JZH5" s="242"/>
      <c r="JZI5" s="242"/>
      <c r="JZJ5" s="242"/>
      <c r="JZK5" s="242"/>
      <c r="JZL5" s="242"/>
      <c r="JZM5" s="242"/>
      <c r="JZN5" s="242"/>
      <c r="JZO5" s="242"/>
      <c r="JZP5" s="242"/>
      <c r="JZQ5" s="242"/>
      <c r="JZR5" s="242"/>
      <c r="JZS5" s="242"/>
      <c r="JZT5" s="242"/>
      <c r="JZU5" s="242"/>
      <c r="JZV5" s="242"/>
      <c r="JZW5" s="242"/>
      <c r="JZX5" s="242"/>
      <c r="JZY5" s="242"/>
      <c r="JZZ5" s="242"/>
      <c r="KAA5" s="242"/>
      <c r="KAB5" s="242"/>
      <c r="KAC5" s="242"/>
      <c r="KAD5" s="242"/>
      <c r="KAE5" s="242"/>
      <c r="KAF5" s="242"/>
      <c r="KAG5" s="242"/>
      <c r="KAH5" s="242"/>
      <c r="KAI5" s="242"/>
      <c r="KAJ5" s="242"/>
      <c r="KAK5" s="242"/>
      <c r="KAL5" s="242"/>
      <c r="KAM5" s="242"/>
      <c r="KAN5" s="242"/>
      <c r="KAO5" s="242"/>
      <c r="KAP5" s="242"/>
      <c r="KAQ5" s="242"/>
      <c r="KAR5" s="242"/>
      <c r="KAS5" s="242"/>
      <c r="KAT5" s="242"/>
      <c r="KAU5" s="242"/>
      <c r="KAV5" s="242"/>
      <c r="KAW5" s="242"/>
      <c r="KAX5" s="242"/>
      <c r="KAY5" s="242"/>
      <c r="KAZ5" s="242"/>
      <c r="KBA5" s="242"/>
      <c r="KBB5" s="242"/>
      <c r="KBC5" s="242"/>
      <c r="KBD5" s="242"/>
      <c r="KBE5" s="242"/>
      <c r="KBF5" s="242"/>
      <c r="KBG5" s="242"/>
      <c r="KBH5" s="242"/>
      <c r="KBI5" s="242"/>
      <c r="KBJ5" s="242"/>
      <c r="KBK5" s="242"/>
      <c r="KBL5" s="242"/>
      <c r="KBM5" s="242"/>
      <c r="KBN5" s="242"/>
      <c r="KBO5" s="242"/>
      <c r="KBP5" s="242"/>
      <c r="KBQ5" s="242"/>
      <c r="KBR5" s="242"/>
      <c r="KBS5" s="242"/>
      <c r="KBT5" s="242"/>
      <c r="KBU5" s="242"/>
      <c r="KBV5" s="242"/>
      <c r="KBW5" s="242"/>
      <c r="KBX5" s="242"/>
      <c r="KBY5" s="242"/>
      <c r="KBZ5" s="242"/>
      <c r="KCA5" s="242"/>
      <c r="KCB5" s="242"/>
      <c r="KCC5" s="242"/>
      <c r="KCD5" s="242"/>
      <c r="KCE5" s="242"/>
      <c r="KCF5" s="242"/>
      <c r="KCG5" s="242"/>
      <c r="KCH5" s="242"/>
      <c r="KCI5" s="242"/>
      <c r="KCJ5" s="242"/>
      <c r="KCK5" s="242"/>
      <c r="KCL5" s="242"/>
      <c r="KCM5" s="242"/>
      <c r="KCN5" s="242"/>
      <c r="KCO5" s="242"/>
      <c r="KCP5" s="242"/>
      <c r="KCQ5" s="242"/>
      <c r="KCR5" s="242"/>
      <c r="KCS5" s="242"/>
      <c r="KCT5" s="242"/>
      <c r="KCU5" s="242"/>
      <c r="KCV5" s="242"/>
      <c r="KCW5" s="242"/>
      <c r="KCX5" s="242"/>
      <c r="KCY5" s="242"/>
      <c r="KCZ5" s="242"/>
      <c r="KDA5" s="242"/>
      <c r="KDB5" s="242"/>
      <c r="KDC5" s="242"/>
      <c r="KDD5" s="242"/>
      <c r="KDE5" s="242"/>
      <c r="KDF5" s="242"/>
      <c r="KDG5" s="242"/>
      <c r="KDH5" s="242"/>
      <c r="KDI5" s="242"/>
      <c r="KDJ5" s="242"/>
      <c r="KDK5" s="242"/>
      <c r="KDL5" s="242"/>
      <c r="KDM5" s="242"/>
      <c r="KDN5" s="242"/>
      <c r="KDO5" s="242"/>
      <c r="KDP5" s="242"/>
      <c r="KDQ5" s="242"/>
      <c r="KDR5" s="242"/>
      <c r="KDS5" s="242"/>
      <c r="KDT5" s="242"/>
      <c r="KDU5" s="242"/>
      <c r="KDV5" s="242"/>
      <c r="KDW5" s="242"/>
      <c r="KDX5" s="242"/>
      <c r="KDY5" s="242"/>
      <c r="KDZ5" s="242"/>
      <c r="KEA5" s="242"/>
      <c r="KEB5" s="242"/>
      <c r="KEC5" s="242"/>
      <c r="KED5" s="242"/>
      <c r="KEE5" s="242"/>
      <c r="KEF5" s="242"/>
      <c r="KEG5" s="242"/>
      <c r="KEH5" s="242"/>
      <c r="KEI5" s="242"/>
      <c r="KEJ5" s="242"/>
      <c r="KEK5" s="242"/>
      <c r="KEL5" s="242"/>
      <c r="KEM5" s="242"/>
      <c r="KEN5" s="242"/>
      <c r="KEO5" s="242"/>
      <c r="KEP5" s="242"/>
      <c r="KEQ5" s="242"/>
      <c r="KER5" s="242"/>
      <c r="KES5" s="242"/>
      <c r="KET5" s="242"/>
      <c r="KEU5" s="242"/>
      <c r="KEV5" s="242"/>
      <c r="KEW5" s="242"/>
      <c r="KEX5" s="242"/>
      <c r="KEY5" s="242"/>
      <c r="KEZ5" s="242"/>
      <c r="KFA5" s="242"/>
      <c r="KFB5" s="242"/>
      <c r="KFC5" s="242"/>
      <c r="KFD5" s="242"/>
      <c r="KFE5" s="242"/>
      <c r="KFF5" s="242"/>
      <c r="KFG5" s="242"/>
      <c r="KFH5" s="242"/>
      <c r="KFI5" s="242"/>
      <c r="KFJ5" s="242"/>
      <c r="KFK5" s="242"/>
      <c r="KFL5" s="242"/>
      <c r="KFM5" s="242"/>
      <c r="KFN5" s="242"/>
      <c r="KFO5" s="242"/>
      <c r="KFP5" s="242"/>
      <c r="KFQ5" s="242"/>
      <c r="KFR5" s="242"/>
      <c r="KFS5" s="242"/>
      <c r="KFT5" s="242"/>
      <c r="KFU5" s="242"/>
      <c r="KFV5" s="242"/>
      <c r="KFW5" s="242"/>
      <c r="KFX5" s="242"/>
      <c r="KFY5" s="242"/>
      <c r="KFZ5" s="242"/>
      <c r="KGA5" s="242"/>
      <c r="KGB5" s="242"/>
      <c r="KGC5" s="242"/>
      <c r="KGD5" s="242"/>
      <c r="KGE5" s="242"/>
      <c r="KGF5" s="242"/>
      <c r="KGG5" s="242"/>
      <c r="KGH5" s="242"/>
      <c r="KGI5" s="242"/>
      <c r="KGJ5" s="242"/>
      <c r="KGK5" s="242"/>
      <c r="KGL5" s="242"/>
      <c r="KGM5" s="242"/>
      <c r="KGN5" s="242"/>
      <c r="KGO5" s="242"/>
      <c r="KGP5" s="242"/>
      <c r="KGQ5" s="242"/>
      <c r="KGR5" s="242"/>
      <c r="KGS5" s="242"/>
      <c r="KGT5" s="242"/>
      <c r="KGU5" s="242"/>
      <c r="KGV5" s="242"/>
      <c r="KGW5" s="242"/>
      <c r="KGX5" s="242"/>
      <c r="KGY5" s="242"/>
      <c r="KGZ5" s="242"/>
      <c r="KHA5" s="242"/>
      <c r="KHB5" s="242"/>
      <c r="KHC5" s="242"/>
      <c r="KHD5" s="242"/>
      <c r="KHE5" s="242"/>
      <c r="KHF5" s="242"/>
      <c r="KHG5" s="242"/>
      <c r="KHH5" s="242"/>
      <c r="KHI5" s="242"/>
      <c r="KHJ5" s="242"/>
      <c r="KHK5" s="242"/>
      <c r="KHL5" s="242"/>
      <c r="KHM5" s="242"/>
      <c r="KHN5" s="242"/>
      <c r="KHO5" s="242"/>
      <c r="KHP5" s="242"/>
      <c r="KHQ5" s="242"/>
      <c r="KHR5" s="242"/>
      <c r="KHS5" s="242"/>
      <c r="KHT5" s="242"/>
      <c r="KHU5" s="242"/>
      <c r="KHV5" s="242"/>
      <c r="KHW5" s="242"/>
      <c r="KHX5" s="242"/>
      <c r="KHY5" s="242"/>
      <c r="KHZ5" s="242"/>
      <c r="KIA5" s="242"/>
      <c r="KIB5" s="242"/>
      <c r="KIC5" s="242"/>
      <c r="KID5" s="242"/>
      <c r="KIE5" s="242"/>
      <c r="KIF5" s="242"/>
      <c r="KIG5" s="242"/>
      <c r="KIH5" s="242"/>
      <c r="KII5" s="242"/>
      <c r="KIJ5" s="242"/>
      <c r="KIK5" s="242"/>
      <c r="KIL5" s="242"/>
      <c r="KIM5" s="242"/>
      <c r="KIN5" s="242"/>
      <c r="KIO5" s="242"/>
      <c r="KIP5" s="242"/>
      <c r="KIQ5" s="242"/>
      <c r="KIR5" s="242"/>
      <c r="KIS5" s="242"/>
      <c r="KIT5" s="242"/>
      <c r="KIU5" s="242"/>
      <c r="KIV5" s="242"/>
      <c r="KIW5" s="242"/>
      <c r="KIX5" s="242"/>
      <c r="KIY5" s="242"/>
      <c r="KIZ5" s="242"/>
      <c r="KJA5" s="242"/>
      <c r="KJB5" s="242"/>
      <c r="KJC5" s="242"/>
      <c r="KJD5" s="242"/>
      <c r="KJE5" s="242"/>
      <c r="KJF5" s="242"/>
      <c r="KJG5" s="242"/>
      <c r="KJH5" s="242"/>
      <c r="KJI5" s="242"/>
      <c r="KJJ5" s="242"/>
      <c r="KJK5" s="242"/>
      <c r="KJL5" s="242"/>
      <c r="KJM5" s="242"/>
      <c r="KJN5" s="242"/>
      <c r="KJO5" s="242"/>
      <c r="KJP5" s="242"/>
      <c r="KJQ5" s="242"/>
      <c r="KJR5" s="242"/>
      <c r="KJS5" s="242"/>
      <c r="KJT5" s="242"/>
      <c r="KJU5" s="242"/>
      <c r="KJV5" s="242"/>
      <c r="KJW5" s="242"/>
      <c r="KJX5" s="242"/>
      <c r="KJY5" s="242"/>
      <c r="KJZ5" s="242"/>
      <c r="KKA5" s="242"/>
      <c r="KKB5" s="242"/>
      <c r="KKC5" s="242"/>
      <c r="KKD5" s="242"/>
      <c r="KKE5" s="242"/>
      <c r="KKF5" s="242"/>
      <c r="KKG5" s="242"/>
      <c r="KKH5" s="242"/>
      <c r="KKI5" s="242"/>
      <c r="KKJ5" s="242"/>
      <c r="KKK5" s="242"/>
      <c r="KKL5" s="242"/>
      <c r="KKM5" s="242"/>
      <c r="KKN5" s="242"/>
      <c r="KKO5" s="242"/>
      <c r="KKP5" s="242"/>
      <c r="KKQ5" s="242"/>
      <c r="KKR5" s="242"/>
      <c r="KKS5" s="242"/>
      <c r="KKT5" s="242"/>
      <c r="KKU5" s="242"/>
      <c r="KKV5" s="242"/>
      <c r="KKW5" s="242"/>
      <c r="KKX5" s="242"/>
      <c r="KKY5" s="242"/>
      <c r="KKZ5" s="242"/>
      <c r="KLA5" s="242"/>
      <c r="KLB5" s="242"/>
      <c r="KLC5" s="242"/>
      <c r="KLD5" s="242"/>
      <c r="KLE5" s="242"/>
      <c r="KLF5" s="242"/>
      <c r="KLG5" s="242"/>
      <c r="KLH5" s="242"/>
      <c r="KLI5" s="242"/>
      <c r="KLJ5" s="242"/>
      <c r="KLK5" s="242"/>
      <c r="KLL5" s="242"/>
      <c r="KLM5" s="242"/>
      <c r="KLN5" s="242"/>
      <c r="KLO5" s="242"/>
      <c r="KLP5" s="242"/>
      <c r="KLQ5" s="242"/>
      <c r="KLR5" s="242"/>
      <c r="KLS5" s="242"/>
      <c r="KLT5" s="242"/>
      <c r="KLU5" s="242"/>
      <c r="KLV5" s="242"/>
      <c r="KLW5" s="242"/>
      <c r="KLX5" s="242"/>
      <c r="KLY5" s="242"/>
      <c r="KLZ5" s="242"/>
      <c r="KMA5" s="242"/>
      <c r="KMB5" s="242"/>
      <c r="KMC5" s="242"/>
      <c r="KMD5" s="242"/>
      <c r="KME5" s="242"/>
      <c r="KMF5" s="242"/>
      <c r="KMG5" s="242"/>
      <c r="KMH5" s="242"/>
      <c r="KMI5" s="242"/>
      <c r="KMJ5" s="242"/>
      <c r="KMK5" s="242"/>
      <c r="KML5" s="242"/>
      <c r="KMM5" s="242"/>
      <c r="KMN5" s="242"/>
      <c r="KMO5" s="242"/>
      <c r="KMP5" s="242"/>
      <c r="KMQ5" s="242"/>
      <c r="KMR5" s="242"/>
      <c r="KMS5" s="242"/>
      <c r="KMT5" s="242"/>
      <c r="KMU5" s="242"/>
      <c r="KMV5" s="242"/>
      <c r="KMW5" s="242"/>
      <c r="KMX5" s="242"/>
      <c r="KMY5" s="242"/>
      <c r="KMZ5" s="242"/>
      <c r="KNA5" s="242"/>
      <c r="KNB5" s="242"/>
      <c r="KNC5" s="242"/>
      <c r="KND5" s="242"/>
      <c r="KNE5" s="242"/>
      <c r="KNF5" s="242"/>
      <c r="KNG5" s="242"/>
      <c r="KNH5" s="242"/>
      <c r="KNI5" s="242"/>
      <c r="KNJ5" s="242"/>
      <c r="KNK5" s="242"/>
      <c r="KNL5" s="242"/>
      <c r="KNM5" s="242"/>
      <c r="KNN5" s="242"/>
      <c r="KNO5" s="242"/>
      <c r="KNP5" s="242"/>
      <c r="KNQ5" s="242"/>
      <c r="KNR5" s="242"/>
      <c r="KNS5" s="242"/>
      <c r="KNT5" s="242"/>
      <c r="KNU5" s="242"/>
      <c r="KNV5" s="242"/>
      <c r="KNW5" s="242"/>
      <c r="KNX5" s="242"/>
      <c r="KNY5" s="242"/>
      <c r="KNZ5" s="242"/>
      <c r="KOA5" s="242"/>
      <c r="KOB5" s="242"/>
      <c r="KOC5" s="242"/>
      <c r="KOD5" s="242"/>
      <c r="KOE5" s="242"/>
      <c r="KOF5" s="242"/>
      <c r="KOG5" s="242"/>
      <c r="KOH5" s="242"/>
      <c r="KOI5" s="242"/>
      <c r="KOJ5" s="242"/>
      <c r="KOK5" s="242"/>
      <c r="KOL5" s="242"/>
      <c r="KOM5" s="242"/>
      <c r="KON5" s="242"/>
      <c r="KOO5" s="242"/>
      <c r="KOP5" s="242"/>
      <c r="KOQ5" s="242"/>
      <c r="KOR5" s="242"/>
      <c r="KOS5" s="242"/>
      <c r="KOT5" s="242"/>
      <c r="KOU5" s="242"/>
      <c r="KOV5" s="242"/>
      <c r="KOW5" s="242"/>
      <c r="KOX5" s="242"/>
      <c r="KOY5" s="242"/>
      <c r="KOZ5" s="242"/>
      <c r="KPA5" s="242"/>
      <c r="KPB5" s="242"/>
      <c r="KPC5" s="242"/>
      <c r="KPD5" s="242"/>
      <c r="KPE5" s="242"/>
      <c r="KPF5" s="242"/>
      <c r="KPG5" s="242"/>
      <c r="KPH5" s="242"/>
      <c r="KPI5" s="242"/>
      <c r="KPJ5" s="242"/>
      <c r="KPK5" s="242"/>
      <c r="KPL5" s="242"/>
      <c r="KPM5" s="242"/>
      <c r="KPN5" s="242"/>
      <c r="KPO5" s="242"/>
      <c r="KPP5" s="242"/>
      <c r="KPQ5" s="242"/>
      <c r="KPR5" s="242"/>
      <c r="KPS5" s="242"/>
      <c r="KPT5" s="242"/>
      <c r="KPU5" s="242"/>
      <c r="KPV5" s="242"/>
      <c r="KPW5" s="242"/>
      <c r="KPX5" s="242"/>
      <c r="KPY5" s="242"/>
      <c r="KPZ5" s="242"/>
      <c r="KQA5" s="242"/>
      <c r="KQB5" s="242"/>
      <c r="KQC5" s="242"/>
      <c r="KQD5" s="242"/>
      <c r="KQE5" s="242"/>
      <c r="KQF5" s="242"/>
      <c r="KQG5" s="242"/>
      <c r="KQH5" s="242"/>
      <c r="KQI5" s="242"/>
      <c r="KQJ5" s="242"/>
      <c r="KQK5" s="242"/>
      <c r="KQL5" s="242"/>
      <c r="KQM5" s="242"/>
      <c r="KQN5" s="242"/>
      <c r="KQO5" s="242"/>
      <c r="KQP5" s="242"/>
      <c r="KQQ5" s="242"/>
      <c r="KQR5" s="242"/>
      <c r="KQS5" s="242"/>
      <c r="KQT5" s="242"/>
      <c r="KQU5" s="242"/>
      <c r="KQV5" s="242"/>
      <c r="KQW5" s="242"/>
      <c r="KQX5" s="242"/>
      <c r="KQY5" s="242"/>
      <c r="KQZ5" s="242"/>
      <c r="KRA5" s="242"/>
      <c r="KRB5" s="242"/>
      <c r="KRC5" s="242"/>
      <c r="KRD5" s="242"/>
      <c r="KRE5" s="242"/>
      <c r="KRF5" s="242"/>
      <c r="KRG5" s="242"/>
      <c r="KRH5" s="242"/>
      <c r="KRI5" s="242"/>
      <c r="KRJ5" s="242"/>
      <c r="KRK5" s="242"/>
      <c r="KRL5" s="242"/>
      <c r="KRM5" s="242"/>
      <c r="KRN5" s="242"/>
      <c r="KRO5" s="242"/>
      <c r="KRP5" s="242"/>
      <c r="KRQ5" s="242"/>
      <c r="KRR5" s="242"/>
      <c r="KRS5" s="242"/>
      <c r="KRT5" s="242"/>
      <c r="KRU5" s="242"/>
      <c r="KRV5" s="242"/>
      <c r="KRW5" s="242"/>
      <c r="KRX5" s="242"/>
      <c r="KRY5" s="242"/>
      <c r="KRZ5" s="242"/>
      <c r="KSA5" s="242"/>
      <c r="KSB5" s="242"/>
      <c r="KSC5" s="242"/>
      <c r="KSD5" s="242"/>
      <c r="KSE5" s="242"/>
      <c r="KSF5" s="242"/>
      <c r="KSG5" s="242"/>
      <c r="KSH5" s="242"/>
      <c r="KSI5" s="242"/>
      <c r="KSJ5" s="242"/>
      <c r="KSK5" s="242"/>
      <c r="KSL5" s="242"/>
      <c r="KSM5" s="242"/>
      <c r="KSN5" s="242"/>
      <c r="KSO5" s="242"/>
      <c r="KSP5" s="242"/>
      <c r="KSQ5" s="242"/>
      <c r="KSR5" s="242"/>
      <c r="KSS5" s="242"/>
      <c r="KST5" s="242"/>
      <c r="KSU5" s="242"/>
      <c r="KSV5" s="242"/>
      <c r="KSW5" s="242"/>
      <c r="KSX5" s="242"/>
      <c r="KSY5" s="242"/>
      <c r="KSZ5" s="242"/>
      <c r="KTA5" s="242"/>
      <c r="KTB5" s="242"/>
      <c r="KTC5" s="242"/>
      <c r="KTD5" s="242"/>
      <c r="KTE5" s="242"/>
      <c r="KTF5" s="242"/>
      <c r="KTG5" s="242"/>
      <c r="KTH5" s="242"/>
      <c r="KTI5" s="242"/>
      <c r="KTJ5" s="242"/>
      <c r="KTK5" s="242"/>
      <c r="KTL5" s="242"/>
      <c r="KTM5" s="242"/>
      <c r="KTN5" s="242"/>
      <c r="KTO5" s="242"/>
      <c r="KTP5" s="242"/>
      <c r="KTQ5" s="242"/>
      <c r="KTR5" s="242"/>
      <c r="KTS5" s="242"/>
      <c r="KTT5" s="242"/>
      <c r="KTU5" s="242"/>
      <c r="KTV5" s="242"/>
      <c r="KTW5" s="242"/>
      <c r="KTX5" s="242"/>
      <c r="KTY5" s="242"/>
      <c r="KTZ5" s="242"/>
      <c r="KUA5" s="242"/>
      <c r="KUB5" s="242"/>
      <c r="KUC5" s="242"/>
      <c r="KUD5" s="242"/>
      <c r="KUE5" s="242"/>
      <c r="KUF5" s="242"/>
      <c r="KUG5" s="242"/>
      <c r="KUH5" s="242"/>
      <c r="KUI5" s="242"/>
      <c r="KUJ5" s="242"/>
      <c r="KUK5" s="242"/>
      <c r="KUL5" s="242"/>
      <c r="KUM5" s="242"/>
      <c r="KUN5" s="242"/>
      <c r="KUO5" s="242"/>
      <c r="KUP5" s="242"/>
      <c r="KUQ5" s="242"/>
      <c r="KUR5" s="242"/>
      <c r="KUS5" s="242"/>
      <c r="KUT5" s="242"/>
      <c r="KUU5" s="242"/>
      <c r="KUV5" s="242"/>
      <c r="KUW5" s="242"/>
      <c r="KUX5" s="242"/>
      <c r="KUY5" s="242"/>
      <c r="KUZ5" s="242"/>
      <c r="KVA5" s="242"/>
      <c r="KVB5" s="242"/>
      <c r="KVC5" s="242"/>
      <c r="KVD5" s="242"/>
      <c r="KVE5" s="242"/>
      <c r="KVF5" s="242"/>
      <c r="KVG5" s="242"/>
      <c r="KVH5" s="242"/>
      <c r="KVI5" s="242"/>
      <c r="KVJ5" s="242"/>
      <c r="KVK5" s="242"/>
      <c r="KVL5" s="242"/>
      <c r="KVM5" s="242"/>
      <c r="KVN5" s="242"/>
      <c r="KVO5" s="242"/>
      <c r="KVP5" s="242"/>
      <c r="KVQ5" s="242"/>
      <c r="KVR5" s="242"/>
      <c r="KVS5" s="242"/>
      <c r="KVT5" s="242"/>
      <c r="KVU5" s="242"/>
      <c r="KVV5" s="242"/>
      <c r="KVW5" s="242"/>
      <c r="KVX5" s="242"/>
      <c r="KVY5" s="242"/>
      <c r="KVZ5" s="242"/>
      <c r="KWA5" s="242"/>
      <c r="KWB5" s="242"/>
      <c r="KWC5" s="242"/>
      <c r="KWD5" s="242"/>
      <c r="KWE5" s="242"/>
      <c r="KWF5" s="242"/>
      <c r="KWG5" s="242"/>
      <c r="KWH5" s="242"/>
      <c r="KWI5" s="242"/>
      <c r="KWJ5" s="242"/>
      <c r="KWK5" s="242"/>
      <c r="KWL5" s="242"/>
      <c r="KWM5" s="242"/>
      <c r="KWN5" s="242"/>
      <c r="KWO5" s="242"/>
      <c r="KWP5" s="242"/>
      <c r="KWQ5" s="242"/>
      <c r="KWR5" s="242"/>
      <c r="KWS5" s="242"/>
      <c r="KWT5" s="242"/>
      <c r="KWU5" s="242"/>
      <c r="KWV5" s="242"/>
      <c r="KWW5" s="242"/>
      <c r="KWX5" s="242"/>
      <c r="KWY5" s="242"/>
      <c r="KWZ5" s="242"/>
      <c r="KXA5" s="242"/>
      <c r="KXB5" s="242"/>
      <c r="KXC5" s="242"/>
      <c r="KXD5" s="242"/>
      <c r="KXE5" s="242"/>
      <c r="KXF5" s="242"/>
      <c r="KXG5" s="242"/>
      <c r="KXH5" s="242"/>
      <c r="KXI5" s="242"/>
      <c r="KXJ5" s="242"/>
      <c r="KXK5" s="242"/>
      <c r="KXL5" s="242"/>
      <c r="KXM5" s="242"/>
      <c r="KXN5" s="242"/>
      <c r="KXO5" s="242"/>
      <c r="KXP5" s="242"/>
      <c r="KXQ5" s="242"/>
      <c r="KXR5" s="242"/>
      <c r="KXS5" s="242"/>
      <c r="KXT5" s="242"/>
      <c r="KXU5" s="242"/>
      <c r="KXV5" s="242"/>
      <c r="KXW5" s="242"/>
      <c r="KXX5" s="242"/>
      <c r="KXY5" s="242"/>
      <c r="KXZ5" s="242"/>
      <c r="KYA5" s="242"/>
      <c r="KYB5" s="242"/>
      <c r="KYC5" s="242"/>
      <c r="KYD5" s="242"/>
      <c r="KYE5" s="242"/>
      <c r="KYF5" s="242"/>
      <c r="KYG5" s="242"/>
      <c r="KYH5" s="242"/>
      <c r="KYI5" s="242"/>
      <c r="KYJ5" s="242"/>
      <c r="KYK5" s="242"/>
      <c r="KYL5" s="242"/>
      <c r="KYM5" s="242"/>
      <c r="KYN5" s="242"/>
      <c r="KYO5" s="242"/>
      <c r="KYP5" s="242"/>
      <c r="KYQ5" s="242"/>
      <c r="KYR5" s="242"/>
      <c r="KYS5" s="242"/>
      <c r="KYT5" s="242"/>
      <c r="KYU5" s="242"/>
      <c r="KYV5" s="242"/>
      <c r="KYW5" s="242"/>
      <c r="KYX5" s="242"/>
      <c r="KYY5" s="242"/>
      <c r="KYZ5" s="242"/>
      <c r="KZA5" s="242"/>
      <c r="KZB5" s="242"/>
      <c r="KZC5" s="242"/>
      <c r="KZD5" s="242"/>
      <c r="KZE5" s="242"/>
      <c r="KZF5" s="242"/>
      <c r="KZG5" s="242"/>
      <c r="KZH5" s="242"/>
      <c r="KZI5" s="242"/>
      <c r="KZJ5" s="242"/>
      <c r="KZK5" s="242"/>
      <c r="KZL5" s="242"/>
      <c r="KZM5" s="242"/>
      <c r="KZN5" s="242"/>
      <c r="KZO5" s="242"/>
      <c r="KZP5" s="242"/>
      <c r="KZQ5" s="242"/>
      <c r="KZR5" s="242"/>
      <c r="KZS5" s="242"/>
      <c r="KZT5" s="242"/>
      <c r="KZU5" s="242"/>
      <c r="KZV5" s="242"/>
      <c r="KZW5" s="242"/>
      <c r="KZX5" s="242"/>
      <c r="KZY5" s="242"/>
      <c r="KZZ5" s="242"/>
      <c r="LAA5" s="242"/>
      <c r="LAB5" s="242"/>
      <c r="LAC5" s="242"/>
      <c r="LAD5" s="242"/>
      <c r="LAE5" s="242"/>
      <c r="LAF5" s="242"/>
      <c r="LAG5" s="242"/>
      <c r="LAH5" s="242"/>
      <c r="LAI5" s="242"/>
      <c r="LAJ5" s="242"/>
      <c r="LAK5" s="242"/>
      <c r="LAL5" s="242"/>
      <c r="LAM5" s="242"/>
      <c r="LAN5" s="242"/>
      <c r="LAO5" s="242"/>
      <c r="LAP5" s="242"/>
      <c r="LAQ5" s="242"/>
      <c r="LAR5" s="242"/>
      <c r="LAS5" s="242"/>
      <c r="LAT5" s="242"/>
      <c r="LAU5" s="242"/>
      <c r="LAV5" s="242"/>
      <c r="LAW5" s="242"/>
      <c r="LAX5" s="242"/>
      <c r="LAY5" s="242"/>
      <c r="LAZ5" s="242"/>
      <c r="LBA5" s="242"/>
      <c r="LBB5" s="242"/>
      <c r="LBC5" s="242"/>
      <c r="LBD5" s="242"/>
      <c r="LBE5" s="242"/>
      <c r="LBF5" s="242"/>
      <c r="LBG5" s="242"/>
      <c r="LBH5" s="242"/>
      <c r="LBI5" s="242"/>
      <c r="LBJ5" s="242"/>
      <c r="LBK5" s="242"/>
      <c r="LBL5" s="242"/>
      <c r="LBM5" s="242"/>
      <c r="LBN5" s="242"/>
      <c r="LBO5" s="242"/>
      <c r="LBP5" s="242"/>
      <c r="LBQ5" s="242"/>
      <c r="LBR5" s="242"/>
      <c r="LBS5" s="242"/>
      <c r="LBT5" s="242"/>
      <c r="LBU5" s="242"/>
      <c r="LBV5" s="242"/>
      <c r="LBW5" s="242"/>
      <c r="LBX5" s="242"/>
      <c r="LBY5" s="242"/>
      <c r="LBZ5" s="242"/>
      <c r="LCA5" s="242"/>
      <c r="LCB5" s="242"/>
      <c r="LCC5" s="242"/>
      <c r="LCD5" s="242"/>
      <c r="LCE5" s="242"/>
      <c r="LCF5" s="242"/>
      <c r="LCG5" s="242"/>
      <c r="LCH5" s="242"/>
      <c r="LCI5" s="242"/>
      <c r="LCJ5" s="242"/>
      <c r="LCK5" s="242"/>
      <c r="LCL5" s="242"/>
      <c r="LCM5" s="242"/>
      <c r="LCN5" s="242"/>
      <c r="LCO5" s="242"/>
      <c r="LCP5" s="242"/>
      <c r="LCQ5" s="242"/>
      <c r="LCR5" s="242"/>
      <c r="LCS5" s="242"/>
      <c r="LCT5" s="242"/>
      <c r="LCU5" s="242"/>
      <c r="LCV5" s="242"/>
      <c r="LCW5" s="242"/>
      <c r="LCX5" s="242"/>
      <c r="LCY5" s="242"/>
      <c r="LCZ5" s="242"/>
      <c r="LDA5" s="242"/>
      <c r="LDB5" s="242"/>
      <c r="LDC5" s="242"/>
      <c r="LDD5" s="242"/>
      <c r="LDE5" s="242"/>
      <c r="LDF5" s="242"/>
      <c r="LDG5" s="242"/>
      <c r="LDH5" s="242"/>
      <c r="LDI5" s="242"/>
      <c r="LDJ5" s="242"/>
      <c r="LDK5" s="242"/>
      <c r="LDL5" s="242"/>
      <c r="LDM5" s="242"/>
      <c r="LDN5" s="242"/>
      <c r="LDO5" s="242"/>
      <c r="LDP5" s="242"/>
      <c r="LDQ5" s="242"/>
      <c r="LDR5" s="242"/>
      <c r="LDS5" s="242"/>
      <c r="LDT5" s="242"/>
      <c r="LDU5" s="242"/>
      <c r="LDV5" s="242"/>
      <c r="LDW5" s="242"/>
      <c r="LDX5" s="242"/>
      <c r="LDY5" s="242"/>
      <c r="LDZ5" s="242"/>
      <c r="LEA5" s="242"/>
      <c r="LEB5" s="242"/>
      <c r="LEC5" s="242"/>
      <c r="LED5" s="242"/>
      <c r="LEE5" s="242"/>
      <c r="LEF5" s="242"/>
      <c r="LEG5" s="242"/>
      <c r="LEH5" s="242"/>
      <c r="LEI5" s="242"/>
      <c r="LEJ5" s="242"/>
      <c r="LEK5" s="242"/>
      <c r="LEL5" s="242"/>
      <c r="LEM5" s="242"/>
      <c r="LEN5" s="242"/>
      <c r="LEO5" s="242"/>
      <c r="LEP5" s="242"/>
      <c r="LEQ5" s="242"/>
      <c r="LER5" s="242"/>
      <c r="LES5" s="242"/>
      <c r="LET5" s="242"/>
      <c r="LEU5" s="242"/>
      <c r="LEV5" s="242"/>
      <c r="LEW5" s="242"/>
      <c r="LEX5" s="242"/>
      <c r="LEY5" s="242"/>
      <c r="LEZ5" s="242"/>
      <c r="LFA5" s="242"/>
      <c r="LFB5" s="242"/>
      <c r="LFC5" s="242"/>
      <c r="LFD5" s="242"/>
      <c r="LFE5" s="242"/>
      <c r="LFF5" s="242"/>
      <c r="LFG5" s="242"/>
      <c r="LFH5" s="242"/>
      <c r="LFI5" s="242"/>
      <c r="LFJ5" s="242"/>
      <c r="LFK5" s="242"/>
      <c r="LFL5" s="242"/>
      <c r="LFM5" s="242"/>
      <c r="LFN5" s="242"/>
      <c r="LFO5" s="242"/>
      <c r="LFP5" s="242"/>
      <c r="LFQ5" s="242"/>
      <c r="LFR5" s="242"/>
      <c r="LFS5" s="242"/>
      <c r="LFT5" s="242"/>
      <c r="LFU5" s="242"/>
      <c r="LFV5" s="242"/>
      <c r="LFW5" s="242"/>
      <c r="LFX5" s="242"/>
      <c r="LFY5" s="242"/>
      <c r="LFZ5" s="242"/>
      <c r="LGA5" s="242"/>
      <c r="LGB5" s="242"/>
      <c r="LGC5" s="242"/>
      <c r="LGD5" s="242"/>
      <c r="LGE5" s="242"/>
      <c r="LGF5" s="242"/>
      <c r="LGG5" s="242"/>
      <c r="LGH5" s="242"/>
      <c r="LGI5" s="242"/>
      <c r="LGJ5" s="242"/>
      <c r="LGK5" s="242"/>
      <c r="LGL5" s="242"/>
      <c r="LGM5" s="242"/>
      <c r="LGN5" s="242"/>
      <c r="LGO5" s="242"/>
      <c r="LGP5" s="242"/>
      <c r="LGQ5" s="242"/>
      <c r="LGR5" s="242"/>
      <c r="LGS5" s="242"/>
      <c r="LGT5" s="242"/>
      <c r="LGU5" s="242"/>
      <c r="LGV5" s="242"/>
      <c r="LGW5" s="242"/>
      <c r="LGX5" s="242"/>
      <c r="LGY5" s="242"/>
      <c r="LGZ5" s="242"/>
      <c r="LHA5" s="242"/>
      <c r="LHB5" s="242"/>
      <c r="LHC5" s="242"/>
      <c r="LHD5" s="242"/>
      <c r="LHE5" s="242"/>
      <c r="LHF5" s="242"/>
      <c r="LHG5" s="242"/>
      <c r="LHH5" s="242"/>
      <c r="LHI5" s="242"/>
      <c r="LHJ5" s="242"/>
      <c r="LHK5" s="242"/>
      <c r="LHL5" s="242"/>
      <c r="LHM5" s="242"/>
      <c r="LHN5" s="242"/>
      <c r="LHO5" s="242"/>
      <c r="LHP5" s="242"/>
      <c r="LHQ5" s="242"/>
      <c r="LHR5" s="242"/>
      <c r="LHS5" s="242"/>
      <c r="LHT5" s="242"/>
      <c r="LHU5" s="242"/>
      <c r="LHV5" s="242"/>
      <c r="LHW5" s="242"/>
      <c r="LHX5" s="242"/>
      <c r="LHY5" s="242"/>
      <c r="LHZ5" s="242"/>
      <c r="LIA5" s="242"/>
      <c r="LIB5" s="242"/>
      <c r="LIC5" s="242"/>
      <c r="LID5" s="242"/>
      <c r="LIE5" s="242"/>
      <c r="LIF5" s="242"/>
      <c r="LIG5" s="242"/>
      <c r="LIH5" s="242"/>
      <c r="LII5" s="242"/>
      <c r="LIJ5" s="242"/>
      <c r="LIK5" s="242"/>
      <c r="LIL5" s="242"/>
      <c r="LIM5" s="242"/>
      <c r="LIN5" s="242"/>
      <c r="LIO5" s="242"/>
      <c r="LIP5" s="242"/>
      <c r="LIQ5" s="242"/>
      <c r="LIR5" s="242"/>
      <c r="LIS5" s="242"/>
      <c r="LIT5" s="242"/>
      <c r="LIU5" s="242"/>
      <c r="LIV5" s="242"/>
      <c r="LIW5" s="242"/>
      <c r="LIX5" s="242"/>
      <c r="LIY5" s="242"/>
      <c r="LIZ5" s="242"/>
      <c r="LJA5" s="242"/>
      <c r="LJB5" s="242"/>
      <c r="LJC5" s="242"/>
      <c r="LJD5" s="242"/>
      <c r="LJE5" s="242"/>
      <c r="LJF5" s="242"/>
      <c r="LJG5" s="242"/>
      <c r="LJH5" s="242"/>
      <c r="LJI5" s="242"/>
      <c r="LJJ5" s="242"/>
      <c r="LJK5" s="242"/>
      <c r="LJL5" s="242"/>
      <c r="LJM5" s="242"/>
      <c r="LJN5" s="242"/>
      <c r="LJO5" s="242"/>
      <c r="LJP5" s="242"/>
      <c r="LJQ5" s="242"/>
      <c r="LJR5" s="242"/>
      <c r="LJS5" s="242"/>
      <c r="LJT5" s="242"/>
      <c r="LJU5" s="242"/>
      <c r="LJV5" s="242"/>
      <c r="LJW5" s="242"/>
      <c r="LJX5" s="242"/>
      <c r="LJY5" s="242"/>
      <c r="LJZ5" s="242"/>
      <c r="LKA5" s="242"/>
      <c r="LKB5" s="242"/>
      <c r="LKC5" s="242"/>
      <c r="LKD5" s="242"/>
      <c r="LKE5" s="242"/>
      <c r="LKF5" s="242"/>
      <c r="LKG5" s="242"/>
      <c r="LKH5" s="242"/>
      <c r="LKI5" s="242"/>
      <c r="LKJ5" s="242"/>
      <c r="LKK5" s="242"/>
      <c r="LKL5" s="242"/>
      <c r="LKM5" s="242"/>
      <c r="LKN5" s="242"/>
      <c r="LKO5" s="242"/>
      <c r="LKP5" s="242"/>
      <c r="LKQ5" s="242"/>
      <c r="LKR5" s="242"/>
      <c r="LKS5" s="242"/>
      <c r="LKT5" s="242"/>
      <c r="LKU5" s="242"/>
      <c r="LKV5" s="242"/>
      <c r="LKW5" s="242"/>
      <c r="LKX5" s="242"/>
      <c r="LKY5" s="242"/>
      <c r="LKZ5" s="242"/>
      <c r="LLA5" s="242"/>
      <c r="LLB5" s="242"/>
      <c r="LLC5" s="242"/>
      <c r="LLD5" s="242"/>
      <c r="LLE5" s="242"/>
      <c r="LLF5" s="242"/>
      <c r="LLG5" s="242"/>
      <c r="LLH5" s="242"/>
      <c r="LLI5" s="242"/>
      <c r="LLJ5" s="242"/>
      <c r="LLK5" s="242"/>
      <c r="LLL5" s="242"/>
      <c r="LLM5" s="242"/>
      <c r="LLN5" s="242"/>
      <c r="LLO5" s="242"/>
      <c r="LLP5" s="242"/>
      <c r="LLQ5" s="242"/>
      <c r="LLR5" s="242"/>
      <c r="LLS5" s="242"/>
      <c r="LLT5" s="242"/>
      <c r="LLU5" s="242"/>
      <c r="LLV5" s="242"/>
      <c r="LLW5" s="242"/>
      <c r="LLX5" s="242"/>
      <c r="LLY5" s="242"/>
      <c r="LLZ5" s="242"/>
      <c r="LMA5" s="242"/>
      <c r="LMB5" s="242"/>
      <c r="LMC5" s="242"/>
      <c r="LMD5" s="242"/>
      <c r="LME5" s="242"/>
      <c r="LMF5" s="242"/>
      <c r="LMG5" s="242"/>
      <c r="LMH5" s="242"/>
      <c r="LMI5" s="242"/>
      <c r="LMJ5" s="242"/>
      <c r="LMK5" s="242"/>
      <c r="LML5" s="242"/>
      <c r="LMM5" s="242"/>
      <c r="LMN5" s="242"/>
      <c r="LMO5" s="242"/>
      <c r="LMP5" s="242"/>
      <c r="LMQ5" s="242"/>
      <c r="LMR5" s="242"/>
      <c r="LMS5" s="242"/>
      <c r="LMT5" s="242"/>
      <c r="LMU5" s="242"/>
      <c r="LMV5" s="242"/>
      <c r="LMW5" s="242"/>
      <c r="LMX5" s="242"/>
      <c r="LMY5" s="242"/>
      <c r="LMZ5" s="242"/>
      <c r="LNA5" s="242"/>
      <c r="LNB5" s="242"/>
      <c r="LNC5" s="242"/>
      <c r="LND5" s="242"/>
      <c r="LNE5" s="242"/>
      <c r="LNF5" s="242"/>
      <c r="LNG5" s="242"/>
      <c r="LNH5" s="242"/>
      <c r="LNI5" s="242"/>
      <c r="LNJ5" s="242"/>
      <c r="LNK5" s="242"/>
      <c r="LNL5" s="242"/>
      <c r="LNM5" s="242"/>
      <c r="LNN5" s="242"/>
      <c r="LNO5" s="242"/>
      <c r="LNP5" s="242"/>
      <c r="LNQ5" s="242"/>
      <c r="LNR5" s="242"/>
      <c r="LNS5" s="242"/>
      <c r="LNT5" s="242"/>
      <c r="LNU5" s="242"/>
      <c r="LNV5" s="242"/>
      <c r="LNW5" s="242"/>
      <c r="LNX5" s="242"/>
      <c r="LNY5" s="242"/>
      <c r="LNZ5" s="242"/>
      <c r="LOA5" s="242"/>
      <c r="LOB5" s="242"/>
      <c r="LOC5" s="242"/>
      <c r="LOD5" s="242"/>
      <c r="LOE5" s="242"/>
      <c r="LOF5" s="242"/>
      <c r="LOG5" s="242"/>
      <c r="LOH5" s="242"/>
      <c r="LOI5" s="242"/>
      <c r="LOJ5" s="242"/>
      <c r="LOK5" s="242"/>
      <c r="LOL5" s="242"/>
      <c r="LOM5" s="242"/>
      <c r="LON5" s="242"/>
      <c r="LOO5" s="242"/>
      <c r="LOP5" s="242"/>
      <c r="LOQ5" s="242"/>
      <c r="LOR5" s="242"/>
      <c r="LOS5" s="242"/>
      <c r="LOT5" s="242"/>
      <c r="LOU5" s="242"/>
      <c r="LOV5" s="242"/>
      <c r="LOW5" s="242"/>
      <c r="LOX5" s="242"/>
      <c r="LOY5" s="242"/>
      <c r="LOZ5" s="242"/>
      <c r="LPA5" s="242"/>
      <c r="LPB5" s="242"/>
      <c r="LPC5" s="242"/>
      <c r="LPD5" s="242"/>
      <c r="LPE5" s="242"/>
      <c r="LPF5" s="242"/>
      <c r="LPG5" s="242"/>
      <c r="LPH5" s="242"/>
      <c r="LPI5" s="242"/>
      <c r="LPJ5" s="242"/>
      <c r="LPK5" s="242"/>
      <c r="LPL5" s="242"/>
      <c r="LPM5" s="242"/>
      <c r="LPN5" s="242"/>
      <c r="LPO5" s="242"/>
      <c r="LPP5" s="242"/>
      <c r="LPQ5" s="242"/>
      <c r="LPR5" s="242"/>
      <c r="LPS5" s="242"/>
      <c r="LPT5" s="242"/>
      <c r="LPU5" s="242"/>
      <c r="LPV5" s="242"/>
      <c r="LPW5" s="242"/>
      <c r="LPX5" s="242"/>
      <c r="LPY5" s="242"/>
      <c r="LPZ5" s="242"/>
      <c r="LQA5" s="242"/>
      <c r="LQB5" s="242"/>
      <c r="LQC5" s="242"/>
      <c r="LQD5" s="242"/>
      <c r="LQE5" s="242"/>
      <c r="LQF5" s="242"/>
      <c r="LQG5" s="242"/>
      <c r="LQH5" s="242"/>
      <c r="LQI5" s="242"/>
      <c r="LQJ5" s="242"/>
      <c r="LQK5" s="242"/>
      <c r="LQL5" s="242"/>
      <c r="LQM5" s="242"/>
      <c r="LQN5" s="242"/>
      <c r="LQO5" s="242"/>
      <c r="LQP5" s="242"/>
      <c r="LQQ5" s="242"/>
      <c r="LQR5" s="242"/>
      <c r="LQS5" s="242"/>
      <c r="LQT5" s="242"/>
      <c r="LQU5" s="242"/>
      <c r="LQV5" s="242"/>
      <c r="LQW5" s="242"/>
      <c r="LQX5" s="242"/>
      <c r="LQY5" s="242"/>
      <c r="LQZ5" s="242"/>
      <c r="LRA5" s="242"/>
      <c r="LRB5" s="242"/>
      <c r="LRC5" s="242"/>
      <c r="LRD5" s="242"/>
      <c r="LRE5" s="242"/>
      <c r="LRF5" s="242"/>
      <c r="LRG5" s="242"/>
      <c r="LRH5" s="242"/>
      <c r="LRI5" s="242"/>
      <c r="LRJ5" s="242"/>
      <c r="LRK5" s="242"/>
      <c r="LRL5" s="242"/>
      <c r="LRM5" s="242"/>
      <c r="LRN5" s="242"/>
      <c r="LRO5" s="242"/>
      <c r="LRP5" s="242"/>
      <c r="LRQ5" s="242"/>
      <c r="LRR5" s="242"/>
      <c r="LRS5" s="242"/>
      <c r="LRT5" s="242"/>
      <c r="LRU5" s="242"/>
      <c r="LRV5" s="242"/>
      <c r="LRW5" s="242"/>
      <c r="LRX5" s="242"/>
      <c r="LRY5" s="242"/>
      <c r="LRZ5" s="242"/>
      <c r="LSA5" s="242"/>
      <c r="LSB5" s="242"/>
      <c r="LSC5" s="242"/>
      <c r="LSD5" s="242"/>
      <c r="LSE5" s="242"/>
      <c r="LSF5" s="242"/>
      <c r="LSG5" s="242"/>
      <c r="LSH5" s="242"/>
      <c r="LSI5" s="242"/>
      <c r="LSJ5" s="242"/>
      <c r="LSK5" s="242"/>
      <c r="LSL5" s="242"/>
      <c r="LSM5" s="242"/>
      <c r="LSN5" s="242"/>
      <c r="LSO5" s="242"/>
      <c r="LSP5" s="242"/>
      <c r="LSQ5" s="242"/>
      <c r="LSR5" s="242"/>
      <c r="LSS5" s="242"/>
      <c r="LST5" s="242"/>
      <c r="LSU5" s="242"/>
      <c r="LSV5" s="242"/>
      <c r="LSW5" s="242"/>
      <c r="LSX5" s="242"/>
      <c r="LSY5" s="242"/>
      <c r="LSZ5" s="242"/>
      <c r="LTA5" s="242"/>
      <c r="LTB5" s="242"/>
      <c r="LTC5" s="242"/>
      <c r="LTD5" s="242"/>
      <c r="LTE5" s="242"/>
      <c r="LTF5" s="242"/>
      <c r="LTG5" s="242"/>
      <c r="LTH5" s="242"/>
      <c r="LTI5" s="242"/>
      <c r="LTJ5" s="242"/>
      <c r="LTK5" s="242"/>
      <c r="LTL5" s="242"/>
      <c r="LTM5" s="242"/>
      <c r="LTN5" s="242"/>
      <c r="LTO5" s="242"/>
      <c r="LTP5" s="242"/>
      <c r="LTQ5" s="242"/>
      <c r="LTR5" s="242"/>
      <c r="LTS5" s="242"/>
      <c r="LTT5" s="242"/>
      <c r="LTU5" s="242"/>
      <c r="LTV5" s="242"/>
      <c r="LTW5" s="242"/>
      <c r="LTX5" s="242"/>
      <c r="LTY5" s="242"/>
      <c r="LTZ5" s="242"/>
      <c r="LUA5" s="242"/>
      <c r="LUB5" s="242"/>
      <c r="LUC5" s="242"/>
      <c r="LUD5" s="242"/>
      <c r="LUE5" s="242"/>
      <c r="LUF5" s="242"/>
      <c r="LUG5" s="242"/>
      <c r="LUH5" s="242"/>
      <c r="LUI5" s="242"/>
      <c r="LUJ5" s="242"/>
      <c r="LUK5" s="242"/>
      <c r="LUL5" s="242"/>
      <c r="LUM5" s="242"/>
      <c r="LUN5" s="242"/>
      <c r="LUO5" s="242"/>
      <c r="LUP5" s="242"/>
      <c r="LUQ5" s="242"/>
      <c r="LUR5" s="242"/>
      <c r="LUS5" s="242"/>
      <c r="LUT5" s="242"/>
      <c r="LUU5" s="242"/>
      <c r="LUV5" s="242"/>
      <c r="LUW5" s="242"/>
      <c r="LUX5" s="242"/>
      <c r="LUY5" s="242"/>
      <c r="LUZ5" s="242"/>
      <c r="LVA5" s="242"/>
      <c r="LVB5" s="242"/>
      <c r="LVC5" s="242"/>
      <c r="LVD5" s="242"/>
      <c r="LVE5" s="242"/>
      <c r="LVF5" s="242"/>
      <c r="LVG5" s="242"/>
      <c r="LVH5" s="242"/>
      <c r="LVI5" s="242"/>
      <c r="LVJ5" s="242"/>
      <c r="LVK5" s="242"/>
      <c r="LVL5" s="242"/>
      <c r="LVM5" s="242"/>
      <c r="LVN5" s="242"/>
      <c r="LVO5" s="242"/>
      <c r="LVP5" s="242"/>
      <c r="LVQ5" s="242"/>
      <c r="LVR5" s="242"/>
      <c r="LVS5" s="242"/>
      <c r="LVT5" s="242"/>
      <c r="LVU5" s="242"/>
      <c r="LVV5" s="242"/>
      <c r="LVW5" s="242"/>
      <c r="LVX5" s="242"/>
      <c r="LVY5" s="242"/>
      <c r="LVZ5" s="242"/>
      <c r="LWA5" s="242"/>
      <c r="LWB5" s="242"/>
      <c r="LWC5" s="242"/>
      <c r="LWD5" s="242"/>
      <c r="LWE5" s="242"/>
      <c r="LWF5" s="242"/>
      <c r="LWG5" s="242"/>
      <c r="LWH5" s="242"/>
      <c r="LWI5" s="242"/>
      <c r="LWJ5" s="242"/>
      <c r="LWK5" s="242"/>
      <c r="LWL5" s="242"/>
      <c r="LWM5" s="242"/>
      <c r="LWN5" s="242"/>
      <c r="LWO5" s="242"/>
      <c r="LWP5" s="242"/>
      <c r="LWQ5" s="242"/>
      <c r="LWR5" s="242"/>
      <c r="LWS5" s="242"/>
      <c r="LWT5" s="242"/>
      <c r="LWU5" s="242"/>
      <c r="LWV5" s="242"/>
      <c r="LWW5" s="242"/>
      <c r="LWX5" s="242"/>
      <c r="LWY5" s="242"/>
      <c r="LWZ5" s="242"/>
      <c r="LXA5" s="242"/>
      <c r="LXB5" s="242"/>
      <c r="LXC5" s="242"/>
      <c r="LXD5" s="242"/>
      <c r="LXE5" s="242"/>
      <c r="LXF5" s="242"/>
      <c r="LXG5" s="242"/>
      <c r="LXH5" s="242"/>
      <c r="LXI5" s="242"/>
      <c r="LXJ5" s="242"/>
      <c r="LXK5" s="242"/>
      <c r="LXL5" s="242"/>
      <c r="LXM5" s="242"/>
      <c r="LXN5" s="242"/>
      <c r="LXO5" s="242"/>
      <c r="LXP5" s="242"/>
      <c r="LXQ5" s="242"/>
      <c r="LXR5" s="242"/>
      <c r="LXS5" s="242"/>
      <c r="LXT5" s="242"/>
      <c r="LXU5" s="242"/>
      <c r="LXV5" s="242"/>
      <c r="LXW5" s="242"/>
      <c r="LXX5" s="242"/>
      <c r="LXY5" s="242"/>
      <c r="LXZ5" s="242"/>
      <c r="LYA5" s="242"/>
      <c r="LYB5" s="242"/>
      <c r="LYC5" s="242"/>
      <c r="LYD5" s="242"/>
      <c r="LYE5" s="242"/>
      <c r="LYF5" s="242"/>
      <c r="LYG5" s="242"/>
      <c r="LYH5" s="242"/>
      <c r="LYI5" s="242"/>
      <c r="LYJ5" s="242"/>
      <c r="LYK5" s="242"/>
      <c r="LYL5" s="242"/>
      <c r="LYM5" s="242"/>
      <c r="LYN5" s="242"/>
      <c r="LYO5" s="242"/>
      <c r="LYP5" s="242"/>
      <c r="LYQ5" s="242"/>
      <c r="LYR5" s="242"/>
      <c r="LYS5" s="242"/>
      <c r="LYT5" s="242"/>
      <c r="LYU5" s="242"/>
      <c r="LYV5" s="242"/>
      <c r="LYW5" s="242"/>
      <c r="LYX5" s="242"/>
      <c r="LYY5" s="242"/>
      <c r="LYZ5" s="242"/>
      <c r="LZA5" s="242"/>
      <c r="LZB5" s="242"/>
      <c r="LZC5" s="242"/>
      <c r="LZD5" s="242"/>
      <c r="LZE5" s="242"/>
      <c r="LZF5" s="242"/>
      <c r="LZG5" s="242"/>
      <c r="LZH5" s="242"/>
      <c r="LZI5" s="242"/>
      <c r="LZJ5" s="242"/>
      <c r="LZK5" s="242"/>
      <c r="LZL5" s="242"/>
      <c r="LZM5" s="242"/>
      <c r="LZN5" s="242"/>
      <c r="LZO5" s="242"/>
      <c r="LZP5" s="242"/>
      <c r="LZQ5" s="242"/>
      <c r="LZR5" s="242"/>
      <c r="LZS5" s="242"/>
      <c r="LZT5" s="242"/>
      <c r="LZU5" s="242"/>
      <c r="LZV5" s="242"/>
      <c r="LZW5" s="242"/>
      <c r="LZX5" s="242"/>
      <c r="LZY5" s="242"/>
      <c r="LZZ5" s="242"/>
      <c r="MAA5" s="242"/>
      <c r="MAB5" s="242"/>
      <c r="MAC5" s="242"/>
      <c r="MAD5" s="242"/>
      <c r="MAE5" s="242"/>
      <c r="MAF5" s="242"/>
      <c r="MAG5" s="242"/>
      <c r="MAH5" s="242"/>
      <c r="MAI5" s="242"/>
      <c r="MAJ5" s="242"/>
      <c r="MAK5" s="242"/>
      <c r="MAL5" s="242"/>
      <c r="MAM5" s="242"/>
      <c r="MAN5" s="242"/>
      <c r="MAO5" s="242"/>
      <c r="MAP5" s="242"/>
      <c r="MAQ5" s="242"/>
      <c r="MAR5" s="242"/>
      <c r="MAS5" s="242"/>
      <c r="MAT5" s="242"/>
      <c r="MAU5" s="242"/>
      <c r="MAV5" s="242"/>
      <c r="MAW5" s="242"/>
      <c r="MAX5" s="242"/>
      <c r="MAY5" s="242"/>
      <c r="MAZ5" s="242"/>
      <c r="MBA5" s="242"/>
      <c r="MBB5" s="242"/>
      <c r="MBC5" s="242"/>
      <c r="MBD5" s="242"/>
      <c r="MBE5" s="242"/>
      <c r="MBF5" s="242"/>
      <c r="MBG5" s="242"/>
      <c r="MBH5" s="242"/>
      <c r="MBI5" s="242"/>
      <c r="MBJ5" s="242"/>
      <c r="MBK5" s="242"/>
      <c r="MBL5" s="242"/>
      <c r="MBM5" s="242"/>
      <c r="MBN5" s="242"/>
      <c r="MBO5" s="242"/>
      <c r="MBP5" s="242"/>
      <c r="MBQ5" s="242"/>
      <c r="MBR5" s="242"/>
      <c r="MBS5" s="242"/>
      <c r="MBT5" s="242"/>
      <c r="MBU5" s="242"/>
      <c r="MBV5" s="242"/>
      <c r="MBW5" s="242"/>
      <c r="MBX5" s="242"/>
      <c r="MBY5" s="242"/>
      <c r="MBZ5" s="242"/>
      <c r="MCA5" s="242"/>
      <c r="MCB5" s="242"/>
      <c r="MCC5" s="242"/>
      <c r="MCD5" s="242"/>
      <c r="MCE5" s="242"/>
      <c r="MCF5" s="242"/>
      <c r="MCG5" s="242"/>
      <c r="MCH5" s="242"/>
      <c r="MCI5" s="242"/>
      <c r="MCJ5" s="242"/>
      <c r="MCK5" s="242"/>
      <c r="MCL5" s="242"/>
      <c r="MCM5" s="242"/>
      <c r="MCN5" s="242"/>
      <c r="MCO5" s="242"/>
      <c r="MCP5" s="242"/>
      <c r="MCQ5" s="242"/>
      <c r="MCR5" s="242"/>
      <c r="MCS5" s="242"/>
      <c r="MCT5" s="242"/>
      <c r="MCU5" s="242"/>
      <c r="MCV5" s="242"/>
      <c r="MCW5" s="242"/>
      <c r="MCX5" s="242"/>
      <c r="MCY5" s="242"/>
      <c r="MCZ5" s="242"/>
      <c r="MDA5" s="242"/>
      <c r="MDB5" s="242"/>
      <c r="MDC5" s="242"/>
      <c r="MDD5" s="242"/>
      <c r="MDE5" s="242"/>
      <c r="MDF5" s="242"/>
      <c r="MDG5" s="242"/>
      <c r="MDH5" s="242"/>
      <c r="MDI5" s="242"/>
      <c r="MDJ5" s="242"/>
      <c r="MDK5" s="242"/>
      <c r="MDL5" s="242"/>
      <c r="MDM5" s="242"/>
      <c r="MDN5" s="242"/>
      <c r="MDO5" s="242"/>
      <c r="MDP5" s="242"/>
      <c r="MDQ5" s="242"/>
      <c r="MDR5" s="242"/>
      <c r="MDS5" s="242"/>
      <c r="MDT5" s="242"/>
      <c r="MDU5" s="242"/>
      <c r="MDV5" s="242"/>
      <c r="MDW5" s="242"/>
      <c r="MDX5" s="242"/>
      <c r="MDY5" s="242"/>
      <c r="MDZ5" s="242"/>
      <c r="MEA5" s="242"/>
      <c r="MEB5" s="242"/>
      <c r="MEC5" s="242"/>
      <c r="MED5" s="242"/>
      <c r="MEE5" s="242"/>
      <c r="MEF5" s="242"/>
      <c r="MEG5" s="242"/>
      <c r="MEH5" s="242"/>
      <c r="MEI5" s="242"/>
      <c r="MEJ5" s="242"/>
      <c r="MEK5" s="242"/>
      <c r="MEL5" s="242"/>
      <c r="MEM5" s="242"/>
      <c r="MEN5" s="242"/>
      <c r="MEO5" s="242"/>
      <c r="MEP5" s="242"/>
      <c r="MEQ5" s="242"/>
      <c r="MER5" s="242"/>
      <c r="MES5" s="242"/>
      <c r="MET5" s="242"/>
      <c r="MEU5" s="242"/>
      <c r="MEV5" s="242"/>
      <c r="MEW5" s="242"/>
      <c r="MEX5" s="242"/>
      <c r="MEY5" s="242"/>
      <c r="MEZ5" s="242"/>
      <c r="MFA5" s="242"/>
      <c r="MFB5" s="242"/>
      <c r="MFC5" s="242"/>
      <c r="MFD5" s="242"/>
      <c r="MFE5" s="242"/>
      <c r="MFF5" s="242"/>
      <c r="MFG5" s="242"/>
      <c r="MFH5" s="242"/>
      <c r="MFI5" s="242"/>
      <c r="MFJ5" s="242"/>
      <c r="MFK5" s="242"/>
      <c r="MFL5" s="242"/>
      <c r="MFM5" s="242"/>
      <c r="MFN5" s="242"/>
      <c r="MFO5" s="242"/>
      <c r="MFP5" s="242"/>
      <c r="MFQ5" s="242"/>
      <c r="MFR5" s="242"/>
      <c r="MFS5" s="242"/>
      <c r="MFT5" s="242"/>
      <c r="MFU5" s="242"/>
      <c r="MFV5" s="242"/>
      <c r="MFW5" s="242"/>
      <c r="MFX5" s="242"/>
      <c r="MFY5" s="242"/>
      <c r="MFZ5" s="242"/>
      <c r="MGA5" s="242"/>
      <c r="MGB5" s="242"/>
      <c r="MGC5" s="242"/>
      <c r="MGD5" s="242"/>
      <c r="MGE5" s="242"/>
      <c r="MGF5" s="242"/>
      <c r="MGG5" s="242"/>
      <c r="MGH5" s="242"/>
      <c r="MGI5" s="242"/>
      <c r="MGJ5" s="242"/>
      <c r="MGK5" s="242"/>
      <c r="MGL5" s="242"/>
      <c r="MGM5" s="242"/>
      <c r="MGN5" s="242"/>
      <c r="MGO5" s="242"/>
      <c r="MGP5" s="242"/>
      <c r="MGQ5" s="242"/>
      <c r="MGR5" s="242"/>
      <c r="MGS5" s="242"/>
      <c r="MGT5" s="242"/>
      <c r="MGU5" s="242"/>
      <c r="MGV5" s="242"/>
      <c r="MGW5" s="242"/>
      <c r="MGX5" s="242"/>
      <c r="MGY5" s="242"/>
      <c r="MGZ5" s="242"/>
      <c r="MHA5" s="242"/>
      <c r="MHB5" s="242"/>
      <c r="MHC5" s="242"/>
      <c r="MHD5" s="242"/>
      <c r="MHE5" s="242"/>
      <c r="MHF5" s="242"/>
      <c r="MHG5" s="242"/>
      <c r="MHH5" s="242"/>
      <c r="MHI5" s="242"/>
      <c r="MHJ5" s="242"/>
      <c r="MHK5" s="242"/>
      <c r="MHL5" s="242"/>
      <c r="MHM5" s="242"/>
      <c r="MHN5" s="242"/>
      <c r="MHO5" s="242"/>
      <c r="MHP5" s="242"/>
      <c r="MHQ5" s="242"/>
      <c r="MHR5" s="242"/>
      <c r="MHS5" s="242"/>
      <c r="MHT5" s="242"/>
      <c r="MHU5" s="242"/>
      <c r="MHV5" s="242"/>
      <c r="MHW5" s="242"/>
      <c r="MHX5" s="242"/>
      <c r="MHY5" s="242"/>
      <c r="MHZ5" s="242"/>
      <c r="MIA5" s="242"/>
      <c r="MIB5" s="242"/>
      <c r="MIC5" s="242"/>
      <c r="MID5" s="242"/>
      <c r="MIE5" s="242"/>
      <c r="MIF5" s="242"/>
      <c r="MIG5" s="242"/>
      <c r="MIH5" s="242"/>
      <c r="MII5" s="242"/>
      <c r="MIJ5" s="242"/>
      <c r="MIK5" s="242"/>
      <c r="MIL5" s="242"/>
      <c r="MIM5" s="242"/>
      <c r="MIN5" s="242"/>
      <c r="MIO5" s="242"/>
      <c r="MIP5" s="242"/>
      <c r="MIQ5" s="242"/>
      <c r="MIR5" s="242"/>
      <c r="MIS5" s="242"/>
      <c r="MIT5" s="242"/>
      <c r="MIU5" s="242"/>
      <c r="MIV5" s="242"/>
      <c r="MIW5" s="242"/>
      <c r="MIX5" s="242"/>
      <c r="MIY5" s="242"/>
      <c r="MIZ5" s="242"/>
      <c r="MJA5" s="242"/>
      <c r="MJB5" s="242"/>
      <c r="MJC5" s="242"/>
      <c r="MJD5" s="242"/>
      <c r="MJE5" s="242"/>
      <c r="MJF5" s="242"/>
      <c r="MJG5" s="242"/>
      <c r="MJH5" s="242"/>
      <c r="MJI5" s="242"/>
      <c r="MJJ5" s="242"/>
      <c r="MJK5" s="242"/>
      <c r="MJL5" s="242"/>
      <c r="MJM5" s="242"/>
      <c r="MJN5" s="242"/>
      <c r="MJO5" s="242"/>
      <c r="MJP5" s="242"/>
      <c r="MJQ5" s="242"/>
      <c r="MJR5" s="242"/>
      <c r="MJS5" s="242"/>
      <c r="MJT5" s="242"/>
      <c r="MJU5" s="242"/>
      <c r="MJV5" s="242"/>
      <c r="MJW5" s="242"/>
      <c r="MJX5" s="242"/>
      <c r="MJY5" s="242"/>
      <c r="MJZ5" s="242"/>
      <c r="MKA5" s="242"/>
      <c r="MKB5" s="242"/>
      <c r="MKC5" s="242"/>
      <c r="MKD5" s="242"/>
      <c r="MKE5" s="242"/>
      <c r="MKF5" s="242"/>
      <c r="MKG5" s="242"/>
      <c r="MKH5" s="242"/>
      <c r="MKI5" s="242"/>
      <c r="MKJ5" s="242"/>
      <c r="MKK5" s="242"/>
      <c r="MKL5" s="242"/>
      <c r="MKM5" s="242"/>
      <c r="MKN5" s="242"/>
      <c r="MKO5" s="242"/>
      <c r="MKP5" s="242"/>
      <c r="MKQ5" s="242"/>
      <c r="MKR5" s="242"/>
      <c r="MKS5" s="242"/>
      <c r="MKT5" s="242"/>
      <c r="MKU5" s="242"/>
      <c r="MKV5" s="242"/>
      <c r="MKW5" s="242"/>
      <c r="MKX5" s="242"/>
      <c r="MKY5" s="242"/>
      <c r="MKZ5" s="242"/>
      <c r="MLA5" s="242"/>
      <c r="MLB5" s="242"/>
      <c r="MLC5" s="242"/>
      <c r="MLD5" s="242"/>
      <c r="MLE5" s="242"/>
      <c r="MLF5" s="242"/>
      <c r="MLG5" s="242"/>
      <c r="MLH5" s="242"/>
      <c r="MLI5" s="242"/>
      <c r="MLJ5" s="242"/>
      <c r="MLK5" s="242"/>
      <c r="MLL5" s="242"/>
      <c r="MLM5" s="242"/>
      <c r="MLN5" s="242"/>
      <c r="MLO5" s="242"/>
      <c r="MLP5" s="242"/>
      <c r="MLQ5" s="242"/>
      <c r="MLR5" s="242"/>
      <c r="MLS5" s="242"/>
      <c r="MLT5" s="242"/>
      <c r="MLU5" s="242"/>
      <c r="MLV5" s="242"/>
      <c r="MLW5" s="242"/>
      <c r="MLX5" s="242"/>
      <c r="MLY5" s="242"/>
      <c r="MLZ5" s="242"/>
      <c r="MMA5" s="242"/>
      <c r="MMB5" s="242"/>
      <c r="MMC5" s="242"/>
      <c r="MMD5" s="242"/>
      <c r="MME5" s="242"/>
      <c r="MMF5" s="242"/>
      <c r="MMG5" s="242"/>
      <c r="MMH5" s="242"/>
      <c r="MMI5" s="242"/>
      <c r="MMJ5" s="242"/>
      <c r="MMK5" s="242"/>
      <c r="MML5" s="242"/>
      <c r="MMM5" s="242"/>
      <c r="MMN5" s="242"/>
      <c r="MMO5" s="242"/>
      <c r="MMP5" s="242"/>
      <c r="MMQ5" s="242"/>
      <c r="MMR5" s="242"/>
      <c r="MMS5" s="242"/>
      <c r="MMT5" s="242"/>
      <c r="MMU5" s="242"/>
      <c r="MMV5" s="242"/>
      <c r="MMW5" s="242"/>
      <c r="MMX5" s="242"/>
      <c r="MMY5" s="242"/>
      <c r="MMZ5" s="242"/>
      <c r="MNA5" s="242"/>
      <c r="MNB5" s="242"/>
      <c r="MNC5" s="242"/>
      <c r="MND5" s="242"/>
      <c r="MNE5" s="242"/>
      <c r="MNF5" s="242"/>
      <c r="MNG5" s="242"/>
      <c r="MNH5" s="242"/>
      <c r="MNI5" s="242"/>
      <c r="MNJ5" s="242"/>
      <c r="MNK5" s="242"/>
      <c r="MNL5" s="242"/>
      <c r="MNM5" s="242"/>
      <c r="MNN5" s="242"/>
      <c r="MNO5" s="242"/>
      <c r="MNP5" s="242"/>
      <c r="MNQ5" s="242"/>
      <c r="MNR5" s="242"/>
      <c r="MNS5" s="242"/>
      <c r="MNT5" s="242"/>
      <c r="MNU5" s="242"/>
      <c r="MNV5" s="242"/>
      <c r="MNW5" s="242"/>
      <c r="MNX5" s="242"/>
      <c r="MNY5" s="242"/>
      <c r="MNZ5" s="242"/>
      <c r="MOA5" s="242"/>
      <c r="MOB5" s="242"/>
      <c r="MOC5" s="242"/>
      <c r="MOD5" s="242"/>
      <c r="MOE5" s="242"/>
      <c r="MOF5" s="242"/>
      <c r="MOG5" s="242"/>
      <c r="MOH5" s="242"/>
      <c r="MOI5" s="242"/>
      <c r="MOJ5" s="242"/>
      <c r="MOK5" s="242"/>
      <c r="MOL5" s="242"/>
      <c r="MOM5" s="242"/>
      <c r="MON5" s="242"/>
      <c r="MOO5" s="242"/>
      <c r="MOP5" s="242"/>
      <c r="MOQ5" s="242"/>
      <c r="MOR5" s="242"/>
      <c r="MOS5" s="242"/>
      <c r="MOT5" s="242"/>
      <c r="MOU5" s="242"/>
      <c r="MOV5" s="242"/>
      <c r="MOW5" s="242"/>
      <c r="MOX5" s="242"/>
      <c r="MOY5" s="242"/>
      <c r="MOZ5" s="242"/>
      <c r="MPA5" s="242"/>
      <c r="MPB5" s="242"/>
      <c r="MPC5" s="242"/>
      <c r="MPD5" s="242"/>
      <c r="MPE5" s="242"/>
      <c r="MPF5" s="242"/>
      <c r="MPG5" s="242"/>
      <c r="MPH5" s="242"/>
      <c r="MPI5" s="242"/>
      <c r="MPJ5" s="242"/>
      <c r="MPK5" s="242"/>
      <c r="MPL5" s="242"/>
      <c r="MPM5" s="242"/>
      <c r="MPN5" s="242"/>
      <c r="MPO5" s="242"/>
      <c r="MPP5" s="242"/>
      <c r="MPQ5" s="242"/>
      <c r="MPR5" s="242"/>
      <c r="MPS5" s="242"/>
      <c r="MPT5" s="242"/>
      <c r="MPU5" s="242"/>
      <c r="MPV5" s="242"/>
      <c r="MPW5" s="242"/>
      <c r="MPX5" s="242"/>
      <c r="MPY5" s="242"/>
      <c r="MPZ5" s="242"/>
      <c r="MQA5" s="242"/>
      <c r="MQB5" s="242"/>
      <c r="MQC5" s="242"/>
      <c r="MQD5" s="242"/>
      <c r="MQE5" s="242"/>
      <c r="MQF5" s="242"/>
      <c r="MQG5" s="242"/>
      <c r="MQH5" s="242"/>
      <c r="MQI5" s="242"/>
      <c r="MQJ5" s="242"/>
      <c r="MQK5" s="242"/>
      <c r="MQL5" s="242"/>
      <c r="MQM5" s="242"/>
      <c r="MQN5" s="242"/>
      <c r="MQO5" s="242"/>
      <c r="MQP5" s="242"/>
      <c r="MQQ5" s="242"/>
      <c r="MQR5" s="242"/>
      <c r="MQS5" s="242"/>
      <c r="MQT5" s="242"/>
      <c r="MQU5" s="242"/>
      <c r="MQV5" s="242"/>
      <c r="MQW5" s="242"/>
      <c r="MQX5" s="242"/>
      <c r="MQY5" s="242"/>
      <c r="MQZ5" s="242"/>
      <c r="MRA5" s="242"/>
      <c r="MRB5" s="242"/>
      <c r="MRC5" s="242"/>
      <c r="MRD5" s="242"/>
      <c r="MRE5" s="242"/>
      <c r="MRF5" s="242"/>
      <c r="MRG5" s="242"/>
      <c r="MRH5" s="242"/>
      <c r="MRI5" s="242"/>
      <c r="MRJ5" s="242"/>
      <c r="MRK5" s="242"/>
      <c r="MRL5" s="242"/>
      <c r="MRM5" s="242"/>
      <c r="MRN5" s="242"/>
      <c r="MRO5" s="242"/>
      <c r="MRP5" s="242"/>
      <c r="MRQ5" s="242"/>
      <c r="MRR5" s="242"/>
      <c r="MRS5" s="242"/>
      <c r="MRT5" s="242"/>
      <c r="MRU5" s="242"/>
      <c r="MRV5" s="242"/>
      <c r="MRW5" s="242"/>
      <c r="MRX5" s="242"/>
      <c r="MRY5" s="242"/>
      <c r="MRZ5" s="242"/>
      <c r="MSA5" s="242"/>
      <c r="MSB5" s="242"/>
      <c r="MSC5" s="242"/>
      <c r="MSD5" s="242"/>
      <c r="MSE5" s="242"/>
      <c r="MSF5" s="242"/>
      <c r="MSG5" s="242"/>
      <c r="MSH5" s="242"/>
      <c r="MSI5" s="242"/>
      <c r="MSJ5" s="242"/>
      <c r="MSK5" s="242"/>
      <c r="MSL5" s="242"/>
      <c r="MSM5" s="242"/>
      <c r="MSN5" s="242"/>
      <c r="MSO5" s="242"/>
      <c r="MSP5" s="242"/>
      <c r="MSQ5" s="242"/>
      <c r="MSR5" s="242"/>
      <c r="MSS5" s="242"/>
      <c r="MST5" s="242"/>
      <c r="MSU5" s="242"/>
      <c r="MSV5" s="242"/>
      <c r="MSW5" s="242"/>
      <c r="MSX5" s="242"/>
      <c r="MSY5" s="242"/>
      <c r="MSZ5" s="242"/>
      <c r="MTA5" s="242"/>
      <c r="MTB5" s="242"/>
      <c r="MTC5" s="242"/>
      <c r="MTD5" s="242"/>
      <c r="MTE5" s="242"/>
      <c r="MTF5" s="242"/>
      <c r="MTG5" s="242"/>
      <c r="MTH5" s="242"/>
      <c r="MTI5" s="242"/>
      <c r="MTJ5" s="242"/>
      <c r="MTK5" s="242"/>
      <c r="MTL5" s="242"/>
      <c r="MTM5" s="242"/>
      <c r="MTN5" s="242"/>
      <c r="MTO5" s="242"/>
      <c r="MTP5" s="242"/>
      <c r="MTQ5" s="242"/>
      <c r="MTR5" s="242"/>
      <c r="MTS5" s="242"/>
      <c r="MTT5" s="242"/>
      <c r="MTU5" s="242"/>
      <c r="MTV5" s="242"/>
      <c r="MTW5" s="242"/>
      <c r="MTX5" s="242"/>
      <c r="MTY5" s="242"/>
      <c r="MTZ5" s="242"/>
      <c r="MUA5" s="242"/>
      <c r="MUB5" s="242"/>
      <c r="MUC5" s="242"/>
      <c r="MUD5" s="242"/>
      <c r="MUE5" s="242"/>
      <c r="MUF5" s="242"/>
      <c r="MUG5" s="242"/>
      <c r="MUH5" s="242"/>
      <c r="MUI5" s="242"/>
      <c r="MUJ5" s="242"/>
      <c r="MUK5" s="242"/>
      <c r="MUL5" s="242"/>
      <c r="MUM5" s="242"/>
      <c r="MUN5" s="242"/>
      <c r="MUO5" s="242"/>
      <c r="MUP5" s="242"/>
      <c r="MUQ5" s="242"/>
      <c r="MUR5" s="242"/>
      <c r="MUS5" s="242"/>
      <c r="MUT5" s="242"/>
      <c r="MUU5" s="242"/>
      <c r="MUV5" s="242"/>
      <c r="MUW5" s="242"/>
      <c r="MUX5" s="242"/>
      <c r="MUY5" s="242"/>
      <c r="MUZ5" s="242"/>
      <c r="MVA5" s="242"/>
      <c r="MVB5" s="242"/>
      <c r="MVC5" s="242"/>
      <c r="MVD5" s="242"/>
      <c r="MVE5" s="242"/>
      <c r="MVF5" s="242"/>
      <c r="MVG5" s="242"/>
      <c r="MVH5" s="242"/>
      <c r="MVI5" s="242"/>
      <c r="MVJ5" s="242"/>
      <c r="MVK5" s="242"/>
      <c r="MVL5" s="242"/>
      <c r="MVM5" s="242"/>
      <c r="MVN5" s="242"/>
      <c r="MVO5" s="242"/>
      <c r="MVP5" s="242"/>
      <c r="MVQ5" s="242"/>
      <c r="MVR5" s="242"/>
      <c r="MVS5" s="242"/>
      <c r="MVT5" s="242"/>
      <c r="MVU5" s="242"/>
      <c r="MVV5" s="242"/>
      <c r="MVW5" s="242"/>
      <c r="MVX5" s="242"/>
      <c r="MVY5" s="242"/>
      <c r="MVZ5" s="242"/>
      <c r="MWA5" s="242"/>
      <c r="MWB5" s="242"/>
      <c r="MWC5" s="242"/>
      <c r="MWD5" s="242"/>
      <c r="MWE5" s="242"/>
      <c r="MWF5" s="242"/>
      <c r="MWG5" s="242"/>
      <c r="MWH5" s="242"/>
      <c r="MWI5" s="242"/>
      <c r="MWJ5" s="242"/>
      <c r="MWK5" s="242"/>
      <c r="MWL5" s="242"/>
      <c r="MWM5" s="242"/>
      <c r="MWN5" s="242"/>
      <c r="MWO5" s="242"/>
      <c r="MWP5" s="242"/>
      <c r="MWQ5" s="242"/>
      <c r="MWR5" s="242"/>
      <c r="MWS5" s="242"/>
      <c r="MWT5" s="242"/>
      <c r="MWU5" s="242"/>
      <c r="MWV5" s="242"/>
      <c r="MWW5" s="242"/>
      <c r="MWX5" s="242"/>
      <c r="MWY5" s="242"/>
      <c r="MWZ5" s="242"/>
      <c r="MXA5" s="242"/>
      <c r="MXB5" s="242"/>
      <c r="MXC5" s="242"/>
      <c r="MXD5" s="242"/>
      <c r="MXE5" s="242"/>
      <c r="MXF5" s="242"/>
      <c r="MXG5" s="242"/>
      <c r="MXH5" s="242"/>
      <c r="MXI5" s="242"/>
      <c r="MXJ5" s="242"/>
      <c r="MXK5" s="242"/>
      <c r="MXL5" s="242"/>
      <c r="MXM5" s="242"/>
      <c r="MXN5" s="242"/>
      <c r="MXO5" s="242"/>
      <c r="MXP5" s="242"/>
      <c r="MXQ5" s="242"/>
      <c r="MXR5" s="242"/>
      <c r="MXS5" s="242"/>
      <c r="MXT5" s="242"/>
      <c r="MXU5" s="242"/>
      <c r="MXV5" s="242"/>
      <c r="MXW5" s="242"/>
      <c r="MXX5" s="242"/>
      <c r="MXY5" s="242"/>
      <c r="MXZ5" s="242"/>
      <c r="MYA5" s="242"/>
      <c r="MYB5" s="242"/>
      <c r="MYC5" s="242"/>
      <c r="MYD5" s="242"/>
      <c r="MYE5" s="242"/>
      <c r="MYF5" s="242"/>
      <c r="MYG5" s="242"/>
      <c r="MYH5" s="242"/>
      <c r="MYI5" s="242"/>
      <c r="MYJ5" s="242"/>
      <c r="MYK5" s="242"/>
      <c r="MYL5" s="242"/>
      <c r="MYM5" s="242"/>
      <c r="MYN5" s="242"/>
      <c r="MYO5" s="242"/>
      <c r="MYP5" s="242"/>
      <c r="MYQ5" s="242"/>
      <c r="MYR5" s="242"/>
      <c r="MYS5" s="242"/>
      <c r="MYT5" s="242"/>
      <c r="MYU5" s="242"/>
      <c r="MYV5" s="242"/>
      <c r="MYW5" s="242"/>
      <c r="MYX5" s="242"/>
      <c r="MYY5" s="242"/>
      <c r="MYZ5" s="242"/>
      <c r="MZA5" s="242"/>
      <c r="MZB5" s="242"/>
      <c r="MZC5" s="242"/>
      <c r="MZD5" s="242"/>
      <c r="MZE5" s="242"/>
      <c r="MZF5" s="242"/>
      <c r="MZG5" s="242"/>
      <c r="MZH5" s="242"/>
      <c r="MZI5" s="242"/>
      <c r="MZJ5" s="242"/>
      <c r="MZK5" s="242"/>
      <c r="MZL5" s="242"/>
      <c r="MZM5" s="242"/>
      <c r="MZN5" s="242"/>
      <c r="MZO5" s="242"/>
      <c r="MZP5" s="242"/>
      <c r="MZQ5" s="242"/>
      <c r="MZR5" s="242"/>
      <c r="MZS5" s="242"/>
      <c r="MZT5" s="242"/>
      <c r="MZU5" s="242"/>
      <c r="MZV5" s="242"/>
      <c r="MZW5" s="242"/>
      <c r="MZX5" s="242"/>
      <c r="MZY5" s="242"/>
      <c r="MZZ5" s="242"/>
      <c r="NAA5" s="242"/>
      <c r="NAB5" s="242"/>
      <c r="NAC5" s="242"/>
      <c r="NAD5" s="242"/>
      <c r="NAE5" s="242"/>
      <c r="NAF5" s="242"/>
      <c r="NAG5" s="242"/>
      <c r="NAH5" s="242"/>
      <c r="NAI5" s="242"/>
      <c r="NAJ5" s="242"/>
      <c r="NAK5" s="242"/>
      <c r="NAL5" s="242"/>
      <c r="NAM5" s="242"/>
      <c r="NAN5" s="242"/>
      <c r="NAO5" s="242"/>
      <c r="NAP5" s="242"/>
      <c r="NAQ5" s="242"/>
      <c r="NAR5" s="242"/>
      <c r="NAS5" s="242"/>
      <c r="NAT5" s="242"/>
      <c r="NAU5" s="242"/>
      <c r="NAV5" s="242"/>
      <c r="NAW5" s="242"/>
      <c r="NAX5" s="242"/>
      <c r="NAY5" s="242"/>
      <c r="NAZ5" s="242"/>
      <c r="NBA5" s="242"/>
      <c r="NBB5" s="242"/>
      <c r="NBC5" s="242"/>
      <c r="NBD5" s="242"/>
      <c r="NBE5" s="242"/>
      <c r="NBF5" s="242"/>
      <c r="NBG5" s="242"/>
      <c r="NBH5" s="242"/>
      <c r="NBI5" s="242"/>
      <c r="NBJ5" s="242"/>
      <c r="NBK5" s="242"/>
      <c r="NBL5" s="242"/>
      <c r="NBM5" s="242"/>
      <c r="NBN5" s="242"/>
      <c r="NBO5" s="242"/>
      <c r="NBP5" s="242"/>
      <c r="NBQ5" s="242"/>
      <c r="NBR5" s="242"/>
      <c r="NBS5" s="242"/>
      <c r="NBT5" s="242"/>
      <c r="NBU5" s="242"/>
      <c r="NBV5" s="242"/>
      <c r="NBW5" s="242"/>
      <c r="NBX5" s="242"/>
      <c r="NBY5" s="242"/>
      <c r="NBZ5" s="242"/>
      <c r="NCA5" s="242"/>
      <c r="NCB5" s="242"/>
      <c r="NCC5" s="242"/>
      <c r="NCD5" s="242"/>
      <c r="NCE5" s="242"/>
      <c r="NCF5" s="242"/>
      <c r="NCG5" s="242"/>
      <c r="NCH5" s="242"/>
      <c r="NCI5" s="242"/>
      <c r="NCJ5" s="242"/>
      <c r="NCK5" s="242"/>
      <c r="NCL5" s="242"/>
      <c r="NCM5" s="242"/>
      <c r="NCN5" s="242"/>
      <c r="NCO5" s="242"/>
      <c r="NCP5" s="242"/>
      <c r="NCQ5" s="242"/>
      <c r="NCR5" s="242"/>
      <c r="NCS5" s="242"/>
      <c r="NCT5" s="242"/>
      <c r="NCU5" s="242"/>
      <c r="NCV5" s="242"/>
      <c r="NCW5" s="242"/>
      <c r="NCX5" s="242"/>
      <c r="NCY5" s="242"/>
      <c r="NCZ5" s="242"/>
      <c r="NDA5" s="242"/>
      <c r="NDB5" s="242"/>
      <c r="NDC5" s="242"/>
      <c r="NDD5" s="242"/>
      <c r="NDE5" s="242"/>
      <c r="NDF5" s="242"/>
      <c r="NDG5" s="242"/>
      <c r="NDH5" s="242"/>
      <c r="NDI5" s="242"/>
      <c r="NDJ5" s="242"/>
      <c r="NDK5" s="242"/>
      <c r="NDL5" s="242"/>
      <c r="NDM5" s="242"/>
      <c r="NDN5" s="242"/>
      <c r="NDO5" s="242"/>
      <c r="NDP5" s="242"/>
      <c r="NDQ5" s="242"/>
      <c r="NDR5" s="242"/>
      <c r="NDS5" s="242"/>
      <c r="NDT5" s="242"/>
      <c r="NDU5" s="242"/>
      <c r="NDV5" s="242"/>
      <c r="NDW5" s="242"/>
      <c r="NDX5" s="242"/>
      <c r="NDY5" s="242"/>
      <c r="NDZ5" s="242"/>
      <c r="NEA5" s="242"/>
      <c r="NEB5" s="242"/>
      <c r="NEC5" s="242"/>
      <c r="NED5" s="242"/>
      <c r="NEE5" s="242"/>
      <c r="NEF5" s="242"/>
      <c r="NEG5" s="242"/>
      <c r="NEH5" s="242"/>
      <c r="NEI5" s="242"/>
      <c r="NEJ5" s="242"/>
      <c r="NEK5" s="242"/>
      <c r="NEL5" s="242"/>
      <c r="NEM5" s="242"/>
      <c r="NEN5" s="242"/>
      <c r="NEO5" s="242"/>
      <c r="NEP5" s="242"/>
      <c r="NEQ5" s="242"/>
      <c r="NER5" s="242"/>
      <c r="NES5" s="242"/>
      <c r="NET5" s="242"/>
      <c r="NEU5" s="242"/>
      <c r="NEV5" s="242"/>
      <c r="NEW5" s="242"/>
      <c r="NEX5" s="242"/>
      <c r="NEY5" s="242"/>
      <c r="NEZ5" s="242"/>
      <c r="NFA5" s="242"/>
      <c r="NFB5" s="242"/>
      <c r="NFC5" s="242"/>
      <c r="NFD5" s="242"/>
      <c r="NFE5" s="242"/>
      <c r="NFF5" s="242"/>
      <c r="NFG5" s="242"/>
      <c r="NFH5" s="242"/>
      <c r="NFI5" s="242"/>
      <c r="NFJ5" s="242"/>
      <c r="NFK5" s="242"/>
      <c r="NFL5" s="242"/>
      <c r="NFM5" s="242"/>
      <c r="NFN5" s="242"/>
      <c r="NFO5" s="242"/>
      <c r="NFP5" s="242"/>
      <c r="NFQ5" s="242"/>
      <c r="NFR5" s="242"/>
      <c r="NFS5" s="242"/>
      <c r="NFT5" s="242"/>
      <c r="NFU5" s="242"/>
      <c r="NFV5" s="242"/>
      <c r="NFW5" s="242"/>
      <c r="NFX5" s="242"/>
      <c r="NFY5" s="242"/>
      <c r="NFZ5" s="242"/>
      <c r="NGA5" s="242"/>
      <c r="NGB5" s="242"/>
      <c r="NGC5" s="242"/>
      <c r="NGD5" s="242"/>
      <c r="NGE5" s="242"/>
      <c r="NGF5" s="242"/>
      <c r="NGG5" s="242"/>
      <c r="NGH5" s="242"/>
      <c r="NGI5" s="242"/>
      <c r="NGJ5" s="242"/>
      <c r="NGK5" s="242"/>
      <c r="NGL5" s="242"/>
      <c r="NGM5" s="242"/>
      <c r="NGN5" s="242"/>
      <c r="NGO5" s="242"/>
      <c r="NGP5" s="242"/>
      <c r="NGQ5" s="242"/>
      <c r="NGR5" s="242"/>
      <c r="NGS5" s="242"/>
      <c r="NGT5" s="242"/>
      <c r="NGU5" s="242"/>
      <c r="NGV5" s="242"/>
      <c r="NGW5" s="242"/>
      <c r="NGX5" s="242"/>
      <c r="NGY5" s="242"/>
      <c r="NGZ5" s="242"/>
      <c r="NHA5" s="242"/>
      <c r="NHB5" s="242"/>
      <c r="NHC5" s="242"/>
      <c r="NHD5" s="242"/>
      <c r="NHE5" s="242"/>
      <c r="NHF5" s="242"/>
      <c r="NHG5" s="242"/>
      <c r="NHH5" s="242"/>
      <c r="NHI5" s="242"/>
      <c r="NHJ5" s="242"/>
      <c r="NHK5" s="242"/>
      <c r="NHL5" s="242"/>
      <c r="NHM5" s="242"/>
      <c r="NHN5" s="242"/>
      <c r="NHO5" s="242"/>
      <c r="NHP5" s="242"/>
      <c r="NHQ5" s="242"/>
      <c r="NHR5" s="242"/>
      <c r="NHS5" s="242"/>
      <c r="NHT5" s="242"/>
      <c r="NHU5" s="242"/>
      <c r="NHV5" s="242"/>
      <c r="NHW5" s="242"/>
      <c r="NHX5" s="242"/>
      <c r="NHY5" s="242"/>
      <c r="NHZ5" s="242"/>
      <c r="NIA5" s="242"/>
      <c r="NIB5" s="242"/>
      <c r="NIC5" s="242"/>
      <c r="NID5" s="242"/>
      <c r="NIE5" s="242"/>
      <c r="NIF5" s="242"/>
      <c r="NIG5" s="242"/>
      <c r="NIH5" s="242"/>
      <c r="NII5" s="242"/>
      <c r="NIJ5" s="242"/>
      <c r="NIK5" s="242"/>
      <c r="NIL5" s="242"/>
      <c r="NIM5" s="242"/>
      <c r="NIN5" s="242"/>
      <c r="NIO5" s="242"/>
      <c r="NIP5" s="242"/>
      <c r="NIQ5" s="242"/>
      <c r="NIR5" s="242"/>
      <c r="NIS5" s="242"/>
      <c r="NIT5" s="242"/>
      <c r="NIU5" s="242"/>
      <c r="NIV5" s="242"/>
      <c r="NIW5" s="242"/>
      <c r="NIX5" s="242"/>
      <c r="NIY5" s="242"/>
      <c r="NIZ5" s="242"/>
      <c r="NJA5" s="242"/>
      <c r="NJB5" s="242"/>
      <c r="NJC5" s="242"/>
      <c r="NJD5" s="242"/>
      <c r="NJE5" s="242"/>
      <c r="NJF5" s="242"/>
      <c r="NJG5" s="242"/>
      <c r="NJH5" s="242"/>
      <c r="NJI5" s="242"/>
      <c r="NJJ5" s="242"/>
      <c r="NJK5" s="242"/>
      <c r="NJL5" s="242"/>
      <c r="NJM5" s="242"/>
      <c r="NJN5" s="242"/>
      <c r="NJO5" s="242"/>
      <c r="NJP5" s="242"/>
      <c r="NJQ5" s="242"/>
      <c r="NJR5" s="242"/>
      <c r="NJS5" s="242"/>
      <c r="NJT5" s="242"/>
      <c r="NJU5" s="242"/>
      <c r="NJV5" s="242"/>
      <c r="NJW5" s="242"/>
      <c r="NJX5" s="242"/>
      <c r="NJY5" s="242"/>
      <c r="NJZ5" s="242"/>
      <c r="NKA5" s="242"/>
      <c r="NKB5" s="242"/>
      <c r="NKC5" s="242"/>
      <c r="NKD5" s="242"/>
      <c r="NKE5" s="242"/>
      <c r="NKF5" s="242"/>
      <c r="NKG5" s="242"/>
      <c r="NKH5" s="242"/>
      <c r="NKI5" s="242"/>
      <c r="NKJ5" s="242"/>
      <c r="NKK5" s="242"/>
      <c r="NKL5" s="242"/>
      <c r="NKM5" s="242"/>
      <c r="NKN5" s="242"/>
      <c r="NKO5" s="242"/>
      <c r="NKP5" s="242"/>
      <c r="NKQ5" s="242"/>
      <c r="NKR5" s="242"/>
      <c r="NKS5" s="242"/>
      <c r="NKT5" s="242"/>
      <c r="NKU5" s="242"/>
      <c r="NKV5" s="242"/>
      <c r="NKW5" s="242"/>
      <c r="NKX5" s="242"/>
      <c r="NKY5" s="242"/>
      <c r="NKZ5" s="242"/>
      <c r="NLA5" s="242"/>
      <c r="NLB5" s="242"/>
      <c r="NLC5" s="242"/>
      <c r="NLD5" s="242"/>
      <c r="NLE5" s="242"/>
      <c r="NLF5" s="242"/>
      <c r="NLG5" s="242"/>
      <c r="NLH5" s="242"/>
      <c r="NLI5" s="242"/>
      <c r="NLJ5" s="242"/>
      <c r="NLK5" s="242"/>
      <c r="NLL5" s="242"/>
      <c r="NLM5" s="242"/>
      <c r="NLN5" s="242"/>
      <c r="NLO5" s="242"/>
      <c r="NLP5" s="242"/>
      <c r="NLQ5" s="242"/>
      <c r="NLR5" s="242"/>
      <c r="NLS5" s="242"/>
      <c r="NLT5" s="242"/>
      <c r="NLU5" s="242"/>
      <c r="NLV5" s="242"/>
      <c r="NLW5" s="242"/>
      <c r="NLX5" s="242"/>
      <c r="NLY5" s="242"/>
      <c r="NLZ5" s="242"/>
      <c r="NMA5" s="242"/>
      <c r="NMB5" s="242"/>
      <c r="NMC5" s="242"/>
      <c r="NMD5" s="242"/>
      <c r="NME5" s="242"/>
      <c r="NMF5" s="242"/>
      <c r="NMG5" s="242"/>
      <c r="NMH5" s="242"/>
      <c r="NMI5" s="242"/>
      <c r="NMJ5" s="242"/>
      <c r="NMK5" s="242"/>
      <c r="NML5" s="242"/>
      <c r="NMM5" s="242"/>
      <c r="NMN5" s="242"/>
      <c r="NMO5" s="242"/>
      <c r="NMP5" s="242"/>
      <c r="NMQ5" s="242"/>
      <c r="NMR5" s="242"/>
      <c r="NMS5" s="242"/>
      <c r="NMT5" s="242"/>
      <c r="NMU5" s="242"/>
      <c r="NMV5" s="242"/>
      <c r="NMW5" s="242"/>
      <c r="NMX5" s="242"/>
      <c r="NMY5" s="242"/>
      <c r="NMZ5" s="242"/>
      <c r="NNA5" s="242"/>
      <c r="NNB5" s="242"/>
      <c r="NNC5" s="242"/>
      <c r="NND5" s="242"/>
      <c r="NNE5" s="242"/>
      <c r="NNF5" s="242"/>
      <c r="NNG5" s="242"/>
      <c r="NNH5" s="242"/>
      <c r="NNI5" s="242"/>
      <c r="NNJ5" s="242"/>
      <c r="NNK5" s="242"/>
      <c r="NNL5" s="242"/>
      <c r="NNM5" s="242"/>
      <c r="NNN5" s="242"/>
      <c r="NNO5" s="242"/>
      <c r="NNP5" s="242"/>
      <c r="NNQ5" s="242"/>
      <c r="NNR5" s="242"/>
      <c r="NNS5" s="242"/>
      <c r="NNT5" s="242"/>
      <c r="NNU5" s="242"/>
      <c r="NNV5" s="242"/>
      <c r="NNW5" s="242"/>
      <c r="NNX5" s="242"/>
      <c r="NNY5" s="242"/>
      <c r="NNZ5" s="242"/>
      <c r="NOA5" s="242"/>
      <c r="NOB5" s="242"/>
      <c r="NOC5" s="242"/>
      <c r="NOD5" s="242"/>
      <c r="NOE5" s="242"/>
      <c r="NOF5" s="242"/>
      <c r="NOG5" s="242"/>
      <c r="NOH5" s="242"/>
      <c r="NOI5" s="242"/>
      <c r="NOJ5" s="242"/>
      <c r="NOK5" s="242"/>
      <c r="NOL5" s="242"/>
      <c r="NOM5" s="242"/>
      <c r="NON5" s="242"/>
      <c r="NOO5" s="242"/>
      <c r="NOP5" s="242"/>
      <c r="NOQ5" s="242"/>
      <c r="NOR5" s="242"/>
      <c r="NOS5" s="242"/>
      <c r="NOT5" s="242"/>
      <c r="NOU5" s="242"/>
      <c r="NOV5" s="242"/>
      <c r="NOW5" s="242"/>
      <c r="NOX5" s="242"/>
      <c r="NOY5" s="242"/>
      <c r="NOZ5" s="242"/>
      <c r="NPA5" s="242"/>
      <c r="NPB5" s="242"/>
      <c r="NPC5" s="242"/>
      <c r="NPD5" s="242"/>
      <c r="NPE5" s="242"/>
      <c r="NPF5" s="242"/>
      <c r="NPG5" s="242"/>
      <c r="NPH5" s="242"/>
      <c r="NPI5" s="242"/>
      <c r="NPJ5" s="242"/>
      <c r="NPK5" s="242"/>
      <c r="NPL5" s="242"/>
      <c r="NPM5" s="242"/>
      <c r="NPN5" s="242"/>
      <c r="NPO5" s="242"/>
      <c r="NPP5" s="242"/>
      <c r="NPQ5" s="242"/>
      <c r="NPR5" s="242"/>
      <c r="NPS5" s="242"/>
      <c r="NPT5" s="242"/>
      <c r="NPU5" s="242"/>
      <c r="NPV5" s="242"/>
      <c r="NPW5" s="242"/>
      <c r="NPX5" s="242"/>
      <c r="NPY5" s="242"/>
      <c r="NPZ5" s="242"/>
      <c r="NQA5" s="242"/>
      <c r="NQB5" s="242"/>
      <c r="NQC5" s="242"/>
      <c r="NQD5" s="242"/>
      <c r="NQE5" s="242"/>
      <c r="NQF5" s="242"/>
      <c r="NQG5" s="242"/>
      <c r="NQH5" s="242"/>
      <c r="NQI5" s="242"/>
      <c r="NQJ5" s="242"/>
      <c r="NQK5" s="242"/>
      <c r="NQL5" s="242"/>
      <c r="NQM5" s="242"/>
      <c r="NQN5" s="242"/>
      <c r="NQO5" s="242"/>
      <c r="NQP5" s="242"/>
      <c r="NQQ5" s="242"/>
      <c r="NQR5" s="242"/>
      <c r="NQS5" s="242"/>
      <c r="NQT5" s="242"/>
      <c r="NQU5" s="242"/>
      <c r="NQV5" s="242"/>
      <c r="NQW5" s="242"/>
      <c r="NQX5" s="242"/>
      <c r="NQY5" s="242"/>
      <c r="NQZ5" s="242"/>
      <c r="NRA5" s="242"/>
      <c r="NRB5" s="242"/>
      <c r="NRC5" s="242"/>
      <c r="NRD5" s="242"/>
      <c r="NRE5" s="242"/>
      <c r="NRF5" s="242"/>
      <c r="NRG5" s="242"/>
      <c r="NRH5" s="242"/>
      <c r="NRI5" s="242"/>
      <c r="NRJ5" s="242"/>
      <c r="NRK5" s="242"/>
      <c r="NRL5" s="242"/>
      <c r="NRM5" s="242"/>
      <c r="NRN5" s="242"/>
      <c r="NRO5" s="242"/>
      <c r="NRP5" s="242"/>
      <c r="NRQ5" s="242"/>
      <c r="NRR5" s="242"/>
      <c r="NRS5" s="242"/>
      <c r="NRT5" s="242"/>
      <c r="NRU5" s="242"/>
      <c r="NRV5" s="242"/>
      <c r="NRW5" s="242"/>
      <c r="NRX5" s="242"/>
      <c r="NRY5" s="242"/>
      <c r="NRZ5" s="242"/>
      <c r="NSA5" s="242"/>
      <c r="NSB5" s="242"/>
      <c r="NSC5" s="242"/>
      <c r="NSD5" s="242"/>
      <c r="NSE5" s="242"/>
      <c r="NSF5" s="242"/>
      <c r="NSG5" s="242"/>
      <c r="NSH5" s="242"/>
      <c r="NSI5" s="242"/>
      <c r="NSJ5" s="242"/>
      <c r="NSK5" s="242"/>
      <c r="NSL5" s="242"/>
      <c r="NSM5" s="242"/>
      <c r="NSN5" s="242"/>
      <c r="NSO5" s="242"/>
      <c r="NSP5" s="242"/>
      <c r="NSQ5" s="242"/>
      <c r="NSR5" s="242"/>
      <c r="NSS5" s="242"/>
      <c r="NST5" s="242"/>
      <c r="NSU5" s="242"/>
      <c r="NSV5" s="242"/>
      <c r="NSW5" s="242"/>
      <c r="NSX5" s="242"/>
      <c r="NSY5" s="242"/>
      <c r="NSZ5" s="242"/>
      <c r="NTA5" s="242"/>
      <c r="NTB5" s="242"/>
      <c r="NTC5" s="242"/>
      <c r="NTD5" s="242"/>
      <c r="NTE5" s="242"/>
      <c r="NTF5" s="242"/>
      <c r="NTG5" s="242"/>
      <c r="NTH5" s="242"/>
      <c r="NTI5" s="242"/>
      <c r="NTJ5" s="242"/>
      <c r="NTK5" s="242"/>
      <c r="NTL5" s="242"/>
      <c r="NTM5" s="242"/>
      <c r="NTN5" s="242"/>
      <c r="NTO5" s="242"/>
      <c r="NTP5" s="242"/>
      <c r="NTQ5" s="242"/>
      <c r="NTR5" s="242"/>
      <c r="NTS5" s="242"/>
      <c r="NTT5" s="242"/>
      <c r="NTU5" s="242"/>
      <c r="NTV5" s="242"/>
      <c r="NTW5" s="242"/>
      <c r="NTX5" s="242"/>
      <c r="NTY5" s="242"/>
      <c r="NTZ5" s="242"/>
      <c r="NUA5" s="242"/>
      <c r="NUB5" s="242"/>
      <c r="NUC5" s="242"/>
      <c r="NUD5" s="242"/>
      <c r="NUE5" s="242"/>
      <c r="NUF5" s="242"/>
      <c r="NUG5" s="242"/>
      <c r="NUH5" s="242"/>
      <c r="NUI5" s="242"/>
      <c r="NUJ5" s="242"/>
      <c r="NUK5" s="242"/>
      <c r="NUL5" s="242"/>
      <c r="NUM5" s="242"/>
      <c r="NUN5" s="242"/>
      <c r="NUO5" s="242"/>
      <c r="NUP5" s="242"/>
      <c r="NUQ5" s="242"/>
      <c r="NUR5" s="242"/>
      <c r="NUS5" s="242"/>
      <c r="NUT5" s="242"/>
      <c r="NUU5" s="242"/>
      <c r="NUV5" s="242"/>
      <c r="NUW5" s="242"/>
      <c r="NUX5" s="242"/>
      <c r="NUY5" s="242"/>
      <c r="NUZ5" s="242"/>
      <c r="NVA5" s="242"/>
      <c r="NVB5" s="242"/>
      <c r="NVC5" s="242"/>
      <c r="NVD5" s="242"/>
      <c r="NVE5" s="242"/>
      <c r="NVF5" s="242"/>
      <c r="NVG5" s="242"/>
      <c r="NVH5" s="242"/>
      <c r="NVI5" s="242"/>
      <c r="NVJ5" s="242"/>
      <c r="NVK5" s="242"/>
      <c r="NVL5" s="242"/>
      <c r="NVM5" s="242"/>
      <c r="NVN5" s="242"/>
      <c r="NVO5" s="242"/>
      <c r="NVP5" s="242"/>
      <c r="NVQ5" s="242"/>
      <c r="NVR5" s="242"/>
      <c r="NVS5" s="242"/>
      <c r="NVT5" s="242"/>
      <c r="NVU5" s="242"/>
      <c r="NVV5" s="242"/>
      <c r="NVW5" s="242"/>
      <c r="NVX5" s="242"/>
      <c r="NVY5" s="242"/>
      <c r="NVZ5" s="242"/>
      <c r="NWA5" s="242"/>
      <c r="NWB5" s="242"/>
      <c r="NWC5" s="242"/>
      <c r="NWD5" s="242"/>
      <c r="NWE5" s="242"/>
      <c r="NWF5" s="242"/>
      <c r="NWG5" s="242"/>
      <c r="NWH5" s="242"/>
      <c r="NWI5" s="242"/>
      <c r="NWJ5" s="242"/>
      <c r="NWK5" s="242"/>
      <c r="NWL5" s="242"/>
      <c r="NWM5" s="242"/>
      <c r="NWN5" s="242"/>
      <c r="NWO5" s="242"/>
      <c r="NWP5" s="242"/>
      <c r="NWQ5" s="242"/>
      <c r="NWR5" s="242"/>
      <c r="NWS5" s="242"/>
      <c r="NWT5" s="242"/>
      <c r="NWU5" s="242"/>
      <c r="NWV5" s="242"/>
      <c r="NWW5" s="242"/>
      <c r="NWX5" s="242"/>
      <c r="NWY5" s="242"/>
      <c r="NWZ5" s="242"/>
      <c r="NXA5" s="242"/>
      <c r="NXB5" s="242"/>
      <c r="NXC5" s="242"/>
      <c r="NXD5" s="242"/>
      <c r="NXE5" s="242"/>
      <c r="NXF5" s="242"/>
      <c r="NXG5" s="242"/>
      <c r="NXH5" s="242"/>
      <c r="NXI5" s="242"/>
      <c r="NXJ5" s="242"/>
      <c r="NXK5" s="242"/>
      <c r="NXL5" s="242"/>
      <c r="NXM5" s="242"/>
      <c r="NXN5" s="242"/>
      <c r="NXO5" s="242"/>
      <c r="NXP5" s="242"/>
      <c r="NXQ5" s="242"/>
      <c r="NXR5" s="242"/>
      <c r="NXS5" s="242"/>
      <c r="NXT5" s="242"/>
      <c r="NXU5" s="242"/>
      <c r="NXV5" s="242"/>
      <c r="NXW5" s="242"/>
      <c r="NXX5" s="242"/>
      <c r="NXY5" s="242"/>
      <c r="NXZ5" s="242"/>
      <c r="NYA5" s="242"/>
      <c r="NYB5" s="242"/>
      <c r="NYC5" s="242"/>
      <c r="NYD5" s="242"/>
      <c r="NYE5" s="242"/>
      <c r="NYF5" s="242"/>
      <c r="NYG5" s="242"/>
      <c r="NYH5" s="242"/>
      <c r="NYI5" s="242"/>
      <c r="NYJ5" s="242"/>
      <c r="NYK5" s="242"/>
      <c r="NYL5" s="242"/>
      <c r="NYM5" s="242"/>
      <c r="NYN5" s="242"/>
      <c r="NYO5" s="242"/>
      <c r="NYP5" s="242"/>
      <c r="NYQ5" s="242"/>
      <c r="NYR5" s="242"/>
      <c r="NYS5" s="242"/>
      <c r="NYT5" s="242"/>
      <c r="NYU5" s="242"/>
      <c r="NYV5" s="242"/>
      <c r="NYW5" s="242"/>
      <c r="NYX5" s="242"/>
      <c r="NYY5" s="242"/>
      <c r="NYZ5" s="242"/>
      <c r="NZA5" s="242"/>
      <c r="NZB5" s="242"/>
      <c r="NZC5" s="242"/>
      <c r="NZD5" s="242"/>
      <c r="NZE5" s="242"/>
      <c r="NZF5" s="242"/>
      <c r="NZG5" s="242"/>
      <c r="NZH5" s="242"/>
      <c r="NZI5" s="242"/>
      <c r="NZJ5" s="242"/>
      <c r="NZK5" s="242"/>
      <c r="NZL5" s="242"/>
      <c r="NZM5" s="242"/>
      <c r="NZN5" s="242"/>
      <c r="NZO5" s="242"/>
      <c r="NZP5" s="242"/>
      <c r="NZQ5" s="242"/>
      <c r="NZR5" s="242"/>
      <c r="NZS5" s="242"/>
      <c r="NZT5" s="242"/>
      <c r="NZU5" s="242"/>
      <c r="NZV5" s="242"/>
      <c r="NZW5" s="242"/>
      <c r="NZX5" s="242"/>
      <c r="NZY5" s="242"/>
      <c r="NZZ5" s="242"/>
      <c r="OAA5" s="242"/>
      <c r="OAB5" s="242"/>
      <c r="OAC5" s="242"/>
      <c r="OAD5" s="242"/>
      <c r="OAE5" s="242"/>
      <c r="OAF5" s="242"/>
      <c r="OAG5" s="242"/>
      <c r="OAH5" s="242"/>
      <c r="OAI5" s="242"/>
      <c r="OAJ5" s="242"/>
      <c r="OAK5" s="242"/>
      <c r="OAL5" s="242"/>
      <c r="OAM5" s="242"/>
      <c r="OAN5" s="242"/>
      <c r="OAO5" s="242"/>
      <c r="OAP5" s="242"/>
      <c r="OAQ5" s="242"/>
      <c r="OAR5" s="242"/>
      <c r="OAS5" s="242"/>
      <c r="OAT5" s="242"/>
      <c r="OAU5" s="242"/>
      <c r="OAV5" s="242"/>
      <c r="OAW5" s="242"/>
      <c r="OAX5" s="242"/>
      <c r="OAY5" s="242"/>
      <c r="OAZ5" s="242"/>
      <c r="OBA5" s="242"/>
      <c r="OBB5" s="242"/>
      <c r="OBC5" s="242"/>
      <c r="OBD5" s="242"/>
      <c r="OBE5" s="242"/>
      <c r="OBF5" s="242"/>
      <c r="OBG5" s="242"/>
      <c r="OBH5" s="242"/>
      <c r="OBI5" s="242"/>
      <c r="OBJ5" s="242"/>
      <c r="OBK5" s="242"/>
      <c r="OBL5" s="242"/>
      <c r="OBM5" s="242"/>
      <c r="OBN5" s="242"/>
      <c r="OBO5" s="242"/>
      <c r="OBP5" s="242"/>
      <c r="OBQ5" s="242"/>
      <c r="OBR5" s="242"/>
      <c r="OBS5" s="242"/>
      <c r="OBT5" s="242"/>
      <c r="OBU5" s="242"/>
      <c r="OBV5" s="242"/>
      <c r="OBW5" s="242"/>
      <c r="OBX5" s="242"/>
      <c r="OBY5" s="242"/>
      <c r="OBZ5" s="242"/>
      <c r="OCA5" s="242"/>
      <c r="OCB5" s="242"/>
      <c r="OCC5" s="242"/>
      <c r="OCD5" s="242"/>
      <c r="OCE5" s="242"/>
      <c r="OCF5" s="242"/>
      <c r="OCG5" s="242"/>
      <c r="OCH5" s="242"/>
      <c r="OCI5" s="242"/>
      <c r="OCJ5" s="242"/>
      <c r="OCK5" s="242"/>
      <c r="OCL5" s="242"/>
      <c r="OCM5" s="242"/>
      <c r="OCN5" s="242"/>
      <c r="OCO5" s="242"/>
      <c r="OCP5" s="242"/>
      <c r="OCQ5" s="242"/>
      <c r="OCR5" s="242"/>
      <c r="OCS5" s="242"/>
      <c r="OCT5" s="242"/>
      <c r="OCU5" s="242"/>
      <c r="OCV5" s="242"/>
      <c r="OCW5" s="242"/>
      <c r="OCX5" s="242"/>
      <c r="OCY5" s="242"/>
      <c r="OCZ5" s="242"/>
      <c r="ODA5" s="242"/>
      <c r="ODB5" s="242"/>
      <c r="ODC5" s="242"/>
      <c r="ODD5" s="242"/>
      <c r="ODE5" s="242"/>
      <c r="ODF5" s="242"/>
      <c r="ODG5" s="242"/>
      <c r="ODH5" s="242"/>
      <c r="ODI5" s="242"/>
      <c r="ODJ5" s="242"/>
      <c r="ODK5" s="242"/>
      <c r="ODL5" s="242"/>
      <c r="ODM5" s="242"/>
      <c r="ODN5" s="242"/>
      <c r="ODO5" s="242"/>
      <c r="ODP5" s="242"/>
      <c r="ODQ5" s="242"/>
      <c r="ODR5" s="242"/>
      <c r="ODS5" s="242"/>
      <c r="ODT5" s="242"/>
      <c r="ODU5" s="242"/>
      <c r="ODV5" s="242"/>
      <c r="ODW5" s="242"/>
      <c r="ODX5" s="242"/>
      <c r="ODY5" s="242"/>
      <c r="ODZ5" s="242"/>
      <c r="OEA5" s="242"/>
      <c r="OEB5" s="242"/>
      <c r="OEC5" s="242"/>
      <c r="OED5" s="242"/>
      <c r="OEE5" s="242"/>
      <c r="OEF5" s="242"/>
      <c r="OEG5" s="242"/>
      <c r="OEH5" s="242"/>
      <c r="OEI5" s="242"/>
      <c r="OEJ5" s="242"/>
      <c r="OEK5" s="242"/>
      <c r="OEL5" s="242"/>
      <c r="OEM5" s="242"/>
      <c r="OEN5" s="242"/>
      <c r="OEO5" s="242"/>
      <c r="OEP5" s="242"/>
      <c r="OEQ5" s="242"/>
      <c r="OER5" s="242"/>
      <c r="OES5" s="242"/>
      <c r="OET5" s="242"/>
      <c r="OEU5" s="242"/>
      <c r="OEV5" s="242"/>
      <c r="OEW5" s="242"/>
      <c r="OEX5" s="242"/>
      <c r="OEY5" s="242"/>
      <c r="OEZ5" s="242"/>
      <c r="OFA5" s="242"/>
      <c r="OFB5" s="242"/>
      <c r="OFC5" s="242"/>
      <c r="OFD5" s="242"/>
      <c r="OFE5" s="242"/>
      <c r="OFF5" s="242"/>
      <c r="OFG5" s="242"/>
      <c r="OFH5" s="242"/>
      <c r="OFI5" s="242"/>
      <c r="OFJ5" s="242"/>
      <c r="OFK5" s="242"/>
      <c r="OFL5" s="242"/>
      <c r="OFM5" s="242"/>
      <c r="OFN5" s="242"/>
      <c r="OFO5" s="242"/>
      <c r="OFP5" s="242"/>
      <c r="OFQ5" s="242"/>
      <c r="OFR5" s="242"/>
      <c r="OFS5" s="242"/>
      <c r="OFT5" s="242"/>
      <c r="OFU5" s="242"/>
      <c r="OFV5" s="242"/>
      <c r="OFW5" s="242"/>
      <c r="OFX5" s="242"/>
      <c r="OFY5" s="242"/>
      <c r="OFZ5" s="242"/>
      <c r="OGA5" s="242"/>
      <c r="OGB5" s="242"/>
      <c r="OGC5" s="242"/>
      <c r="OGD5" s="242"/>
      <c r="OGE5" s="242"/>
      <c r="OGF5" s="242"/>
      <c r="OGG5" s="242"/>
      <c r="OGH5" s="242"/>
      <c r="OGI5" s="242"/>
      <c r="OGJ5" s="242"/>
      <c r="OGK5" s="242"/>
      <c r="OGL5" s="242"/>
      <c r="OGM5" s="242"/>
      <c r="OGN5" s="242"/>
      <c r="OGO5" s="242"/>
      <c r="OGP5" s="242"/>
      <c r="OGQ5" s="242"/>
      <c r="OGR5" s="242"/>
      <c r="OGS5" s="242"/>
      <c r="OGT5" s="242"/>
      <c r="OGU5" s="242"/>
      <c r="OGV5" s="242"/>
      <c r="OGW5" s="242"/>
      <c r="OGX5" s="242"/>
      <c r="OGY5" s="242"/>
      <c r="OGZ5" s="242"/>
      <c r="OHA5" s="242"/>
      <c r="OHB5" s="242"/>
      <c r="OHC5" s="242"/>
      <c r="OHD5" s="242"/>
      <c r="OHE5" s="242"/>
      <c r="OHF5" s="242"/>
      <c r="OHG5" s="242"/>
      <c r="OHH5" s="242"/>
      <c r="OHI5" s="242"/>
      <c r="OHJ5" s="242"/>
      <c r="OHK5" s="242"/>
      <c r="OHL5" s="242"/>
      <c r="OHM5" s="242"/>
      <c r="OHN5" s="242"/>
      <c r="OHO5" s="242"/>
      <c r="OHP5" s="242"/>
      <c r="OHQ5" s="242"/>
      <c r="OHR5" s="242"/>
      <c r="OHS5" s="242"/>
      <c r="OHT5" s="242"/>
      <c r="OHU5" s="242"/>
      <c r="OHV5" s="242"/>
      <c r="OHW5" s="242"/>
      <c r="OHX5" s="242"/>
      <c r="OHY5" s="242"/>
      <c r="OHZ5" s="242"/>
      <c r="OIA5" s="242"/>
      <c r="OIB5" s="242"/>
      <c r="OIC5" s="242"/>
      <c r="OID5" s="242"/>
      <c r="OIE5" s="242"/>
      <c r="OIF5" s="242"/>
      <c r="OIG5" s="242"/>
      <c r="OIH5" s="242"/>
      <c r="OII5" s="242"/>
      <c r="OIJ5" s="242"/>
      <c r="OIK5" s="242"/>
      <c r="OIL5" s="242"/>
      <c r="OIM5" s="242"/>
      <c r="OIN5" s="242"/>
      <c r="OIO5" s="242"/>
      <c r="OIP5" s="242"/>
      <c r="OIQ5" s="242"/>
      <c r="OIR5" s="242"/>
      <c r="OIS5" s="242"/>
      <c r="OIT5" s="242"/>
      <c r="OIU5" s="242"/>
      <c r="OIV5" s="242"/>
      <c r="OIW5" s="242"/>
      <c r="OIX5" s="242"/>
      <c r="OIY5" s="242"/>
      <c r="OIZ5" s="242"/>
      <c r="OJA5" s="242"/>
      <c r="OJB5" s="242"/>
      <c r="OJC5" s="242"/>
      <c r="OJD5" s="242"/>
      <c r="OJE5" s="242"/>
      <c r="OJF5" s="242"/>
      <c r="OJG5" s="242"/>
      <c r="OJH5" s="242"/>
      <c r="OJI5" s="242"/>
      <c r="OJJ5" s="242"/>
      <c r="OJK5" s="242"/>
      <c r="OJL5" s="242"/>
      <c r="OJM5" s="242"/>
      <c r="OJN5" s="242"/>
      <c r="OJO5" s="242"/>
      <c r="OJP5" s="242"/>
      <c r="OJQ5" s="242"/>
      <c r="OJR5" s="242"/>
      <c r="OJS5" s="242"/>
      <c r="OJT5" s="242"/>
      <c r="OJU5" s="242"/>
      <c r="OJV5" s="242"/>
      <c r="OJW5" s="242"/>
      <c r="OJX5" s="242"/>
      <c r="OJY5" s="242"/>
      <c r="OJZ5" s="242"/>
      <c r="OKA5" s="242"/>
      <c r="OKB5" s="242"/>
      <c r="OKC5" s="242"/>
      <c r="OKD5" s="242"/>
      <c r="OKE5" s="242"/>
      <c r="OKF5" s="242"/>
      <c r="OKG5" s="242"/>
      <c r="OKH5" s="242"/>
      <c r="OKI5" s="242"/>
      <c r="OKJ5" s="242"/>
      <c r="OKK5" s="242"/>
      <c r="OKL5" s="242"/>
      <c r="OKM5" s="242"/>
      <c r="OKN5" s="242"/>
      <c r="OKO5" s="242"/>
      <c r="OKP5" s="242"/>
      <c r="OKQ5" s="242"/>
      <c r="OKR5" s="242"/>
      <c r="OKS5" s="242"/>
      <c r="OKT5" s="242"/>
      <c r="OKU5" s="242"/>
      <c r="OKV5" s="242"/>
      <c r="OKW5" s="242"/>
      <c r="OKX5" s="242"/>
      <c r="OKY5" s="242"/>
      <c r="OKZ5" s="242"/>
      <c r="OLA5" s="242"/>
      <c r="OLB5" s="242"/>
      <c r="OLC5" s="242"/>
      <c r="OLD5" s="242"/>
      <c r="OLE5" s="242"/>
      <c r="OLF5" s="242"/>
      <c r="OLG5" s="242"/>
      <c r="OLH5" s="242"/>
      <c r="OLI5" s="242"/>
      <c r="OLJ5" s="242"/>
      <c r="OLK5" s="242"/>
      <c r="OLL5" s="242"/>
      <c r="OLM5" s="242"/>
      <c r="OLN5" s="242"/>
      <c r="OLO5" s="242"/>
      <c r="OLP5" s="242"/>
      <c r="OLQ5" s="242"/>
      <c r="OLR5" s="242"/>
      <c r="OLS5" s="242"/>
      <c r="OLT5" s="242"/>
      <c r="OLU5" s="242"/>
      <c r="OLV5" s="242"/>
      <c r="OLW5" s="242"/>
      <c r="OLX5" s="242"/>
      <c r="OLY5" s="242"/>
      <c r="OLZ5" s="242"/>
      <c r="OMA5" s="242"/>
      <c r="OMB5" s="242"/>
      <c r="OMC5" s="242"/>
      <c r="OMD5" s="242"/>
      <c r="OME5" s="242"/>
      <c r="OMF5" s="242"/>
      <c r="OMG5" s="242"/>
      <c r="OMH5" s="242"/>
      <c r="OMI5" s="242"/>
      <c r="OMJ5" s="242"/>
      <c r="OMK5" s="242"/>
      <c r="OML5" s="242"/>
      <c r="OMM5" s="242"/>
      <c r="OMN5" s="242"/>
      <c r="OMO5" s="242"/>
      <c r="OMP5" s="242"/>
      <c r="OMQ5" s="242"/>
      <c r="OMR5" s="242"/>
      <c r="OMS5" s="242"/>
      <c r="OMT5" s="242"/>
      <c r="OMU5" s="242"/>
      <c r="OMV5" s="242"/>
      <c r="OMW5" s="242"/>
      <c r="OMX5" s="242"/>
      <c r="OMY5" s="242"/>
      <c r="OMZ5" s="242"/>
      <c r="ONA5" s="242"/>
      <c r="ONB5" s="242"/>
      <c r="ONC5" s="242"/>
      <c r="OND5" s="242"/>
      <c r="ONE5" s="242"/>
      <c r="ONF5" s="242"/>
      <c r="ONG5" s="242"/>
      <c r="ONH5" s="242"/>
      <c r="ONI5" s="242"/>
      <c r="ONJ5" s="242"/>
      <c r="ONK5" s="242"/>
      <c r="ONL5" s="242"/>
      <c r="ONM5" s="242"/>
      <c r="ONN5" s="242"/>
      <c r="ONO5" s="242"/>
      <c r="ONP5" s="242"/>
      <c r="ONQ5" s="242"/>
      <c r="ONR5" s="242"/>
      <c r="ONS5" s="242"/>
      <c r="ONT5" s="242"/>
      <c r="ONU5" s="242"/>
      <c r="ONV5" s="242"/>
      <c r="ONW5" s="242"/>
      <c r="ONX5" s="242"/>
      <c r="ONY5" s="242"/>
      <c r="ONZ5" s="242"/>
      <c r="OOA5" s="242"/>
      <c r="OOB5" s="242"/>
      <c r="OOC5" s="242"/>
      <c r="OOD5" s="242"/>
      <c r="OOE5" s="242"/>
      <c r="OOF5" s="242"/>
      <c r="OOG5" s="242"/>
      <c r="OOH5" s="242"/>
      <c r="OOI5" s="242"/>
      <c r="OOJ5" s="242"/>
      <c r="OOK5" s="242"/>
      <c r="OOL5" s="242"/>
      <c r="OOM5" s="242"/>
      <c r="OON5" s="242"/>
      <c r="OOO5" s="242"/>
      <c r="OOP5" s="242"/>
      <c r="OOQ5" s="242"/>
      <c r="OOR5" s="242"/>
      <c r="OOS5" s="242"/>
      <c r="OOT5" s="242"/>
      <c r="OOU5" s="242"/>
      <c r="OOV5" s="242"/>
      <c r="OOW5" s="242"/>
      <c r="OOX5" s="242"/>
      <c r="OOY5" s="242"/>
      <c r="OOZ5" s="242"/>
      <c r="OPA5" s="242"/>
      <c r="OPB5" s="242"/>
      <c r="OPC5" s="242"/>
      <c r="OPD5" s="242"/>
      <c r="OPE5" s="242"/>
      <c r="OPF5" s="242"/>
      <c r="OPG5" s="242"/>
      <c r="OPH5" s="242"/>
      <c r="OPI5" s="242"/>
      <c r="OPJ5" s="242"/>
      <c r="OPK5" s="242"/>
      <c r="OPL5" s="242"/>
      <c r="OPM5" s="242"/>
      <c r="OPN5" s="242"/>
      <c r="OPO5" s="242"/>
      <c r="OPP5" s="242"/>
      <c r="OPQ5" s="242"/>
      <c r="OPR5" s="242"/>
      <c r="OPS5" s="242"/>
      <c r="OPT5" s="242"/>
      <c r="OPU5" s="242"/>
      <c r="OPV5" s="242"/>
      <c r="OPW5" s="242"/>
      <c r="OPX5" s="242"/>
      <c r="OPY5" s="242"/>
      <c r="OPZ5" s="242"/>
      <c r="OQA5" s="242"/>
      <c r="OQB5" s="242"/>
      <c r="OQC5" s="242"/>
      <c r="OQD5" s="242"/>
      <c r="OQE5" s="242"/>
      <c r="OQF5" s="242"/>
      <c r="OQG5" s="242"/>
      <c r="OQH5" s="242"/>
      <c r="OQI5" s="242"/>
      <c r="OQJ5" s="242"/>
      <c r="OQK5" s="242"/>
      <c r="OQL5" s="242"/>
      <c r="OQM5" s="242"/>
      <c r="OQN5" s="242"/>
      <c r="OQO5" s="242"/>
      <c r="OQP5" s="242"/>
      <c r="OQQ5" s="242"/>
      <c r="OQR5" s="242"/>
      <c r="OQS5" s="242"/>
      <c r="OQT5" s="242"/>
      <c r="OQU5" s="242"/>
      <c r="OQV5" s="242"/>
      <c r="OQW5" s="242"/>
      <c r="OQX5" s="242"/>
      <c r="OQY5" s="242"/>
      <c r="OQZ5" s="242"/>
      <c r="ORA5" s="242"/>
      <c r="ORB5" s="242"/>
      <c r="ORC5" s="242"/>
      <c r="ORD5" s="242"/>
      <c r="ORE5" s="242"/>
      <c r="ORF5" s="242"/>
      <c r="ORG5" s="242"/>
      <c r="ORH5" s="242"/>
      <c r="ORI5" s="242"/>
      <c r="ORJ5" s="242"/>
      <c r="ORK5" s="242"/>
      <c r="ORL5" s="242"/>
      <c r="ORM5" s="242"/>
      <c r="ORN5" s="242"/>
      <c r="ORO5" s="242"/>
      <c r="ORP5" s="242"/>
      <c r="ORQ5" s="242"/>
      <c r="ORR5" s="242"/>
      <c r="ORS5" s="242"/>
      <c r="ORT5" s="242"/>
      <c r="ORU5" s="242"/>
      <c r="ORV5" s="242"/>
      <c r="ORW5" s="242"/>
      <c r="ORX5" s="242"/>
      <c r="ORY5" s="242"/>
      <c r="ORZ5" s="242"/>
      <c r="OSA5" s="242"/>
      <c r="OSB5" s="242"/>
      <c r="OSC5" s="242"/>
      <c r="OSD5" s="242"/>
      <c r="OSE5" s="242"/>
      <c r="OSF5" s="242"/>
      <c r="OSG5" s="242"/>
      <c r="OSH5" s="242"/>
      <c r="OSI5" s="242"/>
      <c r="OSJ5" s="242"/>
      <c r="OSK5" s="242"/>
      <c r="OSL5" s="242"/>
      <c r="OSM5" s="242"/>
      <c r="OSN5" s="242"/>
      <c r="OSO5" s="242"/>
      <c r="OSP5" s="242"/>
      <c r="OSQ5" s="242"/>
      <c r="OSR5" s="242"/>
      <c r="OSS5" s="242"/>
      <c r="OST5" s="242"/>
      <c r="OSU5" s="242"/>
      <c r="OSV5" s="242"/>
      <c r="OSW5" s="242"/>
      <c r="OSX5" s="242"/>
      <c r="OSY5" s="242"/>
      <c r="OSZ5" s="242"/>
      <c r="OTA5" s="242"/>
      <c r="OTB5" s="242"/>
      <c r="OTC5" s="242"/>
      <c r="OTD5" s="242"/>
      <c r="OTE5" s="242"/>
      <c r="OTF5" s="242"/>
      <c r="OTG5" s="242"/>
      <c r="OTH5" s="242"/>
      <c r="OTI5" s="242"/>
      <c r="OTJ5" s="242"/>
      <c r="OTK5" s="242"/>
      <c r="OTL5" s="242"/>
      <c r="OTM5" s="242"/>
      <c r="OTN5" s="242"/>
      <c r="OTO5" s="242"/>
      <c r="OTP5" s="242"/>
      <c r="OTQ5" s="242"/>
      <c r="OTR5" s="242"/>
      <c r="OTS5" s="242"/>
      <c r="OTT5" s="242"/>
      <c r="OTU5" s="242"/>
      <c r="OTV5" s="242"/>
      <c r="OTW5" s="242"/>
      <c r="OTX5" s="242"/>
      <c r="OTY5" s="242"/>
      <c r="OTZ5" s="242"/>
      <c r="OUA5" s="242"/>
      <c r="OUB5" s="242"/>
      <c r="OUC5" s="242"/>
      <c r="OUD5" s="242"/>
      <c r="OUE5" s="242"/>
      <c r="OUF5" s="242"/>
      <c r="OUG5" s="242"/>
      <c r="OUH5" s="242"/>
      <c r="OUI5" s="242"/>
      <c r="OUJ5" s="242"/>
      <c r="OUK5" s="242"/>
      <c r="OUL5" s="242"/>
      <c r="OUM5" s="242"/>
      <c r="OUN5" s="242"/>
      <c r="OUO5" s="242"/>
      <c r="OUP5" s="242"/>
      <c r="OUQ5" s="242"/>
      <c r="OUR5" s="242"/>
      <c r="OUS5" s="242"/>
      <c r="OUT5" s="242"/>
      <c r="OUU5" s="242"/>
      <c r="OUV5" s="242"/>
      <c r="OUW5" s="242"/>
      <c r="OUX5" s="242"/>
      <c r="OUY5" s="242"/>
      <c r="OUZ5" s="242"/>
      <c r="OVA5" s="242"/>
      <c r="OVB5" s="242"/>
      <c r="OVC5" s="242"/>
      <c r="OVD5" s="242"/>
      <c r="OVE5" s="242"/>
      <c r="OVF5" s="242"/>
      <c r="OVG5" s="242"/>
      <c r="OVH5" s="242"/>
      <c r="OVI5" s="242"/>
      <c r="OVJ5" s="242"/>
      <c r="OVK5" s="242"/>
      <c r="OVL5" s="242"/>
      <c r="OVM5" s="242"/>
      <c r="OVN5" s="242"/>
      <c r="OVO5" s="242"/>
      <c r="OVP5" s="242"/>
      <c r="OVQ5" s="242"/>
      <c r="OVR5" s="242"/>
      <c r="OVS5" s="242"/>
      <c r="OVT5" s="242"/>
      <c r="OVU5" s="242"/>
      <c r="OVV5" s="242"/>
      <c r="OVW5" s="242"/>
      <c r="OVX5" s="242"/>
      <c r="OVY5" s="242"/>
      <c r="OVZ5" s="242"/>
      <c r="OWA5" s="242"/>
      <c r="OWB5" s="242"/>
      <c r="OWC5" s="242"/>
      <c r="OWD5" s="242"/>
      <c r="OWE5" s="242"/>
      <c r="OWF5" s="242"/>
      <c r="OWG5" s="242"/>
      <c r="OWH5" s="242"/>
      <c r="OWI5" s="242"/>
      <c r="OWJ5" s="242"/>
      <c r="OWK5" s="242"/>
      <c r="OWL5" s="242"/>
      <c r="OWM5" s="242"/>
      <c r="OWN5" s="242"/>
      <c r="OWO5" s="242"/>
      <c r="OWP5" s="242"/>
      <c r="OWQ5" s="242"/>
      <c r="OWR5" s="242"/>
      <c r="OWS5" s="242"/>
      <c r="OWT5" s="242"/>
      <c r="OWU5" s="242"/>
      <c r="OWV5" s="242"/>
      <c r="OWW5" s="242"/>
      <c r="OWX5" s="242"/>
      <c r="OWY5" s="242"/>
      <c r="OWZ5" s="242"/>
      <c r="OXA5" s="242"/>
      <c r="OXB5" s="242"/>
      <c r="OXC5" s="242"/>
      <c r="OXD5" s="242"/>
      <c r="OXE5" s="242"/>
      <c r="OXF5" s="242"/>
      <c r="OXG5" s="242"/>
      <c r="OXH5" s="242"/>
      <c r="OXI5" s="242"/>
      <c r="OXJ5" s="242"/>
      <c r="OXK5" s="242"/>
      <c r="OXL5" s="242"/>
      <c r="OXM5" s="242"/>
      <c r="OXN5" s="242"/>
      <c r="OXO5" s="242"/>
      <c r="OXP5" s="242"/>
      <c r="OXQ5" s="242"/>
      <c r="OXR5" s="242"/>
      <c r="OXS5" s="242"/>
      <c r="OXT5" s="242"/>
      <c r="OXU5" s="242"/>
      <c r="OXV5" s="242"/>
      <c r="OXW5" s="242"/>
      <c r="OXX5" s="242"/>
      <c r="OXY5" s="242"/>
      <c r="OXZ5" s="242"/>
      <c r="OYA5" s="242"/>
      <c r="OYB5" s="242"/>
      <c r="OYC5" s="242"/>
      <c r="OYD5" s="242"/>
      <c r="OYE5" s="242"/>
      <c r="OYF5" s="242"/>
      <c r="OYG5" s="242"/>
      <c r="OYH5" s="242"/>
      <c r="OYI5" s="242"/>
      <c r="OYJ5" s="242"/>
      <c r="OYK5" s="242"/>
      <c r="OYL5" s="242"/>
      <c r="OYM5" s="242"/>
      <c r="OYN5" s="242"/>
      <c r="OYO5" s="242"/>
      <c r="OYP5" s="242"/>
      <c r="OYQ5" s="242"/>
      <c r="OYR5" s="242"/>
      <c r="OYS5" s="242"/>
      <c r="OYT5" s="242"/>
      <c r="OYU5" s="242"/>
      <c r="OYV5" s="242"/>
      <c r="OYW5" s="242"/>
      <c r="OYX5" s="242"/>
      <c r="OYY5" s="242"/>
      <c r="OYZ5" s="242"/>
      <c r="OZA5" s="242"/>
      <c r="OZB5" s="242"/>
      <c r="OZC5" s="242"/>
      <c r="OZD5" s="242"/>
      <c r="OZE5" s="242"/>
      <c r="OZF5" s="242"/>
      <c r="OZG5" s="242"/>
      <c r="OZH5" s="242"/>
      <c r="OZI5" s="242"/>
      <c r="OZJ5" s="242"/>
      <c r="OZK5" s="242"/>
      <c r="OZL5" s="242"/>
      <c r="OZM5" s="242"/>
      <c r="OZN5" s="242"/>
      <c r="OZO5" s="242"/>
      <c r="OZP5" s="242"/>
      <c r="OZQ5" s="242"/>
      <c r="OZR5" s="242"/>
      <c r="OZS5" s="242"/>
      <c r="OZT5" s="242"/>
      <c r="OZU5" s="242"/>
      <c r="OZV5" s="242"/>
      <c r="OZW5" s="242"/>
      <c r="OZX5" s="242"/>
      <c r="OZY5" s="242"/>
      <c r="OZZ5" s="242"/>
      <c r="PAA5" s="242"/>
      <c r="PAB5" s="242"/>
      <c r="PAC5" s="242"/>
      <c r="PAD5" s="242"/>
      <c r="PAE5" s="242"/>
      <c r="PAF5" s="242"/>
      <c r="PAG5" s="242"/>
      <c r="PAH5" s="242"/>
      <c r="PAI5" s="242"/>
      <c r="PAJ5" s="242"/>
      <c r="PAK5" s="242"/>
      <c r="PAL5" s="242"/>
      <c r="PAM5" s="242"/>
      <c r="PAN5" s="242"/>
      <c r="PAO5" s="242"/>
      <c r="PAP5" s="242"/>
      <c r="PAQ5" s="242"/>
      <c r="PAR5" s="242"/>
      <c r="PAS5" s="242"/>
      <c r="PAT5" s="242"/>
      <c r="PAU5" s="242"/>
      <c r="PAV5" s="242"/>
      <c r="PAW5" s="242"/>
      <c r="PAX5" s="242"/>
      <c r="PAY5" s="242"/>
      <c r="PAZ5" s="242"/>
      <c r="PBA5" s="242"/>
      <c r="PBB5" s="242"/>
      <c r="PBC5" s="242"/>
      <c r="PBD5" s="242"/>
      <c r="PBE5" s="242"/>
      <c r="PBF5" s="242"/>
      <c r="PBG5" s="242"/>
      <c r="PBH5" s="242"/>
      <c r="PBI5" s="242"/>
      <c r="PBJ5" s="242"/>
      <c r="PBK5" s="242"/>
      <c r="PBL5" s="242"/>
      <c r="PBM5" s="242"/>
      <c r="PBN5" s="242"/>
      <c r="PBO5" s="242"/>
      <c r="PBP5" s="242"/>
      <c r="PBQ5" s="242"/>
      <c r="PBR5" s="242"/>
      <c r="PBS5" s="242"/>
      <c r="PBT5" s="242"/>
      <c r="PBU5" s="242"/>
      <c r="PBV5" s="242"/>
      <c r="PBW5" s="242"/>
      <c r="PBX5" s="242"/>
      <c r="PBY5" s="242"/>
      <c r="PBZ5" s="242"/>
      <c r="PCA5" s="242"/>
      <c r="PCB5" s="242"/>
      <c r="PCC5" s="242"/>
      <c r="PCD5" s="242"/>
      <c r="PCE5" s="242"/>
      <c r="PCF5" s="242"/>
      <c r="PCG5" s="242"/>
      <c r="PCH5" s="242"/>
      <c r="PCI5" s="242"/>
      <c r="PCJ5" s="242"/>
      <c r="PCK5" s="242"/>
      <c r="PCL5" s="242"/>
      <c r="PCM5" s="242"/>
      <c r="PCN5" s="242"/>
      <c r="PCO5" s="242"/>
      <c r="PCP5" s="242"/>
      <c r="PCQ5" s="242"/>
      <c r="PCR5" s="242"/>
      <c r="PCS5" s="242"/>
      <c r="PCT5" s="242"/>
      <c r="PCU5" s="242"/>
      <c r="PCV5" s="242"/>
      <c r="PCW5" s="242"/>
      <c r="PCX5" s="242"/>
      <c r="PCY5" s="242"/>
      <c r="PCZ5" s="242"/>
      <c r="PDA5" s="242"/>
      <c r="PDB5" s="242"/>
      <c r="PDC5" s="242"/>
      <c r="PDD5" s="242"/>
      <c r="PDE5" s="242"/>
      <c r="PDF5" s="242"/>
      <c r="PDG5" s="242"/>
      <c r="PDH5" s="242"/>
      <c r="PDI5" s="242"/>
      <c r="PDJ5" s="242"/>
      <c r="PDK5" s="242"/>
      <c r="PDL5" s="242"/>
      <c r="PDM5" s="242"/>
      <c r="PDN5" s="242"/>
      <c r="PDO5" s="242"/>
      <c r="PDP5" s="242"/>
      <c r="PDQ5" s="242"/>
      <c r="PDR5" s="242"/>
      <c r="PDS5" s="242"/>
      <c r="PDT5" s="242"/>
      <c r="PDU5" s="242"/>
      <c r="PDV5" s="242"/>
      <c r="PDW5" s="242"/>
      <c r="PDX5" s="242"/>
      <c r="PDY5" s="242"/>
      <c r="PDZ5" s="242"/>
      <c r="PEA5" s="242"/>
      <c r="PEB5" s="242"/>
      <c r="PEC5" s="242"/>
      <c r="PED5" s="242"/>
      <c r="PEE5" s="242"/>
      <c r="PEF5" s="242"/>
      <c r="PEG5" s="242"/>
      <c r="PEH5" s="242"/>
      <c r="PEI5" s="242"/>
      <c r="PEJ5" s="242"/>
      <c r="PEK5" s="242"/>
      <c r="PEL5" s="242"/>
      <c r="PEM5" s="242"/>
      <c r="PEN5" s="242"/>
      <c r="PEO5" s="242"/>
      <c r="PEP5" s="242"/>
      <c r="PEQ5" s="242"/>
      <c r="PER5" s="242"/>
      <c r="PES5" s="242"/>
      <c r="PET5" s="242"/>
      <c r="PEU5" s="242"/>
      <c r="PEV5" s="242"/>
      <c r="PEW5" s="242"/>
      <c r="PEX5" s="242"/>
      <c r="PEY5" s="242"/>
      <c r="PEZ5" s="242"/>
      <c r="PFA5" s="242"/>
      <c r="PFB5" s="242"/>
      <c r="PFC5" s="242"/>
      <c r="PFD5" s="242"/>
      <c r="PFE5" s="242"/>
      <c r="PFF5" s="242"/>
      <c r="PFG5" s="242"/>
      <c r="PFH5" s="242"/>
      <c r="PFI5" s="242"/>
      <c r="PFJ5" s="242"/>
      <c r="PFK5" s="242"/>
      <c r="PFL5" s="242"/>
      <c r="PFM5" s="242"/>
      <c r="PFN5" s="242"/>
      <c r="PFO5" s="242"/>
      <c r="PFP5" s="242"/>
      <c r="PFQ5" s="242"/>
      <c r="PFR5" s="242"/>
      <c r="PFS5" s="242"/>
      <c r="PFT5" s="242"/>
      <c r="PFU5" s="242"/>
      <c r="PFV5" s="242"/>
      <c r="PFW5" s="242"/>
      <c r="PFX5" s="242"/>
      <c r="PFY5" s="242"/>
      <c r="PFZ5" s="242"/>
      <c r="PGA5" s="242"/>
      <c r="PGB5" s="242"/>
      <c r="PGC5" s="242"/>
      <c r="PGD5" s="242"/>
      <c r="PGE5" s="242"/>
      <c r="PGF5" s="242"/>
      <c r="PGG5" s="242"/>
      <c r="PGH5" s="242"/>
      <c r="PGI5" s="242"/>
      <c r="PGJ5" s="242"/>
      <c r="PGK5" s="242"/>
      <c r="PGL5" s="242"/>
      <c r="PGM5" s="242"/>
      <c r="PGN5" s="242"/>
      <c r="PGO5" s="242"/>
      <c r="PGP5" s="242"/>
      <c r="PGQ5" s="242"/>
      <c r="PGR5" s="242"/>
      <c r="PGS5" s="242"/>
      <c r="PGT5" s="242"/>
      <c r="PGU5" s="242"/>
      <c r="PGV5" s="242"/>
      <c r="PGW5" s="242"/>
      <c r="PGX5" s="242"/>
      <c r="PGY5" s="242"/>
      <c r="PGZ5" s="242"/>
      <c r="PHA5" s="242"/>
      <c r="PHB5" s="242"/>
      <c r="PHC5" s="242"/>
      <c r="PHD5" s="242"/>
      <c r="PHE5" s="242"/>
      <c r="PHF5" s="242"/>
      <c r="PHG5" s="242"/>
      <c r="PHH5" s="242"/>
      <c r="PHI5" s="242"/>
      <c r="PHJ5" s="242"/>
      <c r="PHK5" s="242"/>
      <c r="PHL5" s="242"/>
      <c r="PHM5" s="242"/>
      <c r="PHN5" s="242"/>
      <c r="PHO5" s="242"/>
      <c r="PHP5" s="242"/>
      <c r="PHQ5" s="242"/>
      <c r="PHR5" s="242"/>
      <c r="PHS5" s="242"/>
      <c r="PHT5" s="242"/>
      <c r="PHU5" s="242"/>
      <c r="PHV5" s="242"/>
      <c r="PHW5" s="242"/>
      <c r="PHX5" s="242"/>
      <c r="PHY5" s="242"/>
      <c r="PHZ5" s="242"/>
      <c r="PIA5" s="242"/>
      <c r="PIB5" s="242"/>
      <c r="PIC5" s="242"/>
      <c r="PID5" s="242"/>
      <c r="PIE5" s="242"/>
      <c r="PIF5" s="242"/>
      <c r="PIG5" s="242"/>
      <c r="PIH5" s="242"/>
      <c r="PII5" s="242"/>
      <c r="PIJ5" s="242"/>
      <c r="PIK5" s="242"/>
      <c r="PIL5" s="242"/>
      <c r="PIM5" s="242"/>
      <c r="PIN5" s="242"/>
      <c r="PIO5" s="242"/>
      <c r="PIP5" s="242"/>
      <c r="PIQ5" s="242"/>
      <c r="PIR5" s="242"/>
      <c r="PIS5" s="242"/>
      <c r="PIT5" s="242"/>
      <c r="PIU5" s="242"/>
      <c r="PIV5" s="242"/>
      <c r="PIW5" s="242"/>
      <c r="PIX5" s="242"/>
      <c r="PIY5" s="242"/>
      <c r="PIZ5" s="242"/>
      <c r="PJA5" s="242"/>
      <c r="PJB5" s="242"/>
      <c r="PJC5" s="242"/>
      <c r="PJD5" s="242"/>
      <c r="PJE5" s="242"/>
      <c r="PJF5" s="242"/>
      <c r="PJG5" s="242"/>
      <c r="PJH5" s="242"/>
      <c r="PJI5" s="242"/>
      <c r="PJJ5" s="242"/>
      <c r="PJK5" s="242"/>
      <c r="PJL5" s="242"/>
      <c r="PJM5" s="242"/>
      <c r="PJN5" s="242"/>
      <c r="PJO5" s="242"/>
      <c r="PJP5" s="242"/>
      <c r="PJQ5" s="242"/>
      <c r="PJR5" s="242"/>
      <c r="PJS5" s="242"/>
      <c r="PJT5" s="242"/>
      <c r="PJU5" s="242"/>
      <c r="PJV5" s="242"/>
      <c r="PJW5" s="242"/>
      <c r="PJX5" s="242"/>
      <c r="PJY5" s="242"/>
      <c r="PJZ5" s="242"/>
      <c r="PKA5" s="242"/>
      <c r="PKB5" s="242"/>
      <c r="PKC5" s="242"/>
      <c r="PKD5" s="242"/>
      <c r="PKE5" s="242"/>
      <c r="PKF5" s="242"/>
      <c r="PKG5" s="242"/>
      <c r="PKH5" s="242"/>
      <c r="PKI5" s="242"/>
      <c r="PKJ5" s="242"/>
      <c r="PKK5" s="242"/>
      <c r="PKL5" s="242"/>
      <c r="PKM5" s="242"/>
      <c r="PKN5" s="242"/>
      <c r="PKO5" s="242"/>
      <c r="PKP5" s="242"/>
      <c r="PKQ5" s="242"/>
      <c r="PKR5" s="242"/>
      <c r="PKS5" s="242"/>
      <c r="PKT5" s="242"/>
      <c r="PKU5" s="242"/>
      <c r="PKV5" s="242"/>
      <c r="PKW5" s="242"/>
      <c r="PKX5" s="242"/>
      <c r="PKY5" s="242"/>
      <c r="PKZ5" s="242"/>
      <c r="PLA5" s="242"/>
      <c r="PLB5" s="242"/>
      <c r="PLC5" s="242"/>
      <c r="PLD5" s="242"/>
      <c r="PLE5" s="242"/>
      <c r="PLF5" s="242"/>
      <c r="PLG5" s="242"/>
      <c r="PLH5" s="242"/>
      <c r="PLI5" s="242"/>
      <c r="PLJ5" s="242"/>
      <c r="PLK5" s="242"/>
      <c r="PLL5" s="242"/>
      <c r="PLM5" s="242"/>
      <c r="PLN5" s="242"/>
      <c r="PLO5" s="242"/>
      <c r="PLP5" s="242"/>
      <c r="PLQ5" s="242"/>
      <c r="PLR5" s="242"/>
      <c r="PLS5" s="242"/>
      <c r="PLT5" s="242"/>
      <c r="PLU5" s="242"/>
      <c r="PLV5" s="242"/>
      <c r="PLW5" s="242"/>
      <c r="PLX5" s="242"/>
      <c r="PLY5" s="242"/>
      <c r="PLZ5" s="242"/>
      <c r="PMA5" s="242"/>
      <c r="PMB5" s="242"/>
      <c r="PMC5" s="242"/>
      <c r="PMD5" s="242"/>
      <c r="PME5" s="242"/>
      <c r="PMF5" s="242"/>
      <c r="PMG5" s="242"/>
      <c r="PMH5" s="242"/>
      <c r="PMI5" s="242"/>
      <c r="PMJ5" s="242"/>
      <c r="PMK5" s="242"/>
      <c r="PML5" s="242"/>
      <c r="PMM5" s="242"/>
      <c r="PMN5" s="242"/>
      <c r="PMO5" s="242"/>
      <c r="PMP5" s="242"/>
      <c r="PMQ5" s="242"/>
      <c r="PMR5" s="242"/>
      <c r="PMS5" s="242"/>
      <c r="PMT5" s="242"/>
      <c r="PMU5" s="242"/>
      <c r="PMV5" s="242"/>
      <c r="PMW5" s="242"/>
      <c r="PMX5" s="242"/>
      <c r="PMY5" s="242"/>
      <c r="PMZ5" s="242"/>
      <c r="PNA5" s="242"/>
      <c r="PNB5" s="242"/>
      <c r="PNC5" s="242"/>
      <c r="PND5" s="242"/>
      <c r="PNE5" s="242"/>
      <c r="PNF5" s="242"/>
      <c r="PNG5" s="242"/>
      <c r="PNH5" s="242"/>
      <c r="PNI5" s="242"/>
      <c r="PNJ5" s="242"/>
      <c r="PNK5" s="242"/>
      <c r="PNL5" s="242"/>
      <c r="PNM5" s="242"/>
      <c r="PNN5" s="242"/>
      <c r="PNO5" s="242"/>
      <c r="PNP5" s="242"/>
      <c r="PNQ5" s="242"/>
      <c r="PNR5" s="242"/>
      <c r="PNS5" s="242"/>
      <c r="PNT5" s="242"/>
      <c r="PNU5" s="242"/>
      <c r="PNV5" s="242"/>
      <c r="PNW5" s="242"/>
      <c r="PNX5" s="242"/>
      <c r="PNY5" s="242"/>
      <c r="PNZ5" s="242"/>
      <c r="POA5" s="242"/>
      <c r="POB5" s="242"/>
      <c r="POC5" s="242"/>
      <c r="POD5" s="242"/>
      <c r="POE5" s="242"/>
      <c r="POF5" s="242"/>
      <c r="POG5" s="242"/>
      <c r="POH5" s="242"/>
      <c r="POI5" s="242"/>
      <c r="POJ5" s="242"/>
      <c r="POK5" s="242"/>
      <c r="POL5" s="242"/>
      <c r="POM5" s="242"/>
      <c r="PON5" s="242"/>
      <c r="POO5" s="242"/>
      <c r="POP5" s="242"/>
      <c r="POQ5" s="242"/>
      <c r="POR5" s="242"/>
      <c r="POS5" s="242"/>
      <c r="POT5" s="242"/>
      <c r="POU5" s="242"/>
      <c r="POV5" s="242"/>
      <c r="POW5" s="242"/>
      <c r="POX5" s="242"/>
      <c r="POY5" s="242"/>
      <c r="POZ5" s="242"/>
      <c r="PPA5" s="242"/>
      <c r="PPB5" s="242"/>
      <c r="PPC5" s="242"/>
      <c r="PPD5" s="242"/>
      <c r="PPE5" s="242"/>
      <c r="PPF5" s="242"/>
      <c r="PPG5" s="242"/>
      <c r="PPH5" s="242"/>
      <c r="PPI5" s="242"/>
      <c r="PPJ5" s="242"/>
      <c r="PPK5" s="242"/>
      <c r="PPL5" s="242"/>
      <c r="PPM5" s="242"/>
      <c r="PPN5" s="242"/>
      <c r="PPO5" s="242"/>
      <c r="PPP5" s="242"/>
      <c r="PPQ5" s="242"/>
      <c r="PPR5" s="242"/>
      <c r="PPS5" s="242"/>
      <c r="PPT5" s="242"/>
      <c r="PPU5" s="242"/>
      <c r="PPV5" s="242"/>
      <c r="PPW5" s="242"/>
      <c r="PPX5" s="242"/>
      <c r="PPY5" s="242"/>
      <c r="PPZ5" s="242"/>
      <c r="PQA5" s="242"/>
      <c r="PQB5" s="242"/>
      <c r="PQC5" s="242"/>
      <c r="PQD5" s="242"/>
      <c r="PQE5" s="242"/>
      <c r="PQF5" s="242"/>
      <c r="PQG5" s="242"/>
      <c r="PQH5" s="242"/>
      <c r="PQI5" s="242"/>
      <c r="PQJ5" s="242"/>
      <c r="PQK5" s="242"/>
      <c r="PQL5" s="242"/>
      <c r="PQM5" s="242"/>
      <c r="PQN5" s="242"/>
      <c r="PQO5" s="242"/>
      <c r="PQP5" s="242"/>
      <c r="PQQ5" s="242"/>
      <c r="PQR5" s="242"/>
      <c r="PQS5" s="242"/>
      <c r="PQT5" s="242"/>
      <c r="PQU5" s="242"/>
      <c r="PQV5" s="242"/>
      <c r="PQW5" s="242"/>
      <c r="PQX5" s="242"/>
      <c r="PQY5" s="242"/>
      <c r="PQZ5" s="242"/>
      <c r="PRA5" s="242"/>
      <c r="PRB5" s="242"/>
      <c r="PRC5" s="242"/>
      <c r="PRD5" s="242"/>
      <c r="PRE5" s="242"/>
      <c r="PRF5" s="242"/>
      <c r="PRG5" s="242"/>
      <c r="PRH5" s="242"/>
      <c r="PRI5" s="242"/>
      <c r="PRJ5" s="242"/>
      <c r="PRK5" s="242"/>
      <c r="PRL5" s="242"/>
      <c r="PRM5" s="242"/>
      <c r="PRN5" s="242"/>
      <c r="PRO5" s="242"/>
      <c r="PRP5" s="242"/>
      <c r="PRQ5" s="242"/>
      <c r="PRR5" s="242"/>
      <c r="PRS5" s="242"/>
      <c r="PRT5" s="242"/>
      <c r="PRU5" s="242"/>
      <c r="PRV5" s="242"/>
      <c r="PRW5" s="242"/>
      <c r="PRX5" s="242"/>
      <c r="PRY5" s="242"/>
      <c r="PRZ5" s="242"/>
      <c r="PSA5" s="242"/>
      <c r="PSB5" s="242"/>
      <c r="PSC5" s="242"/>
      <c r="PSD5" s="242"/>
      <c r="PSE5" s="242"/>
      <c r="PSF5" s="242"/>
      <c r="PSG5" s="242"/>
      <c r="PSH5" s="242"/>
      <c r="PSI5" s="242"/>
      <c r="PSJ5" s="242"/>
      <c r="PSK5" s="242"/>
      <c r="PSL5" s="242"/>
      <c r="PSM5" s="242"/>
      <c r="PSN5" s="242"/>
      <c r="PSO5" s="242"/>
      <c r="PSP5" s="242"/>
      <c r="PSQ5" s="242"/>
      <c r="PSR5" s="242"/>
      <c r="PSS5" s="242"/>
      <c r="PST5" s="242"/>
      <c r="PSU5" s="242"/>
      <c r="PSV5" s="242"/>
      <c r="PSW5" s="242"/>
      <c r="PSX5" s="242"/>
      <c r="PSY5" s="242"/>
      <c r="PSZ5" s="242"/>
      <c r="PTA5" s="242"/>
      <c r="PTB5" s="242"/>
      <c r="PTC5" s="242"/>
      <c r="PTD5" s="242"/>
      <c r="PTE5" s="242"/>
      <c r="PTF5" s="242"/>
      <c r="PTG5" s="242"/>
      <c r="PTH5" s="242"/>
      <c r="PTI5" s="242"/>
      <c r="PTJ5" s="242"/>
      <c r="PTK5" s="242"/>
      <c r="PTL5" s="242"/>
      <c r="PTM5" s="242"/>
      <c r="PTN5" s="242"/>
      <c r="PTO5" s="242"/>
      <c r="PTP5" s="242"/>
      <c r="PTQ5" s="242"/>
      <c r="PTR5" s="242"/>
      <c r="PTS5" s="242"/>
      <c r="PTT5" s="242"/>
      <c r="PTU5" s="242"/>
      <c r="PTV5" s="242"/>
      <c r="PTW5" s="242"/>
      <c r="PTX5" s="242"/>
      <c r="PTY5" s="242"/>
      <c r="PTZ5" s="242"/>
      <c r="PUA5" s="242"/>
      <c r="PUB5" s="242"/>
      <c r="PUC5" s="242"/>
      <c r="PUD5" s="242"/>
      <c r="PUE5" s="242"/>
      <c r="PUF5" s="242"/>
      <c r="PUG5" s="242"/>
      <c r="PUH5" s="242"/>
      <c r="PUI5" s="242"/>
      <c r="PUJ5" s="242"/>
      <c r="PUK5" s="242"/>
      <c r="PUL5" s="242"/>
      <c r="PUM5" s="242"/>
      <c r="PUN5" s="242"/>
      <c r="PUO5" s="242"/>
      <c r="PUP5" s="242"/>
      <c r="PUQ5" s="242"/>
      <c r="PUR5" s="242"/>
      <c r="PUS5" s="242"/>
      <c r="PUT5" s="242"/>
      <c r="PUU5" s="242"/>
      <c r="PUV5" s="242"/>
      <c r="PUW5" s="242"/>
      <c r="PUX5" s="242"/>
      <c r="PUY5" s="242"/>
      <c r="PUZ5" s="242"/>
      <c r="PVA5" s="242"/>
      <c r="PVB5" s="242"/>
      <c r="PVC5" s="242"/>
      <c r="PVD5" s="242"/>
      <c r="PVE5" s="242"/>
      <c r="PVF5" s="242"/>
      <c r="PVG5" s="242"/>
      <c r="PVH5" s="242"/>
      <c r="PVI5" s="242"/>
      <c r="PVJ5" s="242"/>
      <c r="PVK5" s="242"/>
      <c r="PVL5" s="242"/>
      <c r="PVM5" s="242"/>
      <c r="PVN5" s="242"/>
      <c r="PVO5" s="242"/>
      <c r="PVP5" s="242"/>
      <c r="PVQ5" s="242"/>
      <c r="PVR5" s="242"/>
      <c r="PVS5" s="242"/>
      <c r="PVT5" s="242"/>
      <c r="PVU5" s="242"/>
      <c r="PVV5" s="242"/>
      <c r="PVW5" s="242"/>
      <c r="PVX5" s="242"/>
      <c r="PVY5" s="242"/>
      <c r="PVZ5" s="242"/>
      <c r="PWA5" s="242"/>
      <c r="PWB5" s="242"/>
      <c r="PWC5" s="242"/>
      <c r="PWD5" s="242"/>
      <c r="PWE5" s="242"/>
      <c r="PWF5" s="242"/>
      <c r="PWG5" s="242"/>
      <c r="PWH5" s="242"/>
      <c r="PWI5" s="242"/>
      <c r="PWJ5" s="242"/>
      <c r="PWK5" s="242"/>
      <c r="PWL5" s="242"/>
      <c r="PWM5" s="242"/>
      <c r="PWN5" s="242"/>
      <c r="PWO5" s="242"/>
      <c r="PWP5" s="242"/>
      <c r="PWQ5" s="242"/>
      <c r="PWR5" s="242"/>
      <c r="PWS5" s="242"/>
      <c r="PWT5" s="242"/>
      <c r="PWU5" s="242"/>
      <c r="PWV5" s="242"/>
      <c r="PWW5" s="242"/>
      <c r="PWX5" s="242"/>
      <c r="PWY5" s="242"/>
      <c r="PWZ5" s="242"/>
      <c r="PXA5" s="242"/>
      <c r="PXB5" s="242"/>
      <c r="PXC5" s="242"/>
      <c r="PXD5" s="242"/>
      <c r="PXE5" s="242"/>
      <c r="PXF5" s="242"/>
      <c r="PXG5" s="242"/>
      <c r="PXH5" s="242"/>
      <c r="PXI5" s="242"/>
      <c r="PXJ5" s="242"/>
      <c r="PXK5" s="242"/>
      <c r="PXL5" s="242"/>
      <c r="PXM5" s="242"/>
      <c r="PXN5" s="242"/>
      <c r="PXO5" s="242"/>
      <c r="PXP5" s="242"/>
      <c r="PXQ5" s="242"/>
      <c r="PXR5" s="242"/>
      <c r="PXS5" s="242"/>
      <c r="PXT5" s="242"/>
      <c r="PXU5" s="242"/>
      <c r="PXV5" s="242"/>
      <c r="PXW5" s="242"/>
      <c r="PXX5" s="242"/>
      <c r="PXY5" s="242"/>
      <c r="PXZ5" s="242"/>
      <c r="PYA5" s="242"/>
      <c r="PYB5" s="242"/>
      <c r="PYC5" s="242"/>
      <c r="PYD5" s="242"/>
      <c r="PYE5" s="242"/>
      <c r="PYF5" s="242"/>
      <c r="PYG5" s="242"/>
      <c r="PYH5" s="242"/>
      <c r="PYI5" s="242"/>
      <c r="PYJ5" s="242"/>
      <c r="PYK5" s="242"/>
      <c r="PYL5" s="242"/>
      <c r="PYM5" s="242"/>
      <c r="PYN5" s="242"/>
      <c r="PYO5" s="242"/>
      <c r="PYP5" s="242"/>
      <c r="PYQ5" s="242"/>
      <c r="PYR5" s="242"/>
      <c r="PYS5" s="242"/>
      <c r="PYT5" s="242"/>
      <c r="PYU5" s="242"/>
      <c r="PYV5" s="242"/>
      <c r="PYW5" s="242"/>
      <c r="PYX5" s="242"/>
      <c r="PYY5" s="242"/>
      <c r="PYZ5" s="242"/>
      <c r="PZA5" s="242"/>
      <c r="PZB5" s="242"/>
      <c r="PZC5" s="242"/>
      <c r="PZD5" s="242"/>
      <c r="PZE5" s="242"/>
      <c r="PZF5" s="242"/>
      <c r="PZG5" s="242"/>
      <c r="PZH5" s="242"/>
      <c r="PZI5" s="242"/>
      <c r="PZJ5" s="242"/>
      <c r="PZK5" s="242"/>
      <c r="PZL5" s="242"/>
      <c r="PZM5" s="242"/>
      <c r="PZN5" s="242"/>
      <c r="PZO5" s="242"/>
      <c r="PZP5" s="242"/>
      <c r="PZQ5" s="242"/>
      <c r="PZR5" s="242"/>
      <c r="PZS5" s="242"/>
      <c r="PZT5" s="242"/>
      <c r="PZU5" s="242"/>
      <c r="PZV5" s="242"/>
      <c r="PZW5" s="242"/>
      <c r="PZX5" s="242"/>
      <c r="PZY5" s="242"/>
      <c r="PZZ5" s="242"/>
      <c r="QAA5" s="242"/>
      <c r="QAB5" s="242"/>
      <c r="QAC5" s="242"/>
      <c r="QAD5" s="242"/>
      <c r="QAE5" s="242"/>
      <c r="QAF5" s="242"/>
      <c r="QAG5" s="242"/>
      <c r="QAH5" s="242"/>
      <c r="QAI5" s="242"/>
      <c r="QAJ5" s="242"/>
      <c r="QAK5" s="242"/>
      <c r="QAL5" s="242"/>
      <c r="QAM5" s="242"/>
      <c r="QAN5" s="242"/>
      <c r="QAO5" s="242"/>
      <c r="QAP5" s="242"/>
      <c r="QAQ5" s="242"/>
      <c r="QAR5" s="242"/>
      <c r="QAS5" s="242"/>
      <c r="QAT5" s="242"/>
      <c r="QAU5" s="242"/>
      <c r="QAV5" s="242"/>
      <c r="QAW5" s="242"/>
      <c r="QAX5" s="242"/>
      <c r="QAY5" s="242"/>
      <c r="QAZ5" s="242"/>
      <c r="QBA5" s="242"/>
      <c r="QBB5" s="242"/>
      <c r="QBC5" s="242"/>
      <c r="QBD5" s="242"/>
      <c r="QBE5" s="242"/>
      <c r="QBF5" s="242"/>
      <c r="QBG5" s="242"/>
      <c r="QBH5" s="242"/>
      <c r="QBI5" s="242"/>
      <c r="QBJ5" s="242"/>
      <c r="QBK5" s="242"/>
      <c r="QBL5" s="242"/>
      <c r="QBM5" s="242"/>
      <c r="QBN5" s="242"/>
      <c r="QBO5" s="242"/>
      <c r="QBP5" s="242"/>
      <c r="QBQ5" s="242"/>
      <c r="QBR5" s="242"/>
      <c r="QBS5" s="242"/>
      <c r="QBT5" s="242"/>
      <c r="QBU5" s="242"/>
      <c r="QBV5" s="242"/>
      <c r="QBW5" s="242"/>
      <c r="QBX5" s="242"/>
      <c r="QBY5" s="242"/>
      <c r="QBZ5" s="242"/>
      <c r="QCA5" s="242"/>
      <c r="QCB5" s="242"/>
      <c r="QCC5" s="242"/>
      <c r="QCD5" s="242"/>
      <c r="QCE5" s="242"/>
      <c r="QCF5" s="242"/>
      <c r="QCG5" s="242"/>
      <c r="QCH5" s="242"/>
      <c r="QCI5" s="242"/>
      <c r="QCJ5" s="242"/>
      <c r="QCK5" s="242"/>
      <c r="QCL5" s="242"/>
      <c r="QCM5" s="242"/>
      <c r="QCN5" s="242"/>
      <c r="QCO5" s="242"/>
      <c r="QCP5" s="242"/>
      <c r="QCQ5" s="242"/>
      <c r="QCR5" s="242"/>
      <c r="QCS5" s="242"/>
      <c r="QCT5" s="242"/>
      <c r="QCU5" s="242"/>
      <c r="QCV5" s="242"/>
      <c r="QCW5" s="242"/>
      <c r="QCX5" s="242"/>
      <c r="QCY5" s="242"/>
      <c r="QCZ5" s="242"/>
      <c r="QDA5" s="242"/>
      <c r="QDB5" s="242"/>
      <c r="QDC5" s="242"/>
      <c r="QDD5" s="242"/>
      <c r="QDE5" s="242"/>
      <c r="QDF5" s="242"/>
      <c r="QDG5" s="242"/>
      <c r="QDH5" s="242"/>
      <c r="QDI5" s="242"/>
      <c r="QDJ5" s="242"/>
      <c r="QDK5" s="242"/>
      <c r="QDL5" s="242"/>
      <c r="QDM5" s="242"/>
      <c r="QDN5" s="242"/>
      <c r="QDO5" s="242"/>
      <c r="QDP5" s="242"/>
      <c r="QDQ5" s="242"/>
      <c r="QDR5" s="242"/>
      <c r="QDS5" s="242"/>
      <c r="QDT5" s="242"/>
      <c r="QDU5" s="242"/>
      <c r="QDV5" s="242"/>
      <c r="QDW5" s="242"/>
      <c r="QDX5" s="242"/>
      <c r="QDY5" s="242"/>
      <c r="QDZ5" s="242"/>
      <c r="QEA5" s="242"/>
      <c r="QEB5" s="242"/>
      <c r="QEC5" s="242"/>
      <c r="QED5" s="242"/>
      <c r="QEE5" s="242"/>
      <c r="QEF5" s="242"/>
      <c r="QEG5" s="242"/>
      <c r="QEH5" s="242"/>
      <c r="QEI5" s="242"/>
      <c r="QEJ5" s="242"/>
      <c r="QEK5" s="242"/>
      <c r="QEL5" s="242"/>
      <c r="QEM5" s="242"/>
      <c r="QEN5" s="242"/>
      <c r="QEO5" s="242"/>
      <c r="QEP5" s="242"/>
      <c r="QEQ5" s="242"/>
      <c r="QER5" s="242"/>
      <c r="QES5" s="242"/>
      <c r="QET5" s="242"/>
      <c r="QEU5" s="242"/>
      <c r="QEV5" s="242"/>
      <c r="QEW5" s="242"/>
      <c r="QEX5" s="242"/>
      <c r="QEY5" s="242"/>
      <c r="QEZ5" s="242"/>
      <c r="QFA5" s="242"/>
      <c r="QFB5" s="242"/>
      <c r="QFC5" s="242"/>
      <c r="QFD5" s="242"/>
      <c r="QFE5" s="242"/>
      <c r="QFF5" s="242"/>
      <c r="QFG5" s="242"/>
      <c r="QFH5" s="242"/>
      <c r="QFI5" s="242"/>
      <c r="QFJ5" s="242"/>
      <c r="QFK5" s="242"/>
      <c r="QFL5" s="242"/>
      <c r="QFM5" s="242"/>
      <c r="QFN5" s="242"/>
      <c r="QFO5" s="242"/>
      <c r="QFP5" s="242"/>
      <c r="QFQ5" s="242"/>
      <c r="QFR5" s="242"/>
      <c r="QFS5" s="242"/>
      <c r="QFT5" s="242"/>
      <c r="QFU5" s="242"/>
      <c r="QFV5" s="242"/>
      <c r="QFW5" s="242"/>
      <c r="QFX5" s="242"/>
      <c r="QFY5" s="242"/>
      <c r="QFZ5" s="242"/>
      <c r="QGA5" s="242"/>
      <c r="QGB5" s="242"/>
      <c r="QGC5" s="242"/>
      <c r="QGD5" s="242"/>
      <c r="QGE5" s="242"/>
      <c r="QGF5" s="242"/>
      <c r="QGG5" s="242"/>
      <c r="QGH5" s="242"/>
      <c r="QGI5" s="242"/>
      <c r="QGJ5" s="242"/>
      <c r="QGK5" s="242"/>
      <c r="QGL5" s="242"/>
      <c r="QGM5" s="242"/>
      <c r="QGN5" s="242"/>
      <c r="QGO5" s="242"/>
      <c r="QGP5" s="242"/>
      <c r="QGQ5" s="242"/>
      <c r="QGR5" s="242"/>
      <c r="QGS5" s="242"/>
      <c r="QGT5" s="242"/>
      <c r="QGU5" s="242"/>
      <c r="QGV5" s="242"/>
      <c r="QGW5" s="242"/>
      <c r="QGX5" s="242"/>
      <c r="QGY5" s="242"/>
      <c r="QGZ5" s="242"/>
      <c r="QHA5" s="242"/>
      <c r="QHB5" s="242"/>
      <c r="QHC5" s="242"/>
      <c r="QHD5" s="242"/>
      <c r="QHE5" s="242"/>
      <c r="QHF5" s="242"/>
      <c r="QHG5" s="242"/>
      <c r="QHH5" s="242"/>
      <c r="QHI5" s="242"/>
      <c r="QHJ5" s="242"/>
      <c r="QHK5" s="242"/>
      <c r="QHL5" s="242"/>
      <c r="QHM5" s="242"/>
      <c r="QHN5" s="242"/>
      <c r="QHO5" s="242"/>
      <c r="QHP5" s="242"/>
      <c r="QHQ5" s="242"/>
      <c r="QHR5" s="242"/>
      <c r="QHS5" s="242"/>
      <c r="QHT5" s="242"/>
      <c r="QHU5" s="242"/>
      <c r="QHV5" s="242"/>
      <c r="QHW5" s="242"/>
      <c r="QHX5" s="242"/>
      <c r="QHY5" s="242"/>
      <c r="QHZ5" s="242"/>
      <c r="QIA5" s="242"/>
      <c r="QIB5" s="242"/>
      <c r="QIC5" s="242"/>
      <c r="QID5" s="242"/>
      <c r="QIE5" s="242"/>
      <c r="QIF5" s="242"/>
      <c r="QIG5" s="242"/>
      <c r="QIH5" s="242"/>
      <c r="QII5" s="242"/>
      <c r="QIJ5" s="242"/>
      <c r="QIK5" s="242"/>
      <c r="QIL5" s="242"/>
      <c r="QIM5" s="242"/>
      <c r="QIN5" s="242"/>
      <c r="QIO5" s="242"/>
      <c r="QIP5" s="242"/>
      <c r="QIQ5" s="242"/>
      <c r="QIR5" s="242"/>
      <c r="QIS5" s="242"/>
      <c r="QIT5" s="242"/>
      <c r="QIU5" s="242"/>
      <c r="QIV5" s="242"/>
      <c r="QIW5" s="242"/>
      <c r="QIX5" s="242"/>
      <c r="QIY5" s="242"/>
      <c r="QIZ5" s="242"/>
      <c r="QJA5" s="242"/>
      <c r="QJB5" s="242"/>
      <c r="QJC5" s="242"/>
      <c r="QJD5" s="242"/>
      <c r="QJE5" s="242"/>
      <c r="QJF5" s="242"/>
      <c r="QJG5" s="242"/>
      <c r="QJH5" s="242"/>
      <c r="QJI5" s="242"/>
      <c r="QJJ5" s="242"/>
      <c r="QJK5" s="242"/>
      <c r="QJL5" s="242"/>
      <c r="QJM5" s="242"/>
      <c r="QJN5" s="242"/>
      <c r="QJO5" s="242"/>
      <c r="QJP5" s="242"/>
      <c r="QJQ5" s="242"/>
      <c r="QJR5" s="242"/>
      <c r="QJS5" s="242"/>
      <c r="QJT5" s="242"/>
      <c r="QJU5" s="242"/>
      <c r="QJV5" s="242"/>
      <c r="QJW5" s="242"/>
      <c r="QJX5" s="242"/>
      <c r="QJY5" s="242"/>
      <c r="QJZ5" s="242"/>
      <c r="QKA5" s="242"/>
      <c r="QKB5" s="242"/>
      <c r="QKC5" s="242"/>
      <c r="QKD5" s="242"/>
      <c r="QKE5" s="242"/>
      <c r="QKF5" s="242"/>
      <c r="QKG5" s="242"/>
      <c r="QKH5" s="242"/>
      <c r="QKI5" s="242"/>
      <c r="QKJ5" s="242"/>
      <c r="QKK5" s="242"/>
      <c r="QKL5" s="242"/>
      <c r="QKM5" s="242"/>
      <c r="QKN5" s="242"/>
      <c r="QKO5" s="242"/>
      <c r="QKP5" s="242"/>
      <c r="QKQ5" s="242"/>
      <c r="QKR5" s="242"/>
      <c r="QKS5" s="242"/>
      <c r="QKT5" s="242"/>
      <c r="QKU5" s="242"/>
      <c r="QKV5" s="242"/>
      <c r="QKW5" s="242"/>
      <c r="QKX5" s="242"/>
      <c r="QKY5" s="242"/>
      <c r="QKZ5" s="242"/>
      <c r="QLA5" s="242"/>
      <c r="QLB5" s="242"/>
      <c r="QLC5" s="242"/>
      <c r="QLD5" s="242"/>
      <c r="QLE5" s="242"/>
      <c r="QLF5" s="242"/>
      <c r="QLG5" s="242"/>
      <c r="QLH5" s="242"/>
      <c r="QLI5" s="242"/>
      <c r="QLJ5" s="242"/>
      <c r="QLK5" s="242"/>
      <c r="QLL5" s="242"/>
      <c r="QLM5" s="242"/>
      <c r="QLN5" s="242"/>
      <c r="QLO5" s="242"/>
      <c r="QLP5" s="242"/>
      <c r="QLQ5" s="242"/>
      <c r="QLR5" s="242"/>
      <c r="QLS5" s="242"/>
      <c r="QLT5" s="242"/>
      <c r="QLU5" s="242"/>
      <c r="QLV5" s="242"/>
      <c r="QLW5" s="242"/>
      <c r="QLX5" s="242"/>
      <c r="QLY5" s="242"/>
      <c r="QLZ5" s="242"/>
      <c r="QMA5" s="242"/>
      <c r="QMB5" s="242"/>
      <c r="QMC5" s="242"/>
      <c r="QMD5" s="242"/>
      <c r="QME5" s="242"/>
      <c r="QMF5" s="242"/>
      <c r="QMG5" s="242"/>
      <c r="QMH5" s="242"/>
      <c r="QMI5" s="242"/>
      <c r="QMJ5" s="242"/>
      <c r="QMK5" s="242"/>
      <c r="QML5" s="242"/>
      <c r="QMM5" s="242"/>
      <c r="QMN5" s="242"/>
      <c r="QMO5" s="242"/>
      <c r="QMP5" s="242"/>
      <c r="QMQ5" s="242"/>
      <c r="QMR5" s="242"/>
      <c r="QMS5" s="242"/>
      <c r="QMT5" s="242"/>
      <c r="QMU5" s="242"/>
      <c r="QMV5" s="242"/>
      <c r="QMW5" s="242"/>
      <c r="QMX5" s="242"/>
      <c r="QMY5" s="242"/>
      <c r="QMZ5" s="242"/>
      <c r="QNA5" s="242"/>
      <c r="QNB5" s="242"/>
      <c r="QNC5" s="242"/>
      <c r="QND5" s="242"/>
      <c r="QNE5" s="242"/>
      <c r="QNF5" s="242"/>
      <c r="QNG5" s="242"/>
      <c r="QNH5" s="242"/>
      <c r="QNI5" s="242"/>
      <c r="QNJ5" s="242"/>
      <c r="QNK5" s="242"/>
      <c r="QNL5" s="242"/>
      <c r="QNM5" s="242"/>
      <c r="QNN5" s="242"/>
      <c r="QNO5" s="242"/>
      <c r="QNP5" s="242"/>
      <c r="QNQ5" s="242"/>
      <c r="QNR5" s="242"/>
      <c r="QNS5" s="242"/>
      <c r="QNT5" s="242"/>
      <c r="QNU5" s="242"/>
      <c r="QNV5" s="242"/>
      <c r="QNW5" s="242"/>
      <c r="QNX5" s="242"/>
      <c r="QNY5" s="242"/>
      <c r="QNZ5" s="242"/>
      <c r="QOA5" s="242"/>
      <c r="QOB5" s="242"/>
      <c r="QOC5" s="242"/>
      <c r="QOD5" s="242"/>
      <c r="QOE5" s="242"/>
      <c r="QOF5" s="242"/>
      <c r="QOG5" s="242"/>
      <c r="QOH5" s="242"/>
      <c r="QOI5" s="242"/>
      <c r="QOJ5" s="242"/>
      <c r="QOK5" s="242"/>
      <c r="QOL5" s="242"/>
      <c r="QOM5" s="242"/>
      <c r="QON5" s="242"/>
      <c r="QOO5" s="242"/>
      <c r="QOP5" s="242"/>
      <c r="QOQ5" s="242"/>
      <c r="QOR5" s="242"/>
      <c r="QOS5" s="242"/>
      <c r="QOT5" s="242"/>
      <c r="QOU5" s="242"/>
      <c r="QOV5" s="242"/>
      <c r="QOW5" s="242"/>
      <c r="QOX5" s="242"/>
      <c r="QOY5" s="242"/>
      <c r="QOZ5" s="242"/>
      <c r="QPA5" s="242"/>
      <c r="QPB5" s="242"/>
      <c r="QPC5" s="242"/>
      <c r="QPD5" s="242"/>
      <c r="QPE5" s="242"/>
      <c r="QPF5" s="242"/>
      <c r="QPG5" s="242"/>
      <c r="QPH5" s="242"/>
      <c r="QPI5" s="242"/>
      <c r="QPJ5" s="242"/>
      <c r="QPK5" s="242"/>
      <c r="QPL5" s="242"/>
      <c r="QPM5" s="242"/>
      <c r="QPN5" s="242"/>
      <c r="QPO5" s="242"/>
      <c r="QPP5" s="242"/>
      <c r="QPQ5" s="242"/>
      <c r="QPR5" s="242"/>
      <c r="QPS5" s="242"/>
      <c r="QPT5" s="242"/>
      <c r="QPU5" s="242"/>
      <c r="QPV5" s="242"/>
      <c r="QPW5" s="242"/>
      <c r="QPX5" s="242"/>
      <c r="QPY5" s="242"/>
      <c r="QPZ5" s="242"/>
      <c r="QQA5" s="242"/>
      <c r="QQB5" s="242"/>
      <c r="QQC5" s="242"/>
      <c r="QQD5" s="242"/>
      <c r="QQE5" s="242"/>
      <c r="QQF5" s="242"/>
      <c r="QQG5" s="242"/>
      <c r="QQH5" s="242"/>
      <c r="QQI5" s="242"/>
      <c r="QQJ5" s="242"/>
      <c r="QQK5" s="242"/>
      <c r="QQL5" s="242"/>
      <c r="QQM5" s="242"/>
      <c r="QQN5" s="242"/>
      <c r="QQO5" s="242"/>
      <c r="QQP5" s="242"/>
      <c r="QQQ5" s="242"/>
      <c r="QQR5" s="242"/>
      <c r="QQS5" s="242"/>
      <c r="QQT5" s="242"/>
      <c r="QQU5" s="242"/>
      <c r="QQV5" s="242"/>
      <c r="QQW5" s="242"/>
      <c r="QQX5" s="242"/>
      <c r="QQY5" s="242"/>
      <c r="QQZ5" s="242"/>
      <c r="QRA5" s="242"/>
      <c r="QRB5" s="242"/>
      <c r="QRC5" s="242"/>
      <c r="QRD5" s="242"/>
      <c r="QRE5" s="242"/>
      <c r="QRF5" s="242"/>
      <c r="QRG5" s="242"/>
      <c r="QRH5" s="242"/>
      <c r="QRI5" s="242"/>
      <c r="QRJ5" s="242"/>
      <c r="QRK5" s="242"/>
      <c r="QRL5" s="242"/>
      <c r="QRM5" s="242"/>
      <c r="QRN5" s="242"/>
      <c r="QRO5" s="242"/>
      <c r="QRP5" s="242"/>
      <c r="QRQ5" s="242"/>
      <c r="QRR5" s="242"/>
      <c r="QRS5" s="242"/>
      <c r="QRT5" s="242"/>
      <c r="QRU5" s="242"/>
      <c r="QRV5" s="242"/>
      <c r="QRW5" s="242"/>
      <c r="QRX5" s="242"/>
      <c r="QRY5" s="242"/>
      <c r="QRZ5" s="242"/>
      <c r="QSA5" s="242"/>
      <c r="QSB5" s="242"/>
      <c r="QSC5" s="242"/>
      <c r="QSD5" s="242"/>
      <c r="QSE5" s="242"/>
      <c r="QSF5" s="242"/>
      <c r="QSG5" s="242"/>
      <c r="QSH5" s="242"/>
      <c r="QSI5" s="242"/>
      <c r="QSJ5" s="242"/>
      <c r="QSK5" s="242"/>
      <c r="QSL5" s="242"/>
      <c r="QSM5" s="242"/>
      <c r="QSN5" s="242"/>
      <c r="QSO5" s="242"/>
      <c r="QSP5" s="242"/>
      <c r="QSQ5" s="242"/>
      <c r="QSR5" s="242"/>
      <c r="QSS5" s="242"/>
      <c r="QST5" s="242"/>
      <c r="QSU5" s="242"/>
      <c r="QSV5" s="242"/>
      <c r="QSW5" s="242"/>
      <c r="QSX5" s="242"/>
      <c r="QSY5" s="242"/>
      <c r="QSZ5" s="242"/>
      <c r="QTA5" s="242"/>
      <c r="QTB5" s="242"/>
      <c r="QTC5" s="242"/>
      <c r="QTD5" s="242"/>
      <c r="QTE5" s="242"/>
      <c r="QTF5" s="242"/>
      <c r="QTG5" s="242"/>
      <c r="QTH5" s="242"/>
      <c r="QTI5" s="242"/>
      <c r="QTJ5" s="242"/>
      <c r="QTK5" s="242"/>
      <c r="QTL5" s="242"/>
      <c r="QTM5" s="242"/>
      <c r="QTN5" s="242"/>
      <c r="QTO5" s="242"/>
      <c r="QTP5" s="242"/>
      <c r="QTQ5" s="242"/>
      <c r="QTR5" s="242"/>
      <c r="QTS5" s="242"/>
      <c r="QTT5" s="242"/>
      <c r="QTU5" s="242"/>
      <c r="QTV5" s="242"/>
      <c r="QTW5" s="242"/>
      <c r="QTX5" s="242"/>
      <c r="QTY5" s="242"/>
      <c r="QTZ5" s="242"/>
      <c r="QUA5" s="242"/>
      <c r="QUB5" s="242"/>
      <c r="QUC5" s="242"/>
      <c r="QUD5" s="242"/>
      <c r="QUE5" s="242"/>
      <c r="QUF5" s="242"/>
      <c r="QUG5" s="242"/>
      <c r="QUH5" s="242"/>
      <c r="QUI5" s="242"/>
      <c r="QUJ5" s="242"/>
      <c r="QUK5" s="242"/>
      <c r="QUL5" s="242"/>
      <c r="QUM5" s="242"/>
      <c r="QUN5" s="242"/>
      <c r="QUO5" s="242"/>
      <c r="QUP5" s="242"/>
      <c r="QUQ5" s="242"/>
      <c r="QUR5" s="242"/>
      <c r="QUS5" s="242"/>
      <c r="QUT5" s="242"/>
      <c r="QUU5" s="242"/>
      <c r="QUV5" s="242"/>
      <c r="QUW5" s="242"/>
      <c r="QUX5" s="242"/>
      <c r="QUY5" s="242"/>
      <c r="QUZ5" s="242"/>
      <c r="QVA5" s="242"/>
      <c r="QVB5" s="242"/>
      <c r="QVC5" s="242"/>
      <c r="QVD5" s="242"/>
      <c r="QVE5" s="242"/>
      <c r="QVF5" s="242"/>
      <c r="QVG5" s="242"/>
      <c r="QVH5" s="242"/>
      <c r="QVI5" s="242"/>
      <c r="QVJ5" s="242"/>
      <c r="QVK5" s="242"/>
      <c r="QVL5" s="242"/>
      <c r="QVM5" s="242"/>
      <c r="QVN5" s="242"/>
      <c r="QVO5" s="242"/>
      <c r="QVP5" s="242"/>
      <c r="QVQ5" s="242"/>
      <c r="QVR5" s="242"/>
      <c r="QVS5" s="242"/>
      <c r="QVT5" s="242"/>
      <c r="QVU5" s="242"/>
      <c r="QVV5" s="242"/>
      <c r="QVW5" s="242"/>
      <c r="QVX5" s="242"/>
      <c r="QVY5" s="242"/>
      <c r="QVZ5" s="242"/>
      <c r="QWA5" s="242"/>
      <c r="QWB5" s="242"/>
      <c r="QWC5" s="242"/>
      <c r="QWD5" s="242"/>
      <c r="QWE5" s="242"/>
      <c r="QWF5" s="242"/>
      <c r="QWG5" s="242"/>
      <c r="QWH5" s="242"/>
      <c r="QWI5" s="242"/>
      <c r="QWJ5" s="242"/>
      <c r="QWK5" s="242"/>
      <c r="QWL5" s="242"/>
      <c r="QWM5" s="242"/>
      <c r="QWN5" s="242"/>
      <c r="QWO5" s="242"/>
      <c r="QWP5" s="242"/>
      <c r="QWQ5" s="242"/>
      <c r="QWR5" s="242"/>
      <c r="QWS5" s="242"/>
      <c r="QWT5" s="242"/>
      <c r="QWU5" s="242"/>
      <c r="QWV5" s="242"/>
      <c r="QWW5" s="242"/>
      <c r="QWX5" s="242"/>
      <c r="QWY5" s="242"/>
      <c r="QWZ5" s="242"/>
      <c r="QXA5" s="242"/>
      <c r="QXB5" s="242"/>
      <c r="QXC5" s="242"/>
      <c r="QXD5" s="242"/>
      <c r="QXE5" s="242"/>
      <c r="QXF5" s="242"/>
      <c r="QXG5" s="242"/>
      <c r="QXH5" s="242"/>
      <c r="QXI5" s="242"/>
      <c r="QXJ5" s="242"/>
      <c r="QXK5" s="242"/>
      <c r="QXL5" s="242"/>
      <c r="QXM5" s="242"/>
      <c r="QXN5" s="242"/>
      <c r="QXO5" s="242"/>
      <c r="QXP5" s="242"/>
      <c r="QXQ5" s="242"/>
      <c r="QXR5" s="242"/>
      <c r="QXS5" s="242"/>
      <c r="QXT5" s="242"/>
      <c r="QXU5" s="242"/>
      <c r="QXV5" s="242"/>
      <c r="QXW5" s="242"/>
      <c r="QXX5" s="242"/>
      <c r="QXY5" s="242"/>
      <c r="QXZ5" s="242"/>
      <c r="QYA5" s="242"/>
      <c r="QYB5" s="242"/>
      <c r="QYC5" s="242"/>
      <c r="QYD5" s="242"/>
      <c r="QYE5" s="242"/>
      <c r="QYF5" s="242"/>
      <c r="QYG5" s="242"/>
      <c r="QYH5" s="242"/>
      <c r="QYI5" s="242"/>
      <c r="QYJ5" s="242"/>
      <c r="QYK5" s="242"/>
      <c r="QYL5" s="242"/>
      <c r="QYM5" s="242"/>
      <c r="QYN5" s="242"/>
      <c r="QYO5" s="242"/>
      <c r="QYP5" s="242"/>
      <c r="QYQ5" s="242"/>
      <c r="QYR5" s="242"/>
      <c r="QYS5" s="242"/>
      <c r="QYT5" s="242"/>
      <c r="QYU5" s="242"/>
      <c r="QYV5" s="242"/>
      <c r="QYW5" s="242"/>
      <c r="QYX5" s="242"/>
      <c r="QYY5" s="242"/>
      <c r="QYZ5" s="242"/>
      <c r="QZA5" s="242"/>
      <c r="QZB5" s="242"/>
      <c r="QZC5" s="242"/>
      <c r="QZD5" s="242"/>
      <c r="QZE5" s="242"/>
      <c r="QZF5" s="242"/>
      <c r="QZG5" s="242"/>
      <c r="QZH5" s="242"/>
      <c r="QZI5" s="242"/>
      <c r="QZJ5" s="242"/>
      <c r="QZK5" s="242"/>
      <c r="QZL5" s="242"/>
      <c r="QZM5" s="242"/>
      <c r="QZN5" s="242"/>
      <c r="QZO5" s="242"/>
      <c r="QZP5" s="242"/>
      <c r="QZQ5" s="242"/>
      <c r="QZR5" s="242"/>
      <c r="QZS5" s="242"/>
      <c r="QZT5" s="242"/>
      <c r="QZU5" s="242"/>
      <c r="QZV5" s="242"/>
      <c r="QZW5" s="242"/>
      <c r="QZX5" s="242"/>
      <c r="QZY5" s="242"/>
      <c r="QZZ5" s="242"/>
      <c r="RAA5" s="242"/>
      <c r="RAB5" s="242"/>
      <c r="RAC5" s="242"/>
      <c r="RAD5" s="242"/>
      <c r="RAE5" s="242"/>
      <c r="RAF5" s="242"/>
      <c r="RAG5" s="242"/>
      <c r="RAH5" s="242"/>
      <c r="RAI5" s="242"/>
      <c r="RAJ5" s="242"/>
      <c r="RAK5" s="242"/>
      <c r="RAL5" s="242"/>
      <c r="RAM5" s="242"/>
      <c r="RAN5" s="242"/>
      <c r="RAO5" s="242"/>
      <c r="RAP5" s="242"/>
      <c r="RAQ5" s="242"/>
      <c r="RAR5" s="242"/>
      <c r="RAS5" s="242"/>
      <c r="RAT5" s="242"/>
      <c r="RAU5" s="242"/>
      <c r="RAV5" s="242"/>
      <c r="RAW5" s="242"/>
      <c r="RAX5" s="242"/>
      <c r="RAY5" s="242"/>
      <c r="RAZ5" s="242"/>
      <c r="RBA5" s="242"/>
      <c r="RBB5" s="242"/>
      <c r="RBC5" s="242"/>
      <c r="RBD5" s="242"/>
      <c r="RBE5" s="242"/>
      <c r="RBF5" s="242"/>
      <c r="RBG5" s="242"/>
      <c r="RBH5" s="242"/>
      <c r="RBI5" s="242"/>
      <c r="RBJ5" s="242"/>
      <c r="RBK5" s="242"/>
      <c r="RBL5" s="242"/>
      <c r="RBM5" s="242"/>
      <c r="RBN5" s="242"/>
      <c r="RBO5" s="242"/>
      <c r="RBP5" s="242"/>
      <c r="RBQ5" s="242"/>
      <c r="RBR5" s="242"/>
      <c r="RBS5" s="242"/>
      <c r="RBT5" s="242"/>
      <c r="RBU5" s="242"/>
      <c r="RBV5" s="242"/>
      <c r="RBW5" s="242"/>
      <c r="RBX5" s="242"/>
      <c r="RBY5" s="242"/>
      <c r="RBZ5" s="242"/>
      <c r="RCA5" s="242"/>
      <c r="RCB5" s="242"/>
      <c r="RCC5" s="242"/>
      <c r="RCD5" s="242"/>
      <c r="RCE5" s="242"/>
      <c r="RCF5" s="242"/>
      <c r="RCG5" s="242"/>
      <c r="RCH5" s="242"/>
      <c r="RCI5" s="242"/>
      <c r="RCJ5" s="242"/>
      <c r="RCK5" s="242"/>
      <c r="RCL5" s="242"/>
      <c r="RCM5" s="242"/>
      <c r="RCN5" s="242"/>
      <c r="RCO5" s="242"/>
      <c r="RCP5" s="242"/>
      <c r="RCQ5" s="242"/>
      <c r="RCR5" s="242"/>
      <c r="RCS5" s="242"/>
      <c r="RCT5" s="242"/>
      <c r="RCU5" s="242"/>
      <c r="RCV5" s="242"/>
      <c r="RCW5" s="242"/>
      <c r="RCX5" s="242"/>
      <c r="RCY5" s="242"/>
      <c r="RCZ5" s="242"/>
      <c r="RDA5" s="242"/>
      <c r="RDB5" s="242"/>
      <c r="RDC5" s="242"/>
      <c r="RDD5" s="242"/>
      <c r="RDE5" s="242"/>
      <c r="RDF5" s="242"/>
      <c r="RDG5" s="242"/>
      <c r="RDH5" s="242"/>
      <c r="RDI5" s="242"/>
      <c r="RDJ5" s="242"/>
      <c r="RDK5" s="242"/>
      <c r="RDL5" s="242"/>
      <c r="RDM5" s="242"/>
      <c r="RDN5" s="242"/>
      <c r="RDO5" s="242"/>
      <c r="RDP5" s="242"/>
      <c r="RDQ5" s="242"/>
      <c r="RDR5" s="242"/>
      <c r="RDS5" s="242"/>
      <c r="RDT5" s="242"/>
      <c r="RDU5" s="242"/>
      <c r="RDV5" s="242"/>
      <c r="RDW5" s="242"/>
      <c r="RDX5" s="242"/>
      <c r="RDY5" s="242"/>
      <c r="RDZ5" s="242"/>
      <c r="REA5" s="242"/>
      <c r="REB5" s="242"/>
      <c r="REC5" s="242"/>
      <c r="RED5" s="242"/>
      <c r="REE5" s="242"/>
      <c r="REF5" s="242"/>
      <c r="REG5" s="242"/>
      <c r="REH5" s="242"/>
      <c r="REI5" s="242"/>
      <c r="REJ5" s="242"/>
      <c r="REK5" s="242"/>
      <c r="REL5" s="242"/>
      <c r="REM5" s="242"/>
      <c r="REN5" s="242"/>
      <c r="REO5" s="242"/>
      <c r="REP5" s="242"/>
      <c r="REQ5" s="242"/>
      <c r="RER5" s="242"/>
      <c r="RES5" s="242"/>
      <c r="RET5" s="242"/>
      <c r="REU5" s="242"/>
      <c r="REV5" s="242"/>
      <c r="REW5" s="242"/>
      <c r="REX5" s="242"/>
      <c r="REY5" s="242"/>
      <c r="REZ5" s="242"/>
      <c r="RFA5" s="242"/>
      <c r="RFB5" s="242"/>
      <c r="RFC5" s="242"/>
      <c r="RFD5" s="242"/>
      <c r="RFE5" s="242"/>
      <c r="RFF5" s="242"/>
      <c r="RFG5" s="242"/>
      <c r="RFH5" s="242"/>
      <c r="RFI5" s="242"/>
      <c r="RFJ5" s="242"/>
      <c r="RFK5" s="242"/>
      <c r="RFL5" s="242"/>
      <c r="RFM5" s="242"/>
      <c r="RFN5" s="242"/>
      <c r="RFO5" s="242"/>
      <c r="RFP5" s="242"/>
      <c r="RFQ5" s="242"/>
      <c r="RFR5" s="242"/>
      <c r="RFS5" s="242"/>
      <c r="RFT5" s="242"/>
      <c r="RFU5" s="242"/>
      <c r="RFV5" s="242"/>
      <c r="RFW5" s="242"/>
      <c r="RFX5" s="242"/>
      <c r="RFY5" s="242"/>
      <c r="RFZ5" s="242"/>
      <c r="RGA5" s="242"/>
      <c r="RGB5" s="242"/>
      <c r="RGC5" s="242"/>
      <c r="RGD5" s="242"/>
      <c r="RGE5" s="242"/>
      <c r="RGF5" s="242"/>
      <c r="RGG5" s="242"/>
      <c r="RGH5" s="242"/>
      <c r="RGI5" s="242"/>
      <c r="RGJ5" s="242"/>
      <c r="RGK5" s="242"/>
      <c r="RGL5" s="242"/>
      <c r="RGM5" s="242"/>
      <c r="RGN5" s="242"/>
      <c r="RGO5" s="242"/>
      <c r="RGP5" s="242"/>
      <c r="RGQ5" s="242"/>
      <c r="RGR5" s="242"/>
      <c r="RGS5" s="242"/>
      <c r="RGT5" s="242"/>
      <c r="RGU5" s="242"/>
      <c r="RGV5" s="242"/>
      <c r="RGW5" s="242"/>
      <c r="RGX5" s="242"/>
      <c r="RGY5" s="242"/>
      <c r="RGZ5" s="242"/>
      <c r="RHA5" s="242"/>
      <c r="RHB5" s="242"/>
      <c r="RHC5" s="242"/>
      <c r="RHD5" s="242"/>
      <c r="RHE5" s="242"/>
      <c r="RHF5" s="242"/>
      <c r="RHG5" s="242"/>
      <c r="RHH5" s="242"/>
      <c r="RHI5" s="242"/>
      <c r="RHJ5" s="242"/>
      <c r="RHK5" s="242"/>
      <c r="RHL5" s="242"/>
      <c r="RHM5" s="242"/>
      <c r="RHN5" s="242"/>
      <c r="RHO5" s="242"/>
      <c r="RHP5" s="242"/>
      <c r="RHQ5" s="242"/>
      <c r="RHR5" s="242"/>
      <c r="RHS5" s="242"/>
      <c r="RHT5" s="242"/>
      <c r="RHU5" s="242"/>
      <c r="RHV5" s="242"/>
      <c r="RHW5" s="242"/>
      <c r="RHX5" s="242"/>
      <c r="RHY5" s="242"/>
      <c r="RHZ5" s="242"/>
      <c r="RIA5" s="242"/>
      <c r="RIB5" s="242"/>
      <c r="RIC5" s="242"/>
      <c r="RID5" s="242"/>
      <c r="RIE5" s="242"/>
      <c r="RIF5" s="242"/>
      <c r="RIG5" s="242"/>
      <c r="RIH5" s="242"/>
      <c r="RII5" s="242"/>
      <c r="RIJ5" s="242"/>
      <c r="RIK5" s="242"/>
      <c r="RIL5" s="242"/>
      <c r="RIM5" s="242"/>
      <c r="RIN5" s="242"/>
      <c r="RIO5" s="242"/>
      <c r="RIP5" s="242"/>
      <c r="RIQ5" s="242"/>
      <c r="RIR5" s="242"/>
      <c r="RIS5" s="242"/>
      <c r="RIT5" s="242"/>
      <c r="RIU5" s="242"/>
      <c r="RIV5" s="242"/>
      <c r="RIW5" s="242"/>
      <c r="RIX5" s="242"/>
      <c r="RIY5" s="242"/>
      <c r="RIZ5" s="242"/>
      <c r="RJA5" s="242"/>
      <c r="RJB5" s="242"/>
      <c r="RJC5" s="242"/>
      <c r="RJD5" s="242"/>
      <c r="RJE5" s="242"/>
      <c r="RJF5" s="242"/>
      <c r="RJG5" s="242"/>
      <c r="RJH5" s="242"/>
      <c r="RJI5" s="242"/>
      <c r="RJJ5" s="242"/>
      <c r="RJK5" s="242"/>
      <c r="RJL5" s="242"/>
      <c r="RJM5" s="242"/>
      <c r="RJN5" s="242"/>
      <c r="RJO5" s="242"/>
      <c r="RJP5" s="242"/>
      <c r="RJQ5" s="242"/>
      <c r="RJR5" s="242"/>
      <c r="RJS5" s="242"/>
      <c r="RJT5" s="242"/>
      <c r="RJU5" s="242"/>
      <c r="RJV5" s="242"/>
      <c r="RJW5" s="242"/>
      <c r="RJX5" s="242"/>
      <c r="RJY5" s="242"/>
      <c r="RJZ5" s="242"/>
      <c r="RKA5" s="242"/>
      <c r="RKB5" s="242"/>
      <c r="RKC5" s="242"/>
      <c r="RKD5" s="242"/>
      <c r="RKE5" s="242"/>
      <c r="RKF5" s="242"/>
      <c r="RKG5" s="242"/>
      <c r="RKH5" s="242"/>
      <c r="RKI5" s="242"/>
      <c r="RKJ5" s="242"/>
      <c r="RKK5" s="242"/>
      <c r="RKL5" s="242"/>
      <c r="RKM5" s="242"/>
      <c r="RKN5" s="242"/>
      <c r="RKO5" s="242"/>
      <c r="RKP5" s="242"/>
      <c r="RKQ5" s="242"/>
      <c r="RKR5" s="242"/>
      <c r="RKS5" s="242"/>
      <c r="RKT5" s="242"/>
      <c r="RKU5" s="242"/>
      <c r="RKV5" s="242"/>
      <c r="RKW5" s="242"/>
      <c r="RKX5" s="242"/>
      <c r="RKY5" s="242"/>
      <c r="RKZ5" s="242"/>
      <c r="RLA5" s="242"/>
      <c r="RLB5" s="242"/>
      <c r="RLC5" s="242"/>
      <c r="RLD5" s="242"/>
      <c r="RLE5" s="242"/>
      <c r="RLF5" s="242"/>
      <c r="RLG5" s="242"/>
      <c r="RLH5" s="242"/>
      <c r="RLI5" s="242"/>
      <c r="RLJ5" s="242"/>
      <c r="RLK5" s="242"/>
      <c r="RLL5" s="242"/>
      <c r="RLM5" s="242"/>
      <c r="RLN5" s="242"/>
      <c r="RLO5" s="242"/>
      <c r="RLP5" s="242"/>
      <c r="RLQ5" s="242"/>
      <c r="RLR5" s="242"/>
      <c r="RLS5" s="242"/>
      <c r="RLT5" s="242"/>
      <c r="RLU5" s="242"/>
      <c r="RLV5" s="242"/>
      <c r="RLW5" s="242"/>
      <c r="RLX5" s="242"/>
      <c r="RLY5" s="242"/>
      <c r="RLZ5" s="242"/>
      <c r="RMA5" s="242"/>
      <c r="RMB5" s="242"/>
      <c r="RMC5" s="242"/>
      <c r="RMD5" s="242"/>
      <c r="RME5" s="242"/>
      <c r="RMF5" s="242"/>
      <c r="RMG5" s="242"/>
      <c r="RMH5" s="242"/>
      <c r="RMI5" s="242"/>
      <c r="RMJ5" s="242"/>
      <c r="RMK5" s="242"/>
      <c r="RML5" s="242"/>
      <c r="RMM5" s="242"/>
      <c r="RMN5" s="242"/>
      <c r="RMO5" s="242"/>
      <c r="RMP5" s="242"/>
      <c r="RMQ5" s="242"/>
      <c r="RMR5" s="242"/>
      <c r="RMS5" s="242"/>
      <c r="RMT5" s="242"/>
      <c r="RMU5" s="242"/>
      <c r="RMV5" s="242"/>
      <c r="RMW5" s="242"/>
      <c r="RMX5" s="242"/>
      <c r="RMY5" s="242"/>
      <c r="RMZ5" s="242"/>
      <c r="RNA5" s="242"/>
      <c r="RNB5" s="242"/>
      <c r="RNC5" s="242"/>
      <c r="RND5" s="242"/>
      <c r="RNE5" s="242"/>
      <c r="RNF5" s="242"/>
      <c r="RNG5" s="242"/>
      <c r="RNH5" s="242"/>
      <c r="RNI5" s="242"/>
      <c r="RNJ5" s="242"/>
      <c r="RNK5" s="242"/>
      <c r="RNL5" s="242"/>
      <c r="RNM5" s="242"/>
      <c r="RNN5" s="242"/>
      <c r="RNO5" s="242"/>
      <c r="RNP5" s="242"/>
      <c r="RNQ5" s="242"/>
      <c r="RNR5" s="242"/>
      <c r="RNS5" s="242"/>
      <c r="RNT5" s="242"/>
      <c r="RNU5" s="242"/>
      <c r="RNV5" s="242"/>
      <c r="RNW5" s="242"/>
      <c r="RNX5" s="242"/>
      <c r="RNY5" s="242"/>
      <c r="RNZ5" s="242"/>
      <c r="ROA5" s="242"/>
      <c r="ROB5" s="242"/>
      <c r="ROC5" s="242"/>
      <c r="ROD5" s="242"/>
      <c r="ROE5" s="242"/>
      <c r="ROF5" s="242"/>
      <c r="ROG5" s="242"/>
      <c r="ROH5" s="242"/>
      <c r="ROI5" s="242"/>
      <c r="ROJ5" s="242"/>
      <c r="ROK5" s="242"/>
      <c r="ROL5" s="242"/>
      <c r="ROM5" s="242"/>
      <c r="RON5" s="242"/>
      <c r="ROO5" s="242"/>
      <c r="ROP5" s="242"/>
      <c r="ROQ5" s="242"/>
      <c r="ROR5" s="242"/>
      <c r="ROS5" s="242"/>
      <c r="ROT5" s="242"/>
      <c r="ROU5" s="242"/>
      <c r="ROV5" s="242"/>
      <c r="ROW5" s="242"/>
      <c r="ROX5" s="242"/>
      <c r="ROY5" s="242"/>
      <c r="ROZ5" s="242"/>
      <c r="RPA5" s="242"/>
      <c r="RPB5" s="242"/>
      <c r="RPC5" s="242"/>
      <c r="RPD5" s="242"/>
      <c r="RPE5" s="242"/>
      <c r="RPF5" s="242"/>
      <c r="RPG5" s="242"/>
      <c r="RPH5" s="242"/>
      <c r="RPI5" s="242"/>
      <c r="RPJ5" s="242"/>
      <c r="RPK5" s="242"/>
      <c r="RPL5" s="242"/>
      <c r="RPM5" s="242"/>
      <c r="RPN5" s="242"/>
      <c r="RPO5" s="242"/>
      <c r="RPP5" s="242"/>
      <c r="RPQ5" s="242"/>
      <c r="RPR5" s="242"/>
      <c r="RPS5" s="242"/>
      <c r="RPT5" s="242"/>
      <c r="RPU5" s="242"/>
      <c r="RPV5" s="242"/>
      <c r="RPW5" s="242"/>
      <c r="RPX5" s="242"/>
      <c r="RPY5" s="242"/>
      <c r="RPZ5" s="242"/>
      <c r="RQA5" s="242"/>
      <c r="RQB5" s="242"/>
      <c r="RQC5" s="242"/>
      <c r="RQD5" s="242"/>
      <c r="RQE5" s="242"/>
      <c r="RQF5" s="242"/>
      <c r="RQG5" s="242"/>
      <c r="RQH5" s="242"/>
      <c r="RQI5" s="242"/>
      <c r="RQJ5" s="242"/>
      <c r="RQK5" s="242"/>
      <c r="RQL5" s="242"/>
      <c r="RQM5" s="242"/>
      <c r="RQN5" s="242"/>
      <c r="RQO5" s="242"/>
      <c r="RQP5" s="242"/>
      <c r="RQQ5" s="242"/>
      <c r="RQR5" s="242"/>
      <c r="RQS5" s="242"/>
      <c r="RQT5" s="242"/>
      <c r="RQU5" s="242"/>
      <c r="RQV5" s="242"/>
      <c r="RQW5" s="242"/>
      <c r="RQX5" s="242"/>
      <c r="RQY5" s="242"/>
      <c r="RQZ5" s="242"/>
      <c r="RRA5" s="242"/>
      <c r="RRB5" s="242"/>
      <c r="RRC5" s="242"/>
      <c r="RRD5" s="242"/>
      <c r="RRE5" s="242"/>
      <c r="RRF5" s="242"/>
      <c r="RRG5" s="242"/>
      <c r="RRH5" s="242"/>
      <c r="RRI5" s="242"/>
      <c r="RRJ5" s="242"/>
      <c r="RRK5" s="242"/>
      <c r="RRL5" s="242"/>
      <c r="RRM5" s="242"/>
      <c r="RRN5" s="242"/>
      <c r="RRO5" s="242"/>
      <c r="RRP5" s="242"/>
      <c r="RRQ5" s="242"/>
      <c r="RRR5" s="242"/>
      <c r="RRS5" s="242"/>
      <c r="RRT5" s="242"/>
      <c r="RRU5" s="242"/>
      <c r="RRV5" s="242"/>
      <c r="RRW5" s="242"/>
      <c r="RRX5" s="242"/>
      <c r="RRY5" s="242"/>
      <c r="RRZ5" s="242"/>
      <c r="RSA5" s="242"/>
      <c r="RSB5" s="242"/>
      <c r="RSC5" s="242"/>
      <c r="RSD5" s="242"/>
      <c r="RSE5" s="242"/>
      <c r="RSF5" s="242"/>
      <c r="RSG5" s="242"/>
      <c r="RSH5" s="242"/>
      <c r="RSI5" s="242"/>
      <c r="RSJ5" s="242"/>
      <c r="RSK5" s="242"/>
      <c r="RSL5" s="242"/>
      <c r="RSM5" s="242"/>
      <c r="RSN5" s="242"/>
      <c r="RSO5" s="242"/>
      <c r="RSP5" s="242"/>
      <c r="RSQ5" s="242"/>
      <c r="RSR5" s="242"/>
      <c r="RSS5" s="242"/>
      <c r="RST5" s="242"/>
      <c r="RSU5" s="242"/>
      <c r="RSV5" s="242"/>
      <c r="RSW5" s="242"/>
      <c r="RSX5" s="242"/>
      <c r="RSY5" s="242"/>
      <c r="RSZ5" s="242"/>
      <c r="RTA5" s="242"/>
      <c r="RTB5" s="242"/>
      <c r="RTC5" s="242"/>
      <c r="RTD5" s="242"/>
      <c r="RTE5" s="242"/>
      <c r="RTF5" s="242"/>
      <c r="RTG5" s="242"/>
      <c r="RTH5" s="242"/>
      <c r="RTI5" s="242"/>
      <c r="RTJ5" s="242"/>
      <c r="RTK5" s="242"/>
      <c r="RTL5" s="242"/>
      <c r="RTM5" s="242"/>
      <c r="RTN5" s="242"/>
      <c r="RTO5" s="242"/>
      <c r="RTP5" s="242"/>
      <c r="RTQ5" s="242"/>
      <c r="RTR5" s="242"/>
      <c r="RTS5" s="242"/>
      <c r="RTT5" s="242"/>
      <c r="RTU5" s="242"/>
      <c r="RTV5" s="242"/>
      <c r="RTW5" s="242"/>
      <c r="RTX5" s="242"/>
      <c r="RTY5" s="242"/>
      <c r="RTZ5" s="242"/>
      <c r="RUA5" s="242"/>
      <c r="RUB5" s="242"/>
      <c r="RUC5" s="242"/>
      <c r="RUD5" s="242"/>
      <c r="RUE5" s="242"/>
      <c r="RUF5" s="242"/>
      <c r="RUG5" s="242"/>
      <c r="RUH5" s="242"/>
      <c r="RUI5" s="242"/>
      <c r="RUJ5" s="242"/>
      <c r="RUK5" s="242"/>
      <c r="RUL5" s="242"/>
      <c r="RUM5" s="242"/>
      <c r="RUN5" s="242"/>
      <c r="RUO5" s="242"/>
      <c r="RUP5" s="242"/>
      <c r="RUQ5" s="242"/>
      <c r="RUR5" s="242"/>
      <c r="RUS5" s="242"/>
      <c r="RUT5" s="242"/>
      <c r="RUU5" s="242"/>
      <c r="RUV5" s="242"/>
      <c r="RUW5" s="242"/>
      <c r="RUX5" s="242"/>
      <c r="RUY5" s="242"/>
      <c r="RUZ5" s="242"/>
      <c r="RVA5" s="242"/>
      <c r="RVB5" s="242"/>
      <c r="RVC5" s="242"/>
      <c r="RVD5" s="242"/>
      <c r="RVE5" s="242"/>
      <c r="RVF5" s="242"/>
      <c r="RVG5" s="242"/>
      <c r="RVH5" s="242"/>
      <c r="RVI5" s="242"/>
      <c r="RVJ5" s="242"/>
      <c r="RVK5" s="242"/>
      <c r="RVL5" s="242"/>
      <c r="RVM5" s="242"/>
      <c r="RVN5" s="242"/>
      <c r="RVO5" s="242"/>
      <c r="RVP5" s="242"/>
      <c r="RVQ5" s="242"/>
      <c r="RVR5" s="242"/>
      <c r="RVS5" s="242"/>
      <c r="RVT5" s="242"/>
      <c r="RVU5" s="242"/>
      <c r="RVV5" s="242"/>
      <c r="RVW5" s="242"/>
      <c r="RVX5" s="242"/>
      <c r="RVY5" s="242"/>
      <c r="RVZ5" s="242"/>
      <c r="RWA5" s="242"/>
      <c r="RWB5" s="242"/>
      <c r="RWC5" s="242"/>
      <c r="RWD5" s="242"/>
      <c r="RWE5" s="242"/>
      <c r="RWF5" s="242"/>
      <c r="RWG5" s="242"/>
      <c r="RWH5" s="242"/>
      <c r="RWI5" s="242"/>
      <c r="RWJ5" s="242"/>
      <c r="RWK5" s="242"/>
      <c r="RWL5" s="242"/>
      <c r="RWM5" s="242"/>
      <c r="RWN5" s="242"/>
      <c r="RWO5" s="242"/>
      <c r="RWP5" s="242"/>
      <c r="RWQ5" s="242"/>
      <c r="RWR5" s="242"/>
      <c r="RWS5" s="242"/>
      <c r="RWT5" s="242"/>
      <c r="RWU5" s="242"/>
      <c r="RWV5" s="242"/>
      <c r="RWW5" s="242"/>
      <c r="RWX5" s="242"/>
      <c r="RWY5" s="242"/>
      <c r="RWZ5" s="242"/>
      <c r="RXA5" s="242"/>
      <c r="RXB5" s="242"/>
      <c r="RXC5" s="242"/>
      <c r="RXD5" s="242"/>
      <c r="RXE5" s="242"/>
      <c r="RXF5" s="242"/>
      <c r="RXG5" s="242"/>
      <c r="RXH5" s="242"/>
      <c r="RXI5" s="242"/>
      <c r="RXJ5" s="242"/>
      <c r="RXK5" s="242"/>
      <c r="RXL5" s="242"/>
      <c r="RXM5" s="242"/>
      <c r="RXN5" s="242"/>
      <c r="RXO5" s="242"/>
      <c r="RXP5" s="242"/>
      <c r="RXQ5" s="242"/>
      <c r="RXR5" s="242"/>
      <c r="RXS5" s="242"/>
      <c r="RXT5" s="242"/>
      <c r="RXU5" s="242"/>
      <c r="RXV5" s="242"/>
      <c r="RXW5" s="242"/>
      <c r="RXX5" s="242"/>
      <c r="RXY5" s="242"/>
      <c r="RXZ5" s="242"/>
      <c r="RYA5" s="242"/>
      <c r="RYB5" s="242"/>
      <c r="RYC5" s="242"/>
      <c r="RYD5" s="242"/>
      <c r="RYE5" s="242"/>
      <c r="RYF5" s="242"/>
      <c r="RYG5" s="242"/>
      <c r="RYH5" s="242"/>
      <c r="RYI5" s="242"/>
      <c r="RYJ5" s="242"/>
      <c r="RYK5" s="242"/>
      <c r="RYL5" s="242"/>
      <c r="RYM5" s="242"/>
      <c r="RYN5" s="242"/>
      <c r="RYO5" s="242"/>
      <c r="RYP5" s="242"/>
      <c r="RYQ5" s="242"/>
      <c r="RYR5" s="242"/>
      <c r="RYS5" s="242"/>
      <c r="RYT5" s="242"/>
      <c r="RYU5" s="242"/>
      <c r="RYV5" s="242"/>
      <c r="RYW5" s="242"/>
      <c r="RYX5" s="242"/>
      <c r="RYY5" s="242"/>
      <c r="RYZ5" s="242"/>
      <c r="RZA5" s="242"/>
      <c r="RZB5" s="242"/>
      <c r="RZC5" s="242"/>
      <c r="RZD5" s="242"/>
      <c r="RZE5" s="242"/>
      <c r="RZF5" s="242"/>
      <c r="RZG5" s="242"/>
      <c r="RZH5" s="242"/>
      <c r="RZI5" s="242"/>
      <c r="RZJ5" s="242"/>
      <c r="RZK5" s="242"/>
      <c r="RZL5" s="242"/>
      <c r="RZM5" s="242"/>
      <c r="RZN5" s="242"/>
      <c r="RZO5" s="242"/>
      <c r="RZP5" s="242"/>
      <c r="RZQ5" s="242"/>
      <c r="RZR5" s="242"/>
      <c r="RZS5" s="242"/>
      <c r="RZT5" s="242"/>
      <c r="RZU5" s="242"/>
      <c r="RZV5" s="242"/>
      <c r="RZW5" s="242"/>
      <c r="RZX5" s="242"/>
      <c r="RZY5" s="242"/>
      <c r="RZZ5" s="242"/>
      <c r="SAA5" s="242"/>
      <c r="SAB5" s="242"/>
      <c r="SAC5" s="242"/>
      <c r="SAD5" s="242"/>
      <c r="SAE5" s="242"/>
      <c r="SAF5" s="242"/>
      <c r="SAG5" s="242"/>
      <c r="SAH5" s="242"/>
      <c r="SAI5" s="242"/>
      <c r="SAJ5" s="242"/>
      <c r="SAK5" s="242"/>
      <c r="SAL5" s="242"/>
      <c r="SAM5" s="242"/>
      <c r="SAN5" s="242"/>
      <c r="SAO5" s="242"/>
      <c r="SAP5" s="242"/>
      <c r="SAQ5" s="242"/>
      <c r="SAR5" s="242"/>
      <c r="SAS5" s="242"/>
      <c r="SAT5" s="242"/>
      <c r="SAU5" s="242"/>
      <c r="SAV5" s="242"/>
      <c r="SAW5" s="242"/>
      <c r="SAX5" s="242"/>
      <c r="SAY5" s="242"/>
      <c r="SAZ5" s="242"/>
      <c r="SBA5" s="242"/>
      <c r="SBB5" s="242"/>
      <c r="SBC5" s="242"/>
      <c r="SBD5" s="242"/>
      <c r="SBE5" s="242"/>
      <c r="SBF5" s="242"/>
      <c r="SBG5" s="242"/>
      <c r="SBH5" s="242"/>
      <c r="SBI5" s="242"/>
      <c r="SBJ5" s="242"/>
      <c r="SBK5" s="242"/>
      <c r="SBL5" s="242"/>
      <c r="SBM5" s="242"/>
      <c r="SBN5" s="242"/>
      <c r="SBO5" s="242"/>
      <c r="SBP5" s="242"/>
      <c r="SBQ5" s="242"/>
      <c r="SBR5" s="242"/>
      <c r="SBS5" s="242"/>
      <c r="SBT5" s="242"/>
      <c r="SBU5" s="242"/>
      <c r="SBV5" s="242"/>
      <c r="SBW5" s="242"/>
      <c r="SBX5" s="242"/>
      <c r="SBY5" s="242"/>
      <c r="SBZ5" s="242"/>
      <c r="SCA5" s="242"/>
      <c r="SCB5" s="242"/>
      <c r="SCC5" s="242"/>
      <c r="SCD5" s="242"/>
      <c r="SCE5" s="242"/>
      <c r="SCF5" s="242"/>
      <c r="SCG5" s="242"/>
      <c r="SCH5" s="242"/>
      <c r="SCI5" s="242"/>
      <c r="SCJ5" s="242"/>
      <c r="SCK5" s="242"/>
      <c r="SCL5" s="242"/>
      <c r="SCM5" s="242"/>
      <c r="SCN5" s="242"/>
      <c r="SCO5" s="242"/>
      <c r="SCP5" s="242"/>
      <c r="SCQ5" s="242"/>
      <c r="SCR5" s="242"/>
      <c r="SCS5" s="242"/>
      <c r="SCT5" s="242"/>
      <c r="SCU5" s="242"/>
      <c r="SCV5" s="242"/>
      <c r="SCW5" s="242"/>
      <c r="SCX5" s="242"/>
      <c r="SCY5" s="242"/>
      <c r="SCZ5" s="242"/>
      <c r="SDA5" s="242"/>
      <c r="SDB5" s="242"/>
      <c r="SDC5" s="242"/>
      <c r="SDD5" s="242"/>
      <c r="SDE5" s="242"/>
      <c r="SDF5" s="242"/>
      <c r="SDG5" s="242"/>
      <c r="SDH5" s="242"/>
      <c r="SDI5" s="242"/>
      <c r="SDJ5" s="242"/>
      <c r="SDK5" s="242"/>
      <c r="SDL5" s="242"/>
      <c r="SDM5" s="242"/>
      <c r="SDN5" s="242"/>
      <c r="SDO5" s="242"/>
      <c r="SDP5" s="242"/>
      <c r="SDQ5" s="242"/>
      <c r="SDR5" s="242"/>
      <c r="SDS5" s="242"/>
      <c r="SDT5" s="242"/>
      <c r="SDU5" s="242"/>
      <c r="SDV5" s="242"/>
      <c r="SDW5" s="242"/>
      <c r="SDX5" s="242"/>
      <c r="SDY5" s="242"/>
      <c r="SDZ5" s="242"/>
      <c r="SEA5" s="242"/>
      <c r="SEB5" s="242"/>
      <c r="SEC5" s="242"/>
      <c r="SED5" s="242"/>
      <c r="SEE5" s="242"/>
      <c r="SEF5" s="242"/>
      <c r="SEG5" s="242"/>
      <c r="SEH5" s="242"/>
      <c r="SEI5" s="242"/>
      <c r="SEJ5" s="242"/>
      <c r="SEK5" s="242"/>
      <c r="SEL5" s="242"/>
      <c r="SEM5" s="242"/>
      <c r="SEN5" s="242"/>
      <c r="SEO5" s="242"/>
      <c r="SEP5" s="242"/>
      <c r="SEQ5" s="242"/>
      <c r="SER5" s="242"/>
      <c r="SES5" s="242"/>
      <c r="SET5" s="242"/>
      <c r="SEU5" s="242"/>
      <c r="SEV5" s="242"/>
      <c r="SEW5" s="242"/>
      <c r="SEX5" s="242"/>
      <c r="SEY5" s="242"/>
      <c r="SEZ5" s="242"/>
      <c r="SFA5" s="242"/>
      <c r="SFB5" s="242"/>
      <c r="SFC5" s="242"/>
      <c r="SFD5" s="242"/>
      <c r="SFE5" s="242"/>
      <c r="SFF5" s="242"/>
      <c r="SFG5" s="242"/>
      <c r="SFH5" s="242"/>
      <c r="SFI5" s="242"/>
      <c r="SFJ5" s="242"/>
      <c r="SFK5" s="242"/>
      <c r="SFL5" s="242"/>
      <c r="SFM5" s="242"/>
      <c r="SFN5" s="242"/>
      <c r="SFO5" s="242"/>
      <c r="SFP5" s="242"/>
      <c r="SFQ5" s="242"/>
      <c r="SFR5" s="242"/>
      <c r="SFS5" s="242"/>
      <c r="SFT5" s="242"/>
      <c r="SFU5" s="242"/>
      <c r="SFV5" s="242"/>
      <c r="SFW5" s="242"/>
      <c r="SFX5" s="242"/>
      <c r="SFY5" s="242"/>
      <c r="SFZ5" s="242"/>
      <c r="SGA5" s="242"/>
      <c r="SGB5" s="242"/>
      <c r="SGC5" s="242"/>
      <c r="SGD5" s="242"/>
      <c r="SGE5" s="242"/>
      <c r="SGF5" s="242"/>
      <c r="SGG5" s="242"/>
      <c r="SGH5" s="242"/>
      <c r="SGI5" s="242"/>
      <c r="SGJ5" s="242"/>
      <c r="SGK5" s="242"/>
      <c r="SGL5" s="242"/>
      <c r="SGM5" s="242"/>
      <c r="SGN5" s="242"/>
      <c r="SGO5" s="242"/>
      <c r="SGP5" s="242"/>
      <c r="SGQ5" s="242"/>
      <c r="SGR5" s="242"/>
      <c r="SGS5" s="242"/>
      <c r="SGT5" s="242"/>
      <c r="SGU5" s="242"/>
      <c r="SGV5" s="242"/>
      <c r="SGW5" s="242"/>
      <c r="SGX5" s="242"/>
      <c r="SGY5" s="242"/>
      <c r="SGZ5" s="242"/>
      <c r="SHA5" s="242"/>
      <c r="SHB5" s="242"/>
      <c r="SHC5" s="242"/>
      <c r="SHD5" s="242"/>
      <c r="SHE5" s="242"/>
      <c r="SHF5" s="242"/>
      <c r="SHG5" s="242"/>
      <c r="SHH5" s="242"/>
      <c r="SHI5" s="242"/>
      <c r="SHJ5" s="242"/>
      <c r="SHK5" s="242"/>
      <c r="SHL5" s="242"/>
      <c r="SHM5" s="242"/>
      <c r="SHN5" s="242"/>
      <c r="SHO5" s="242"/>
      <c r="SHP5" s="242"/>
      <c r="SHQ5" s="242"/>
      <c r="SHR5" s="242"/>
      <c r="SHS5" s="242"/>
      <c r="SHT5" s="242"/>
      <c r="SHU5" s="242"/>
      <c r="SHV5" s="242"/>
      <c r="SHW5" s="242"/>
      <c r="SHX5" s="242"/>
      <c r="SHY5" s="242"/>
      <c r="SHZ5" s="242"/>
      <c r="SIA5" s="242"/>
      <c r="SIB5" s="242"/>
      <c r="SIC5" s="242"/>
      <c r="SID5" s="242"/>
      <c r="SIE5" s="242"/>
      <c r="SIF5" s="242"/>
      <c r="SIG5" s="242"/>
      <c r="SIH5" s="242"/>
      <c r="SII5" s="242"/>
      <c r="SIJ5" s="242"/>
      <c r="SIK5" s="242"/>
      <c r="SIL5" s="242"/>
      <c r="SIM5" s="242"/>
      <c r="SIN5" s="242"/>
      <c r="SIO5" s="242"/>
      <c r="SIP5" s="242"/>
      <c r="SIQ5" s="242"/>
      <c r="SIR5" s="242"/>
      <c r="SIS5" s="242"/>
      <c r="SIT5" s="242"/>
      <c r="SIU5" s="242"/>
      <c r="SIV5" s="242"/>
      <c r="SIW5" s="242"/>
      <c r="SIX5" s="242"/>
      <c r="SIY5" s="242"/>
      <c r="SIZ5" s="242"/>
      <c r="SJA5" s="242"/>
      <c r="SJB5" s="242"/>
      <c r="SJC5" s="242"/>
      <c r="SJD5" s="242"/>
      <c r="SJE5" s="242"/>
      <c r="SJF5" s="242"/>
      <c r="SJG5" s="242"/>
      <c r="SJH5" s="242"/>
      <c r="SJI5" s="242"/>
      <c r="SJJ5" s="242"/>
      <c r="SJK5" s="242"/>
      <c r="SJL5" s="242"/>
      <c r="SJM5" s="242"/>
      <c r="SJN5" s="242"/>
      <c r="SJO5" s="242"/>
      <c r="SJP5" s="242"/>
      <c r="SJQ5" s="242"/>
      <c r="SJR5" s="242"/>
      <c r="SJS5" s="242"/>
      <c r="SJT5" s="242"/>
      <c r="SJU5" s="242"/>
      <c r="SJV5" s="242"/>
      <c r="SJW5" s="242"/>
      <c r="SJX5" s="242"/>
      <c r="SJY5" s="242"/>
      <c r="SJZ5" s="242"/>
      <c r="SKA5" s="242"/>
      <c r="SKB5" s="242"/>
      <c r="SKC5" s="242"/>
      <c r="SKD5" s="242"/>
      <c r="SKE5" s="242"/>
      <c r="SKF5" s="242"/>
      <c r="SKG5" s="242"/>
      <c r="SKH5" s="242"/>
      <c r="SKI5" s="242"/>
      <c r="SKJ5" s="242"/>
      <c r="SKK5" s="242"/>
      <c r="SKL5" s="242"/>
      <c r="SKM5" s="242"/>
      <c r="SKN5" s="242"/>
      <c r="SKO5" s="242"/>
      <c r="SKP5" s="242"/>
      <c r="SKQ5" s="242"/>
      <c r="SKR5" s="242"/>
      <c r="SKS5" s="242"/>
      <c r="SKT5" s="242"/>
      <c r="SKU5" s="242"/>
      <c r="SKV5" s="242"/>
      <c r="SKW5" s="242"/>
      <c r="SKX5" s="242"/>
      <c r="SKY5" s="242"/>
      <c r="SKZ5" s="242"/>
      <c r="SLA5" s="242"/>
      <c r="SLB5" s="242"/>
      <c r="SLC5" s="242"/>
      <c r="SLD5" s="242"/>
      <c r="SLE5" s="242"/>
      <c r="SLF5" s="242"/>
      <c r="SLG5" s="242"/>
      <c r="SLH5" s="242"/>
      <c r="SLI5" s="242"/>
      <c r="SLJ5" s="242"/>
      <c r="SLK5" s="242"/>
      <c r="SLL5" s="242"/>
      <c r="SLM5" s="242"/>
      <c r="SLN5" s="242"/>
      <c r="SLO5" s="242"/>
      <c r="SLP5" s="242"/>
      <c r="SLQ5" s="242"/>
      <c r="SLR5" s="242"/>
      <c r="SLS5" s="242"/>
      <c r="SLT5" s="242"/>
      <c r="SLU5" s="242"/>
      <c r="SLV5" s="242"/>
      <c r="SLW5" s="242"/>
      <c r="SLX5" s="242"/>
      <c r="SLY5" s="242"/>
      <c r="SLZ5" s="242"/>
      <c r="SMA5" s="242"/>
      <c r="SMB5" s="242"/>
      <c r="SMC5" s="242"/>
      <c r="SMD5" s="242"/>
      <c r="SME5" s="242"/>
      <c r="SMF5" s="242"/>
      <c r="SMG5" s="242"/>
      <c r="SMH5" s="242"/>
      <c r="SMI5" s="242"/>
      <c r="SMJ5" s="242"/>
      <c r="SMK5" s="242"/>
      <c r="SML5" s="242"/>
      <c r="SMM5" s="242"/>
      <c r="SMN5" s="242"/>
      <c r="SMO5" s="242"/>
      <c r="SMP5" s="242"/>
      <c r="SMQ5" s="242"/>
      <c r="SMR5" s="242"/>
      <c r="SMS5" s="242"/>
      <c r="SMT5" s="242"/>
      <c r="SMU5" s="242"/>
      <c r="SMV5" s="242"/>
      <c r="SMW5" s="242"/>
      <c r="SMX5" s="242"/>
      <c r="SMY5" s="242"/>
      <c r="SMZ5" s="242"/>
      <c r="SNA5" s="242"/>
      <c r="SNB5" s="242"/>
      <c r="SNC5" s="242"/>
      <c r="SND5" s="242"/>
      <c r="SNE5" s="242"/>
      <c r="SNF5" s="242"/>
      <c r="SNG5" s="242"/>
      <c r="SNH5" s="242"/>
      <c r="SNI5" s="242"/>
      <c r="SNJ5" s="242"/>
      <c r="SNK5" s="242"/>
      <c r="SNL5" s="242"/>
      <c r="SNM5" s="242"/>
      <c r="SNN5" s="242"/>
      <c r="SNO5" s="242"/>
      <c r="SNP5" s="242"/>
      <c r="SNQ5" s="242"/>
      <c r="SNR5" s="242"/>
      <c r="SNS5" s="242"/>
      <c r="SNT5" s="242"/>
      <c r="SNU5" s="242"/>
      <c r="SNV5" s="242"/>
      <c r="SNW5" s="242"/>
      <c r="SNX5" s="242"/>
      <c r="SNY5" s="242"/>
      <c r="SNZ5" s="242"/>
      <c r="SOA5" s="242"/>
      <c r="SOB5" s="242"/>
      <c r="SOC5" s="242"/>
      <c r="SOD5" s="242"/>
      <c r="SOE5" s="242"/>
      <c r="SOF5" s="242"/>
      <c r="SOG5" s="242"/>
      <c r="SOH5" s="242"/>
      <c r="SOI5" s="242"/>
      <c r="SOJ5" s="242"/>
      <c r="SOK5" s="242"/>
      <c r="SOL5" s="242"/>
      <c r="SOM5" s="242"/>
      <c r="SON5" s="242"/>
      <c r="SOO5" s="242"/>
      <c r="SOP5" s="242"/>
      <c r="SOQ5" s="242"/>
      <c r="SOR5" s="242"/>
      <c r="SOS5" s="242"/>
      <c r="SOT5" s="242"/>
      <c r="SOU5" s="242"/>
      <c r="SOV5" s="242"/>
      <c r="SOW5" s="242"/>
      <c r="SOX5" s="242"/>
      <c r="SOY5" s="242"/>
      <c r="SOZ5" s="242"/>
      <c r="SPA5" s="242"/>
      <c r="SPB5" s="242"/>
      <c r="SPC5" s="242"/>
      <c r="SPD5" s="242"/>
      <c r="SPE5" s="242"/>
      <c r="SPF5" s="242"/>
      <c r="SPG5" s="242"/>
      <c r="SPH5" s="242"/>
      <c r="SPI5" s="242"/>
      <c r="SPJ5" s="242"/>
      <c r="SPK5" s="242"/>
      <c r="SPL5" s="242"/>
      <c r="SPM5" s="242"/>
      <c r="SPN5" s="242"/>
      <c r="SPO5" s="242"/>
      <c r="SPP5" s="242"/>
      <c r="SPQ5" s="242"/>
      <c r="SPR5" s="242"/>
      <c r="SPS5" s="242"/>
      <c r="SPT5" s="242"/>
      <c r="SPU5" s="242"/>
      <c r="SPV5" s="242"/>
      <c r="SPW5" s="242"/>
      <c r="SPX5" s="242"/>
      <c r="SPY5" s="242"/>
      <c r="SPZ5" s="242"/>
      <c r="SQA5" s="242"/>
      <c r="SQB5" s="242"/>
      <c r="SQC5" s="242"/>
      <c r="SQD5" s="242"/>
      <c r="SQE5" s="242"/>
      <c r="SQF5" s="242"/>
      <c r="SQG5" s="242"/>
      <c r="SQH5" s="242"/>
      <c r="SQI5" s="242"/>
      <c r="SQJ5" s="242"/>
      <c r="SQK5" s="242"/>
      <c r="SQL5" s="242"/>
      <c r="SQM5" s="242"/>
      <c r="SQN5" s="242"/>
      <c r="SQO5" s="242"/>
      <c r="SQP5" s="242"/>
      <c r="SQQ5" s="242"/>
      <c r="SQR5" s="242"/>
      <c r="SQS5" s="242"/>
      <c r="SQT5" s="242"/>
      <c r="SQU5" s="242"/>
      <c r="SQV5" s="242"/>
      <c r="SQW5" s="242"/>
      <c r="SQX5" s="242"/>
      <c r="SQY5" s="242"/>
      <c r="SQZ5" s="242"/>
      <c r="SRA5" s="242"/>
      <c r="SRB5" s="242"/>
      <c r="SRC5" s="242"/>
      <c r="SRD5" s="242"/>
      <c r="SRE5" s="242"/>
      <c r="SRF5" s="242"/>
      <c r="SRG5" s="242"/>
      <c r="SRH5" s="242"/>
      <c r="SRI5" s="242"/>
      <c r="SRJ5" s="242"/>
      <c r="SRK5" s="242"/>
      <c r="SRL5" s="242"/>
      <c r="SRM5" s="242"/>
      <c r="SRN5" s="242"/>
      <c r="SRO5" s="242"/>
      <c r="SRP5" s="242"/>
      <c r="SRQ5" s="242"/>
      <c r="SRR5" s="242"/>
      <c r="SRS5" s="242"/>
      <c r="SRT5" s="242"/>
      <c r="SRU5" s="242"/>
      <c r="SRV5" s="242"/>
      <c r="SRW5" s="242"/>
      <c r="SRX5" s="242"/>
      <c r="SRY5" s="242"/>
      <c r="SRZ5" s="242"/>
      <c r="SSA5" s="242"/>
      <c r="SSB5" s="242"/>
      <c r="SSC5" s="242"/>
      <c r="SSD5" s="242"/>
      <c r="SSE5" s="242"/>
      <c r="SSF5" s="242"/>
      <c r="SSG5" s="242"/>
      <c r="SSH5" s="242"/>
      <c r="SSI5" s="242"/>
      <c r="SSJ5" s="242"/>
      <c r="SSK5" s="242"/>
      <c r="SSL5" s="242"/>
      <c r="SSM5" s="242"/>
      <c r="SSN5" s="242"/>
      <c r="SSO5" s="242"/>
      <c r="SSP5" s="242"/>
      <c r="SSQ5" s="242"/>
      <c r="SSR5" s="242"/>
      <c r="SSS5" s="242"/>
      <c r="SST5" s="242"/>
      <c r="SSU5" s="242"/>
      <c r="SSV5" s="242"/>
      <c r="SSW5" s="242"/>
      <c r="SSX5" s="242"/>
      <c r="SSY5" s="242"/>
      <c r="SSZ5" s="242"/>
      <c r="STA5" s="242"/>
      <c r="STB5" s="242"/>
      <c r="STC5" s="242"/>
      <c r="STD5" s="242"/>
      <c r="STE5" s="242"/>
      <c r="STF5" s="242"/>
      <c r="STG5" s="242"/>
      <c r="STH5" s="242"/>
      <c r="STI5" s="242"/>
      <c r="STJ5" s="242"/>
      <c r="STK5" s="242"/>
      <c r="STL5" s="242"/>
      <c r="STM5" s="242"/>
      <c r="STN5" s="242"/>
      <c r="STO5" s="242"/>
      <c r="STP5" s="242"/>
      <c r="STQ5" s="242"/>
      <c r="STR5" s="242"/>
      <c r="STS5" s="242"/>
      <c r="STT5" s="242"/>
      <c r="STU5" s="242"/>
      <c r="STV5" s="242"/>
      <c r="STW5" s="242"/>
      <c r="STX5" s="242"/>
      <c r="STY5" s="242"/>
      <c r="STZ5" s="242"/>
      <c r="SUA5" s="242"/>
      <c r="SUB5" s="242"/>
      <c r="SUC5" s="242"/>
      <c r="SUD5" s="242"/>
      <c r="SUE5" s="242"/>
      <c r="SUF5" s="242"/>
      <c r="SUG5" s="242"/>
      <c r="SUH5" s="242"/>
      <c r="SUI5" s="242"/>
      <c r="SUJ5" s="242"/>
      <c r="SUK5" s="242"/>
      <c r="SUL5" s="242"/>
      <c r="SUM5" s="242"/>
      <c r="SUN5" s="242"/>
      <c r="SUO5" s="242"/>
      <c r="SUP5" s="242"/>
      <c r="SUQ5" s="242"/>
      <c r="SUR5" s="242"/>
      <c r="SUS5" s="242"/>
      <c r="SUT5" s="242"/>
      <c r="SUU5" s="242"/>
      <c r="SUV5" s="242"/>
      <c r="SUW5" s="242"/>
      <c r="SUX5" s="242"/>
      <c r="SUY5" s="242"/>
      <c r="SUZ5" s="242"/>
      <c r="SVA5" s="242"/>
      <c r="SVB5" s="242"/>
      <c r="SVC5" s="242"/>
      <c r="SVD5" s="242"/>
      <c r="SVE5" s="242"/>
      <c r="SVF5" s="242"/>
      <c r="SVG5" s="242"/>
      <c r="SVH5" s="242"/>
      <c r="SVI5" s="242"/>
      <c r="SVJ5" s="242"/>
      <c r="SVK5" s="242"/>
      <c r="SVL5" s="242"/>
      <c r="SVM5" s="242"/>
      <c r="SVN5" s="242"/>
      <c r="SVO5" s="242"/>
      <c r="SVP5" s="242"/>
      <c r="SVQ5" s="242"/>
      <c r="SVR5" s="242"/>
      <c r="SVS5" s="242"/>
      <c r="SVT5" s="242"/>
      <c r="SVU5" s="242"/>
      <c r="SVV5" s="242"/>
      <c r="SVW5" s="242"/>
      <c r="SVX5" s="242"/>
      <c r="SVY5" s="242"/>
      <c r="SVZ5" s="242"/>
      <c r="SWA5" s="242"/>
      <c r="SWB5" s="242"/>
      <c r="SWC5" s="242"/>
      <c r="SWD5" s="242"/>
      <c r="SWE5" s="242"/>
      <c r="SWF5" s="242"/>
      <c r="SWG5" s="242"/>
      <c r="SWH5" s="242"/>
      <c r="SWI5" s="242"/>
      <c r="SWJ5" s="242"/>
      <c r="SWK5" s="242"/>
      <c r="SWL5" s="242"/>
      <c r="SWM5" s="242"/>
      <c r="SWN5" s="242"/>
      <c r="SWO5" s="242"/>
      <c r="SWP5" s="242"/>
      <c r="SWQ5" s="242"/>
      <c r="SWR5" s="242"/>
      <c r="SWS5" s="242"/>
      <c r="SWT5" s="242"/>
      <c r="SWU5" s="242"/>
      <c r="SWV5" s="242"/>
      <c r="SWW5" s="242"/>
      <c r="SWX5" s="242"/>
      <c r="SWY5" s="242"/>
      <c r="SWZ5" s="242"/>
      <c r="SXA5" s="242"/>
      <c r="SXB5" s="242"/>
      <c r="SXC5" s="242"/>
      <c r="SXD5" s="242"/>
      <c r="SXE5" s="242"/>
      <c r="SXF5" s="242"/>
      <c r="SXG5" s="242"/>
      <c r="SXH5" s="242"/>
      <c r="SXI5" s="242"/>
      <c r="SXJ5" s="242"/>
      <c r="SXK5" s="242"/>
      <c r="SXL5" s="242"/>
      <c r="SXM5" s="242"/>
      <c r="SXN5" s="242"/>
      <c r="SXO5" s="242"/>
      <c r="SXP5" s="242"/>
      <c r="SXQ5" s="242"/>
      <c r="SXR5" s="242"/>
      <c r="SXS5" s="242"/>
      <c r="SXT5" s="242"/>
      <c r="SXU5" s="242"/>
      <c r="SXV5" s="242"/>
      <c r="SXW5" s="242"/>
      <c r="SXX5" s="242"/>
      <c r="SXY5" s="242"/>
      <c r="SXZ5" s="242"/>
      <c r="SYA5" s="242"/>
      <c r="SYB5" s="242"/>
      <c r="SYC5" s="242"/>
      <c r="SYD5" s="242"/>
      <c r="SYE5" s="242"/>
      <c r="SYF5" s="242"/>
      <c r="SYG5" s="242"/>
      <c r="SYH5" s="242"/>
      <c r="SYI5" s="242"/>
      <c r="SYJ5" s="242"/>
      <c r="SYK5" s="242"/>
      <c r="SYL5" s="242"/>
      <c r="SYM5" s="242"/>
      <c r="SYN5" s="242"/>
      <c r="SYO5" s="242"/>
      <c r="SYP5" s="242"/>
      <c r="SYQ5" s="242"/>
      <c r="SYR5" s="242"/>
      <c r="SYS5" s="242"/>
      <c r="SYT5" s="242"/>
      <c r="SYU5" s="242"/>
      <c r="SYV5" s="242"/>
      <c r="SYW5" s="242"/>
      <c r="SYX5" s="242"/>
      <c r="SYY5" s="242"/>
      <c r="SYZ5" s="242"/>
      <c r="SZA5" s="242"/>
      <c r="SZB5" s="242"/>
      <c r="SZC5" s="242"/>
      <c r="SZD5" s="242"/>
      <c r="SZE5" s="242"/>
      <c r="SZF5" s="242"/>
      <c r="SZG5" s="242"/>
      <c r="SZH5" s="242"/>
      <c r="SZI5" s="242"/>
      <c r="SZJ5" s="242"/>
      <c r="SZK5" s="242"/>
      <c r="SZL5" s="242"/>
      <c r="SZM5" s="242"/>
      <c r="SZN5" s="242"/>
      <c r="SZO5" s="242"/>
      <c r="SZP5" s="242"/>
      <c r="SZQ5" s="242"/>
      <c r="SZR5" s="242"/>
      <c r="SZS5" s="242"/>
      <c r="SZT5" s="242"/>
      <c r="SZU5" s="242"/>
      <c r="SZV5" s="242"/>
      <c r="SZW5" s="242"/>
      <c r="SZX5" s="242"/>
      <c r="SZY5" s="242"/>
      <c r="SZZ5" s="242"/>
      <c r="TAA5" s="242"/>
      <c r="TAB5" s="242"/>
      <c r="TAC5" s="242"/>
      <c r="TAD5" s="242"/>
      <c r="TAE5" s="242"/>
      <c r="TAF5" s="242"/>
      <c r="TAG5" s="242"/>
      <c r="TAH5" s="242"/>
      <c r="TAI5" s="242"/>
      <c r="TAJ5" s="242"/>
      <c r="TAK5" s="242"/>
      <c r="TAL5" s="242"/>
      <c r="TAM5" s="242"/>
      <c r="TAN5" s="242"/>
      <c r="TAO5" s="242"/>
      <c r="TAP5" s="242"/>
      <c r="TAQ5" s="242"/>
      <c r="TAR5" s="242"/>
      <c r="TAS5" s="242"/>
      <c r="TAT5" s="242"/>
      <c r="TAU5" s="242"/>
      <c r="TAV5" s="242"/>
      <c r="TAW5" s="242"/>
      <c r="TAX5" s="242"/>
      <c r="TAY5" s="242"/>
      <c r="TAZ5" s="242"/>
      <c r="TBA5" s="242"/>
      <c r="TBB5" s="242"/>
      <c r="TBC5" s="242"/>
      <c r="TBD5" s="242"/>
      <c r="TBE5" s="242"/>
      <c r="TBF5" s="242"/>
      <c r="TBG5" s="242"/>
      <c r="TBH5" s="242"/>
      <c r="TBI5" s="242"/>
      <c r="TBJ5" s="242"/>
      <c r="TBK5" s="242"/>
      <c r="TBL5" s="242"/>
      <c r="TBM5" s="242"/>
      <c r="TBN5" s="242"/>
      <c r="TBO5" s="242"/>
      <c r="TBP5" s="242"/>
      <c r="TBQ5" s="242"/>
      <c r="TBR5" s="242"/>
      <c r="TBS5" s="242"/>
      <c r="TBT5" s="242"/>
      <c r="TBU5" s="242"/>
      <c r="TBV5" s="242"/>
      <c r="TBW5" s="242"/>
      <c r="TBX5" s="242"/>
      <c r="TBY5" s="242"/>
      <c r="TBZ5" s="242"/>
      <c r="TCA5" s="242"/>
      <c r="TCB5" s="242"/>
      <c r="TCC5" s="242"/>
      <c r="TCD5" s="242"/>
      <c r="TCE5" s="242"/>
      <c r="TCF5" s="242"/>
      <c r="TCG5" s="242"/>
      <c r="TCH5" s="242"/>
      <c r="TCI5" s="242"/>
      <c r="TCJ5" s="242"/>
      <c r="TCK5" s="242"/>
      <c r="TCL5" s="242"/>
      <c r="TCM5" s="242"/>
      <c r="TCN5" s="242"/>
      <c r="TCO5" s="242"/>
      <c r="TCP5" s="242"/>
      <c r="TCQ5" s="242"/>
      <c r="TCR5" s="242"/>
      <c r="TCS5" s="242"/>
      <c r="TCT5" s="242"/>
      <c r="TCU5" s="242"/>
      <c r="TCV5" s="242"/>
      <c r="TCW5" s="242"/>
      <c r="TCX5" s="242"/>
      <c r="TCY5" s="242"/>
      <c r="TCZ5" s="242"/>
      <c r="TDA5" s="242"/>
      <c r="TDB5" s="242"/>
      <c r="TDC5" s="242"/>
      <c r="TDD5" s="242"/>
      <c r="TDE5" s="242"/>
      <c r="TDF5" s="242"/>
      <c r="TDG5" s="242"/>
      <c r="TDH5" s="242"/>
      <c r="TDI5" s="242"/>
      <c r="TDJ5" s="242"/>
      <c r="TDK5" s="242"/>
      <c r="TDL5" s="242"/>
      <c r="TDM5" s="242"/>
      <c r="TDN5" s="242"/>
      <c r="TDO5" s="242"/>
      <c r="TDP5" s="242"/>
      <c r="TDQ5" s="242"/>
      <c r="TDR5" s="242"/>
      <c r="TDS5" s="242"/>
      <c r="TDT5" s="242"/>
      <c r="TDU5" s="242"/>
      <c r="TDV5" s="242"/>
      <c r="TDW5" s="242"/>
      <c r="TDX5" s="242"/>
      <c r="TDY5" s="242"/>
      <c r="TDZ5" s="242"/>
      <c r="TEA5" s="242"/>
      <c r="TEB5" s="242"/>
      <c r="TEC5" s="242"/>
      <c r="TED5" s="242"/>
      <c r="TEE5" s="242"/>
      <c r="TEF5" s="242"/>
      <c r="TEG5" s="242"/>
      <c r="TEH5" s="242"/>
      <c r="TEI5" s="242"/>
      <c r="TEJ5" s="242"/>
      <c r="TEK5" s="242"/>
      <c r="TEL5" s="242"/>
      <c r="TEM5" s="242"/>
      <c r="TEN5" s="242"/>
      <c r="TEO5" s="242"/>
      <c r="TEP5" s="242"/>
      <c r="TEQ5" s="242"/>
      <c r="TER5" s="242"/>
      <c r="TES5" s="242"/>
      <c r="TET5" s="242"/>
      <c r="TEU5" s="242"/>
      <c r="TEV5" s="242"/>
      <c r="TEW5" s="242"/>
      <c r="TEX5" s="242"/>
      <c r="TEY5" s="242"/>
      <c r="TEZ5" s="242"/>
      <c r="TFA5" s="242"/>
      <c r="TFB5" s="242"/>
      <c r="TFC5" s="242"/>
      <c r="TFD5" s="242"/>
      <c r="TFE5" s="242"/>
      <c r="TFF5" s="242"/>
      <c r="TFG5" s="242"/>
      <c r="TFH5" s="242"/>
      <c r="TFI5" s="242"/>
      <c r="TFJ5" s="242"/>
      <c r="TFK5" s="242"/>
      <c r="TFL5" s="242"/>
      <c r="TFM5" s="242"/>
      <c r="TFN5" s="242"/>
      <c r="TFO5" s="242"/>
      <c r="TFP5" s="242"/>
      <c r="TFQ5" s="242"/>
      <c r="TFR5" s="242"/>
      <c r="TFS5" s="242"/>
      <c r="TFT5" s="242"/>
      <c r="TFU5" s="242"/>
      <c r="TFV5" s="242"/>
      <c r="TFW5" s="242"/>
      <c r="TFX5" s="242"/>
      <c r="TFY5" s="242"/>
      <c r="TFZ5" s="242"/>
      <c r="TGA5" s="242"/>
      <c r="TGB5" s="242"/>
      <c r="TGC5" s="242"/>
      <c r="TGD5" s="242"/>
      <c r="TGE5" s="242"/>
      <c r="TGF5" s="242"/>
      <c r="TGG5" s="242"/>
      <c r="TGH5" s="242"/>
      <c r="TGI5" s="242"/>
      <c r="TGJ5" s="242"/>
      <c r="TGK5" s="242"/>
      <c r="TGL5" s="242"/>
      <c r="TGM5" s="242"/>
      <c r="TGN5" s="242"/>
      <c r="TGO5" s="242"/>
      <c r="TGP5" s="242"/>
      <c r="TGQ5" s="242"/>
      <c r="TGR5" s="242"/>
      <c r="TGS5" s="242"/>
      <c r="TGT5" s="242"/>
      <c r="TGU5" s="242"/>
      <c r="TGV5" s="242"/>
      <c r="TGW5" s="242"/>
      <c r="TGX5" s="242"/>
      <c r="TGY5" s="242"/>
      <c r="TGZ5" s="242"/>
      <c r="THA5" s="242"/>
      <c r="THB5" s="242"/>
      <c r="THC5" s="242"/>
      <c r="THD5" s="242"/>
      <c r="THE5" s="242"/>
      <c r="THF5" s="242"/>
      <c r="THG5" s="242"/>
      <c r="THH5" s="242"/>
      <c r="THI5" s="242"/>
      <c r="THJ5" s="242"/>
      <c r="THK5" s="242"/>
      <c r="THL5" s="242"/>
      <c r="THM5" s="242"/>
      <c r="THN5" s="242"/>
      <c r="THO5" s="242"/>
      <c r="THP5" s="242"/>
      <c r="THQ5" s="242"/>
      <c r="THR5" s="242"/>
      <c r="THS5" s="242"/>
      <c r="THT5" s="242"/>
      <c r="THU5" s="242"/>
      <c r="THV5" s="242"/>
      <c r="THW5" s="242"/>
      <c r="THX5" s="242"/>
      <c r="THY5" s="242"/>
      <c r="THZ5" s="242"/>
      <c r="TIA5" s="242"/>
      <c r="TIB5" s="242"/>
      <c r="TIC5" s="242"/>
      <c r="TID5" s="242"/>
      <c r="TIE5" s="242"/>
      <c r="TIF5" s="242"/>
      <c r="TIG5" s="242"/>
      <c r="TIH5" s="242"/>
      <c r="TII5" s="242"/>
      <c r="TIJ5" s="242"/>
      <c r="TIK5" s="242"/>
      <c r="TIL5" s="242"/>
      <c r="TIM5" s="242"/>
      <c r="TIN5" s="242"/>
      <c r="TIO5" s="242"/>
      <c r="TIP5" s="242"/>
      <c r="TIQ5" s="242"/>
      <c r="TIR5" s="242"/>
      <c r="TIS5" s="242"/>
      <c r="TIT5" s="242"/>
      <c r="TIU5" s="242"/>
      <c r="TIV5" s="242"/>
      <c r="TIW5" s="242"/>
      <c r="TIX5" s="242"/>
      <c r="TIY5" s="242"/>
      <c r="TIZ5" s="242"/>
      <c r="TJA5" s="242"/>
      <c r="TJB5" s="242"/>
      <c r="TJC5" s="242"/>
      <c r="TJD5" s="242"/>
      <c r="TJE5" s="242"/>
      <c r="TJF5" s="242"/>
      <c r="TJG5" s="242"/>
      <c r="TJH5" s="242"/>
      <c r="TJI5" s="242"/>
      <c r="TJJ5" s="242"/>
      <c r="TJK5" s="242"/>
      <c r="TJL5" s="242"/>
      <c r="TJM5" s="242"/>
      <c r="TJN5" s="242"/>
      <c r="TJO5" s="242"/>
      <c r="TJP5" s="242"/>
      <c r="TJQ5" s="242"/>
      <c r="TJR5" s="242"/>
      <c r="TJS5" s="242"/>
      <c r="TJT5" s="242"/>
      <c r="TJU5" s="242"/>
      <c r="TJV5" s="242"/>
      <c r="TJW5" s="242"/>
      <c r="TJX5" s="242"/>
      <c r="TJY5" s="242"/>
      <c r="TJZ5" s="242"/>
      <c r="TKA5" s="242"/>
      <c r="TKB5" s="242"/>
      <c r="TKC5" s="242"/>
      <c r="TKD5" s="242"/>
      <c r="TKE5" s="242"/>
      <c r="TKF5" s="242"/>
      <c r="TKG5" s="242"/>
      <c r="TKH5" s="242"/>
      <c r="TKI5" s="242"/>
      <c r="TKJ5" s="242"/>
      <c r="TKK5" s="242"/>
      <c r="TKL5" s="242"/>
      <c r="TKM5" s="242"/>
      <c r="TKN5" s="242"/>
      <c r="TKO5" s="242"/>
      <c r="TKP5" s="242"/>
      <c r="TKQ5" s="242"/>
      <c r="TKR5" s="242"/>
      <c r="TKS5" s="242"/>
      <c r="TKT5" s="242"/>
      <c r="TKU5" s="242"/>
      <c r="TKV5" s="242"/>
      <c r="TKW5" s="242"/>
      <c r="TKX5" s="242"/>
      <c r="TKY5" s="242"/>
      <c r="TKZ5" s="242"/>
      <c r="TLA5" s="242"/>
      <c r="TLB5" s="242"/>
      <c r="TLC5" s="242"/>
      <c r="TLD5" s="242"/>
      <c r="TLE5" s="242"/>
      <c r="TLF5" s="242"/>
      <c r="TLG5" s="242"/>
      <c r="TLH5" s="242"/>
      <c r="TLI5" s="242"/>
      <c r="TLJ5" s="242"/>
      <c r="TLK5" s="242"/>
      <c r="TLL5" s="242"/>
      <c r="TLM5" s="242"/>
      <c r="TLN5" s="242"/>
      <c r="TLO5" s="242"/>
      <c r="TLP5" s="242"/>
      <c r="TLQ5" s="242"/>
      <c r="TLR5" s="242"/>
      <c r="TLS5" s="242"/>
      <c r="TLT5" s="242"/>
      <c r="TLU5" s="242"/>
      <c r="TLV5" s="242"/>
      <c r="TLW5" s="242"/>
      <c r="TLX5" s="242"/>
      <c r="TLY5" s="242"/>
      <c r="TLZ5" s="242"/>
      <c r="TMA5" s="242"/>
      <c r="TMB5" s="242"/>
      <c r="TMC5" s="242"/>
      <c r="TMD5" s="242"/>
      <c r="TME5" s="242"/>
      <c r="TMF5" s="242"/>
      <c r="TMG5" s="242"/>
      <c r="TMH5" s="242"/>
      <c r="TMI5" s="242"/>
      <c r="TMJ5" s="242"/>
      <c r="TMK5" s="242"/>
      <c r="TML5" s="242"/>
      <c r="TMM5" s="242"/>
      <c r="TMN5" s="242"/>
      <c r="TMO5" s="242"/>
      <c r="TMP5" s="242"/>
      <c r="TMQ5" s="242"/>
      <c r="TMR5" s="242"/>
      <c r="TMS5" s="242"/>
      <c r="TMT5" s="242"/>
      <c r="TMU5" s="242"/>
      <c r="TMV5" s="242"/>
      <c r="TMW5" s="242"/>
      <c r="TMX5" s="242"/>
      <c r="TMY5" s="242"/>
      <c r="TMZ5" s="242"/>
      <c r="TNA5" s="242"/>
      <c r="TNB5" s="242"/>
      <c r="TNC5" s="242"/>
      <c r="TND5" s="242"/>
      <c r="TNE5" s="242"/>
      <c r="TNF5" s="242"/>
      <c r="TNG5" s="242"/>
      <c r="TNH5" s="242"/>
      <c r="TNI5" s="242"/>
      <c r="TNJ5" s="242"/>
      <c r="TNK5" s="242"/>
      <c r="TNL5" s="242"/>
      <c r="TNM5" s="242"/>
      <c r="TNN5" s="242"/>
      <c r="TNO5" s="242"/>
      <c r="TNP5" s="242"/>
      <c r="TNQ5" s="242"/>
      <c r="TNR5" s="242"/>
      <c r="TNS5" s="242"/>
      <c r="TNT5" s="242"/>
      <c r="TNU5" s="242"/>
      <c r="TNV5" s="242"/>
      <c r="TNW5" s="242"/>
      <c r="TNX5" s="242"/>
      <c r="TNY5" s="242"/>
      <c r="TNZ5" s="242"/>
      <c r="TOA5" s="242"/>
      <c r="TOB5" s="242"/>
      <c r="TOC5" s="242"/>
      <c r="TOD5" s="242"/>
      <c r="TOE5" s="242"/>
      <c r="TOF5" s="242"/>
      <c r="TOG5" s="242"/>
      <c r="TOH5" s="242"/>
      <c r="TOI5" s="242"/>
      <c r="TOJ5" s="242"/>
      <c r="TOK5" s="242"/>
      <c r="TOL5" s="242"/>
      <c r="TOM5" s="242"/>
      <c r="TON5" s="242"/>
      <c r="TOO5" s="242"/>
      <c r="TOP5" s="242"/>
      <c r="TOQ5" s="242"/>
      <c r="TOR5" s="242"/>
      <c r="TOS5" s="242"/>
      <c r="TOT5" s="242"/>
      <c r="TOU5" s="242"/>
      <c r="TOV5" s="242"/>
      <c r="TOW5" s="242"/>
      <c r="TOX5" s="242"/>
      <c r="TOY5" s="242"/>
      <c r="TOZ5" s="242"/>
      <c r="TPA5" s="242"/>
      <c r="TPB5" s="242"/>
      <c r="TPC5" s="242"/>
      <c r="TPD5" s="242"/>
      <c r="TPE5" s="242"/>
      <c r="TPF5" s="242"/>
      <c r="TPG5" s="242"/>
      <c r="TPH5" s="242"/>
      <c r="TPI5" s="242"/>
      <c r="TPJ5" s="242"/>
      <c r="TPK5" s="242"/>
      <c r="TPL5" s="242"/>
      <c r="TPM5" s="242"/>
      <c r="TPN5" s="242"/>
      <c r="TPO5" s="242"/>
      <c r="TPP5" s="242"/>
      <c r="TPQ5" s="242"/>
      <c r="TPR5" s="242"/>
      <c r="TPS5" s="242"/>
      <c r="TPT5" s="242"/>
      <c r="TPU5" s="242"/>
      <c r="TPV5" s="242"/>
      <c r="TPW5" s="242"/>
      <c r="TPX5" s="242"/>
      <c r="TPY5" s="242"/>
      <c r="TPZ5" s="242"/>
      <c r="TQA5" s="242"/>
      <c r="TQB5" s="242"/>
      <c r="TQC5" s="242"/>
      <c r="TQD5" s="242"/>
      <c r="TQE5" s="242"/>
      <c r="TQF5" s="242"/>
      <c r="TQG5" s="242"/>
      <c r="TQH5" s="242"/>
      <c r="TQI5" s="242"/>
      <c r="TQJ5" s="242"/>
      <c r="TQK5" s="242"/>
      <c r="TQL5" s="242"/>
      <c r="TQM5" s="242"/>
      <c r="TQN5" s="242"/>
      <c r="TQO5" s="242"/>
      <c r="TQP5" s="242"/>
      <c r="TQQ5" s="242"/>
      <c r="TQR5" s="242"/>
      <c r="TQS5" s="242"/>
      <c r="TQT5" s="242"/>
      <c r="TQU5" s="242"/>
      <c r="TQV5" s="242"/>
      <c r="TQW5" s="242"/>
      <c r="TQX5" s="242"/>
      <c r="TQY5" s="242"/>
      <c r="TQZ5" s="242"/>
      <c r="TRA5" s="242"/>
      <c r="TRB5" s="242"/>
      <c r="TRC5" s="242"/>
      <c r="TRD5" s="242"/>
      <c r="TRE5" s="242"/>
      <c r="TRF5" s="242"/>
      <c r="TRG5" s="242"/>
      <c r="TRH5" s="242"/>
      <c r="TRI5" s="242"/>
      <c r="TRJ5" s="242"/>
      <c r="TRK5" s="242"/>
      <c r="TRL5" s="242"/>
      <c r="TRM5" s="242"/>
      <c r="TRN5" s="242"/>
      <c r="TRO5" s="242"/>
      <c r="TRP5" s="242"/>
      <c r="TRQ5" s="242"/>
      <c r="TRR5" s="242"/>
      <c r="TRS5" s="242"/>
      <c r="TRT5" s="242"/>
      <c r="TRU5" s="242"/>
      <c r="TRV5" s="242"/>
      <c r="TRW5" s="242"/>
      <c r="TRX5" s="242"/>
      <c r="TRY5" s="242"/>
      <c r="TRZ5" s="242"/>
      <c r="TSA5" s="242"/>
      <c r="TSB5" s="242"/>
      <c r="TSC5" s="242"/>
      <c r="TSD5" s="242"/>
      <c r="TSE5" s="242"/>
      <c r="TSF5" s="242"/>
      <c r="TSG5" s="242"/>
      <c r="TSH5" s="242"/>
      <c r="TSI5" s="242"/>
      <c r="TSJ5" s="242"/>
      <c r="TSK5" s="242"/>
      <c r="TSL5" s="242"/>
      <c r="TSM5" s="242"/>
      <c r="TSN5" s="242"/>
      <c r="TSO5" s="242"/>
      <c r="TSP5" s="242"/>
      <c r="TSQ5" s="242"/>
      <c r="TSR5" s="242"/>
      <c r="TSS5" s="242"/>
      <c r="TST5" s="242"/>
      <c r="TSU5" s="242"/>
      <c r="TSV5" s="242"/>
      <c r="TSW5" s="242"/>
      <c r="TSX5" s="242"/>
      <c r="TSY5" s="242"/>
      <c r="TSZ5" s="242"/>
      <c r="TTA5" s="242"/>
      <c r="TTB5" s="242"/>
      <c r="TTC5" s="242"/>
      <c r="TTD5" s="242"/>
      <c r="TTE5" s="242"/>
      <c r="TTF5" s="242"/>
      <c r="TTG5" s="242"/>
      <c r="TTH5" s="242"/>
      <c r="TTI5" s="242"/>
      <c r="TTJ5" s="242"/>
      <c r="TTK5" s="242"/>
      <c r="TTL5" s="242"/>
      <c r="TTM5" s="242"/>
      <c r="TTN5" s="242"/>
      <c r="TTO5" s="242"/>
      <c r="TTP5" s="242"/>
      <c r="TTQ5" s="242"/>
      <c r="TTR5" s="242"/>
      <c r="TTS5" s="242"/>
      <c r="TTT5" s="242"/>
      <c r="TTU5" s="242"/>
      <c r="TTV5" s="242"/>
      <c r="TTW5" s="242"/>
      <c r="TTX5" s="242"/>
      <c r="TTY5" s="242"/>
      <c r="TTZ5" s="242"/>
      <c r="TUA5" s="242"/>
      <c r="TUB5" s="242"/>
      <c r="TUC5" s="242"/>
      <c r="TUD5" s="242"/>
      <c r="TUE5" s="242"/>
      <c r="TUF5" s="242"/>
      <c r="TUG5" s="242"/>
      <c r="TUH5" s="242"/>
      <c r="TUI5" s="242"/>
      <c r="TUJ5" s="242"/>
      <c r="TUK5" s="242"/>
      <c r="TUL5" s="242"/>
      <c r="TUM5" s="242"/>
      <c r="TUN5" s="242"/>
      <c r="TUO5" s="242"/>
      <c r="TUP5" s="242"/>
      <c r="TUQ5" s="242"/>
      <c r="TUR5" s="242"/>
      <c r="TUS5" s="242"/>
      <c r="TUT5" s="242"/>
      <c r="TUU5" s="242"/>
      <c r="TUV5" s="242"/>
      <c r="TUW5" s="242"/>
      <c r="TUX5" s="242"/>
      <c r="TUY5" s="242"/>
      <c r="TUZ5" s="242"/>
      <c r="TVA5" s="242"/>
      <c r="TVB5" s="242"/>
      <c r="TVC5" s="242"/>
      <c r="TVD5" s="242"/>
      <c r="TVE5" s="242"/>
      <c r="TVF5" s="242"/>
      <c r="TVG5" s="242"/>
      <c r="TVH5" s="242"/>
      <c r="TVI5" s="242"/>
      <c r="TVJ5" s="242"/>
      <c r="TVK5" s="242"/>
      <c r="TVL5" s="242"/>
      <c r="TVM5" s="242"/>
      <c r="TVN5" s="242"/>
      <c r="TVO5" s="242"/>
      <c r="TVP5" s="242"/>
      <c r="TVQ5" s="242"/>
      <c r="TVR5" s="242"/>
      <c r="TVS5" s="242"/>
      <c r="TVT5" s="242"/>
      <c r="TVU5" s="242"/>
      <c r="TVV5" s="242"/>
      <c r="TVW5" s="242"/>
      <c r="TVX5" s="242"/>
      <c r="TVY5" s="242"/>
      <c r="TVZ5" s="242"/>
      <c r="TWA5" s="242"/>
      <c r="TWB5" s="242"/>
      <c r="TWC5" s="242"/>
      <c r="TWD5" s="242"/>
      <c r="TWE5" s="242"/>
      <c r="TWF5" s="242"/>
      <c r="TWG5" s="242"/>
      <c r="TWH5" s="242"/>
      <c r="TWI5" s="242"/>
      <c r="TWJ5" s="242"/>
      <c r="TWK5" s="242"/>
      <c r="TWL5" s="242"/>
      <c r="TWM5" s="242"/>
      <c r="TWN5" s="242"/>
      <c r="TWO5" s="242"/>
      <c r="TWP5" s="242"/>
      <c r="TWQ5" s="242"/>
      <c r="TWR5" s="242"/>
      <c r="TWS5" s="242"/>
      <c r="TWT5" s="242"/>
      <c r="TWU5" s="242"/>
      <c r="TWV5" s="242"/>
      <c r="TWW5" s="242"/>
      <c r="TWX5" s="242"/>
      <c r="TWY5" s="242"/>
      <c r="TWZ5" s="242"/>
      <c r="TXA5" s="242"/>
      <c r="TXB5" s="242"/>
      <c r="TXC5" s="242"/>
      <c r="TXD5" s="242"/>
      <c r="TXE5" s="242"/>
      <c r="TXF5" s="242"/>
      <c r="TXG5" s="242"/>
      <c r="TXH5" s="242"/>
      <c r="TXI5" s="242"/>
      <c r="TXJ5" s="242"/>
      <c r="TXK5" s="242"/>
      <c r="TXL5" s="242"/>
      <c r="TXM5" s="242"/>
      <c r="TXN5" s="242"/>
      <c r="TXO5" s="242"/>
      <c r="TXP5" s="242"/>
      <c r="TXQ5" s="242"/>
      <c r="TXR5" s="242"/>
      <c r="TXS5" s="242"/>
      <c r="TXT5" s="242"/>
      <c r="TXU5" s="242"/>
      <c r="TXV5" s="242"/>
      <c r="TXW5" s="242"/>
      <c r="TXX5" s="242"/>
      <c r="TXY5" s="242"/>
      <c r="TXZ5" s="242"/>
      <c r="TYA5" s="242"/>
      <c r="TYB5" s="242"/>
      <c r="TYC5" s="242"/>
      <c r="TYD5" s="242"/>
      <c r="TYE5" s="242"/>
      <c r="TYF5" s="242"/>
      <c r="TYG5" s="242"/>
      <c r="TYH5" s="242"/>
      <c r="TYI5" s="242"/>
      <c r="TYJ5" s="242"/>
      <c r="TYK5" s="242"/>
      <c r="TYL5" s="242"/>
      <c r="TYM5" s="242"/>
      <c r="TYN5" s="242"/>
      <c r="TYO5" s="242"/>
      <c r="TYP5" s="242"/>
      <c r="TYQ5" s="242"/>
      <c r="TYR5" s="242"/>
      <c r="TYS5" s="242"/>
      <c r="TYT5" s="242"/>
      <c r="TYU5" s="242"/>
      <c r="TYV5" s="242"/>
      <c r="TYW5" s="242"/>
      <c r="TYX5" s="242"/>
      <c r="TYY5" s="242"/>
      <c r="TYZ5" s="242"/>
      <c r="TZA5" s="242"/>
      <c r="TZB5" s="242"/>
      <c r="TZC5" s="242"/>
      <c r="TZD5" s="242"/>
      <c r="TZE5" s="242"/>
      <c r="TZF5" s="242"/>
      <c r="TZG5" s="242"/>
      <c r="TZH5" s="242"/>
      <c r="TZI5" s="242"/>
      <c r="TZJ5" s="242"/>
      <c r="TZK5" s="242"/>
      <c r="TZL5" s="242"/>
      <c r="TZM5" s="242"/>
      <c r="TZN5" s="242"/>
      <c r="TZO5" s="242"/>
      <c r="TZP5" s="242"/>
      <c r="TZQ5" s="242"/>
      <c r="TZR5" s="242"/>
      <c r="TZS5" s="242"/>
      <c r="TZT5" s="242"/>
      <c r="TZU5" s="242"/>
      <c r="TZV5" s="242"/>
      <c r="TZW5" s="242"/>
      <c r="TZX5" s="242"/>
      <c r="TZY5" s="242"/>
      <c r="TZZ5" s="242"/>
      <c r="UAA5" s="242"/>
      <c r="UAB5" s="242"/>
      <c r="UAC5" s="242"/>
      <c r="UAD5" s="242"/>
      <c r="UAE5" s="242"/>
      <c r="UAF5" s="242"/>
      <c r="UAG5" s="242"/>
      <c r="UAH5" s="242"/>
      <c r="UAI5" s="242"/>
      <c r="UAJ5" s="242"/>
      <c r="UAK5" s="242"/>
      <c r="UAL5" s="242"/>
      <c r="UAM5" s="242"/>
      <c r="UAN5" s="242"/>
      <c r="UAO5" s="242"/>
      <c r="UAP5" s="242"/>
      <c r="UAQ5" s="242"/>
      <c r="UAR5" s="242"/>
      <c r="UAS5" s="242"/>
      <c r="UAT5" s="242"/>
      <c r="UAU5" s="242"/>
      <c r="UAV5" s="242"/>
      <c r="UAW5" s="242"/>
      <c r="UAX5" s="242"/>
      <c r="UAY5" s="242"/>
      <c r="UAZ5" s="242"/>
      <c r="UBA5" s="242"/>
      <c r="UBB5" s="242"/>
      <c r="UBC5" s="242"/>
      <c r="UBD5" s="242"/>
      <c r="UBE5" s="242"/>
      <c r="UBF5" s="242"/>
      <c r="UBG5" s="242"/>
      <c r="UBH5" s="242"/>
      <c r="UBI5" s="242"/>
      <c r="UBJ5" s="242"/>
      <c r="UBK5" s="242"/>
      <c r="UBL5" s="242"/>
      <c r="UBM5" s="242"/>
      <c r="UBN5" s="242"/>
      <c r="UBO5" s="242"/>
      <c r="UBP5" s="242"/>
      <c r="UBQ5" s="242"/>
      <c r="UBR5" s="242"/>
      <c r="UBS5" s="242"/>
      <c r="UBT5" s="242"/>
      <c r="UBU5" s="242"/>
      <c r="UBV5" s="242"/>
      <c r="UBW5" s="242"/>
      <c r="UBX5" s="242"/>
      <c r="UBY5" s="242"/>
      <c r="UBZ5" s="242"/>
      <c r="UCA5" s="242"/>
      <c r="UCB5" s="242"/>
      <c r="UCC5" s="242"/>
      <c r="UCD5" s="242"/>
      <c r="UCE5" s="242"/>
      <c r="UCF5" s="242"/>
      <c r="UCG5" s="242"/>
      <c r="UCH5" s="242"/>
      <c r="UCI5" s="242"/>
      <c r="UCJ5" s="242"/>
      <c r="UCK5" s="242"/>
      <c r="UCL5" s="242"/>
      <c r="UCM5" s="242"/>
      <c r="UCN5" s="242"/>
      <c r="UCO5" s="242"/>
      <c r="UCP5" s="242"/>
      <c r="UCQ5" s="242"/>
      <c r="UCR5" s="242"/>
      <c r="UCS5" s="242"/>
      <c r="UCT5" s="242"/>
      <c r="UCU5" s="242"/>
      <c r="UCV5" s="242"/>
      <c r="UCW5" s="242"/>
      <c r="UCX5" s="242"/>
      <c r="UCY5" s="242"/>
      <c r="UCZ5" s="242"/>
      <c r="UDA5" s="242"/>
      <c r="UDB5" s="242"/>
      <c r="UDC5" s="242"/>
      <c r="UDD5" s="242"/>
      <c r="UDE5" s="242"/>
      <c r="UDF5" s="242"/>
      <c r="UDG5" s="242"/>
      <c r="UDH5" s="242"/>
      <c r="UDI5" s="242"/>
      <c r="UDJ5" s="242"/>
      <c r="UDK5" s="242"/>
      <c r="UDL5" s="242"/>
      <c r="UDM5" s="242"/>
      <c r="UDN5" s="242"/>
      <c r="UDO5" s="242"/>
      <c r="UDP5" s="242"/>
      <c r="UDQ5" s="242"/>
      <c r="UDR5" s="242"/>
      <c r="UDS5" s="242"/>
      <c r="UDT5" s="242"/>
      <c r="UDU5" s="242"/>
      <c r="UDV5" s="242"/>
      <c r="UDW5" s="242"/>
      <c r="UDX5" s="242"/>
      <c r="UDY5" s="242"/>
      <c r="UDZ5" s="242"/>
      <c r="UEA5" s="242"/>
      <c r="UEB5" s="242"/>
      <c r="UEC5" s="242"/>
      <c r="UED5" s="242"/>
      <c r="UEE5" s="242"/>
      <c r="UEF5" s="242"/>
      <c r="UEG5" s="242"/>
      <c r="UEH5" s="242"/>
      <c r="UEI5" s="242"/>
      <c r="UEJ5" s="242"/>
      <c r="UEK5" s="242"/>
      <c r="UEL5" s="242"/>
      <c r="UEM5" s="242"/>
      <c r="UEN5" s="242"/>
      <c r="UEO5" s="242"/>
      <c r="UEP5" s="242"/>
      <c r="UEQ5" s="242"/>
      <c r="UER5" s="242"/>
      <c r="UES5" s="242"/>
      <c r="UET5" s="242"/>
      <c r="UEU5" s="242"/>
      <c r="UEV5" s="242"/>
      <c r="UEW5" s="242"/>
      <c r="UEX5" s="242"/>
      <c r="UEY5" s="242"/>
      <c r="UEZ5" s="242"/>
      <c r="UFA5" s="242"/>
      <c r="UFB5" s="242"/>
      <c r="UFC5" s="242"/>
      <c r="UFD5" s="242"/>
      <c r="UFE5" s="242"/>
      <c r="UFF5" s="242"/>
      <c r="UFG5" s="242"/>
      <c r="UFH5" s="242"/>
      <c r="UFI5" s="242"/>
      <c r="UFJ5" s="242"/>
      <c r="UFK5" s="242"/>
      <c r="UFL5" s="242"/>
      <c r="UFM5" s="242"/>
      <c r="UFN5" s="242"/>
      <c r="UFO5" s="242"/>
      <c r="UFP5" s="242"/>
      <c r="UFQ5" s="242"/>
      <c r="UFR5" s="242"/>
      <c r="UFS5" s="242"/>
      <c r="UFT5" s="242"/>
      <c r="UFU5" s="242"/>
      <c r="UFV5" s="242"/>
      <c r="UFW5" s="242"/>
      <c r="UFX5" s="242"/>
      <c r="UFY5" s="242"/>
      <c r="UFZ5" s="242"/>
      <c r="UGA5" s="242"/>
      <c r="UGB5" s="242"/>
      <c r="UGC5" s="242"/>
      <c r="UGD5" s="242"/>
      <c r="UGE5" s="242"/>
      <c r="UGF5" s="242"/>
      <c r="UGG5" s="242"/>
      <c r="UGH5" s="242"/>
      <c r="UGI5" s="242"/>
      <c r="UGJ5" s="242"/>
      <c r="UGK5" s="242"/>
      <c r="UGL5" s="242"/>
      <c r="UGM5" s="242"/>
      <c r="UGN5" s="242"/>
      <c r="UGO5" s="242"/>
      <c r="UGP5" s="242"/>
      <c r="UGQ5" s="242"/>
      <c r="UGR5" s="242"/>
      <c r="UGS5" s="242"/>
      <c r="UGT5" s="242"/>
      <c r="UGU5" s="242"/>
      <c r="UGV5" s="242"/>
      <c r="UGW5" s="242"/>
      <c r="UGX5" s="242"/>
      <c r="UGY5" s="242"/>
      <c r="UGZ5" s="242"/>
      <c r="UHA5" s="242"/>
      <c r="UHB5" s="242"/>
      <c r="UHC5" s="242"/>
      <c r="UHD5" s="242"/>
      <c r="UHE5" s="242"/>
      <c r="UHF5" s="242"/>
      <c r="UHG5" s="242"/>
      <c r="UHH5" s="242"/>
      <c r="UHI5" s="242"/>
      <c r="UHJ5" s="242"/>
      <c r="UHK5" s="242"/>
      <c r="UHL5" s="242"/>
      <c r="UHM5" s="242"/>
      <c r="UHN5" s="242"/>
      <c r="UHO5" s="242"/>
      <c r="UHP5" s="242"/>
      <c r="UHQ5" s="242"/>
      <c r="UHR5" s="242"/>
      <c r="UHS5" s="242"/>
      <c r="UHT5" s="242"/>
      <c r="UHU5" s="242"/>
      <c r="UHV5" s="242"/>
      <c r="UHW5" s="242"/>
      <c r="UHX5" s="242"/>
      <c r="UHY5" s="242"/>
      <c r="UHZ5" s="242"/>
      <c r="UIA5" s="242"/>
      <c r="UIB5" s="242"/>
      <c r="UIC5" s="242"/>
      <c r="UID5" s="242"/>
      <c r="UIE5" s="242"/>
      <c r="UIF5" s="242"/>
      <c r="UIG5" s="242"/>
      <c r="UIH5" s="242"/>
      <c r="UII5" s="242"/>
      <c r="UIJ5" s="242"/>
      <c r="UIK5" s="242"/>
      <c r="UIL5" s="242"/>
      <c r="UIM5" s="242"/>
      <c r="UIN5" s="242"/>
      <c r="UIO5" s="242"/>
      <c r="UIP5" s="242"/>
      <c r="UIQ5" s="242"/>
      <c r="UIR5" s="242"/>
      <c r="UIS5" s="242"/>
      <c r="UIT5" s="242"/>
      <c r="UIU5" s="242"/>
      <c r="UIV5" s="242"/>
      <c r="UIW5" s="242"/>
      <c r="UIX5" s="242"/>
      <c r="UIY5" s="242"/>
      <c r="UIZ5" s="242"/>
      <c r="UJA5" s="242"/>
      <c r="UJB5" s="242"/>
      <c r="UJC5" s="242"/>
      <c r="UJD5" s="242"/>
      <c r="UJE5" s="242"/>
      <c r="UJF5" s="242"/>
      <c r="UJG5" s="242"/>
      <c r="UJH5" s="242"/>
      <c r="UJI5" s="242"/>
      <c r="UJJ5" s="242"/>
      <c r="UJK5" s="242"/>
      <c r="UJL5" s="242"/>
      <c r="UJM5" s="242"/>
      <c r="UJN5" s="242"/>
      <c r="UJO5" s="242"/>
      <c r="UJP5" s="242"/>
      <c r="UJQ5" s="242"/>
      <c r="UJR5" s="242"/>
      <c r="UJS5" s="242"/>
      <c r="UJT5" s="242"/>
      <c r="UJU5" s="242"/>
      <c r="UJV5" s="242"/>
      <c r="UJW5" s="242"/>
      <c r="UJX5" s="242"/>
      <c r="UJY5" s="242"/>
      <c r="UJZ5" s="242"/>
      <c r="UKA5" s="242"/>
      <c r="UKB5" s="242"/>
      <c r="UKC5" s="242"/>
      <c r="UKD5" s="242"/>
      <c r="UKE5" s="242"/>
      <c r="UKF5" s="242"/>
      <c r="UKG5" s="242"/>
      <c r="UKH5" s="242"/>
      <c r="UKI5" s="242"/>
      <c r="UKJ5" s="242"/>
      <c r="UKK5" s="242"/>
      <c r="UKL5" s="242"/>
      <c r="UKM5" s="242"/>
      <c r="UKN5" s="242"/>
      <c r="UKO5" s="242"/>
      <c r="UKP5" s="242"/>
      <c r="UKQ5" s="242"/>
      <c r="UKR5" s="242"/>
      <c r="UKS5" s="242"/>
      <c r="UKT5" s="242"/>
      <c r="UKU5" s="242"/>
      <c r="UKV5" s="242"/>
      <c r="UKW5" s="242"/>
      <c r="UKX5" s="242"/>
      <c r="UKY5" s="242"/>
      <c r="UKZ5" s="242"/>
      <c r="ULA5" s="242"/>
      <c r="ULB5" s="242"/>
      <c r="ULC5" s="242"/>
      <c r="ULD5" s="242"/>
      <c r="ULE5" s="242"/>
      <c r="ULF5" s="242"/>
      <c r="ULG5" s="242"/>
      <c r="ULH5" s="242"/>
      <c r="ULI5" s="242"/>
      <c r="ULJ5" s="242"/>
      <c r="ULK5" s="242"/>
      <c r="ULL5" s="242"/>
      <c r="ULM5" s="242"/>
      <c r="ULN5" s="242"/>
      <c r="ULO5" s="242"/>
      <c r="ULP5" s="242"/>
      <c r="ULQ5" s="242"/>
      <c r="ULR5" s="242"/>
      <c r="ULS5" s="242"/>
      <c r="ULT5" s="242"/>
      <c r="ULU5" s="242"/>
      <c r="ULV5" s="242"/>
      <c r="ULW5" s="242"/>
      <c r="ULX5" s="242"/>
      <c r="ULY5" s="242"/>
      <c r="ULZ5" s="242"/>
      <c r="UMA5" s="242"/>
      <c r="UMB5" s="242"/>
      <c r="UMC5" s="242"/>
      <c r="UMD5" s="242"/>
      <c r="UME5" s="242"/>
      <c r="UMF5" s="242"/>
      <c r="UMG5" s="242"/>
      <c r="UMH5" s="242"/>
      <c r="UMI5" s="242"/>
      <c r="UMJ5" s="242"/>
      <c r="UMK5" s="242"/>
      <c r="UML5" s="242"/>
      <c r="UMM5" s="242"/>
      <c r="UMN5" s="242"/>
      <c r="UMO5" s="242"/>
      <c r="UMP5" s="242"/>
      <c r="UMQ5" s="242"/>
      <c r="UMR5" s="242"/>
      <c r="UMS5" s="242"/>
      <c r="UMT5" s="242"/>
      <c r="UMU5" s="242"/>
      <c r="UMV5" s="242"/>
      <c r="UMW5" s="242"/>
      <c r="UMX5" s="242"/>
      <c r="UMY5" s="242"/>
      <c r="UMZ5" s="242"/>
      <c r="UNA5" s="242"/>
      <c r="UNB5" s="242"/>
      <c r="UNC5" s="242"/>
      <c r="UND5" s="242"/>
      <c r="UNE5" s="242"/>
      <c r="UNF5" s="242"/>
      <c r="UNG5" s="242"/>
      <c r="UNH5" s="242"/>
      <c r="UNI5" s="242"/>
      <c r="UNJ5" s="242"/>
      <c r="UNK5" s="242"/>
      <c r="UNL5" s="242"/>
      <c r="UNM5" s="242"/>
      <c r="UNN5" s="242"/>
      <c r="UNO5" s="242"/>
      <c r="UNP5" s="242"/>
      <c r="UNQ5" s="242"/>
      <c r="UNR5" s="242"/>
      <c r="UNS5" s="242"/>
      <c r="UNT5" s="242"/>
      <c r="UNU5" s="242"/>
      <c r="UNV5" s="242"/>
      <c r="UNW5" s="242"/>
      <c r="UNX5" s="242"/>
      <c r="UNY5" s="242"/>
      <c r="UNZ5" s="242"/>
      <c r="UOA5" s="242"/>
      <c r="UOB5" s="242"/>
      <c r="UOC5" s="242"/>
      <c r="UOD5" s="242"/>
      <c r="UOE5" s="242"/>
      <c r="UOF5" s="242"/>
      <c r="UOG5" s="242"/>
      <c r="UOH5" s="242"/>
      <c r="UOI5" s="242"/>
      <c r="UOJ5" s="242"/>
      <c r="UOK5" s="242"/>
      <c r="UOL5" s="242"/>
      <c r="UOM5" s="242"/>
      <c r="UON5" s="242"/>
      <c r="UOO5" s="242"/>
      <c r="UOP5" s="242"/>
      <c r="UOQ5" s="242"/>
      <c r="UOR5" s="242"/>
      <c r="UOS5" s="242"/>
      <c r="UOT5" s="242"/>
      <c r="UOU5" s="242"/>
      <c r="UOV5" s="242"/>
      <c r="UOW5" s="242"/>
      <c r="UOX5" s="242"/>
      <c r="UOY5" s="242"/>
      <c r="UOZ5" s="242"/>
      <c r="UPA5" s="242"/>
      <c r="UPB5" s="242"/>
      <c r="UPC5" s="242"/>
      <c r="UPD5" s="242"/>
      <c r="UPE5" s="242"/>
      <c r="UPF5" s="242"/>
      <c r="UPG5" s="242"/>
      <c r="UPH5" s="242"/>
      <c r="UPI5" s="242"/>
      <c r="UPJ5" s="242"/>
      <c r="UPK5" s="242"/>
      <c r="UPL5" s="242"/>
      <c r="UPM5" s="242"/>
      <c r="UPN5" s="242"/>
      <c r="UPO5" s="242"/>
      <c r="UPP5" s="242"/>
      <c r="UPQ5" s="242"/>
      <c r="UPR5" s="242"/>
      <c r="UPS5" s="242"/>
      <c r="UPT5" s="242"/>
      <c r="UPU5" s="242"/>
      <c r="UPV5" s="242"/>
      <c r="UPW5" s="242"/>
      <c r="UPX5" s="242"/>
      <c r="UPY5" s="242"/>
      <c r="UPZ5" s="242"/>
      <c r="UQA5" s="242"/>
      <c r="UQB5" s="242"/>
      <c r="UQC5" s="242"/>
      <c r="UQD5" s="242"/>
      <c r="UQE5" s="242"/>
      <c r="UQF5" s="242"/>
      <c r="UQG5" s="242"/>
      <c r="UQH5" s="242"/>
      <c r="UQI5" s="242"/>
      <c r="UQJ5" s="242"/>
      <c r="UQK5" s="242"/>
      <c r="UQL5" s="242"/>
      <c r="UQM5" s="242"/>
      <c r="UQN5" s="242"/>
      <c r="UQO5" s="242"/>
      <c r="UQP5" s="242"/>
      <c r="UQQ5" s="242"/>
      <c r="UQR5" s="242"/>
      <c r="UQS5" s="242"/>
      <c r="UQT5" s="242"/>
      <c r="UQU5" s="242"/>
      <c r="UQV5" s="242"/>
      <c r="UQW5" s="242"/>
      <c r="UQX5" s="242"/>
      <c r="UQY5" s="242"/>
      <c r="UQZ5" s="242"/>
      <c r="URA5" s="242"/>
      <c r="URB5" s="242"/>
      <c r="URC5" s="242"/>
      <c r="URD5" s="242"/>
      <c r="URE5" s="242"/>
      <c r="URF5" s="242"/>
      <c r="URG5" s="242"/>
      <c r="URH5" s="242"/>
      <c r="URI5" s="242"/>
      <c r="URJ5" s="242"/>
      <c r="URK5" s="242"/>
      <c r="URL5" s="242"/>
      <c r="URM5" s="242"/>
      <c r="URN5" s="242"/>
      <c r="URO5" s="242"/>
      <c r="URP5" s="242"/>
      <c r="URQ5" s="242"/>
      <c r="URR5" s="242"/>
      <c r="URS5" s="242"/>
      <c r="URT5" s="242"/>
      <c r="URU5" s="242"/>
      <c r="URV5" s="242"/>
      <c r="URW5" s="242"/>
      <c r="URX5" s="242"/>
      <c r="URY5" s="242"/>
      <c r="URZ5" s="242"/>
      <c r="USA5" s="242"/>
      <c r="USB5" s="242"/>
      <c r="USC5" s="242"/>
      <c r="USD5" s="242"/>
      <c r="USE5" s="242"/>
      <c r="USF5" s="242"/>
      <c r="USG5" s="242"/>
      <c r="USH5" s="242"/>
      <c r="USI5" s="242"/>
      <c r="USJ5" s="242"/>
      <c r="USK5" s="242"/>
      <c r="USL5" s="242"/>
      <c r="USM5" s="242"/>
      <c r="USN5" s="242"/>
      <c r="USO5" s="242"/>
      <c r="USP5" s="242"/>
      <c r="USQ5" s="242"/>
      <c r="USR5" s="242"/>
      <c r="USS5" s="242"/>
      <c r="UST5" s="242"/>
      <c r="USU5" s="242"/>
      <c r="USV5" s="242"/>
      <c r="USW5" s="242"/>
      <c r="USX5" s="242"/>
      <c r="USY5" s="242"/>
      <c r="USZ5" s="242"/>
      <c r="UTA5" s="242"/>
      <c r="UTB5" s="242"/>
      <c r="UTC5" s="242"/>
      <c r="UTD5" s="242"/>
      <c r="UTE5" s="242"/>
      <c r="UTF5" s="242"/>
      <c r="UTG5" s="242"/>
      <c r="UTH5" s="242"/>
      <c r="UTI5" s="242"/>
      <c r="UTJ5" s="242"/>
      <c r="UTK5" s="242"/>
      <c r="UTL5" s="242"/>
      <c r="UTM5" s="242"/>
      <c r="UTN5" s="242"/>
      <c r="UTO5" s="242"/>
      <c r="UTP5" s="242"/>
      <c r="UTQ5" s="242"/>
      <c r="UTR5" s="242"/>
      <c r="UTS5" s="242"/>
      <c r="UTT5" s="242"/>
      <c r="UTU5" s="242"/>
      <c r="UTV5" s="242"/>
      <c r="UTW5" s="242"/>
      <c r="UTX5" s="242"/>
      <c r="UTY5" s="242"/>
      <c r="UTZ5" s="242"/>
      <c r="UUA5" s="242"/>
      <c r="UUB5" s="242"/>
      <c r="UUC5" s="242"/>
      <c r="UUD5" s="242"/>
      <c r="UUE5" s="242"/>
      <c r="UUF5" s="242"/>
      <c r="UUG5" s="242"/>
      <c r="UUH5" s="242"/>
      <c r="UUI5" s="242"/>
      <c r="UUJ5" s="242"/>
      <c r="UUK5" s="242"/>
      <c r="UUL5" s="242"/>
      <c r="UUM5" s="242"/>
      <c r="UUN5" s="242"/>
      <c r="UUO5" s="242"/>
      <c r="UUP5" s="242"/>
      <c r="UUQ5" s="242"/>
      <c r="UUR5" s="242"/>
      <c r="UUS5" s="242"/>
      <c r="UUT5" s="242"/>
      <c r="UUU5" s="242"/>
      <c r="UUV5" s="242"/>
      <c r="UUW5" s="242"/>
      <c r="UUX5" s="242"/>
      <c r="UUY5" s="242"/>
      <c r="UUZ5" s="242"/>
      <c r="UVA5" s="242"/>
      <c r="UVB5" s="242"/>
      <c r="UVC5" s="242"/>
      <c r="UVD5" s="242"/>
      <c r="UVE5" s="242"/>
      <c r="UVF5" s="242"/>
      <c r="UVG5" s="242"/>
      <c r="UVH5" s="242"/>
      <c r="UVI5" s="242"/>
      <c r="UVJ5" s="242"/>
      <c r="UVK5" s="242"/>
      <c r="UVL5" s="242"/>
      <c r="UVM5" s="242"/>
      <c r="UVN5" s="242"/>
      <c r="UVO5" s="242"/>
      <c r="UVP5" s="242"/>
      <c r="UVQ5" s="242"/>
      <c r="UVR5" s="242"/>
      <c r="UVS5" s="242"/>
      <c r="UVT5" s="242"/>
      <c r="UVU5" s="242"/>
      <c r="UVV5" s="242"/>
      <c r="UVW5" s="242"/>
      <c r="UVX5" s="242"/>
      <c r="UVY5" s="242"/>
      <c r="UVZ5" s="242"/>
      <c r="UWA5" s="242"/>
      <c r="UWB5" s="242"/>
      <c r="UWC5" s="242"/>
      <c r="UWD5" s="242"/>
      <c r="UWE5" s="242"/>
      <c r="UWF5" s="242"/>
      <c r="UWG5" s="242"/>
      <c r="UWH5" s="242"/>
      <c r="UWI5" s="242"/>
      <c r="UWJ5" s="242"/>
      <c r="UWK5" s="242"/>
      <c r="UWL5" s="242"/>
      <c r="UWM5" s="242"/>
      <c r="UWN5" s="242"/>
      <c r="UWO5" s="242"/>
      <c r="UWP5" s="242"/>
      <c r="UWQ5" s="242"/>
      <c r="UWR5" s="242"/>
      <c r="UWS5" s="242"/>
      <c r="UWT5" s="242"/>
      <c r="UWU5" s="242"/>
      <c r="UWV5" s="242"/>
      <c r="UWW5" s="242"/>
      <c r="UWX5" s="242"/>
      <c r="UWY5" s="242"/>
      <c r="UWZ5" s="242"/>
      <c r="UXA5" s="242"/>
      <c r="UXB5" s="242"/>
      <c r="UXC5" s="242"/>
      <c r="UXD5" s="242"/>
      <c r="UXE5" s="242"/>
      <c r="UXF5" s="242"/>
      <c r="UXG5" s="242"/>
      <c r="UXH5" s="242"/>
      <c r="UXI5" s="242"/>
      <c r="UXJ5" s="242"/>
      <c r="UXK5" s="242"/>
      <c r="UXL5" s="242"/>
      <c r="UXM5" s="242"/>
      <c r="UXN5" s="242"/>
      <c r="UXO5" s="242"/>
      <c r="UXP5" s="242"/>
      <c r="UXQ5" s="242"/>
      <c r="UXR5" s="242"/>
      <c r="UXS5" s="242"/>
      <c r="UXT5" s="242"/>
      <c r="UXU5" s="242"/>
      <c r="UXV5" s="242"/>
      <c r="UXW5" s="242"/>
      <c r="UXX5" s="242"/>
      <c r="UXY5" s="242"/>
      <c r="UXZ5" s="242"/>
      <c r="UYA5" s="242"/>
      <c r="UYB5" s="242"/>
      <c r="UYC5" s="242"/>
      <c r="UYD5" s="242"/>
      <c r="UYE5" s="242"/>
      <c r="UYF5" s="242"/>
      <c r="UYG5" s="242"/>
      <c r="UYH5" s="242"/>
      <c r="UYI5" s="242"/>
      <c r="UYJ5" s="242"/>
      <c r="UYK5" s="242"/>
      <c r="UYL5" s="242"/>
      <c r="UYM5" s="242"/>
      <c r="UYN5" s="242"/>
      <c r="UYO5" s="242"/>
      <c r="UYP5" s="242"/>
      <c r="UYQ5" s="242"/>
      <c r="UYR5" s="242"/>
      <c r="UYS5" s="242"/>
      <c r="UYT5" s="242"/>
      <c r="UYU5" s="242"/>
      <c r="UYV5" s="242"/>
      <c r="UYW5" s="242"/>
      <c r="UYX5" s="242"/>
      <c r="UYY5" s="242"/>
      <c r="UYZ5" s="242"/>
      <c r="UZA5" s="242"/>
      <c r="UZB5" s="242"/>
      <c r="UZC5" s="242"/>
      <c r="UZD5" s="242"/>
      <c r="UZE5" s="242"/>
      <c r="UZF5" s="242"/>
      <c r="UZG5" s="242"/>
      <c r="UZH5" s="242"/>
      <c r="UZI5" s="242"/>
      <c r="UZJ5" s="242"/>
      <c r="UZK5" s="242"/>
      <c r="UZL5" s="242"/>
      <c r="UZM5" s="242"/>
      <c r="UZN5" s="242"/>
      <c r="UZO5" s="242"/>
      <c r="UZP5" s="242"/>
      <c r="UZQ5" s="242"/>
      <c r="UZR5" s="242"/>
      <c r="UZS5" s="242"/>
      <c r="UZT5" s="242"/>
      <c r="UZU5" s="242"/>
      <c r="UZV5" s="242"/>
      <c r="UZW5" s="242"/>
      <c r="UZX5" s="242"/>
      <c r="UZY5" s="242"/>
      <c r="UZZ5" s="242"/>
      <c r="VAA5" s="242"/>
      <c r="VAB5" s="242"/>
      <c r="VAC5" s="242"/>
      <c r="VAD5" s="242"/>
      <c r="VAE5" s="242"/>
      <c r="VAF5" s="242"/>
      <c r="VAG5" s="242"/>
      <c r="VAH5" s="242"/>
      <c r="VAI5" s="242"/>
      <c r="VAJ5" s="242"/>
      <c r="VAK5" s="242"/>
      <c r="VAL5" s="242"/>
      <c r="VAM5" s="242"/>
      <c r="VAN5" s="242"/>
      <c r="VAO5" s="242"/>
      <c r="VAP5" s="242"/>
      <c r="VAQ5" s="242"/>
      <c r="VAR5" s="242"/>
      <c r="VAS5" s="242"/>
      <c r="VAT5" s="242"/>
      <c r="VAU5" s="242"/>
      <c r="VAV5" s="242"/>
      <c r="VAW5" s="242"/>
      <c r="VAX5" s="242"/>
      <c r="VAY5" s="242"/>
      <c r="VAZ5" s="242"/>
      <c r="VBA5" s="242"/>
      <c r="VBB5" s="242"/>
      <c r="VBC5" s="242"/>
      <c r="VBD5" s="242"/>
      <c r="VBE5" s="242"/>
      <c r="VBF5" s="242"/>
      <c r="VBG5" s="242"/>
      <c r="VBH5" s="242"/>
      <c r="VBI5" s="242"/>
      <c r="VBJ5" s="242"/>
      <c r="VBK5" s="242"/>
      <c r="VBL5" s="242"/>
      <c r="VBM5" s="242"/>
      <c r="VBN5" s="242"/>
      <c r="VBO5" s="242"/>
      <c r="VBP5" s="242"/>
      <c r="VBQ5" s="242"/>
      <c r="VBR5" s="242"/>
      <c r="VBS5" s="242"/>
      <c r="VBT5" s="242"/>
      <c r="VBU5" s="242"/>
      <c r="VBV5" s="242"/>
      <c r="VBW5" s="242"/>
      <c r="VBX5" s="242"/>
      <c r="VBY5" s="242"/>
      <c r="VBZ5" s="242"/>
      <c r="VCA5" s="242"/>
      <c r="VCB5" s="242"/>
      <c r="VCC5" s="242"/>
      <c r="VCD5" s="242"/>
      <c r="VCE5" s="242"/>
      <c r="VCF5" s="242"/>
      <c r="VCG5" s="242"/>
      <c r="VCH5" s="242"/>
      <c r="VCI5" s="242"/>
      <c r="VCJ5" s="242"/>
      <c r="VCK5" s="242"/>
      <c r="VCL5" s="242"/>
      <c r="VCM5" s="242"/>
      <c r="VCN5" s="242"/>
      <c r="VCO5" s="242"/>
      <c r="VCP5" s="242"/>
      <c r="VCQ5" s="242"/>
      <c r="VCR5" s="242"/>
      <c r="VCS5" s="242"/>
      <c r="VCT5" s="242"/>
      <c r="VCU5" s="242"/>
      <c r="VCV5" s="242"/>
      <c r="VCW5" s="242"/>
      <c r="VCX5" s="242"/>
      <c r="VCY5" s="242"/>
      <c r="VCZ5" s="242"/>
      <c r="VDA5" s="242"/>
      <c r="VDB5" s="242"/>
      <c r="VDC5" s="242"/>
      <c r="VDD5" s="242"/>
      <c r="VDE5" s="242"/>
      <c r="VDF5" s="242"/>
      <c r="VDG5" s="242"/>
      <c r="VDH5" s="242"/>
      <c r="VDI5" s="242"/>
      <c r="VDJ5" s="242"/>
      <c r="VDK5" s="242"/>
      <c r="VDL5" s="242"/>
      <c r="VDM5" s="242"/>
      <c r="VDN5" s="242"/>
      <c r="VDO5" s="242"/>
      <c r="VDP5" s="242"/>
      <c r="VDQ5" s="242"/>
      <c r="VDR5" s="242"/>
      <c r="VDS5" s="242"/>
      <c r="VDT5" s="242"/>
      <c r="VDU5" s="242"/>
      <c r="VDV5" s="242"/>
      <c r="VDW5" s="242"/>
      <c r="VDX5" s="242"/>
      <c r="VDY5" s="242"/>
      <c r="VDZ5" s="242"/>
      <c r="VEA5" s="242"/>
      <c r="VEB5" s="242"/>
      <c r="VEC5" s="242"/>
      <c r="VED5" s="242"/>
      <c r="VEE5" s="242"/>
      <c r="VEF5" s="242"/>
      <c r="VEG5" s="242"/>
      <c r="VEH5" s="242"/>
      <c r="VEI5" s="242"/>
      <c r="VEJ5" s="242"/>
      <c r="VEK5" s="242"/>
      <c r="VEL5" s="242"/>
      <c r="VEM5" s="242"/>
      <c r="VEN5" s="242"/>
      <c r="VEO5" s="242"/>
      <c r="VEP5" s="242"/>
      <c r="VEQ5" s="242"/>
      <c r="VER5" s="242"/>
      <c r="VES5" s="242"/>
      <c r="VET5" s="242"/>
      <c r="VEU5" s="242"/>
      <c r="VEV5" s="242"/>
      <c r="VEW5" s="242"/>
      <c r="VEX5" s="242"/>
      <c r="VEY5" s="242"/>
      <c r="VEZ5" s="242"/>
      <c r="VFA5" s="242"/>
      <c r="VFB5" s="242"/>
      <c r="VFC5" s="242"/>
      <c r="VFD5" s="242"/>
      <c r="VFE5" s="242"/>
      <c r="VFF5" s="242"/>
      <c r="VFG5" s="242"/>
      <c r="VFH5" s="242"/>
      <c r="VFI5" s="242"/>
      <c r="VFJ5" s="242"/>
      <c r="VFK5" s="242"/>
      <c r="VFL5" s="242"/>
      <c r="VFM5" s="242"/>
      <c r="VFN5" s="242"/>
      <c r="VFO5" s="242"/>
      <c r="VFP5" s="242"/>
      <c r="VFQ5" s="242"/>
      <c r="VFR5" s="242"/>
      <c r="VFS5" s="242"/>
      <c r="VFT5" s="242"/>
      <c r="VFU5" s="242"/>
      <c r="VFV5" s="242"/>
      <c r="VFW5" s="242"/>
      <c r="VFX5" s="242"/>
      <c r="VFY5" s="242"/>
      <c r="VFZ5" s="242"/>
      <c r="VGA5" s="242"/>
      <c r="VGB5" s="242"/>
      <c r="VGC5" s="242"/>
      <c r="VGD5" s="242"/>
      <c r="VGE5" s="242"/>
      <c r="VGF5" s="242"/>
      <c r="VGG5" s="242"/>
      <c r="VGH5" s="242"/>
      <c r="VGI5" s="242"/>
      <c r="VGJ5" s="242"/>
      <c r="VGK5" s="242"/>
      <c r="VGL5" s="242"/>
      <c r="VGM5" s="242"/>
      <c r="VGN5" s="242"/>
      <c r="VGO5" s="242"/>
      <c r="VGP5" s="242"/>
      <c r="VGQ5" s="242"/>
      <c r="VGR5" s="242"/>
      <c r="VGS5" s="242"/>
      <c r="VGT5" s="242"/>
      <c r="VGU5" s="242"/>
      <c r="VGV5" s="242"/>
      <c r="VGW5" s="242"/>
      <c r="VGX5" s="242"/>
      <c r="VGY5" s="242"/>
      <c r="VGZ5" s="242"/>
      <c r="VHA5" s="242"/>
      <c r="VHB5" s="242"/>
      <c r="VHC5" s="242"/>
      <c r="VHD5" s="242"/>
      <c r="VHE5" s="242"/>
      <c r="VHF5" s="242"/>
      <c r="VHG5" s="242"/>
      <c r="VHH5" s="242"/>
      <c r="VHI5" s="242"/>
      <c r="VHJ5" s="242"/>
      <c r="VHK5" s="242"/>
      <c r="VHL5" s="242"/>
      <c r="VHM5" s="242"/>
      <c r="VHN5" s="242"/>
      <c r="VHO5" s="242"/>
      <c r="VHP5" s="242"/>
      <c r="VHQ5" s="242"/>
      <c r="VHR5" s="242"/>
      <c r="VHS5" s="242"/>
      <c r="VHT5" s="242"/>
      <c r="VHU5" s="242"/>
      <c r="VHV5" s="242"/>
      <c r="VHW5" s="242"/>
      <c r="VHX5" s="242"/>
      <c r="VHY5" s="242"/>
      <c r="VHZ5" s="242"/>
      <c r="VIA5" s="242"/>
      <c r="VIB5" s="242"/>
      <c r="VIC5" s="242"/>
      <c r="VID5" s="242"/>
      <c r="VIE5" s="242"/>
      <c r="VIF5" s="242"/>
      <c r="VIG5" s="242"/>
      <c r="VIH5" s="242"/>
      <c r="VII5" s="242"/>
      <c r="VIJ5" s="242"/>
      <c r="VIK5" s="242"/>
      <c r="VIL5" s="242"/>
      <c r="VIM5" s="242"/>
      <c r="VIN5" s="242"/>
      <c r="VIO5" s="242"/>
      <c r="VIP5" s="242"/>
      <c r="VIQ5" s="242"/>
      <c r="VIR5" s="242"/>
      <c r="VIS5" s="242"/>
      <c r="VIT5" s="242"/>
      <c r="VIU5" s="242"/>
      <c r="VIV5" s="242"/>
      <c r="VIW5" s="242"/>
      <c r="VIX5" s="242"/>
      <c r="VIY5" s="242"/>
      <c r="VIZ5" s="242"/>
      <c r="VJA5" s="242"/>
      <c r="VJB5" s="242"/>
      <c r="VJC5" s="242"/>
      <c r="VJD5" s="242"/>
      <c r="VJE5" s="242"/>
      <c r="VJF5" s="242"/>
      <c r="VJG5" s="242"/>
      <c r="VJH5" s="242"/>
      <c r="VJI5" s="242"/>
      <c r="VJJ5" s="242"/>
      <c r="VJK5" s="242"/>
      <c r="VJL5" s="242"/>
      <c r="VJM5" s="242"/>
      <c r="VJN5" s="242"/>
      <c r="VJO5" s="242"/>
      <c r="VJP5" s="242"/>
      <c r="VJQ5" s="242"/>
      <c r="VJR5" s="242"/>
      <c r="VJS5" s="242"/>
      <c r="VJT5" s="242"/>
      <c r="VJU5" s="242"/>
      <c r="VJV5" s="242"/>
      <c r="VJW5" s="242"/>
      <c r="VJX5" s="242"/>
      <c r="VJY5" s="242"/>
      <c r="VJZ5" s="242"/>
      <c r="VKA5" s="242"/>
      <c r="VKB5" s="242"/>
      <c r="VKC5" s="242"/>
      <c r="VKD5" s="242"/>
      <c r="VKE5" s="242"/>
      <c r="VKF5" s="242"/>
      <c r="VKG5" s="242"/>
      <c r="VKH5" s="242"/>
      <c r="VKI5" s="242"/>
      <c r="VKJ5" s="242"/>
      <c r="VKK5" s="242"/>
      <c r="VKL5" s="242"/>
      <c r="VKM5" s="242"/>
      <c r="VKN5" s="242"/>
      <c r="VKO5" s="242"/>
      <c r="VKP5" s="242"/>
      <c r="VKQ5" s="242"/>
      <c r="VKR5" s="242"/>
      <c r="VKS5" s="242"/>
      <c r="VKT5" s="242"/>
      <c r="VKU5" s="242"/>
      <c r="VKV5" s="242"/>
      <c r="VKW5" s="242"/>
      <c r="VKX5" s="242"/>
      <c r="VKY5" s="242"/>
      <c r="VKZ5" s="242"/>
      <c r="VLA5" s="242"/>
      <c r="VLB5" s="242"/>
      <c r="VLC5" s="242"/>
      <c r="VLD5" s="242"/>
      <c r="VLE5" s="242"/>
      <c r="VLF5" s="242"/>
      <c r="VLG5" s="242"/>
      <c r="VLH5" s="242"/>
      <c r="VLI5" s="242"/>
      <c r="VLJ5" s="242"/>
      <c r="VLK5" s="242"/>
      <c r="VLL5" s="242"/>
      <c r="VLM5" s="242"/>
      <c r="VLN5" s="242"/>
      <c r="VLO5" s="242"/>
      <c r="VLP5" s="242"/>
      <c r="VLQ5" s="242"/>
      <c r="VLR5" s="242"/>
      <c r="VLS5" s="242"/>
      <c r="VLT5" s="242"/>
      <c r="VLU5" s="242"/>
      <c r="VLV5" s="242"/>
      <c r="VLW5" s="242"/>
      <c r="VLX5" s="242"/>
      <c r="VLY5" s="242"/>
      <c r="VLZ5" s="242"/>
      <c r="VMA5" s="242"/>
      <c r="VMB5" s="242"/>
      <c r="VMC5" s="242"/>
      <c r="VMD5" s="242"/>
      <c r="VME5" s="242"/>
      <c r="VMF5" s="242"/>
      <c r="VMG5" s="242"/>
      <c r="VMH5" s="242"/>
      <c r="VMI5" s="242"/>
      <c r="VMJ5" s="242"/>
      <c r="VMK5" s="242"/>
      <c r="VML5" s="242"/>
      <c r="VMM5" s="242"/>
      <c r="VMN5" s="242"/>
      <c r="VMO5" s="242"/>
      <c r="VMP5" s="242"/>
      <c r="VMQ5" s="242"/>
      <c r="VMR5" s="242"/>
      <c r="VMS5" s="242"/>
      <c r="VMT5" s="242"/>
      <c r="VMU5" s="242"/>
      <c r="VMV5" s="242"/>
      <c r="VMW5" s="242"/>
      <c r="VMX5" s="242"/>
      <c r="VMY5" s="242"/>
      <c r="VMZ5" s="242"/>
      <c r="VNA5" s="242"/>
      <c r="VNB5" s="242"/>
      <c r="VNC5" s="242"/>
      <c r="VND5" s="242"/>
      <c r="VNE5" s="242"/>
      <c r="VNF5" s="242"/>
      <c r="VNG5" s="242"/>
      <c r="VNH5" s="242"/>
      <c r="VNI5" s="242"/>
      <c r="VNJ5" s="242"/>
      <c r="VNK5" s="242"/>
      <c r="VNL5" s="242"/>
      <c r="VNM5" s="242"/>
      <c r="VNN5" s="242"/>
      <c r="VNO5" s="242"/>
      <c r="VNP5" s="242"/>
      <c r="VNQ5" s="242"/>
      <c r="VNR5" s="242"/>
      <c r="VNS5" s="242"/>
      <c r="VNT5" s="242"/>
      <c r="VNU5" s="242"/>
      <c r="VNV5" s="242"/>
      <c r="VNW5" s="242"/>
      <c r="VNX5" s="242"/>
      <c r="VNY5" s="242"/>
      <c r="VNZ5" s="242"/>
      <c r="VOA5" s="242"/>
      <c r="VOB5" s="242"/>
      <c r="VOC5" s="242"/>
      <c r="VOD5" s="242"/>
      <c r="VOE5" s="242"/>
      <c r="VOF5" s="242"/>
      <c r="VOG5" s="242"/>
      <c r="VOH5" s="242"/>
      <c r="VOI5" s="242"/>
      <c r="VOJ5" s="242"/>
      <c r="VOK5" s="242"/>
      <c r="VOL5" s="242"/>
      <c r="VOM5" s="242"/>
      <c r="VON5" s="242"/>
      <c r="VOO5" s="242"/>
      <c r="VOP5" s="242"/>
      <c r="VOQ5" s="242"/>
      <c r="VOR5" s="242"/>
      <c r="VOS5" s="242"/>
      <c r="VOT5" s="242"/>
      <c r="VOU5" s="242"/>
      <c r="VOV5" s="242"/>
      <c r="VOW5" s="242"/>
      <c r="VOX5" s="242"/>
      <c r="VOY5" s="242"/>
      <c r="VOZ5" s="242"/>
      <c r="VPA5" s="242"/>
      <c r="VPB5" s="242"/>
      <c r="VPC5" s="242"/>
      <c r="VPD5" s="242"/>
      <c r="VPE5" s="242"/>
      <c r="VPF5" s="242"/>
      <c r="VPG5" s="242"/>
      <c r="VPH5" s="242"/>
      <c r="VPI5" s="242"/>
      <c r="VPJ5" s="242"/>
      <c r="VPK5" s="242"/>
      <c r="VPL5" s="242"/>
      <c r="VPM5" s="242"/>
      <c r="VPN5" s="242"/>
      <c r="VPO5" s="242"/>
      <c r="VPP5" s="242"/>
      <c r="VPQ5" s="242"/>
      <c r="VPR5" s="242"/>
      <c r="VPS5" s="242"/>
      <c r="VPT5" s="242"/>
      <c r="VPU5" s="242"/>
      <c r="VPV5" s="242"/>
      <c r="VPW5" s="242"/>
      <c r="VPX5" s="242"/>
      <c r="VPY5" s="242"/>
      <c r="VPZ5" s="242"/>
      <c r="VQA5" s="242"/>
      <c r="VQB5" s="242"/>
      <c r="VQC5" s="242"/>
      <c r="VQD5" s="242"/>
      <c r="VQE5" s="242"/>
      <c r="VQF5" s="242"/>
      <c r="VQG5" s="242"/>
      <c r="VQH5" s="242"/>
      <c r="VQI5" s="242"/>
      <c r="VQJ5" s="242"/>
      <c r="VQK5" s="242"/>
      <c r="VQL5" s="242"/>
      <c r="VQM5" s="242"/>
      <c r="VQN5" s="242"/>
      <c r="VQO5" s="242"/>
      <c r="VQP5" s="242"/>
      <c r="VQQ5" s="242"/>
      <c r="VQR5" s="242"/>
      <c r="VQS5" s="242"/>
      <c r="VQT5" s="242"/>
      <c r="VQU5" s="242"/>
      <c r="VQV5" s="242"/>
      <c r="VQW5" s="242"/>
      <c r="VQX5" s="242"/>
      <c r="VQY5" s="242"/>
      <c r="VQZ5" s="242"/>
      <c r="VRA5" s="242"/>
      <c r="VRB5" s="242"/>
      <c r="VRC5" s="242"/>
      <c r="VRD5" s="242"/>
      <c r="VRE5" s="242"/>
      <c r="VRF5" s="242"/>
      <c r="VRG5" s="242"/>
      <c r="VRH5" s="242"/>
      <c r="VRI5" s="242"/>
      <c r="VRJ5" s="242"/>
      <c r="VRK5" s="242"/>
      <c r="VRL5" s="242"/>
      <c r="VRM5" s="242"/>
      <c r="VRN5" s="242"/>
      <c r="VRO5" s="242"/>
      <c r="VRP5" s="242"/>
      <c r="VRQ5" s="242"/>
      <c r="VRR5" s="242"/>
      <c r="VRS5" s="242"/>
      <c r="VRT5" s="242"/>
      <c r="VRU5" s="242"/>
      <c r="VRV5" s="242"/>
      <c r="VRW5" s="242"/>
      <c r="VRX5" s="242"/>
      <c r="VRY5" s="242"/>
      <c r="VRZ5" s="242"/>
      <c r="VSA5" s="242"/>
      <c r="VSB5" s="242"/>
      <c r="VSC5" s="242"/>
      <c r="VSD5" s="242"/>
      <c r="VSE5" s="242"/>
      <c r="VSF5" s="242"/>
      <c r="VSG5" s="242"/>
      <c r="VSH5" s="242"/>
      <c r="VSI5" s="242"/>
      <c r="VSJ5" s="242"/>
      <c r="VSK5" s="242"/>
      <c r="VSL5" s="242"/>
      <c r="VSM5" s="242"/>
      <c r="VSN5" s="242"/>
      <c r="VSO5" s="242"/>
      <c r="VSP5" s="242"/>
      <c r="VSQ5" s="242"/>
      <c r="VSR5" s="242"/>
      <c r="VSS5" s="242"/>
      <c r="VST5" s="242"/>
      <c r="VSU5" s="242"/>
      <c r="VSV5" s="242"/>
      <c r="VSW5" s="242"/>
      <c r="VSX5" s="242"/>
      <c r="VSY5" s="242"/>
      <c r="VSZ5" s="242"/>
      <c r="VTA5" s="242"/>
      <c r="VTB5" s="242"/>
      <c r="VTC5" s="242"/>
      <c r="VTD5" s="242"/>
      <c r="VTE5" s="242"/>
      <c r="VTF5" s="242"/>
      <c r="VTG5" s="242"/>
      <c r="VTH5" s="242"/>
      <c r="VTI5" s="242"/>
      <c r="VTJ5" s="242"/>
      <c r="VTK5" s="242"/>
      <c r="VTL5" s="242"/>
      <c r="VTM5" s="242"/>
      <c r="VTN5" s="242"/>
      <c r="VTO5" s="242"/>
      <c r="VTP5" s="242"/>
      <c r="VTQ5" s="242"/>
      <c r="VTR5" s="242"/>
      <c r="VTS5" s="242"/>
      <c r="VTT5" s="242"/>
      <c r="VTU5" s="242"/>
      <c r="VTV5" s="242"/>
      <c r="VTW5" s="242"/>
      <c r="VTX5" s="242"/>
      <c r="VTY5" s="242"/>
      <c r="VTZ5" s="242"/>
      <c r="VUA5" s="242"/>
      <c r="VUB5" s="242"/>
      <c r="VUC5" s="242"/>
      <c r="VUD5" s="242"/>
      <c r="VUE5" s="242"/>
      <c r="VUF5" s="242"/>
      <c r="VUG5" s="242"/>
      <c r="VUH5" s="242"/>
      <c r="VUI5" s="242"/>
      <c r="VUJ5" s="242"/>
      <c r="VUK5" s="242"/>
      <c r="VUL5" s="242"/>
      <c r="VUM5" s="242"/>
      <c r="VUN5" s="242"/>
      <c r="VUO5" s="242"/>
      <c r="VUP5" s="242"/>
      <c r="VUQ5" s="242"/>
      <c r="VUR5" s="242"/>
      <c r="VUS5" s="242"/>
      <c r="VUT5" s="242"/>
      <c r="VUU5" s="242"/>
      <c r="VUV5" s="242"/>
      <c r="VUW5" s="242"/>
      <c r="VUX5" s="242"/>
      <c r="VUY5" s="242"/>
      <c r="VUZ5" s="242"/>
      <c r="VVA5" s="242"/>
      <c r="VVB5" s="242"/>
      <c r="VVC5" s="242"/>
      <c r="VVD5" s="242"/>
      <c r="VVE5" s="242"/>
      <c r="VVF5" s="242"/>
      <c r="VVG5" s="242"/>
      <c r="VVH5" s="242"/>
      <c r="VVI5" s="242"/>
      <c r="VVJ5" s="242"/>
      <c r="VVK5" s="242"/>
      <c r="VVL5" s="242"/>
      <c r="VVM5" s="242"/>
      <c r="VVN5" s="242"/>
      <c r="VVO5" s="242"/>
      <c r="VVP5" s="242"/>
      <c r="VVQ5" s="242"/>
      <c r="VVR5" s="242"/>
      <c r="VVS5" s="242"/>
      <c r="VVT5" s="242"/>
      <c r="VVU5" s="242"/>
      <c r="VVV5" s="242"/>
      <c r="VVW5" s="242"/>
      <c r="VVX5" s="242"/>
      <c r="VVY5" s="242"/>
      <c r="VVZ5" s="242"/>
      <c r="VWA5" s="242"/>
      <c r="VWB5" s="242"/>
      <c r="VWC5" s="242"/>
      <c r="VWD5" s="242"/>
      <c r="VWE5" s="242"/>
      <c r="VWF5" s="242"/>
      <c r="VWG5" s="242"/>
      <c r="VWH5" s="242"/>
      <c r="VWI5" s="242"/>
      <c r="VWJ5" s="242"/>
      <c r="VWK5" s="242"/>
      <c r="VWL5" s="242"/>
      <c r="VWM5" s="242"/>
      <c r="VWN5" s="242"/>
      <c r="VWO5" s="242"/>
      <c r="VWP5" s="242"/>
      <c r="VWQ5" s="242"/>
      <c r="VWR5" s="242"/>
      <c r="VWS5" s="242"/>
      <c r="VWT5" s="242"/>
      <c r="VWU5" s="242"/>
      <c r="VWV5" s="242"/>
      <c r="VWW5" s="242"/>
      <c r="VWX5" s="242"/>
      <c r="VWY5" s="242"/>
      <c r="VWZ5" s="242"/>
      <c r="VXA5" s="242"/>
      <c r="VXB5" s="242"/>
      <c r="VXC5" s="242"/>
      <c r="VXD5" s="242"/>
      <c r="VXE5" s="242"/>
      <c r="VXF5" s="242"/>
      <c r="VXG5" s="242"/>
      <c r="VXH5" s="242"/>
      <c r="VXI5" s="242"/>
      <c r="VXJ5" s="242"/>
      <c r="VXK5" s="242"/>
      <c r="VXL5" s="242"/>
      <c r="VXM5" s="242"/>
      <c r="VXN5" s="242"/>
      <c r="VXO5" s="242"/>
      <c r="VXP5" s="242"/>
      <c r="VXQ5" s="242"/>
      <c r="VXR5" s="242"/>
      <c r="VXS5" s="242"/>
      <c r="VXT5" s="242"/>
      <c r="VXU5" s="242"/>
      <c r="VXV5" s="242"/>
      <c r="VXW5" s="242"/>
      <c r="VXX5" s="242"/>
      <c r="VXY5" s="242"/>
      <c r="VXZ5" s="242"/>
      <c r="VYA5" s="242"/>
      <c r="VYB5" s="242"/>
      <c r="VYC5" s="242"/>
      <c r="VYD5" s="242"/>
      <c r="VYE5" s="242"/>
      <c r="VYF5" s="242"/>
      <c r="VYG5" s="242"/>
      <c r="VYH5" s="242"/>
      <c r="VYI5" s="242"/>
      <c r="VYJ5" s="242"/>
      <c r="VYK5" s="242"/>
      <c r="VYL5" s="242"/>
      <c r="VYM5" s="242"/>
      <c r="VYN5" s="242"/>
      <c r="VYO5" s="242"/>
      <c r="VYP5" s="242"/>
      <c r="VYQ5" s="242"/>
      <c r="VYR5" s="242"/>
      <c r="VYS5" s="242"/>
      <c r="VYT5" s="242"/>
      <c r="VYU5" s="242"/>
      <c r="VYV5" s="242"/>
      <c r="VYW5" s="242"/>
      <c r="VYX5" s="242"/>
      <c r="VYY5" s="242"/>
      <c r="VYZ5" s="242"/>
      <c r="VZA5" s="242"/>
      <c r="VZB5" s="242"/>
      <c r="VZC5" s="242"/>
      <c r="VZD5" s="242"/>
      <c r="VZE5" s="242"/>
      <c r="VZF5" s="242"/>
      <c r="VZG5" s="242"/>
      <c r="VZH5" s="242"/>
      <c r="VZI5" s="242"/>
      <c r="VZJ5" s="242"/>
      <c r="VZK5" s="242"/>
      <c r="VZL5" s="242"/>
      <c r="VZM5" s="242"/>
      <c r="VZN5" s="242"/>
      <c r="VZO5" s="242"/>
      <c r="VZP5" s="242"/>
      <c r="VZQ5" s="242"/>
      <c r="VZR5" s="242"/>
      <c r="VZS5" s="242"/>
      <c r="VZT5" s="242"/>
      <c r="VZU5" s="242"/>
      <c r="VZV5" s="242"/>
      <c r="VZW5" s="242"/>
      <c r="VZX5" s="242"/>
      <c r="VZY5" s="242"/>
      <c r="VZZ5" s="242"/>
      <c r="WAA5" s="242"/>
      <c r="WAB5" s="242"/>
      <c r="WAC5" s="242"/>
      <c r="WAD5" s="242"/>
      <c r="WAE5" s="242"/>
      <c r="WAF5" s="242"/>
      <c r="WAG5" s="242"/>
      <c r="WAH5" s="242"/>
      <c r="WAI5" s="242"/>
      <c r="WAJ5" s="242"/>
      <c r="WAK5" s="242"/>
      <c r="WAL5" s="242"/>
      <c r="WAM5" s="242"/>
      <c r="WAN5" s="242"/>
      <c r="WAO5" s="242"/>
      <c r="WAP5" s="242"/>
      <c r="WAQ5" s="242"/>
      <c r="WAR5" s="242"/>
      <c r="WAS5" s="242"/>
      <c r="WAT5" s="242"/>
      <c r="WAU5" s="242"/>
      <c r="WAV5" s="242"/>
      <c r="WAW5" s="242"/>
      <c r="WAX5" s="242"/>
      <c r="WAY5" s="242"/>
      <c r="WAZ5" s="242"/>
      <c r="WBA5" s="242"/>
      <c r="WBB5" s="242"/>
      <c r="WBC5" s="242"/>
      <c r="WBD5" s="242"/>
      <c r="WBE5" s="242"/>
      <c r="WBF5" s="242"/>
      <c r="WBG5" s="242"/>
      <c r="WBH5" s="242"/>
      <c r="WBI5" s="242"/>
      <c r="WBJ5" s="242"/>
      <c r="WBK5" s="242"/>
      <c r="WBL5" s="242"/>
      <c r="WBM5" s="242"/>
      <c r="WBN5" s="242"/>
      <c r="WBO5" s="242"/>
      <c r="WBP5" s="242"/>
      <c r="WBQ5" s="242"/>
      <c r="WBR5" s="242"/>
      <c r="WBS5" s="242"/>
      <c r="WBT5" s="242"/>
      <c r="WBU5" s="242"/>
      <c r="WBV5" s="242"/>
      <c r="WBW5" s="242"/>
      <c r="WBX5" s="242"/>
      <c r="WBY5" s="242"/>
      <c r="WBZ5" s="242"/>
      <c r="WCA5" s="242"/>
      <c r="WCB5" s="242"/>
      <c r="WCC5" s="242"/>
      <c r="WCD5" s="242"/>
      <c r="WCE5" s="242"/>
      <c r="WCF5" s="242"/>
      <c r="WCG5" s="242"/>
      <c r="WCH5" s="242"/>
      <c r="WCI5" s="242"/>
      <c r="WCJ5" s="242"/>
      <c r="WCK5" s="242"/>
      <c r="WCL5" s="242"/>
      <c r="WCM5" s="242"/>
      <c r="WCN5" s="242"/>
      <c r="WCO5" s="242"/>
      <c r="WCP5" s="242"/>
      <c r="WCQ5" s="242"/>
      <c r="WCR5" s="242"/>
      <c r="WCS5" s="242"/>
      <c r="WCT5" s="242"/>
      <c r="WCU5" s="242"/>
      <c r="WCV5" s="242"/>
      <c r="WCW5" s="242"/>
      <c r="WCX5" s="242"/>
      <c r="WCY5" s="242"/>
      <c r="WCZ5" s="242"/>
      <c r="WDA5" s="242"/>
      <c r="WDB5" s="242"/>
      <c r="WDC5" s="242"/>
      <c r="WDD5" s="242"/>
      <c r="WDE5" s="242"/>
      <c r="WDF5" s="242"/>
      <c r="WDG5" s="242"/>
      <c r="WDH5" s="242"/>
      <c r="WDI5" s="242"/>
      <c r="WDJ5" s="242"/>
      <c r="WDK5" s="242"/>
      <c r="WDL5" s="242"/>
      <c r="WDM5" s="242"/>
      <c r="WDN5" s="242"/>
      <c r="WDO5" s="242"/>
      <c r="WDP5" s="242"/>
      <c r="WDQ5" s="242"/>
      <c r="WDR5" s="242"/>
      <c r="WDS5" s="242"/>
      <c r="WDT5" s="242"/>
      <c r="WDU5" s="242"/>
      <c r="WDV5" s="242"/>
      <c r="WDW5" s="242"/>
      <c r="WDX5" s="242"/>
      <c r="WDY5" s="242"/>
      <c r="WDZ5" s="242"/>
      <c r="WEA5" s="242"/>
      <c r="WEB5" s="242"/>
      <c r="WEC5" s="242"/>
      <c r="WED5" s="242"/>
      <c r="WEE5" s="242"/>
      <c r="WEF5" s="242"/>
      <c r="WEG5" s="242"/>
      <c r="WEH5" s="242"/>
      <c r="WEI5" s="242"/>
      <c r="WEJ5" s="242"/>
      <c r="WEK5" s="242"/>
      <c r="WEL5" s="242"/>
      <c r="WEM5" s="242"/>
      <c r="WEN5" s="242"/>
      <c r="WEO5" s="242"/>
      <c r="WEP5" s="242"/>
      <c r="WEQ5" s="242"/>
      <c r="WER5" s="242"/>
      <c r="WES5" s="242"/>
      <c r="WET5" s="242"/>
      <c r="WEU5" s="242"/>
      <c r="WEV5" s="242"/>
      <c r="WEW5" s="242"/>
      <c r="WEX5" s="242"/>
      <c r="WEY5" s="242"/>
      <c r="WEZ5" s="242"/>
      <c r="WFA5" s="242"/>
      <c r="WFB5" s="242"/>
      <c r="WFC5" s="242"/>
      <c r="WFD5" s="242"/>
      <c r="WFE5" s="242"/>
      <c r="WFF5" s="242"/>
      <c r="WFG5" s="242"/>
      <c r="WFH5" s="242"/>
      <c r="WFI5" s="242"/>
      <c r="WFJ5" s="242"/>
      <c r="WFK5" s="242"/>
      <c r="WFL5" s="242"/>
      <c r="WFM5" s="242"/>
      <c r="WFN5" s="242"/>
      <c r="WFO5" s="242"/>
      <c r="WFP5" s="242"/>
      <c r="WFQ5" s="242"/>
      <c r="WFR5" s="242"/>
      <c r="WFS5" s="242"/>
      <c r="WFT5" s="242"/>
      <c r="WFU5" s="242"/>
      <c r="WFV5" s="242"/>
      <c r="WFW5" s="242"/>
      <c r="WFX5" s="242"/>
      <c r="WFY5" s="242"/>
      <c r="WFZ5" s="242"/>
      <c r="WGA5" s="242"/>
      <c r="WGB5" s="242"/>
      <c r="WGC5" s="242"/>
      <c r="WGD5" s="242"/>
      <c r="WGE5" s="242"/>
      <c r="WGF5" s="242"/>
      <c r="WGG5" s="242"/>
      <c r="WGH5" s="242"/>
      <c r="WGI5" s="242"/>
      <c r="WGJ5" s="242"/>
      <c r="WGK5" s="242"/>
      <c r="WGL5" s="242"/>
      <c r="WGM5" s="242"/>
      <c r="WGN5" s="242"/>
      <c r="WGO5" s="242"/>
      <c r="WGP5" s="242"/>
      <c r="WGQ5" s="242"/>
      <c r="WGR5" s="242"/>
      <c r="WGS5" s="242"/>
      <c r="WGT5" s="242"/>
      <c r="WGU5" s="242"/>
      <c r="WGV5" s="242"/>
      <c r="WGW5" s="242"/>
      <c r="WGX5" s="242"/>
      <c r="WGY5" s="242"/>
      <c r="WGZ5" s="242"/>
      <c r="WHA5" s="242"/>
      <c r="WHB5" s="242"/>
      <c r="WHC5" s="242"/>
      <c r="WHD5" s="242"/>
      <c r="WHE5" s="242"/>
      <c r="WHF5" s="242"/>
      <c r="WHG5" s="242"/>
      <c r="WHH5" s="242"/>
      <c r="WHI5" s="242"/>
      <c r="WHJ5" s="242"/>
      <c r="WHK5" s="242"/>
      <c r="WHL5" s="242"/>
      <c r="WHM5" s="242"/>
      <c r="WHN5" s="242"/>
      <c r="WHO5" s="242"/>
      <c r="WHP5" s="242"/>
      <c r="WHQ5" s="242"/>
      <c r="WHR5" s="242"/>
      <c r="WHS5" s="242"/>
      <c r="WHT5" s="242"/>
      <c r="WHU5" s="242"/>
      <c r="WHV5" s="242"/>
      <c r="WHW5" s="242"/>
      <c r="WHX5" s="242"/>
      <c r="WHY5" s="242"/>
      <c r="WHZ5" s="242"/>
      <c r="WIA5" s="242"/>
      <c r="WIB5" s="242"/>
      <c r="WIC5" s="242"/>
      <c r="WID5" s="242"/>
      <c r="WIE5" s="242"/>
      <c r="WIF5" s="242"/>
      <c r="WIG5" s="242"/>
      <c r="WIH5" s="242"/>
      <c r="WII5" s="242"/>
      <c r="WIJ5" s="242"/>
      <c r="WIK5" s="242"/>
      <c r="WIL5" s="242"/>
      <c r="WIM5" s="242"/>
      <c r="WIN5" s="242"/>
      <c r="WIO5" s="242"/>
      <c r="WIP5" s="242"/>
      <c r="WIQ5" s="242"/>
      <c r="WIR5" s="242"/>
      <c r="WIS5" s="242"/>
      <c r="WIT5" s="242"/>
      <c r="WIU5" s="242"/>
      <c r="WIV5" s="242"/>
      <c r="WIW5" s="242"/>
      <c r="WIX5" s="242"/>
      <c r="WIY5" s="242"/>
      <c r="WIZ5" s="242"/>
      <c r="WJA5" s="242"/>
      <c r="WJB5" s="242"/>
      <c r="WJC5" s="242"/>
      <c r="WJD5" s="242"/>
      <c r="WJE5" s="242"/>
      <c r="WJF5" s="242"/>
      <c r="WJG5" s="242"/>
      <c r="WJH5" s="242"/>
      <c r="WJI5" s="242"/>
      <c r="WJJ5" s="242"/>
      <c r="WJK5" s="242"/>
      <c r="WJL5" s="242"/>
      <c r="WJM5" s="242"/>
      <c r="WJN5" s="242"/>
      <c r="WJO5" s="242"/>
      <c r="WJP5" s="242"/>
      <c r="WJQ5" s="242"/>
      <c r="WJR5" s="242"/>
      <c r="WJS5" s="242"/>
      <c r="WJT5" s="242"/>
      <c r="WJU5" s="242"/>
      <c r="WJV5" s="242"/>
      <c r="WJW5" s="242"/>
      <c r="WJX5" s="242"/>
      <c r="WJY5" s="242"/>
      <c r="WJZ5" s="242"/>
      <c r="WKA5" s="242"/>
      <c r="WKB5" s="242"/>
      <c r="WKC5" s="242"/>
      <c r="WKD5" s="242"/>
      <c r="WKE5" s="242"/>
      <c r="WKF5" s="242"/>
      <c r="WKG5" s="242"/>
      <c r="WKH5" s="242"/>
      <c r="WKI5" s="242"/>
      <c r="WKJ5" s="242"/>
      <c r="WKK5" s="242"/>
      <c r="WKL5" s="242"/>
      <c r="WKM5" s="242"/>
      <c r="WKN5" s="242"/>
      <c r="WKO5" s="242"/>
      <c r="WKP5" s="242"/>
      <c r="WKQ5" s="242"/>
      <c r="WKR5" s="242"/>
      <c r="WKS5" s="242"/>
      <c r="WKT5" s="242"/>
      <c r="WKU5" s="242"/>
      <c r="WKV5" s="242"/>
      <c r="WKW5" s="242"/>
      <c r="WKX5" s="242"/>
      <c r="WKY5" s="242"/>
      <c r="WKZ5" s="242"/>
      <c r="WLA5" s="242"/>
      <c r="WLB5" s="242"/>
      <c r="WLC5" s="242"/>
      <c r="WLD5" s="242"/>
      <c r="WLE5" s="242"/>
      <c r="WLF5" s="242"/>
      <c r="WLG5" s="242"/>
      <c r="WLH5" s="242"/>
      <c r="WLI5" s="242"/>
      <c r="WLJ5" s="242"/>
      <c r="WLK5" s="242"/>
      <c r="WLL5" s="242"/>
      <c r="WLM5" s="242"/>
      <c r="WLN5" s="242"/>
      <c r="WLO5" s="242"/>
      <c r="WLP5" s="242"/>
      <c r="WLQ5" s="242"/>
      <c r="WLR5" s="242"/>
      <c r="WLS5" s="242"/>
      <c r="WLT5" s="242"/>
      <c r="WLU5" s="242"/>
      <c r="WLV5" s="242"/>
      <c r="WLW5" s="242"/>
      <c r="WLX5" s="242"/>
      <c r="WLY5" s="242"/>
      <c r="WLZ5" s="242"/>
      <c r="WMA5" s="242"/>
      <c r="WMB5" s="242"/>
      <c r="WMC5" s="242"/>
      <c r="WMD5" s="242"/>
      <c r="WME5" s="242"/>
      <c r="WMF5" s="242"/>
      <c r="WMG5" s="242"/>
      <c r="WMH5" s="242"/>
      <c r="WMI5" s="242"/>
      <c r="WMJ5" s="242"/>
      <c r="WMK5" s="242"/>
      <c r="WML5" s="242"/>
      <c r="WMM5" s="242"/>
      <c r="WMN5" s="242"/>
      <c r="WMO5" s="242"/>
      <c r="WMP5" s="242"/>
      <c r="WMQ5" s="242"/>
      <c r="WMR5" s="242"/>
      <c r="WMS5" s="242"/>
      <c r="WMT5" s="242"/>
      <c r="WMU5" s="242"/>
      <c r="WMV5" s="242"/>
      <c r="WMW5" s="242"/>
      <c r="WMX5" s="242"/>
      <c r="WMY5" s="242"/>
      <c r="WMZ5" s="242"/>
      <c r="WNA5" s="242"/>
      <c r="WNB5" s="242"/>
      <c r="WNC5" s="242"/>
      <c r="WND5" s="242"/>
      <c r="WNE5" s="242"/>
      <c r="WNF5" s="242"/>
      <c r="WNG5" s="242"/>
      <c r="WNH5" s="242"/>
      <c r="WNI5" s="242"/>
      <c r="WNJ5" s="242"/>
      <c r="WNK5" s="242"/>
      <c r="WNL5" s="242"/>
      <c r="WNM5" s="242"/>
      <c r="WNN5" s="242"/>
      <c r="WNO5" s="242"/>
      <c r="WNP5" s="242"/>
      <c r="WNQ5" s="242"/>
      <c r="WNR5" s="242"/>
      <c r="WNS5" s="242"/>
      <c r="WNT5" s="242"/>
      <c r="WNU5" s="242"/>
      <c r="WNV5" s="242"/>
      <c r="WNW5" s="242"/>
      <c r="WNX5" s="242"/>
      <c r="WNY5" s="242"/>
      <c r="WNZ5" s="242"/>
      <c r="WOA5" s="242"/>
      <c r="WOB5" s="242"/>
      <c r="WOC5" s="242"/>
      <c r="WOD5" s="242"/>
      <c r="WOE5" s="242"/>
      <c r="WOF5" s="242"/>
      <c r="WOG5" s="242"/>
      <c r="WOH5" s="242"/>
      <c r="WOI5" s="242"/>
      <c r="WOJ5" s="242"/>
      <c r="WOK5" s="242"/>
      <c r="WOL5" s="242"/>
      <c r="WOM5" s="242"/>
      <c r="WON5" s="242"/>
      <c r="WOO5" s="242"/>
      <c r="WOP5" s="242"/>
      <c r="WOQ5" s="242"/>
      <c r="WOR5" s="242"/>
      <c r="WOS5" s="242"/>
      <c r="WOT5" s="242"/>
      <c r="WOU5" s="242"/>
      <c r="WOV5" s="242"/>
      <c r="WOW5" s="242"/>
      <c r="WOX5" s="242"/>
      <c r="WOY5" s="242"/>
      <c r="WOZ5" s="242"/>
      <c r="WPA5" s="242"/>
      <c r="WPB5" s="242"/>
      <c r="WPC5" s="242"/>
      <c r="WPD5" s="242"/>
      <c r="WPE5" s="242"/>
      <c r="WPF5" s="242"/>
      <c r="WPG5" s="242"/>
      <c r="WPH5" s="242"/>
      <c r="WPI5" s="242"/>
      <c r="WPJ5" s="242"/>
      <c r="WPK5" s="242"/>
      <c r="WPL5" s="242"/>
      <c r="WPM5" s="242"/>
      <c r="WPN5" s="242"/>
      <c r="WPO5" s="242"/>
      <c r="WPP5" s="242"/>
      <c r="WPQ5" s="242"/>
      <c r="WPR5" s="242"/>
      <c r="WPS5" s="242"/>
      <c r="WPT5" s="242"/>
      <c r="WPU5" s="242"/>
      <c r="WPV5" s="242"/>
      <c r="WPW5" s="242"/>
      <c r="WPX5" s="242"/>
      <c r="WPY5" s="242"/>
      <c r="WPZ5" s="242"/>
      <c r="WQA5" s="242"/>
      <c r="WQB5" s="242"/>
      <c r="WQC5" s="242"/>
      <c r="WQD5" s="242"/>
      <c r="WQE5" s="242"/>
      <c r="WQF5" s="242"/>
      <c r="WQG5" s="242"/>
      <c r="WQH5" s="242"/>
      <c r="WQI5" s="242"/>
      <c r="WQJ5" s="242"/>
      <c r="WQK5" s="242"/>
      <c r="WQL5" s="242"/>
      <c r="WQM5" s="242"/>
      <c r="WQN5" s="242"/>
      <c r="WQO5" s="242"/>
      <c r="WQP5" s="242"/>
      <c r="WQQ5" s="242"/>
      <c r="WQR5" s="242"/>
      <c r="WQS5" s="242"/>
      <c r="WQT5" s="242"/>
      <c r="WQU5" s="242"/>
      <c r="WQV5" s="242"/>
      <c r="WQW5" s="242"/>
      <c r="WQX5" s="242"/>
      <c r="WQY5" s="242"/>
      <c r="WQZ5" s="242"/>
      <c r="WRA5" s="242"/>
      <c r="WRB5" s="242"/>
      <c r="WRC5" s="242"/>
      <c r="WRD5" s="242"/>
      <c r="WRE5" s="242"/>
      <c r="WRF5" s="242"/>
      <c r="WRG5" s="242"/>
      <c r="WRH5" s="242"/>
      <c r="WRI5" s="242"/>
      <c r="WRJ5" s="242"/>
      <c r="WRK5" s="242"/>
      <c r="WRL5" s="242"/>
      <c r="WRM5" s="242"/>
      <c r="WRN5" s="242"/>
      <c r="WRO5" s="242"/>
      <c r="WRP5" s="242"/>
      <c r="WRQ5" s="242"/>
      <c r="WRR5" s="242"/>
      <c r="WRS5" s="242"/>
      <c r="WRT5" s="242"/>
      <c r="WRU5" s="242"/>
      <c r="WRV5" s="242"/>
      <c r="WRW5" s="242"/>
      <c r="WRX5" s="242"/>
      <c r="WRY5" s="242"/>
      <c r="WRZ5" s="242"/>
      <c r="WSA5" s="242"/>
      <c r="WSB5" s="242"/>
      <c r="WSC5" s="242"/>
      <c r="WSD5" s="242"/>
      <c r="WSE5" s="242"/>
      <c r="WSF5" s="242"/>
      <c r="WSG5" s="242"/>
      <c r="WSH5" s="242"/>
      <c r="WSI5" s="242"/>
      <c r="WSJ5" s="242"/>
      <c r="WSK5" s="242"/>
      <c r="WSL5" s="242"/>
      <c r="WSM5" s="242"/>
      <c r="WSN5" s="242"/>
      <c r="WSO5" s="242"/>
      <c r="WSP5" s="242"/>
      <c r="WSQ5" s="242"/>
      <c r="WSR5" s="242"/>
      <c r="WSS5" s="242"/>
      <c r="WST5" s="242"/>
      <c r="WSU5" s="242"/>
      <c r="WSV5" s="242"/>
      <c r="WSW5" s="242"/>
      <c r="WSX5" s="242"/>
      <c r="WSY5" s="242"/>
      <c r="WSZ5" s="242"/>
      <c r="WTA5" s="242"/>
      <c r="WTB5" s="242"/>
      <c r="WTC5" s="242"/>
      <c r="WTD5" s="242"/>
      <c r="WTE5" s="242"/>
      <c r="WTF5" s="242"/>
      <c r="WTG5" s="242"/>
      <c r="WTH5" s="242"/>
      <c r="WTI5" s="242"/>
      <c r="WTJ5" s="242"/>
      <c r="WTK5" s="242"/>
      <c r="WTL5" s="242"/>
      <c r="WTM5" s="242"/>
      <c r="WTN5" s="242"/>
      <c r="WTO5" s="242"/>
      <c r="WTP5" s="242"/>
      <c r="WTQ5" s="242"/>
      <c r="WTR5" s="242"/>
      <c r="WTS5" s="242"/>
      <c r="WTT5" s="242"/>
      <c r="WTU5" s="242"/>
      <c r="WTV5" s="242"/>
      <c r="WTW5" s="242"/>
      <c r="WTX5" s="242"/>
      <c r="WTY5" s="242"/>
      <c r="WTZ5" s="242"/>
      <c r="WUA5" s="242"/>
      <c r="WUB5" s="242"/>
      <c r="WUC5" s="242"/>
      <c r="WUD5" s="242"/>
      <c r="WUE5" s="242"/>
      <c r="WUF5" s="242"/>
      <c r="WUG5" s="242"/>
      <c r="WUH5" s="242"/>
      <c r="WUI5" s="242"/>
      <c r="WUJ5" s="242"/>
      <c r="WUK5" s="242"/>
      <c r="WUL5" s="242"/>
      <c r="WUM5" s="242"/>
      <c r="WUN5" s="242"/>
      <c r="WUO5" s="242"/>
      <c r="WUP5" s="242"/>
      <c r="WUQ5" s="242"/>
      <c r="WUR5" s="242"/>
      <c r="WUS5" s="242"/>
      <c r="WUT5" s="242"/>
      <c r="WUU5" s="242"/>
      <c r="WUV5" s="242"/>
      <c r="WUW5" s="242"/>
      <c r="WUX5" s="242"/>
      <c r="WUY5" s="242"/>
      <c r="WUZ5" s="242"/>
      <c r="WVA5" s="242"/>
      <c r="WVB5" s="242"/>
      <c r="WVC5" s="242"/>
      <c r="WVD5" s="242"/>
      <c r="WVE5" s="242"/>
      <c r="WVF5" s="242"/>
      <c r="WVG5" s="242"/>
      <c r="WVH5" s="242"/>
      <c r="WVI5" s="242"/>
      <c r="WVJ5" s="242"/>
      <c r="WVK5" s="242"/>
      <c r="WVL5" s="242"/>
      <c r="WVM5" s="242"/>
      <c r="WVN5" s="242"/>
      <c r="WVO5" s="242"/>
      <c r="WVP5" s="242"/>
      <c r="WVQ5" s="242"/>
      <c r="WVR5" s="242"/>
      <c r="WVS5" s="242"/>
      <c r="WVT5" s="242"/>
      <c r="WVU5" s="242"/>
      <c r="WVV5" s="242"/>
      <c r="WVW5" s="242"/>
      <c r="WVX5" s="242"/>
      <c r="WVY5" s="242"/>
      <c r="WVZ5" s="242"/>
      <c r="WWA5" s="242"/>
      <c r="WWB5" s="242"/>
      <c r="WWC5" s="242"/>
      <c r="WWD5" s="242"/>
      <c r="WWE5" s="242"/>
      <c r="WWF5" s="242"/>
      <c r="WWG5" s="242"/>
      <c r="WWH5" s="242"/>
      <c r="WWI5" s="242"/>
      <c r="WWJ5" s="242"/>
      <c r="WWK5" s="242"/>
      <c r="WWL5" s="242"/>
      <c r="WWM5" s="242"/>
      <c r="WWN5" s="242"/>
      <c r="WWO5" s="242"/>
      <c r="WWP5" s="242"/>
      <c r="WWQ5" s="242"/>
      <c r="WWR5" s="242"/>
      <c r="WWS5" s="242"/>
      <c r="WWT5" s="242"/>
      <c r="WWU5" s="242"/>
      <c r="WWV5" s="242"/>
      <c r="WWW5" s="242"/>
      <c r="WWX5" s="242"/>
      <c r="WWY5" s="242"/>
      <c r="WWZ5" s="242"/>
      <c r="WXA5" s="242"/>
      <c r="WXB5" s="242"/>
      <c r="WXC5" s="242"/>
      <c r="WXD5" s="242"/>
      <c r="WXE5" s="242"/>
      <c r="WXF5" s="242"/>
      <c r="WXG5" s="242"/>
      <c r="WXH5" s="242"/>
      <c r="WXI5" s="242"/>
      <c r="WXJ5" s="242"/>
      <c r="WXK5" s="242"/>
      <c r="WXL5" s="242"/>
      <c r="WXM5" s="242"/>
      <c r="WXN5" s="242"/>
      <c r="WXO5" s="242"/>
      <c r="WXP5" s="242"/>
      <c r="WXQ5" s="242"/>
      <c r="WXR5" s="242"/>
      <c r="WXS5" s="242"/>
      <c r="WXT5" s="242"/>
      <c r="WXU5" s="242"/>
      <c r="WXV5" s="242"/>
      <c r="WXW5" s="242"/>
      <c r="WXX5" s="242"/>
      <c r="WXY5" s="242"/>
      <c r="WXZ5" s="242"/>
      <c r="WYA5" s="242"/>
      <c r="WYB5" s="242"/>
      <c r="WYC5" s="242"/>
      <c r="WYD5" s="242"/>
      <c r="WYE5" s="242"/>
      <c r="WYF5" s="242"/>
      <c r="WYG5" s="242"/>
      <c r="WYH5" s="242"/>
      <c r="WYI5" s="242"/>
      <c r="WYJ5" s="242"/>
      <c r="WYK5" s="242"/>
      <c r="WYL5" s="242"/>
      <c r="WYM5" s="242"/>
      <c r="WYN5" s="242"/>
      <c r="WYO5" s="242"/>
      <c r="WYP5" s="242"/>
      <c r="WYQ5" s="242"/>
      <c r="WYR5" s="242"/>
      <c r="WYS5" s="242"/>
      <c r="WYT5" s="242"/>
      <c r="WYU5" s="242"/>
      <c r="WYV5" s="242"/>
      <c r="WYW5" s="242"/>
      <c r="WYX5" s="242"/>
      <c r="WYY5" s="242"/>
      <c r="WYZ5" s="242"/>
      <c r="WZA5" s="242"/>
      <c r="WZB5" s="242"/>
      <c r="WZC5" s="242"/>
      <c r="WZD5" s="242"/>
      <c r="WZE5" s="242"/>
      <c r="WZF5" s="242"/>
      <c r="WZG5" s="242"/>
      <c r="WZH5" s="242"/>
      <c r="WZI5" s="242"/>
      <c r="WZJ5" s="242"/>
      <c r="WZK5" s="242"/>
      <c r="WZL5" s="242"/>
      <c r="WZM5" s="242"/>
      <c r="WZN5" s="242"/>
      <c r="WZO5" s="242"/>
      <c r="WZP5" s="242"/>
      <c r="WZQ5" s="242"/>
      <c r="WZR5" s="242"/>
      <c r="WZS5" s="242"/>
      <c r="WZT5" s="242"/>
      <c r="WZU5" s="242"/>
      <c r="WZV5" s="242"/>
      <c r="WZW5" s="242"/>
      <c r="WZX5" s="242"/>
      <c r="WZY5" s="242"/>
      <c r="WZZ5" s="242"/>
      <c r="XAA5" s="242"/>
      <c r="XAB5" s="242"/>
      <c r="XAC5" s="242"/>
      <c r="XAD5" s="242"/>
      <c r="XAE5" s="242"/>
      <c r="XAF5" s="242"/>
      <c r="XAG5" s="242"/>
      <c r="XAH5" s="242"/>
      <c r="XAI5" s="242"/>
      <c r="XAJ5" s="242"/>
      <c r="XAK5" s="242"/>
      <c r="XAL5" s="242"/>
      <c r="XAM5" s="242"/>
      <c r="XAN5" s="242"/>
      <c r="XAO5" s="242"/>
      <c r="XAP5" s="242"/>
      <c r="XAQ5" s="242"/>
      <c r="XAR5" s="242"/>
      <c r="XAS5" s="242"/>
      <c r="XAT5" s="242"/>
      <c r="XAU5" s="242"/>
      <c r="XAV5" s="242"/>
      <c r="XAW5" s="242"/>
      <c r="XAX5" s="242"/>
      <c r="XAY5" s="242"/>
      <c r="XAZ5" s="242"/>
      <c r="XBA5" s="242"/>
      <c r="XBB5" s="242"/>
      <c r="XBC5" s="242"/>
      <c r="XBD5" s="242"/>
      <c r="XBE5" s="242"/>
      <c r="XBF5" s="242"/>
      <c r="XBG5" s="242"/>
      <c r="XBH5" s="242"/>
      <c r="XBI5" s="242"/>
      <c r="XBJ5" s="242"/>
      <c r="XBK5" s="242"/>
      <c r="XBL5" s="242"/>
      <c r="XBM5" s="242"/>
      <c r="XBN5" s="242"/>
      <c r="XBO5" s="242"/>
      <c r="XBP5" s="242"/>
      <c r="XBQ5" s="242"/>
      <c r="XBR5" s="242"/>
      <c r="XBS5" s="242"/>
      <c r="XBT5" s="242"/>
      <c r="XBU5" s="242"/>
      <c r="XBV5" s="242"/>
      <c r="XBW5" s="242"/>
      <c r="XBX5" s="242"/>
      <c r="XBY5" s="242"/>
      <c r="XBZ5" s="242"/>
      <c r="XCA5" s="242"/>
      <c r="XCB5" s="242"/>
      <c r="XCC5" s="242"/>
      <c r="XCD5" s="242"/>
      <c r="XCE5" s="242"/>
      <c r="XCF5" s="242"/>
      <c r="XCG5" s="242"/>
      <c r="XCH5" s="242"/>
      <c r="XCI5" s="242"/>
      <c r="XCJ5" s="242"/>
      <c r="XCK5" s="242"/>
      <c r="XCL5" s="242"/>
      <c r="XCM5" s="242"/>
      <c r="XCN5" s="242"/>
      <c r="XCO5" s="242"/>
      <c r="XCP5" s="242"/>
      <c r="XCQ5" s="242"/>
      <c r="XCR5" s="242"/>
      <c r="XCS5" s="242"/>
      <c r="XCT5" s="242"/>
      <c r="XCU5" s="242"/>
      <c r="XCV5" s="242"/>
      <c r="XCW5" s="242"/>
      <c r="XCX5" s="242"/>
      <c r="XCY5" s="242"/>
      <c r="XCZ5" s="242"/>
      <c r="XDA5" s="242"/>
      <c r="XDB5" s="242"/>
      <c r="XDC5" s="242"/>
      <c r="XDD5" s="242"/>
      <c r="XDE5" s="242"/>
      <c r="XDF5" s="242"/>
      <c r="XDG5" s="242"/>
      <c r="XDH5" s="242"/>
      <c r="XDI5" s="242"/>
      <c r="XDJ5" s="242"/>
      <c r="XDK5" s="242"/>
      <c r="XDL5" s="242"/>
      <c r="XDM5" s="242"/>
      <c r="XDN5" s="242"/>
      <c r="XDO5" s="242"/>
      <c r="XDP5" s="242"/>
      <c r="XDQ5" s="242"/>
      <c r="XDR5" s="242"/>
      <c r="XDS5" s="242"/>
      <c r="XDT5" s="242"/>
      <c r="XDU5" s="242"/>
      <c r="XDV5" s="242"/>
      <c r="XDW5" s="242"/>
      <c r="XDX5" s="242"/>
      <c r="XDY5" s="242"/>
      <c r="XDZ5" s="242"/>
      <c r="XEA5" s="242"/>
      <c r="XEB5" s="242"/>
      <c r="XEC5" s="242"/>
      <c r="XED5" s="242"/>
      <c r="XEE5" s="242"/>
      <c r="XEF5" s="242"/>
      <c r="XEG5" s="242"/>
      <c r="XEH5" s="242"/>
      <c r="XEI5" s="242"/>
      <c r="XEJ5" s="242"/>
      <c r="XEK5" s="242"/>
      <c r="XEL5" s="242"/>
      <c r="XEM5" s="242"/>
      <c r="XEN5" s="242"/>
      <c r="XEO5" s="242"/>
      <c r="XEP5" s="242"/>
      <c r="XEQ5" s="242"/>
      <c r="XER5" s="242"/>
      <c r="XES5" s="242"/>
    </row>
    <row r="6" spans="1:16373" s="245" customFormat="1" ht="15" customHeight="1">
      <c r="A6" s="246"/>
      <c r="B6" s="246"/>
      <c r="C6" s="248"/>
      <c r="D6" s="331"/>
      <c r="E6" s="246"/>
      <c r="F6" s="246"/>
      <c r="G6" s="331"/>
      <c r="H6" s="246"/>
    </row>
    <row r="7" spans="1:16373" s="520" customFormat="1" ht="12.75" customHeight="1">
      <c r="A7" s="288" t="s">
        <v>1093</v>
      </c>
      <c r="B7" s="288"/>
      <c r="C7" s="241"/>
      <c r="D7" s="286"/>
      <c r="E7" s="375"/>
      <c r="F7" s="375"/>
      <c r="G7" s="406"/>
      <c r="H7" s="375"/>
    </row>
    <row r="8" spans="1:16373" s="520" customFormat="1" ht="15" customHeight="1">
      <c r="A8" s="288"/>
      <c r="B8" s="432" t="s">
        <v>1094</v>
      </c>
      <c r="C8" s="241"/>
      <c r="D8" s="286"/>
      <c r="E8" s="375"/>
      <c r="F8" s="375"/>
      <c r="G8" s="406"/>
      <c r="H8" s="375"/>
      <c r="K8" s="440"/>
      <c r="L8" s="440"/>
    </row>
    <row r="9" spans="1:16373" s="520" customFormat="1" ht="15" customHeight="1">
      <c r="A9" s="288"/>
      <c r="B9" s="432"/>
      <c r="C9" s="286"/>
      <c r="D9" s="375"/>
      <c r="E9" s="375"/>
      <c r="F9" s="406"/>
      <c r="G9" s="406"/>
      <c r="H9" s="375"/>
      <c r="O9" s="465"/>
      <c r="P9" s="465"/>
      <c r="R9" s="435" t="s">
        <v>494</v>
      </c>
      <c r="S9" s="435" t="s">
        <v>1095</v>
      </c>
      <c r="T9" s="435" t="s">
        <v>352</v>
      </c>
      <c r="U9" s="435" t="s">
        <v>1096</v>
      </c>
      <c r="V9" s="435" t="s">
        <v>1097</v>
      </c>
    </row>
    <row r="10" spans="1:16373" s="520" customFormat="1" ht="52.8">
      <c r="A10" s="288"/>
      <c r="B10" s="432"/>
      <c r="C10" s="434" t="str">
        <f xml:space="preserve"> WINEP_Schemes!C9</f>
        <v>WINEPID</v>
      </c>
      <c r="D10" s="434" t="str">
        <f xml:space="preserve"> WINEP_Schemes!D9</f>
        <v>Unique ID</v>
      </c>
      <c r="E10" s="434" t="str">
        <f xml:space="preserve"> WINEP_Schemes!E9</f>
        <v>Scheme category / name</v>
      </c>
      <c r="F10" s="434" t="str">
        <f xml:space="preserve"> WINEP_Schemes!F9</f>
        <v>Unit</v>
      </c>
      <c r="G10" s="434" t="str">
        <f xml:space="preserve"> WINEP_Schemes!G9</f>
        <v>Unit Conversion to £m</v>
      </c>
      <c r="H10" s="434">
        <f xml:space="preserve"> WINEP_Schemes!H9</f>
        <v>0</v>
      </c>
      <c r="I10" s="434" t="str">
        <f xml:space="preserve"> WINEP_Schemes!J9</f>
        <v>Quantity in PR19 FD</v>
      </c>
      <c r="J10" s="434" t="str">
        <f xml:space="preserve"> WINEP_Schemes!I9</f>
        <v>Allowed totex unit rate</v>
      </c>
      <c r="K10" s="434" t="str">
        <f xml:space="preserve"> WINEP_Schemes!K9</f>
        <v>Quantity Delivered</v>
      </c>
      <c r="L10" s="434" t="str">
        <f xml:space="preserve"> WINEP_Schemes!L9</f>
        <v>1 = In FD, funded
0 = In FD, not funded</v>
      </c>
      <c r="M10" s="434" t="str">
        <f xml:space="preserve"> WINEP_Schemes!M9</f>
        <v>Price Control</v>
      </c>
      <c r="N10" s="522" t="str">
        <f xml:space="preserve"> WINEP_Schemes!N9</f>
        <v>Proportion Confirmed</v>
      </c>
      <c r="O10" s="466" t="s">
        <v>1098</v>
      </c>
      <c r="P10" s="466" t="s">
        <v>1099</v>
      </c>
      <c r="Q10" s="466" t="s">
        <v>1100</v>
      </c>
      <c r="R10" s="435" t="s">
        <v>1101</v>
      </c>
      <c r="S10" s="435" t="s">
        <v>1102</v>
      </c>
      <c r="T10" s="435" t="s">
        <v>1103</v>
      </c>
      <c r="U10" s="435" t="s">
        <v>1104</v>
      </c>
      <c r="V10" s="435" t="s">
        <v>1105</v>
      </c>
    </row>
    <row r="11" spans="1:16373" s="245" customFormat="1" ht="15" customHeight="1">
      <c r="A11" s="242"/>
      <c r="B11" s="411"/>
      <c r="C11" s="533" t="str">
        <f>WINEP_Schemes!C10</f>
        <v>CLA00478</v>
      </c>
      <c r="D11" s="533" t="str">
        <f>WINEP_Schemes!D10</f>
        <v>7UU200462</v>
      </c>
      <c r="E11" s="533" t="str">
        <f>WINEP_Schemes!E10</f>
        <v>Burnley WwTW</v>
      </c>
      <c r="F11" s="533" t="str">
        <f>WINEP_Schemes!F10</f>
        <v>£</v>
      </c>
      <c r="G11" s="536">
        <f>WINEP_Schemes!G10</f>
        <v>9.9999999999999995E-7</v>
      </c>
      <c r="H11" s="533">
        <f>WINEP_Schemes!H10</f>
        <v>0</v>
      </c>
      <c r="I11" s="538">
        <f>WINEP_Schemes!J10</f>
        <v>1</v>
      </c>
      <c r="J11" s="538">
        <f>WINEP_Schemes!I10</f>
        <v>1880959</v>
      </c>
      <c r="K11" s="538">
        <f>WINEP_Schemes!K10</f>
        <v>1</v>
      </c>
      <c r="L11" s="534">
        <f>WINEP_Schemes!L10</f>
        <v>1</v>
      </c>
      <c r="M11" s="533" t="str">
        <f>WINEP_Schemes!M10</f>
        <v>WWN</v>
      </c>
      <c r="N11" s="533">
        <f>WINEP_Schemes!N10</f>
        <v>1</v>
      </c>
      <c r="O11" s="530">
        <f xml:space="preserve"> I11 * J11 * G11</f>
        <v>1.8809589999999998</v>
      </c>
      <c r="P11" s="530">
        <f xml:space="preserve"> N11 * O11</f>
        <v>1.8809589999999998</v>
      </c>
      <c r="Q11" s="530">
        <f xml:space="preserve"> IF(L11 = 0, P11, (N11 - 1) * O11)</f>
        <v>0</v>
      </c>
      <c r="R11" s="535">
        <f xml:space="preserve"> IF($M11 = R$9, $Q11, 0)</f>
        <v>0</v>
      </c>
      <c r="S11" s="535">
        <f xml:space="preserve"> IF($M11 = S$9, $Q11, 0)</f>
        <v>0</v>
      </c>
      <c r="T11" s="535">
        <f xml:space="preserve"> IF($M11 = T$9, $Q11, 0)</f>
        <v>0</v>
      </c>
      <c r="U11" s="535">
        <f xml:space="preserve"> IF($M11 = U$9, $Q11, 0)</f>
        <v>0</v>
      </c>
      <c r="V11" s="535">
        <f xml:space="preserve"> IF($M11 = V$9, $Q11, 0)</f>
        <v>0</v>
      </c>
    </row>
    <row r="12" spans="1:16373" s="245" customFormat="1" ht="15" customHeight="1">
      <c r="A12" s="242"/>
      <c r="B12" s="411"/>
      <c r="C12" s="533" t="str">
        <f>WINEP_Schemes!C11</f>
        <v>CLA00479</v>
      </c>
      <c r="D12" s="533" t="str">
        <f>WINEP_Schemes!D11</f>
        <v>7UU200463</v>
      </c>
      <c r="E12" s="533" t="str">
        <f>WINEP_Schemes!E11</f>
        <v>Burnley WwTW</v>
      </c>
      <c r="F12" s="533" t="str">
        <f>WINEP_Schemes!F11</f>
        <v>£</v>
      </c>
      <c r="G12" s="536">
        <f>WINEP_Schemes!G11</f>
        <v>9.9999999999999995E-7</v>
      </c>
      <c r="H12" s="533">
        <f>WINEP_Schemes!H11</f>
        <v>0</v>
      </c>
      <c r="I12" s="538">
        <f>WINEP_Schemes!J11</f>
        <v>1</v>
      </c>
      <c r="J12" s="538">
        <f>WINEP_Schemes!I11</f>
        <v>1880959</v>
      </c>
      <c r="K12" s="538">
        <f>WINEP_Schemes!K11</f>
        <v>1</v>
      </c>
      <c r="L12" s="534">
        <f>WINEP_Schemes!L11</f>
        <v>1</v>
      </c>
      <c r="M12" s="533" t="str">
        <f>WINEP_Schemes!M11</f>
        <v>WWN</v>
      </c>
      <c r="N12" s="533">
        <f>WINEP_Schemes!N11</f>
        <v>1</v>
      </c>
      <c r="O12" s="530">
        <f xml:space="preserve"> I12 * J12 * G12</f>
        <v>1.8809589999999998</v>
      </c>
      <c r="P12" s="530">
        <f xml:space="preserve"> N12 * O12</f>
        <v>1.8809589999999998</v>
      </c>
      <c r="Q12" s="530">
        <f xml:space="preserve"> IF(L12 = 0, P12, (N12 - 1) * O12)</f>
        <v>0</v>
      </c>
      <c r="R12" s="535">
        <f t="shared" ref="R12:V61" si="0" xml:space="preserve"> IF($M12 = R$9, $Q12, 0)</f>
        <v>0</v>
      </c>
      <c r="S12" s="535">
        <f t="shared" si="0"/>
        <v>0</v>
      </c>
      <c r="T12" s="535">
        <f t="shared" si="0"/>
        <v>0</v>
      </c>
      <c r="U12" s="535">
        <f t="shared" si="0"/>
        <v>0</v>
      </c>
      <c r="V12" s="535">
        <f t="shared" si="0"/>
        <v>0</v>
      </c>
    </row>
    <row r="13" spans="1:16373" s="245" customFormat="1" ht="15" customHeight="1">
      <c r="A13" s="242"/>
      <c r="B13" s="411"/>
      <c r="C13" s="533" t="str">
        <f>WINEP_Schemes!C12</f>
        <v>GMC00513</v>
      </c>
      <c r="D13" s="533" t="str">
        <f>WINEP_Schemes!D12</f>
        <v>7UU300123</v>
      </c>
      <c r="E13" s="533" t="str">
        <f>WINEP_Schemes!E12</f>
        <v>Mossley WwTW</v>
      </c>
      <c r="F13" s="533" t="str">
        <f>WINEP_Schemes!F12</f>
        <v xml:space="preserve">£ </v>
      </c>
      <c r="G13" s="534">
        <f>WINEP_Schemes!G12</f>
        <v>9.9999999999999995E-7</v>
      </c>
      <c r="H13" s="533">
        <f>WINEP_Schemes!H12</f>
        <v>0</v>
      </c>
      <c r="I13" s="538">
        <f>WINEP_Schemes!J12</f>
        <v>1</v>
      </c>
      <c r="J13" s="538">
        <f>WINEP_Schemes!I12</f>
        <v>2456836.5</v>
      </c>
      <c r="K13" s="538">
        <f>WINEP_Schemes!K12</f>
        <v>1</v>
      </c>
      <c r="L13" s="534">
        <f>WINEP_Schemes!L12</f>
        <v>1</v>
      </c>
      <c r="M13" s="533" t="str">
        <f>WINEP_Schemes!M12</f>
        <v>WWN</v>
      </c>
      <c r="N13" s="533">
        <f>WINEP_Schemes!N12</f>
        <v>1</v>
      </c>
      <c r="O13" s="530">
        <f t="shared" ref="O13" si="1" xml:space="preserve"> I13 * J13 * G13</f>
        <v>2.4568365000000001</v>
      </c>
      <c r="P13" s="530">
        <f t="shared" ref="P13" si="2" xml:space="preserve"> N13 * O13</f>
        <v>2.4568365000000001</v>
      </c>
      <c r="Q13" s="530">
        <f t="shared" ref="Q13" si="3" xml:space="preserve"> IF(L13 = 0, P13, (N13 - 1) * O13)</f>
        <v>0</v>
      </c>
      <c r="R13" s="535">
        <f t="shared" si="0"/>
        <v>0</v>
      </c>
      <c r="S13" s="535">
        <f t="shared" si="0"/>
        <v>0</v>
      </c>
      <c r="T13" s="535">
        <f t="shared" si="0"/>
        <v>0</v>
      </c>
      <c r="U13" s="535">
        <f t="shared" si="0"/>
        <v>0</v>
      </c>
      <c r="V13" s="535">
        <f t="shared" si="0"/>
        <v>0</v>
      </c>
    </row>
    <row r="14" spans="1:16373" s="245" customFormat="1" ht="15" customHeight="1">
      <c r="A14" s="242"/>
      <c r="B14" s="411"/>
      <c r="C14" s="533" t="str">
        <f>WINEP_Schemes!C13</f>
        <v>GMC00514</v>
      </c>
      <c r="D14" s="533" t="str">
        <f>WINEP_Schemes!D13</f>
        <v>7UU300124</v>
      </c>
      <c r="E14" s="533" t="str">
        <f>WINEP_Schemes!E13</f>
        <v>Mossley WwTW</v>
      </c>
      <c r="F14" s="533" t="str">
        <f>WINEP_Schemes!F13</f>
        <v xml:space="preserve">£ </v>
      </c>
      <c r="G14" s="536">
        <f>WINEP_Schemes!G13</f>
        <v>9.9999999999999995E-7</v>
      </c>
      <c r="H14" s="533">
        <f>WINEP_Schemes!H13</f>
        <v>0</v>
      </c>
      <c r="I14" s="538">
        <f>WINEP_Schemes!J13</f>
        <v>1</v>
      </c>
      <c r="J14" s="538">
        <f>WINEP_Schemes!I13</f>
        <v>2456836.5</v>
      </c>
      <c r="K14" s="538">
        <f>WINEP_Schemes!K13</f>
        <v>1</v>
      </c>
      <c r="L14" s="534">
        <f>WINEP_Schemes!L13</f>
        <v>1</v>
      </c>
      <c r="M14" s="533" t="str">
        <f>WINEP_Schemes!M13</f>
        <v>WWN</v>
      </c>
      <c r="N14" s="533">
        <f>WINEP_Schemes!N13</f>
        <v>1</v>
      </c>
      <c r="O14" s="530">
        <f t="shared" ref="O14:O15" si="4" xml:space="preserve"> I14 * J14 * G14</f>
        <v>2.4568365000000001</v>
      </c>
      <c r="P14" s="530">
        <f t="shared" ref="P14:P15" si="5" xml:space="preserve"> N14 * O14</f>
        <v>2.4568365000000001</v>
      </c>
      <c r="Q14" s="530">
        <f t="shared" ref="Q14:Q15" si="6" xml:space="preserve"> IF(L14 = 0, P14, (N14 - 1) * O14)</f>
        <v>0</v>
      </c>
      <c r="R14" s="535">
        <f t="shared" si="0"/>
        <v>0</v>
      </c>
      <c r="S14" s="535">
        <f t="shared" si="0"/>
        <v>0</v>
      </c>
      <c r="T14" s="535">
        <f t="shared" si="0"/>
        <v>0</v>
      </c>
      <c r="U14" s="535">
        <f t="shared" si="0"/>
        <v>0</v>
      </c>
      <c r="V14" s="535">
        <f t="shared" si="0"/>
        <v>0</v>
      </c>
    </row>
    <row r="15" spans="1:16373" s="245" customFormat="1" ht="15" customHeight="1">
      <c r="A15" s="242"/>
      <c r="B15" s="411"/>
      <c r="C15" s="533" t="str">
        <f>WINEP_Schemes!C14</f>
        <v>CLA00478</v>
      </c>
      <c r="D15" s="533" t="str">
        <f>WINEP_Schemes!D14</f>
        <v>7UU200462</v>
      </c>
      <c r="E15" s="533" t="str">
        <f>WINEP_Schemes!E14</f>
        <v>Burnley WwTW</v>
      </c>
      <c r="F15" s="533" t="str">
        <f>WINEP_Schemes!F14</f>
        <v xml:space="preserve">£ </v>
      </c>
      <c r="G15" s="536">
        <f>WINEP_Schemes!G14</f>
        <v>9.9999999999999995E-7</v>
      </c>
      <c r="H15" s="533">
        <f>WINEP_Schemes!H14</f>
        <v>0</v>
      </c>
      <c r="I15" s="538">
        <f>WINEP_Schemes!J14</f>
        <v>1</v>
      </c>
      <c r="J15" s="538">
        <f>WINEP_Schemes!I14</f>
        <v>1880958.5</v>
      </c>
      <c r="K15" s="538">
        <f>WINEP_Schemes!K14</f>
        <v>1</v>
      </c>
      <c r="L15" s="534">
        <f>WINEP_Schemes!L14</f>
        <v>1</v>
      </c>
      <c r="M15" s="533" t="str">
        <f>WINEP_Schemes!M14</f>
        <v>WWN</v>
      </c>
      <c r="N15" s="533">
        <f>WINEP_Schemes!N14</f>
        <v>1</v>
      </c>
      <c r="O15" s="530">
        <f t="shared" si="4"/>
        <v>1.8809585</v>
      </c>
      <c r="P15" s="530">
        <f t="shared" si="5"/>
        <v>1.8809585</v>
      </c>
      <c r="Q15" s="530">
        <f t="shared" si="6"/>
        <v>0</v>
      </c>
      <c r="R15" s="535">
        <f t="shared" si="0"/>
        <v>0</v>
      </c>
      <c r="S15" s="535">
        <f t="shared" si="0"/>
        <v>0</v>
      </c>
      <c r="T15" s="535">
        <f t="shared" si="0"/>
        <v>0</v>
      </c>
      <c r="U15" s="535">
        <f t="shared" si="0"/>
        <v>0</v>
      </c>
      <c r="V15" s="535">
        <f t="shared" si="0"/>
        <v>0</v>
      </c>
    </row>
    <row r="16" spans="1:16373" s="245" customFormat="1" ht="15" customHeight="1">
      <c r="A16" s="242"/>
      <c r="B16" s="411"/>
      <c r="C16" s="533" t="str">
        <f>WINEP_Schemes!C15</f>
        <v>CLA00479</v>
      </c>
      <c r="D16" s="533" t="str">
        <f>WINEP_Schemes!D15</f>
        <v>7UU200463</v>
      </c>
      <c r="E16" s="533" t="str">
        <f>WINEP_Schemes!E15</f>
        <v>Burnley WwTW</v>
      </c>
      <c r="F16" s="533" t="str">
        <f>WINEP_Schemes!F15</f>
        <v xml:space="preserve">£ </v>
      </c>
      <c r="G16" s="536">
        <f>WINEP_Schemes!G15</f>
        <v>9.9999999999999995E-7</v>
      </c>
      <c r="H16" s="533">
        <f>WINEP_Schemes!H15</f>
        <v>0</v>
      </c>
      <c r="I16" s="538">
        <f>WINEP_Schemes!J15</f>
        <v>1</v>
      </c>
      <c r="J16" s="538">
        <f>WINEP_Schemes!I15</f>
        <v>1880958.5</v>
      </c>
      <c r="K16" s="538">
        <f>WINEP_Schemes!K15</f>
        <v>1</v>
      </c>
      <c r="L16" s="534">
        <f>WINEP_Schemes!L15</f>
        <v>1</v>
      </c>
      <c r="M16" s="533" t="str">
        <f>WINEP_Schemes!M15</f>
        <v>WWN</v>
      </c>
      <c r="N16" s="533">
        <f>WINEP_Schemes!N15</f>
        <v>1</v>
      </c>
      <c r="O16" s="530">
        <f t="shared" ref="O16:O79" si="7" xml:space="preserve"> I16 * J16 * G16</f>
        <v>1.8809585</v>
      </c>
      <c r="P16" s="530">
        <f t="shared" ref="P16:P79" si="8" xml:space="preserve"> N16 * O16</f>
        <v>1.8809585</v>
      </c>
      <c r="Q16" s="530">
        <f t="shared" ref="Q16:Q79" si="9" xml:space="preserve"> IF(L16 = 0, P16, (N16 - 1) * O16)</f>
        <v>0</v>
      </c>
      <c r="R16" s="535">
        <f t="shared" si="0"/>
        <v>0</v>
      </c>
      <c r="S16" s="535">
        <f t="shared" si="0"/>
        <v>0</v>
      </c>
      <c r="T16" s="535">
        <f t="shared" si="0"/>
        <v>0</v>
      </c>
      <c r="U16" s="535">
        <f t="shared" si="0"/>
        <v>0</v>
      </c>
      <c r="V16" s="535">
        <f t="shared" si="0"/>
        <v>0</v>
      </c>
    </row>
    <row r="17" spans="1:22" s="245" customFormat="1" ht="15" customHeight="1">
      <c r="A17" s="242"/>
      <c r="B17" s="411"/>
      <c r="C17" s="533" t="str">
        <f>WINEP_Schemes!C16</f>
        <v>GMC00513</v>
      </c>
      <c r="D17" s="533" t="str">
        <f>WINEP_Schemes!D16</f>
        <v>7UU300123</v>
      </c>
      <c r="E17" s="533" t="str">
        <f>WINEP_Schemes!E16</f>
        <v>Mossley WwTW</v>
      </c>
      <c r="F17" s="533" t="str">
        <f>WINEP_Schemes!F16</f>
        <v xml:space="preserve">£ </v>
      </c>
      <c r="G17" s="536">
        <f>WINEP_Schemes!G16</f>
        <v>9.9999999999999995E-7</v>
      </c>
      <c r="H17" s="533">
        <f>WINEP_Schemes!H16</f>
        <v>0</v>
      </c>
      <c r="I17" s="538">
        <f>WINEP_Schemes!J16</f>
        <v>1</v>
      </c>
      <c r="J17" s="538">
        <f>WINEP_Schemes!I16</f>
        <v>1228418</v>
      </c>
      <c r="K17" s="538">
        <f>WINEP_Schemes!K16</f>
        <v>1</v>
      </c>
      <c r="L17" s="534">
        <f>WINEP_Schemes!L16</f>
        <v>1</v>
      </c>
      <c r="M17" s="533" t="str">
        <f>WINEP_Schemes!M16</f>
        <v>WWN</v>
      </c>
      <c r="N17" s="533">
        <f>WINEP_Schemes!N16</f>
        <v>1</v>
      </c>
      <c r="O17" s="530">
        <f t="shared" si="7"/>
        <v>1.228418</v>
      </c>
      <c r="P17" s="530">
        <f t="shared" si="8"/>
        <v>1.228418</v>
      </c>
      <c r="Q17" s="530">
        <f t="shared" si="9"/>
        <v>0</v>
      </c>
      <c r="R17" s="535">
        <f t="shared" si="0"/>
        <v>0</v>
      </c>
      <c r="S17" s="535">
        <f t="shared" si="0"/>
        <v>0</v>
      </c>
      <c r="T17" s="535">
        <f t="shared" si="0"/>
        <v>0</v>
      </c>
      <c r="U17" s="535">
        <f t="shared" si="0"/>
        <v>0</v>
      </c>
      <c r="V17" s="535">
        <f t="shared" si="0"/>
        <v>0</v>
      </c>
    </row>
    <row r="18" spans="1:22" s="245" customFormat="1" ht="15" customHeight="1">
      <c r="A18" s="242"/>
      <c r="B18" s="411"/>
      <c r="C18" s="533" t="str">
        <f>WINEP_Schemes!C17</f>
        <v>GMC00514</v>
      </c>
      <c r="D18" s="533" t="str">
        <f>WINEP_Schemes!D17</f>
        <v>7UU300124</v>
      </c>
      <c r="E18" s="533" t="str">
        <f>WINEP_Schemes!E17</f>
        <v>Mossley WwTW</v>
      </c>
      <c r="F18" s="533" t="str">
        <f>WINEP_Schemes!F17</f>
        <v xml:space="preserve">£ </v>
      </c>
      <c r="G18" s="536">
        <f>WINEP_Schemes!G17</f>
        <v>9.9999999999999995E-7</v>
      </c>
      <c r="H18" s="533">
        <f>WINEP_Schemes!H17</f>
        <v>0</v>
      </c>
      <c r="I18" s="538">
        <f>WINEP_Schemes!J17</f>
        <v>1</v>
      </c>
      <c r="J18" s="538">
        <f>WINEP_Schemes!I17</f>
        <v>1228418</v>
      </c>
      <c r="K18" s="538">
        <f>WINEP_Schemes!K17</f>
        <v>1</v>
      </c>
      <c r="L18" s="534">
        <f>WINEP_Schemes!L17</f>
        <v>1</v>
      </c>
      <c r="M18" s="533" t="str">
        <f>WINEP_Schemes!M17</f>
        <v>WWN</v>
      </c>
      <c r="N18" s="533">
        <f>WINEP_Schemes!N17</f>
        <v>1</v>
      </c>
      <c r="O18" s="530">
        <f t="shared" si="7"/>
        <v>1.228418</v>
      </c>
      <c r="P18" s="530">
        <f t="shared" si="8"/>
        <v>1.228418</v>
      </c>
      <c r="Q18" s="530">
        <f t="shared" si="9"/>
        <v>0</v>
      </c>
      <c r="R18" s="535">
        <f t="shared" si="0"/>
        <v>0</v>
      </c>
      <c r="S18" s="535">
        <f t="shared" si="0"/>
        <v>0</v>
      </c>
      <c r="T18" s="535">
        <f t="shared" si="0"/>
        <v>0</v>
      </c>
      <c r="U18" s="535">
        <f t="shared" si="0"/>
        <v>0</v>
      </c>
      <c r="V18" s="535">
        <f t="shared" si="0"/>
        <v>0</v>
      </c>
    </row>
    <row r="19" spans="1:22" s="245" customFormat="1" ht="15" customHeight="1">
      <c r="A19" s="242"/>
      <c r="B19" s="411"/>
      <c r="C19" s="533" t="str">
        <f>WINEP_Schemes!C18</f>
        <v>GMC00411</v>
      </c>
      <c r="D19" s="533" t="str">
        <f>WINEP_Schemes!D18</f>
        <v>7UU200834</v>
      </c>
      <c r="E19" s="533" t="str">
        <f>WINEP_Schemes!E18</f>
        <v>Adj M62 Castleton CSO ROC0094</v>
      </c>
      <c r="F19" s="533" t="str">
        <f>WINEP_Schemes!F18</f>
        <v>£ per m3</v>
      </c>
      <c r="G19" s="536">
        <f>WINEP_Schemes!G18</f>
        <v>9.9999999999999995E-7</v>
      </c>
      <c r="H19" s="533">
        <f>WINEP_Schemes!H18</f>
        <v>0</v>
      </c>
      <c r="I19" s="538">
        <f>WINEP_Schemes!J18</f>
        <v>450</v>
      </c>
      <c r="J19" s="538">
        <f>WINEP_Schemes!I18</f>
        <v>5768</v>
      </c>
      <c r="K19" s="538">
        <f>WINEP_Schemes!K18</f>
        <v>450</v>
      </c>
      <c r="L19" s="534">
        <f>WINEP_Schemes!L18</f>
        <v>1</v>
      </c>
      <c r="M19" s="533" t="str">
        <f>WINEP_Schemes!M18</f>
        <v>WWN</v>
      </c>
      <c r="N19" s="533">
        <f>WINEP_Schemes!N18</f>
        <v>1</v>
      </c>
      <c r="O19" s="530">
        <f t="shared" si="7"/>
        <v>2.5955999999999997</v>
      </c>
      <c r="P19" s="530">
        <f t="shared" si="8"/>
        <v>2.5955999999999997</v>
      </c>
      <c r="Q19" s="530">
        <f t="shared" si="9"/>
        <v>0</v>
      </c>
      <c r="R19" s="535">
        <f t="shared" si="0"/>
        <v>0</v>
      </c>
      <c r="S19" s="535">
        <f t="shared" si="0"/>
        <v>0</v>
      </c>
      <c r="T19" s="535">
        <f t="shared" si="0"/>
        <v>0</v>
      </c>
      <c r="U19" s="535">
        <f t="shared" si="0"/>
        <v>0</v>
      </c>
      <c r="V19" s="535">
        <f t="shared" si="0"/>
        <v>0</v>
      </c>
    </row>
    <row r="20" spans="1:22" s="245" customFormat="1" ht="15" customHeight="1">
      <c r="A20" s="242"/>
      <c r="B20" s="411"/>
      <c r="C20" s="533" t="str">
        <f>WINEP_Schemes!C19</f>
        <v>GMC00509</v>
      </c>
      <c r="D20" s="533" t="str">
        <f>WINEP_Schemes!D19</f>
        <v>7UU300119</v>
      </c>
      <c r="E20" s="533" t="str">
        <f>WINEP_Schemes!E19</f>
        <v>Albert Road CSO BOL0095</v>
      </c>
      <c r="F20" s="533">
        <f>WINEP_Schemes!F19</f>
        <v>0</v>
      </c>
      <c r="G20" s="536">
        <f>WINEP_Schemes!G19</f>
        <v>9.9999999999999995E-7</v>
      </c>
      <c r="H20" s="533">
        <f>WINEP_Schemes!H19</f>
        <v>0</v>
      </c>
      <c r="I20" s="538">
        <f>WINEP_Schemes!J19</f>
        <v>0</v>
      </c>
      <c r="J20" s="538">
        <f>WINEP_Schemes!I19</f>
        <v>0</v>
      </c>
      <c r="K20" s="538">
        <f>WINEP_Schemes!K19</f>
        <v>0</v>
      </c>
      <c r="L20" s="534">
        <f>WINEP_Schemes!L19</f>
        <v>1</v>
      </c>
      <c r="M20" s="533" t="str">
        <f>WINEP_Schemes!M19</f>
        <v>WWN</v>
      </c>
      <c r="N20" s="533">
        <f>WINEP_Schemes!N19</f>
        <v>0</v>
      </c>
      <c r="O20" s="530">
        <f t="shared" si="7"/>
        <v>0</v>
      </c>
      <c r="P20" s="530">
        <f t="shared" si="8"/>
        <v>0</v>
      </c>
      <c r="Q20" s="530">
        <f t="shared" si="9"/>
        <v>0</v>
      </c>
      <c r="R20" s="535">
        <f t="shared" si="0"/>
        <v>0</v>
      </c>
      <c r="S20" s="535">
        <f t="shared" si="0"/>
        <v>0</v>
      </c>
      <c r="T20" s="535">
        <f t="shared" si="0"/>
        <v>0</v>
      </c>
      <c r="U20" s="535">
        <f t="shared" si="0"/>
        <v>0</v>
      </c>
      <c r="V20" s="535">
        <f t="shared" si="0"/>
        <v>0</v>
      </c>
    </row>
    <row r="21" spans="1:22" s="245" customFormat="1" ht="15" customHeight="1">
      <c r="A21" s="242"/>
      <c r="B21" s="411"/>
      <c r="C21" s="533" t="str">
        <f>WINEP_Schemes!C20</f>
        <v>GMC00065</v>
      </c>
      <c r="D21" s="533" t="str">
        <f>WINEP_Schemes!D20</f>
        <v>7UU200514</v>
      </c>
      <c r="E21" s="533" t="str">
        <f>WINEP_Schemes!E20</f>
        <v>Alderley Edge WwTW</v>
      </c>
      <c r="F21" s="533" t="str">
        <f>WINEP_Schemes!F20</f>
        <v>£ per pe</v>
      </c>
      <c r="G21" s="536">
        <f>WINEP_Schemes!G20</f>
        <v>9.9999999999999995E-7</v>
      </c>
      <c r="H21" s="533">
        <f>WINEP_Schemes!H20</f>
        <v>0</v>
      </c>
      <c r="I21" s="538">
        <f>WINEP_Schemes!J20</f>
        <v>15495</v>
      </c>
      <c r="J21" s="538">
        <f>WINEP_Schemes!I20</f>
        <v>156</v>
      </c>
      <c r="K21" s="538">
        <f>WINEP_Schemes!K20</f>
        <v>15495</v>
      </c>
      <c r="L21" s="534">
        <f>WINEP_Schemes!L20</f>
        <v>1</v>
      </c>
      <c r="M21" s="533" t="str">
        <f>WINEP_Schemes!M20</f>
        <v>WWN</v>
      </c>
      <c r="N21" s="533">
        <f>WINEP_Schemes!N20</f>
        <v>1</v>
      </c>
      <c r="O21" s="530">
        <f t="shared" si="7"/>
        <v>2.4172199999999999</v>
      </c>
      <c r="P21" s="530">
        <f t="shared" si="8"/>
        <v>2.4172199999999999</v>
      </c>
      <c r="Q21" s="530">
        <f t="shared" si="9"/>
        <v>0</v>
      </c>
      <c r="R21" s="535">
        <f t="shared" si="0"/>
        <v>0</v>
      </c>
      <c r="S21" s="535">
        <f t="shared" si="0"/>
        <v>0</v>
      </c>
      <c r="T21" s="535">
        <f t="shared" si="0"/>
        <v>0</v>
      </c>
      <c r="U21" s="535">
        <f t="shared" si="0"/>
        <v>0</v>
      </c>
      <c r="V21" s="535">
        <f t="shared" si="0"/>
        <v>0</v>
      </c>
    </row>
    <row r="22" spans="1:22" s="245" customFormat="1" ht="15" customHeight="1">
      <c r="A22" s="242"/>
      <c r="B22" s="411"/>
      <c r="C22" s="533" t="str">
        <f>WINEP_Schemes!C21</f>
        <v>GMC00294</v>
      </c>
      <c r="D22" s="533" t="str">
        <f>WINEP_Schemes!D21</f>
        <v>7UU200717</v>
      </c>
      <c r="E22" s="533" t="str">
        <f>WINEP_Schemes!E21</f>
        <v>Alderley Edge WwTW</v>
      </c>
      <c r="F22" s="533" t="str">
        <f>WINEP_Schemes!F21</f>
        <v>£ per pe</v>
      </c>
      <c r="G22" s="536">
        <f>WINEP_Schemes!G21</f>
        <v>9.9999999999999995E-7</v>
      </c>
      <c r="H22" s="533">
        <f>WINEP_Schemes!H21</f>
        <v>0</v>
      </c>
      <c r="I22" s="538">
        <f>WINEP_Schemes!J21</f>
        <v>15495</v>
      </c>
      <c r="J22" s="538">
        <f>WINEP_Schemes!I21</f>
        <v>342</v>
      </c>
      <c r="K22" s="538">
        <f>WINEP_Schemes!K21</f>
        <v>15495</v>
      </c>
      <c r="L22" s="534">
        <f>WINEP_Schemes!L21</f>
        <v>1</v>
      </c>
      <c r="M22" s="533" t="str">
        <f>WINEP_Schemes!M21</f>
        <v>WWN</v>
      </c>
      <c r="N22" s="533">
        <f>WINEP_Schemes!N21</f>
        <v>1</v>
      </c>
      <c r="O22" s="530">
        <f t="shared" si="7"/>
        <v>5.2992900000000001</v>
      </c>
      <c r="P22" s="530">
        <f t="shared" si="8"/>
        <v>5.2992900000000001</v>
      </c>
      <c r="Q22" s="530">
        <f t="shared" si="9"/>
        <v>0</v>
      </c>
      <c r="R22" s="535">
        <f t="shared" si="0"/>
        <v>0</v>
      </c>
      <c r="S22" s="535">
        <f t="shared" si="0"/>
        <v>0</v>
      </c>
      <c r="T22" s="535">
        <f t="shared" si="0"/>
        <v>0</v>
      </c>
      <c r="U22" s="535">
        <f t="shared" si="0"/>
        <v>0</v>
      </c>
      <c r="V22" s="535">
        <f t="shared" si="0"/>
        <v>0</v>
      </c>
    </row>
    <row r="23" spans="1:22" s="245" customFormat="1" ht="15" customHeight="1">
      <c r="A23" s="242"/>
      <c r="B23" s="411"/>
      <c r="C23" s="533" t="str">
        <f>WINEP_Schemes!C22</f>
        <v>GMC00313</v>
      </c>
      <c r="D23" s="533" t="str">
        <f>WINEP_Schemes!D22</f>
        <v>7UU200736</v>
      </c>
      <c r="E23" s="533" t="str">
        <f>WINEP_Schemes!E22</f>
        <v>Alsager WwTW</v>
      </c>
      <c r="F23" s="533" t="str">
        <f>WINEP_Schemes!F22</f>
        <v>£ per pe</v>
      </c>
      <c r="G23" s="536">
        <f>WINEP_Schemes!G22</f>
        <v>9.9999999999999995E-7</v>
      </c>
      <c r="H23" s="533">
        <f>WINEP_Schemes!H22</f>
        <v>0</v>
      </c>
      <c r="I23" s="538">
        <f>WINEP_Schemes!J22</f>
        <v>13114</v>
      </c>
      <c r="J23" s="538">
        <f>WINEP_Schemes!I22</f>
        <v>342</v>
      </c>
      <c r="K23" s="538">
        <f>WINEP_Schemes!K22</f>
        <v>13114</v>
      </c>
      <c r="L23" s="534">
        <f>WINEP_Schemes!L22</f>
        <v>1</v>
      </c>
      <c r="M23" s="533" t="str">
        <f>WINEP_Schemes!M22</f>
        <v>WWN</v>
      </c>
      <c r="N23" s="533">
        <f>WINEP_Schemes!N22</f>
        <v>1</v>
      </c>
      <c r="O23" s="530">
        <f t="shared" si="7"/>
        <v>4.4849879999999995</v>
      </c>
      <c r="P23" s="530">
        <f t="shared" si="8"/>
        <v>4.4849879999999995</v>
      </c>
      <c r="Q23" s="530">
        <f t="shared" si="9"/>
        <v>0</v>
      </c>
      <c r="R23" s="535">
        <f t="shared" si="0"/>
        <v>0</v>
      </c>
      <c r="S23" s="535">
        <f t="shared" si="0"/>
        <v>0</v>
      </c>
      <c r="T23" s="535">
        <f t="shared" si="0"/>
        <v>0</v>
      </c>
      <c r="U23" s="535">
        <f t="shared" si="0"/>
        <v>0</v>
      </c>
      <c r="V23" s="535">
        <f t="shared" si="0"/>
        <v>0</v>
      </c>
    </row>
    <row r="24" spans="1:22" s="245" customFormat="1" ht="15" customHeight="1">
      <c r="A24" s="242"/>
      <c r="B24" s="411"/>
      <c r="C24" s="533" t="str">
        <f>WINEP_Schemes!C23</f>
        <v>GMC00371</v>
      </c>
      <c r="D24" s="533" t="str">
        <f>WINEP_Schemes!D23</f>
        <v>7UU200794</v>
      </c>
      <c r="E24" s="533" t="str">
        <f>WINEP_Schemes!E23</f>
        <v>Astley Bridge CSO BOL0056</v>
      </c>
      <c r="F24" s="533" t="str">
        <f>WINEP_Schemes!F23</f>
        <v>£ per m3</v>
      </c>
      <c r="G24" s="536">
        <f>WINEP_Schemes!G23</f>
        <v>9.9999999999999995E-7</v>
      </c>
      <c r="H24" s="533">
        <f>WINEP_Schemes!H23</f>
        <v>0</v>
      </c>
      <c r="I24" s="538">
        <f>WINEP_Schemes!J23</f>
        <v>2600</v>
      </c>
      <c r="J24" s="538">
        <f>WINEP_Schemes!I23</f>
        <v>1840</v>
      </c>
      <c r="K24" s="538">
        <f>WINEP_Schemes!K23</f>
        <v>2600</v>
      </c>
      <c r="L24" s="534">
        <f>WINEP_Schemes!L23</f>
        <v>1</v>
      </c>
      <c r="M24" s="533" t="str">
        <f>WINEP_Schemes!M23</f>
        <v>WWN</v>
      </c>
      <c r="N24" s="533">
        <f>WINEP_Schemes!N23</f>
        <v>1</v>
      </c>
      <c r="O24" s="530">
        <f t="shared" si="7"/>
        <v>4.7839999999999998</v>
      </c>
      <c r="P24" s="530">
        <f t="shared" si="8"/>
        <v>4.7839999999999998</v>
      </c>
      <c r="Q24" s="530">
        <f t="shared" si="9"/>
        <v>0</v>
      </c>
      <c r="R24" s="535">
        <f t="shared" si="0"/>
        <v>0</v>
      </c>
      <c r="S24" s="535">
        <f t="shared" si="0"/>
        <v>0</v>
      </c>
      <c r="T24" s="535">
        <f t="shared" si="0"/>
        <v>0</v>
      </c>
      <c r="U24" s="535">
        <f t="shared" si="0"/>
        <v>0</v>
      </c>
      <c r="V24" s="535">
        <f t="shared" si="0"/>
        <v>0</v>
      </c>
    </row>
    <row r="25" spans="1:22" s="245" customFormat="1" ht="15" customHeight="1">
      <c r="A25" s="242"/>
      <c r="B25" s="411"/>
      <c r="C25" s="533" t="str">
        <f>WINEP_Schemes!C24</f>
        <v>GMC00349</v>
      </c>
      <c r="D25" s="533" t="str">
        <f>WINEP_Schemes!D24</f>
        <v>7UU200772</v>
      </c>
      <c r="E25" s="533" t="str">
        <f>WINEP_Schemes!E24</f>
        <v>Audlem WwTW</v>
      </c>
      <c r="F25" s="533" t="str">
        <f>WINEP_Schemes!F24</f>
        <v>£ per pe</v>
      </c>
      <c r="G25" s="536">
        <f>WINEP_Schemes!G24</f>
        <v>9.9999999999999995E-7</v>
      </c>
      <c r="H25" s="533">
        <f>WINEP_Schemes!H24</f>
        <v>0</v>
      </c>
      <c r="I25" s="538">
        <f>WINEP_Schemes!J24</f>
        <v>1563</v>
      </c>
      <c r="J25" s="538">
        <f>WINEP_Schemes!I24</f>
        <v>4155</v>
      </c>
      <c r="K25" s="538">
        <f>WINEP_Schemes!K24</f>
        <v>1563</v>
      </c>
      <c r="L25" s="534">
        <f>WINEP_Schemes!L24</f>
        <v>1</v>
      </c>
      <c r="M25" s="533" t="str">
        <f>WINEP_Schemes!M24</f>
        <v>WWN</v>
      </c>
      <c r="N25" s="533">
        <f>WINEP_Schemes!N24</f>
        <v>1</v>
      </c>
      <c r="O25" s="530">
        <f t="shared" si="7"/>
        <v>6.4942649999999995</v>
      </c>
      <c r="P25" s="530">
        <f t="shared" si="8"/>
        <v>6.4942649999999995</v>
      </c>
      <c r="Q25" s="530">
        <f t="shared" si="9"/>
        <v>0</v>
      </c>
      <c r="R25" s="535">
        <f t="shared" si="0"/>
        <v>0</v>
      </c>
      <c r="S25" s="535">
        <f t="shared" si="0"/>
        <v>0</v>
      </c>
      <c r="T25" s="535">
        <f t="shared" si="0"/>
        <v>0</v>
      </c>
      <c r="U25" s="535">
        <f t="shared" si="0"/>
        <v>0</v>
      </c>
      <c r="V25" s="535">
        <f t="shared" si="0"/>
        <v>0</v>
      </c>
    </row>
    <row r="26" spans="1:22" s="245" customFormat="1" ht="15" customHeight="1">
      <c r="A26" s="242"/>
      <c r="B26" s="411"/>
      <c r="C26" s="533" t="str">
        <f>WINEP_Schemes!C25</f>
        <v>GMC00008</v>
      </c>
      <c r="D26" s="533" t="str">
        <f>WINEP_Schemes!D25</f>
        <v>7UU200501</v>
      </c>
      <c r="E26" s="533" t="str">
        <f>WINEP_Schemes!E25</f>
        <v>Audley WwTW</v>
      </c>
      <c r="F26" s="533" t="str">
        <f>WINEP_Schemes!F25</f>
        <v>£</v>
      </c>
      <c r="G26" s="536">
        <f>WINEP_Schemes!G25</f>
        <v>9.9999999999999995E-7</v>
      </c>
      <c r="H26" s="533">
        <f>WINEP_Schemes!H25</f>
        <v>0</v>
      </c>
      <c r="I26" s="538">
        <f>WINEP_Schemes!J25</f>
        <v>1</v>
      </c>
      <c r="J26" s="538">
        <f>WINEP_Schemes!I25</f>
        <v>2133357</v>
      </c>
      <c r="K26" s="538">
        <f>WINEP_Schemes!K25</f>
        <v>1</v>
      </c>
      <c r="L26" s="534">
        <f>WINEP_Schemes!L25</f>
        <v>1</v>
      </c>
      <c r="M26" s="533" t="str">
        <f>WINEP_Schemes!M25</f>
        <v>WWN</v>
      </c>
      <c r="N26" s="533">
        <f>WINEP_Schemes!N25</f>
        <v>1</v>
      </c>
      <c r="O26" s="530">
        <f t="shared" si="7"/>
        <v>2.1333569999999997</v>
      </c>
      <c r="P26" s="530">
        <f t="shared" si="8"/>
        <v>2.1333569999999997</v>
      </c>
      <c r="Q26" s="530">
        <f t="shared" si="9"/>
        <v>0</v>
      </c>
      <c r="R26" s="535">
        <f t="shared" si="0"/>
        <v>0</v>
      </c>
      <c r="S26" s="535">
        <f t="shared" si="0"/>
        <v>0</v>
      </c>
      <c r="T26" s="535">
        <f t="shared" si="0"/>
        <v>0</v>
      </c>
      <c r="U26" s="535">
        <f t="shared" si="0"/>
        <v>0</v>
      </c>
      <c r="V26" s="535">
        <f t="shared" si="0"/>
        <v>0</v>
      </c>
    </row>
    <row r="27" spans="1:22" s="245" customFormat="1" ht="15" customHeight="1">
      <c r="A27" s="242"/>
      <c r="B27" s="411"/>
      <c r="C27" s="533" t="str">
        <f>WINEP_Schemes!C26</f>
        <v>GMC00350</v>
      </c>
      <c r="D27" s="533" t="str">
        <f>WINEP_Schemes!D26</f>
        <v>7UU200773</v>
      </c>
      <c r="E27" s="533" t="str">
        <f>WINEP_Schemes!E26</f>
        <v>Audley WwTW</v>
      </c>
      <c r="F27" s="533" t="str">
        <f>WINEP_Schemes!F26</f>
        <v>£ per pe</v>
      </c>
      <c r="G27" s="536">
        <f>WINEP_Schemes!G26</f>
        <v>9.9999999999999995E-7</v>
      </c>
      <c r="H27" s="533">
        <f>WINEP_Schemes!H26</f>
        <v>0</v>
      </c>
      <c r="I27" s="538">
        <f>WINEP_Schemes!J26</f>
        <v>8052</v>
      </c>
      <c r="J27" s="538">
        <f>WINEP_Schemes!I26</f>
        <v>798</v>
      </c>
      <c r="K27" s="538">
        <f>WINEP_Schemes!K26</f>
        <v>8052</v>
      </c>
      <c r="L27" s="534">
        <f>WINEP_Schemes!L26</f>
        <v>1</v>
      </c>
      <c r="M27" s="533" t="str">
        <f>WINEP_Schemes!M26</f>
        <v>WWN</v>
      </c>
      <c r="N27" s="533">
        <f>WINEP_Schemes!N26</f>
        <v>1</v>
      </c>
      <c r="O27" s="530">
        <f t="shared" si="7"/>
        <v>6.4254959999999999</v>
      </c>
      <c r="P27" s="530">
        <f t="shared" si="8"/>
        <v>6.4254959999999999</v>
      </c>
      <c r="Q27" s="530">
        <f t="shared" si="9"/>
        <v>0</v>
      </c>
      <c r="R27" s="535">
        <f t="shared" si="0"/>
        <v>0</v>
      </c>
      <c r="S27" s="535">
        <f t="shared" si="0"/>
        <v>0</v>
      </c>
      <c r="T27" s="535">
        <f t="shared" si="0"/>
        <v>0</v>
      </c>
      <c r="U27" s="535">
        <f t="shared" si="0"/>
        <v>0</v>
      </c>
      <c r="V27" s="535">
        <f t="shared" si="0"/>
        <v>0</v>
      </c>
    </row>
    <row r="28" spans="1:22" s="245" customFormat="1" ht="15" customHeight="1">
      <c r="A28" s="242"/>
      <c r="B28" s="411"/>
      <c r="C28" s="533" t="str">
        <f>WINEP_Schemes!C27</f>
        <v>CLA00378</v>
      </c>
      <c r="D28" s="533" t="str">
        <f>WINEP_Schemes!D27</f>
        <v>7UU100001</v>
      </c>
      <c r="E28" s="533" t="str">
        <f>WINEP_Schemes!E27</f>
        <v>Barnoldswick WwTW</v>
      </c>
      <c r="F28" s="533" t="str">
        <f>WINEP_Schemes!F27</f>
        <v>£ per pe</v>
      </c>
      <c r="G28" s="536">
        <f>WINEP_Schemes!G27</f>
        <v>9.9999999999999995E-7</v>
      </c>
      <c r="H28" s="533">
        <f>WINEP_Schemes!H27</f>
        <v>0</v>
      </c>
      <c r="I28" s="538">
        <f>WINEP_Schemes!J27</f>
        <v>13092</v>
      </c>
      <c r="J28" s="538">
        <f>WINEP_Schemes!I27</f>
        <v>342</v>
      </c>
      <c r="K28" s="538">
        <f>WINEP_Schemes!K27</f>
        <v>13092</v>
      </c>
      <c r="L28" s="534">
        <f>WINEP_Schemes!L27</f>
        <v>1</v>
      </c>
      <c r="M28" s="533" t="str">
        <f>WINEP_Schemes!M27</f>
        <v>WWN</v>
      </c>
      <c r="N28" s="533">
        <f>WINEP_Schemes!N27</f>
        <v>1</v>
      </c>
      <c r="O28" s="530">
        <f t="shared" si="7"/>
        <v>4.4774639999999994</v>
      </c>
      <c r="P28" s="530">
        <f t="shared" si="8"/>
        <v>4.4774639999999994</v>
      </c>
      <c r="Q28" s="530">
        <f t="shared" si="9"/>
        <v>0</v>
      </c>
      <c r="R28" s="535">
        <f t="shared" si="0"/>
        <v>0</v>
      </c>
      <c r="S28" s="535">
        <f t="shared" si="0"/>
        <v>0</v>
      </c>
      <c r="T28" s="535">
        <f t="shared" si="0"/>
        <v>0</v>
      </c>
      <c r="U28" s="535">
        <f t="shared" si="0"/>
        <v>0</v>
      </c>
      <c r="V28" s="535">
        <f t="shared" si="0"/>
        <v>0</v>
      </c>
    </row>
    <row r="29" spans="1:22" s="245" customFormat="1" ht="15" customHeight="1">
      <c r="A29" s="242"/>
      <c r="B29" s="411"/>
      <c r="C29" s="533" t="str">
        <f>WINEP_Schemes!C28</f>
        <v>GMC00351</v>
      </c>
      <c r="D29" s="533" t="str">
        <f>WINEP_Schemes!D28</f>
        <v>7UU200774</v>
      </c>
      <c r="E29" s="533" t="str">
        <f>WINEP_Schemes!E28</f>
        <v>Betley WwTW</v>
      </c>
      <c r="F29" s="533" t="str">
        <f>WINEP_Schemes!F28</f>
        <v>£ per pe</v>
      </c>
      <c r="G29" s="536">
        <f>WINEP_Schemes!G28</f>
        <v>9.9999999999999995E-7</v>
      </c>
      <c r="H29" s="533">
        <f>WINEP_Schemes!H28</f>
        <v>0</v>
      </c>
      <c r="I29" s="538">
        <f>WINEP_Schemes!J28</f>
        <v>966</v>
      </c>
      <c r="J29" s="538">
        <f>WINEP_Schemes!I28</f>
        <v>4155</v>
      </c>
      <c r="K29" s="538">
        <f>WINEP_Schemes!K28</f>
        <v>966</v>
      </c>
      <c r="L29" s="534">
        <f>WINEP_Schemes!L28</f>
        <v>1</v>
      </c>
      <c r="M29" s="533" t="str">
        <f>WINEP_Schemes!M28</f>
        <v>WWN</v>
      </c>
      <c r="N29" s="533">
        <f>WINEP_Schemes!N28</f>
        <v>1</v>
      </c>
      <c r="O29" s="530">
        <f t="shared" si="7"/>
        <v>4.0137299999999998</v>
      </c>
      <c r="P29" s="530">
        <f t="shared" si="8"/>
        <v>4.0137299999999998</v>
      </c>
      <c r="Q29" s="530">
        <f t="shared" si="9"/>
        <v>0</v>
      </c>
      <c r="R29" s="535">
        <f t="shared" si="0"/>
        <v>0</v>
      </c>
      <c r="S29" s="535">
        <f t="shared" si="0"/>
        <v>0</v>
      </c>
      <c r="T29" s="535">
        <f t="shared" si="0"/>
        <v>0</v>
      </c>
      <c r="U29" s="535">
        <f t="shared" si="0"/>
        <v>0</v>
      </c>
      <c r="V29" s="535">
        <f t="shared" si="0"/>
        <v>0</v>
      </c>
    </row>
    <row r="30" spans="1:22" s="245" customFormat="1" ht="15" customHeight="1">
      <c r="A30" s="242"/>
      <c r="B30" s="411"/>
      <c r="C30" s="533" t="str">
        <f>WINEP_Schemes!C29</f>
        <v>GMC00314</v>
      </c>
      <c r="D30" s="533" t="str">
        <f>WINEP_Schemes!D29</f>
        <v>7UU200737</v>
      </c>
      <c r="E30" s="533" t="str">
        <f>WINEP_Schemes!E29</f>
        <v>Biddulph WwTW</v>
      </c>
      <c r="F30" s="533" t="str">
        <f>WINEP_Schemes!F29</f>
        <v>£ per pe</v>
      </c>
      <c r="G30" s="536">
        <f>WINEP_Schemes!G29</f>
        <v>9.9999999999999995E-7</v>
      </c>
      <c r="H30" s="533">
        <f>WINEP_Schemes!H29</f>
        <v>0</v>
      </c>
      <c r="I30" s="538">
        <f>WINEP_Schemes!J29</f>
        <v>16730</v>
      </c>
      <c r="J30" s="538">
        <f>WINEP_Schemes!I29</f>
        <v>342</v>
      </c>
      <c r="K30" s="538">
        <f>WINEP_Schemes!K29</f>
        <v>16730</v>
      </c>
      <c r="L30" s="534">
        <f>WINEP_Schemes!L29</f>
        <v>1</v>
      </c>
      <c r="M30" s="533" t="str">
        <f>WINEP_Schemes!M29</f>
        <v>WWN</v>
      </c>
      <c r="N30" s="533">
        <f>WINEP_Schemes!N29</f>
        <v>1</v>
      </c>
      <c r="O30" s="530">
        <f t="shared" si="7"/>
        <v>5.72166</v>
      </c>
      <c r="P30" s="530">
        <f t="shared" si="8"/>
        <v>5.72166</v>
      </c>
      <c r="Q30" s="530">
        <f t="shared" si="9"/>
        <v>0</v>
      </c>
      <c r="R30" s="535">
        <f t="shared" si="0"/>
        <v>0</v>
      </c>
      <c r="S30" s="535">
        <f t="shared" si="0"/>
        <v>0</v>
      </c>
      <c r="T30" s="535">
        <f t="shared" si="0"/>
        <v>0</v>
      </c>
      <c r="U30" s="535">
        <f t="shared" si="0"/>
        <v>0</v>
      </c>
      <c r="V30" s="535">
        <f t="shared" si="0"/>
        <v>0</v>
      </c>
    </row>
    <row r="31" spans="1:22" s="245" customFormat="1" ht="15" customHeight="1">
      <c r="A31" s="242"/>
      <c r="B31" s="411"/>
      <c r="C31" s="533" t="str">
        <f>WINEP_Schemes!C30</f>
        <v>CLA00486</v>
      </c>
      <c r="D31" s="533" t="str">
        <f>WINEP_Schemes!D30</f>
        <v>7UU200470</v>
      </c>
      <c r="E31" s="533" t="str">
        <f>WINEP_Schemes!E30</f>
        <v>Blackburn WwTW</v>
      </c>
      <c r="F31" s="533" t="str">
        <f>WINEP_Schemes!F30</f>
        <v>£ per pe</v>
      </c>
      <c r="G31" s="536">
        <f>WINEP_Schemes!G30</f>
        <v>9.9999999999999995E-7</v>
      </c>
      <c r="H31" s="533">
        <f>WINEP_Schemes!H30</f>
        <v>0</v>
      </c>
      <c r="I31" s="538">
        <f>WINEP_Schemes!J30</f>
        <v>267950</v>
      </c>
      <c r="J31" s="538">
        <f>WINEP_Schemes!I30</f>
        <v>106</v>
      </c>
      <c r="K31" s="538">
        <f>WINEP_Schemes!K30</f>
        <v>267950</v>
      </c>
      <c r="L31" s="534">
        <f>WINEP_Schemes!L30</f>
        <v>1</v>
      </c>
      <c r="M31" s="533" t="str">
        <f>WINEP_Schemes!M30</f>
        <v>WWN</v>
      </c>
      <c r="N31" s="533">
        <f>WINEP_Schemes!N30</f>
        <v>1</v>
      </c>
      <c r="O31" s="530">
        <f t="shared" si="7"/>
        <v>28.402699999999999</v>
      </c>
      <c r="P31" s="530">
        <f t="shared" si="8"/>
        <v>28.402699999999999</v>
      </c>
      <c r="Q31" s="530">
        <f t="shared" si="9"/>
        <v>0</v>
      </c>
      <c r="R31" s="535">
        <f t="shared" si="0"/>
        <v>0</v>
      </c>
      <c r="S31" s="535">
        <f t="shared" si="0"/>
        <v>0</v>
      </c>
      <c r="T31" s="535">
        <f t="shared" si="0"/>
        <v>0</v>
      </c>
      <c r="U31" s="535">
        <f t="shared" si="0"/>
        <v>0</v>
      </c>
      <c r="V31" s="535">
        <f t="shared" si="0"/>
        <v>0</v>
      </c>
    </row>
    <row r="32" spans="1:22" s="245" customFormat="1" ht="15" customHeight="1">
      <c r="A32" s="242"/>
      <c r="B32" s="411"/>
      <c r="C32" s="533" t="str">
        <f>WINEP_Schemes!C31</f>
        <v>CLA00536</v>
      </c>
      <c r="D32" s="533" t="str">
        <f>WINEP_Schemes!D31</f>
        <v>7UU200486</v>
      </c>
      <c r="E32" s="533" t="str">
        <f>WINEP_Schemes!E31</f>
        <v>Blea Water - Removal of weir</v>
      </c>
      <c r="F32" s="533" t="str">
        <f>WINEP_Schemes!F31</f>
        <v>£</v>
      </c>
      <c r="G32" s="536">
        <f>WINEP_Schemes!G31</f>
        <v>9.9999999999999995E-7</v>
      </c>
      <c r="H32" s="533">
        <f>WINEP_Schemes!H31</f>
        <v>0</v>
      </c>
      <c r="I32" s="538">
        <f>WINEP_Schemes!J31</f>
        <v>1</v>
      </c>
      <c r="J32" s="538">
        <f>WINEP_Schemes!I31</f>
        <v>600000</v>
      </c>
      <c r="K32" s="538">
        <f>WINEP_Schemes!K31</f>
        <v>1</v>
      </c>
      <c r="L32" s="534">
        <f>WINEP_Schemes!L31</f>
        <v>1</v>
      </c>
      <c r="M32" s="533" t="str">
        <f>WINEP_Schemes!M31</f>
        <v>WR</v>
      </c>
      <c r="N32" s="533">
        <f>WINEP_Schemes!N31</f>
        <v>1</v>
      </c>
      <c r="O32" s="530">
        <f t="shared" si="7"/>
        <v>0.6</v>
      </c>
      <c r="P32" s="530">
        <f t="shared" si="8"/>
        <v>0.6</v>
      </c>
      <c r="Q32" s="530">
        <f t="shared" si="9"/>
        <v>0</v>
      </c>
      <c r="R32" s="535">
        <f t="shared" si="0"/>
        <v>0</v>
      </c>
      <c r="S32" s="535">
        <f t="shared" si="0"/>
        <v>0</v>
      </c>
      <c r="T32" s="535">
        <f t="shared" si="0"/>
        <v>0</v>
      </c>
      <c r="U32" s="535">
        <f t="shared" si="0"/>
        <v>0</v>
      </c>
      <c r="V32" s="535">
        <f t="shared" si="0"/>
        <v>0</v>
      </c>
    </row>
    <row r="33" spans="1:22" s="245" customFormat="1" ht="15" customHeight="1">
      <c r="A33" s="242"/>
      <c r="B33" s="411"/>
      <c r="C33" s="533" t="str">
        <f>WINEP_Schemes!C32</f>
        <v>GMC00296</v>
      </c>
      <c r="D33" s="533" t="str">
        <f>WINEP_Schemes!D32</f>
        <v>7UU200719</v>
      </c>
      <c r="E33" s="533" t="str">
        <f>WINEP_Schemes!E32</f>
        <v>Bowdon WwTW</v>
      </c>
      <c r="F33" s="533" t="str">
        <f>WINEP_Schemes!F32</f>
        <v>£ per pe</v>
      </c>
      <c r="G33" s="536">
        <f>WINEP_Schemes!G32</f>
        <v>9.9999999999999995E-7</v>
      </c>
      <c r="H33" s="533">
        <f>WINEP_Schemes!H32</f>
        <v>0</v>
      </c>
      <c r="I33" s="538">
        <f>WINEP_Schemes!J32</f>
        <v>7542</v>
      </c>
      <c r="J33" s="538">
        <f>WINEP_Schemes!I32</f>
        <v>420</v>
      </c>
      <c r="K33" s="538">
        <f>WINEP_Schemes!K32</f>
        <v>7542</v>
      </c>
      <c r="L33" s="534">
        <f>WINEP_Schemes!L32</f>
        <v>1</v>
      </c>
      <c r="M33" s="533" t="str">
        <f>WINEP_Schemes!M32</f>
        <v>WWN</v>
      </c>
      <c r="N33" s="533">
        <f>WINEP_Schemes!N32</f>
        <v>1</v>
      </c>
      <c r="O33" s="530">
        <f t="shared" si="7"/>
        <v>3.16764</v>
      </c>
      <c r="P33" s="530">
        <f t="shared" si="8"/>
        <v>3.16764</v>
      </c>
      <c r="Q33" s="530">
        <f t="shared" si="9"/>
        <v>0</v>
      </c>
      <c r="R33" s="535">
        <f t="shared" si="0"/>
        <v>0</v>
      </c>
      <c r="S33" s="535">
        <f t="shared" si="0"/>
        <v>0</v>
      </c>
      <c r="T33" s="535">
        <f t="shared" si="0"/>
        <v>0</v>
      </c>
      <c r="U33" s="535">
        <f t="shared" si="0"/>
        <v>0</v>
      </c>
      <c r="V33" s="535">
        <f t="shared" si="0"/>
        <v>0</v>
      </c>
    </row>
    <row r="34" spans="1:22" s="245" customFormat="1" ht="15" customHeight="1">
      <c r="A34" s="242"/>
      <c r="B34" s="411"/>
      <c r="C34" s="533" t="str">
        <f>WINEP_Schemes!C33</f>
        <v>GMC00328</v>
      </c>
      <c r="D34" s="533" t="str">
        <f>WINEP_Schemes!D33</f>
        <v>7UU200751</v>
      </c>
      <c r="E34" s="533" t="str">
        <f>WINEP_Schemes!E33</f>
        <v>Bunbury WwTW</v>
      </c>
      <c r="F34" s="533" t="str">
        <f>WINEP_Schemes!F33</f>
        <v>£ per pe</v>
      </c>
      <c r="G34" s="536">
        <f>WINEP_Schemes!G33</f>
        <v>9.9999999999999995E-7</v>
      </c>
      <c r="H34" s="533">
        <f>WINEP_Schemes!H33</f>
        <v>0</v>
      </c>
      <c r="I34" s="538">
        <f>WINEP_Schemes!J33</f>
        <v>1462</v>
      </c>
      <c r="J34" s="538">
        <f>WINEP_Schemes!I33</f>
        <v>4155</v>
      </c>
      <c r="K34" s="538">
        <f>WINEP_Schemes!K33</f>
        <v>1462</v>
      </c>
      <c r="L34" s="534">
        <f>WINEP_Schemes!L33</f>
        <v>1</v>
      </c>
      <c r="M34" s="533" t="str">
        <f>WINEP_Schemes!M33</f>
        <v>WWN</v>
      </c>
      <c r="N34" s="533">
        <f>WINEP_Schemes!N33</f>
        <v>1</v>
      </c>
      <c r="O34" s="530">
        <f t="shared" si="7"/>
        <v>6.0746099999999998</v>
      </c>
      <c r="P34" s="530">
        <f t="shared" si="8"/>
        <v>6.0746099999999998</v>
      </c>
      <c r="Q34" s="530">
        <f t="shared" si="9"/>
        <v>0</v>
      </c>
      <c r="R34" s="535">
        <f t="shared" si="0"/>
        <v>0</v>
      </c>
      <c r="S34" s="535">
        <f t="shared" si="0"/>
        <v>0</v>
      </c>
      <c r="T34" s="535">
        <f t="shared" si="0"/>
        <v>0</v>
      </c>
      <c r="U34" s="535">
        <f t="shared" si="0"/>
        <v>0</v>
      </c>
      <c r="V34" s="535">
        <f t="shared" si="0"/>
        <v>0</v>
      </c>
    </row>
    <row r="35" spans="1:22" s="245" customFormat="1" ht="15" customHeight="1">
      <c r="A35" s="242"/>
      <c r="B35" s="411"/>
      <c r="C35" s="533" t="str">
        <f>WINEP_Schemes!C34</f>
        <v>CLA00474</v>
      </c>
      <c r="D35" s="533" t="str">
        <f>WINEP_Schemes!D34</f>
        <v>7UU200458</v>
      </c>
      <c r="E35" s="533" t="str">
        <f>WINEP_Schemes!E34</f>
        <v>BUR0026</v>
      </c>
      <c r="F35" s="533" t="str">
        <f>WINEP_Schemes!F34</f>
        <v>£ per m3</v>
      </c>
      <c r="G35" s="536">
        <f>WINEP_Schemes!G34</f>
        <v>9.9999999999999995E-7</v>
      </c>
      <c r="H35" s="533">
        <f>WINEP_Schemes!H34</f>
        <v>0</v>
      </c>
      <c r="I35" s="538">
        <f>WINEP_Schemes!J34</f>
        <v>5500</v>
      </c>
      <c r="J35" s="538">
        <f>WINEP_Schemes!I34</f>
        <v>946</v>
      </c>
      <c r="K35" s="538">
        <f>WINEP_Schemes!K34</f>
        <v>5500</v>
      </c>
      <c r="L35" s="534">
        <f>WINEP_Schemes!L34</f>
        <v>1</v>
      </c>
      <c r="M35" s="533" t="str">
        <f>WINEP_Schemes!M34</f>
        <v>WWN</v>
      </c>
      <c r="N35" s="533">
        <f>WINEP_Schemes!N34</f>
        <v>1</v>
      </c>
      <c r="O35" s="530">
        <f t="shared" si="7"/>
        <v>5.2029999999999994</v>
      </c>
      <c r="P35" s="530">
        <f t="shared" si="8"/>
        <v>5.2029999999999994</v>
      </c>
      <c r="Q35" s="530">
        <f t="shared" si="9"/>
        <v>0</v>
      </c>
      <c r="R35" s="535">
        <f t="shared" si="0"/>
        <v>0</v>
      </c>
      <c r="S35" s="535">
        <f t="shared" si="0"/>
        <v>0</v>
      </c>
      <c r="T35" s="535">
        <f t="shared" si="0"/>
        <v>0</v>
      </c>
      <c r="U35" s="535">
        <f t="shared" si="0"/>
        <v>0</v>
      </c>
      <c r="V35" s="535">
        <f t="shared" si="0"/>
        <v>0</v>
      </c>
    </row>
    <row r="36" spans="1:22" s="245" customFormat="1" ht="15" customHeight="1">
      <c r="A36" s="242"/>
      <c r="B36" s="411"/>
      <c r="C36" s="533" t="str">
        <f>WINEP_Schemes!C35</f>
        <v>CLA00475</v>
      </c>
      <c r="D36" s="533" t="str">
        <f>WINEP_Schemes!D35</f>
        <v>7UU200459</v>
      </c>
      <c r="E36" s="533" t="str">
        <f>WINEP_Schemes!E35</f>
        <v>BUR0036</v>
      </c>
      <c r="F36" s="533" t="str">
        <f>WINEP_Schemes!F35</f>
        <v>£ per m3</v>
      </c>
      <c r="G36" s="536">
        <f>WINEP_Schemes!G35</f>
        <v>9.9999999999999995E-7</v>
      </c>
      <c r="H36" s="533">
        <f>WINEP_Schemes!H35</f>
        <v>0</v>
      </c>
      <c r="I36" s="538">
        <f>WINEP_Schemes!J35</f>
        <v>1500</v>
      </c>
      <c r="J36" s="538">
        <f>WINEP_Schemes!I35</f>
        <v>1840</v>
      </c>
      <c r="K36" s="538">
        <f>WINEP_Schemes!K35</f>
        <v>1500</v>
      </c>
      <c r="L36" s="534">
        <f>WINEP_Schemes!L35</f>
        <v>1</v>
      </c>
      <c r="M36" s="533" t="str">
        <f>WINEP_Schemes!M35</f>
        <v>WWN</v>
      </c>
      <c r="N36" s="533">
        <f>WINEP_Schemes!N35</f>
        <v>1</v>
      </c>
      <c r="O36" s="530">
        <f t="shared" si="7"/>
        <v>2.76</v>
      </c>
      <c r="P36" s="530">
        <f t="shared" si="8"/>
        <v>2.76</v>
      </c>
      <c r="Q36" s="530">
        <f t="shared" si="9"/>
        <v>0</v>
      </c>
      <c r="R36" s="535">
        <f t="shared" si="0"/>
        <v>0</v>
      </c>
      <c r="S36" s="535">
        <f t="shared" si="0"/>
        <v>0</v>
      </c>
      <c r="T36" s="535">
        <f t="shared" si="0"/>
        <v>0</v>
      </c>
      <c r="U36" s="535">
        <f t="shared" si="0"/>
        <v>0</v>
      </c>
      <c r="V36" s="535">
        <f t="shared" si="0"/>
        <v>0</v>
      </c>
    </row>
    <row r="37" spans="1:22" s="245" customFormat="1" ht="15" customHeight="1">
      <c r="A37" s="242"/>
      <c r="B37" s="411"/>
      <c r="C37" s="533" t="str">
        <f>WINEP_Schemes!C36</f>
        <v>CLA00480</v>
      </c>
      <c r="D37" s="533" t="str">
        <f>WINEP_Schemes!D36</f>
        <v>7UU200464</v>
      </c>
      <c r="E37" s="533" t="str">
        <f>WINEP_Schemes!E36</f>
        <v>Burnley WwTW</v>
      </c>
      <c r="F37" s="533" t="str">
        <f>WINEP_Schemes!F36</f>
        <v>£ per pe</v>
      </c>
      <c r="G37" s="536">
        <f>WINEP_Schemes!G36</f>
        <v>9.9999999999999995E-7</v>
      </c>
      <c r="H37" s="533">
        <f>WINEP_Schemes!H36</f>
        <v>0</v>
      </c>
      <c r="I37" s="538">
        <f>WINEP_Schemes!J36</f>
        <v>131744</v>
      </c>
      <c r="J37" s="538">
        <f>WINEP_Schemes!I36</f>
        <v>106</v>
      </c>
      <c r="K37" s="538">
        <f>WINEP_Schemes!K36</f>
        <v>131744</v>
      </c>
      <c r="L37" s="534">
        <f>WINEP_Schemes!L36</f>
        <v>1</v>
      </c>
      <c r="M37" s="533" t="str">
        <f>WINEP_Schemes!M36</f>
        <v>WWN</v>
      </c>
      <c r="N37" s="533">
        <f>WINEP_Schemes!N36</f>
        <v>1</v>
      </c>
      <c r="O37" s="530">
        <f t="shared" si="7"/>
        <v>13.964863999999999</v>
      </c>
      <c r="P37" s="530">
        <f t="shared" si="8"/>
        <v>13.964863999999999</v>
      </c>
      <c r="Q37" s="530">
        <f t="shared" si="9"/>
        <v>0</v>
      </c>
      <c r="R37" s="535">
        <f t="shared" si="0"/>
        <v>0</v>
      </c>
      <c r="S37" s="535">
        <f t="shared" si="0"/>
        <v>0</v>
      </c>
      <c r="T37" s="535">
        <f t="shared" si="0"/>
        <v>0</v>
      </c>
      <c r="U37" s="535">
        <f t="shared" si="0"/>
        <v>0</v>
      </c>
      <c r="V37" s="535">
        <f t="shared" si="0"/>
        <v>0</v>
      </c>
    </row>
    <row r="38" spans="1:22" s="245" customFormat="1" ht="15" customHeight="1">
      <c r="A38" s="242"/>
      <c r="B38" s="411"/>
      <c r="C38" s="533" t="str">
        <f>WINEP_Schemes!C37</f>
        <v>CLA00481</v>
      </c>
      <c r="D38" s="533" t="str">
        <f>WINEP_Schemes!D37</f>
        <v>7UU200465</v>
      </c>
      <c r="E38" s="533" t="str">
        <f>WINEP_Schemes!E37</f>
        <v>Burnley WwTW Storm Tanks</v>
      </c>
      <c r="F38" s="533" t="str">
        <f>WINEP_Schemes!F37</f>
        <v>£ per m3</v>
      </c>
      <c r="G38" s="536">
        <f>WINEP_Schemes!G37</f>
        <v>9.9999999999999995E-7</v>
      </c>
      <c r="H38" s="533">
        <f>WINEP_Schemes!H37</f>
        <v>0</v>
      </c>
      <c r="I38" s="538">
        <f>WINEP_Schemes!J37</f>
        <v>25000</v>
      </c>
      <c r="J38" s="538">
        <f>WINEP_Schemes!I37</f>
        <v>946</v>
      </c>
      <c r="K38" s="538">
        <f>WINEP_Schemes!K37</f>
        <v>25000</v>
      </c>
      <c r="L38" s="534">
        <f>WINEP_Schemes!L37</f>
        <v>1</v>
      </c>
      <c r="M38" s="533" t="str">
        <f>WINEP_Schemes!M37</f>
        <v>WWN</v>
      </c>
      <c r="N38" s="533">
        <f>WINEP_Schemes!N37</f>
        <v>1</v>
      </c>
      <c r="O38" s="530">
        <f t="shared" si="7"/>
        <v>23.65</v>
      </c>
      <c r="P38" s="530">
        <f t="shared" si="8"/>
        <v>23.65</v>
      </c>
      <c r="Q38" s="530">
        <f t="shared" si="9"/>
        <v>0</v>
      </c>
      <c r="R38" s="535">
        <f t="shared" si="0"/>
        <v>0</v>
      </c>
      <c r="S38" s="535">
        <f t="shared" si="0"/>
        <v>0</v>
      </c>
      <c r="T38" s="535">
        <f t="shared" si="0"/>
        <v>0</v>
      </c>
      <c r="U38" s="535">
        <f t="shared" si="0"/>
        <v>0</v>
      </c>
      <c r="V38" s="535">
        <f t="shared" si="0"/>
        <v>0</v>
      </c>
    </row>
    <row r="39" spans="1:22" s="245" customFormat="1" ht="15" customHeight="1">
      <c r="A39" s="242"/>
      <c r="B39" s="411"/>
      <c r="C39" s="533" t="str">
        <f>WINEP_Schemes!C38</f>
        <v>CLA00564</v>
      </c>
      <c r="D39" s="533" t="str">
        <f>WINEP_Schemes!D38</f>
        <v>7UU300107</v>
      </c>
      <c r="E39" s="533" t="str">
        <f>WINEP_Schemes!E38</f>
        <v>Burscough STW Wetland Solution</v>
      </c>
      <c r="F39" s="533" t="str">
        <f>WINEP_Schemes!F38</f>
        <v>£ per pe</v>
      </c>
      <c r="G39" s="536">
        <f>WINEP_Schemes!G38</f>
        <v>9.9999999999999995E-7</v>
      </c>
      <c r="H39" s="533">
        <f>WINEP_Schemes!H38</f>
        <v>0</v>
      </c>
      <c r="I39" s="538">
        <f>WINEP_Schemes!J38</f>
        <v>3885</v>
      </c>
      <c r="J39" s="538">
        <f>WINEP_Schemes!I38</f>
        <v>420</v>
      </c>
      <c r="K39" s="538">
        <f>WINEP_Schemes!K38</f>
        <v>3885</v>
      </c>
      <c r="L39" s="534">
        <f>WINEP_Schemes!L38</f>
        <v>1</v>
      </c>
      <c r="M39" s="533" t="str">
        <f>WINEP_Schemes!M38</f>
        <v>WWN</v>
      </c>
      <c r="N39" s="533">
        <f>WINEP_Schemes!N38</f>
        <v>1</v>
      </c>
      <c r="O39" s="530">
        <f t="shared" si="7"/>
        <v>1.6316999999999999</v>
      </c>
      <c r="P39" s="530">
        <f t="shared" si="8"/>
        <v>1.6316999999999999</v>
      </c>
      <c r="Q39" s="530">
        <f t="shared" si="9"/>
        <v>0</v>
      </c>
      <c r="R39" s="535">
        <f t="shared" si="0"/>
        <v>0</v>
      </c>
      <c r="S39" s="535">
        <f t="shared" si="0"/>
        <v>0</v>
      </c>
      <c r="T39" s="535">
        <f t="shared" si="0"/>
        <v>0</v>
      </c>
      <c r="U39" s="535">
        <f t="shared" si="0"/>
        <v>0</v>
      </c>
      <c r="V39" s="535">
        <f t="shared" si="0"/>
        <v>0</v>
      </c>
    </row>
    <row r="40" spans="1:22" s="245" customFormat="1" ht="15" customHeight="1">
      <c r="A40" s="242"/>
      <c r="B40" s="411"/>
      <c r="C40" s="533" t="str">
        <f>WINEP_Schemes!C39</f>
        <v>GMC00408</v>
      </c>
      <c r="D40" s="533" t="str">
        <f>WINEP_Schemes!D39</f>
        <v>7UU200831</v>
      </c>
      <c r="E40" s="533" t="str">
        <f>WINEP_Schemes!E39</f>
        <v>Castleton WwTW</v>
      </c>
      <c r="F40" s="533">
        <f>WINEP_Schemes!F39</f>
        <v>0</v>
      </c>
      <c r="G40" s="536">
        <f>WINEP_Schemes!G39</f>
        <v>0</v>
      </c>
      <c r="H40" s="533">
        <f>WINEP_Schemes!H39</f>
        <v>0</v>
      </c>
      <c r="I40" s="538">
        <f>WINEP_Schemes!J39</f>
        <v>0</v>
      </c>
      <c r="J40" s="538">
        <f>WINEP_Schemes!I39</f>
        <v>0</v>
      </c>
      <c r="K40" s="538">
        <f>WINEP_Schemes!K39</f>
        <v>0</v>
      </c>
      <c r="L40" s="534">
        <f>WINEP_Schemes!L39</f>
        <v>0</v>
      </c>
      <c r="M40" s="533">
        <f>WINEP_Schemes!M39</f>
        <v>0</v>
      </c>
      <c r="N40" s="533">
        <f>WINEP_Schemes!N39</f>
        <v>0</v>
      </c>
      <c r="O40" s="530">
        <f t="shared" si="7"/>
        <v>0</v>
      </c>
      <c r="P40" s="530">
        <f t="shared" si="8"/>
        <v>0</v>
      </c>
      <c r="Q40" s="530">
        <f t="shared" si="9"/>
        <v>0</v>
      </c>
      <c r="R40" s="535">
        <f t="shared" si="0"/>
        <v>0</v>
      </c>
      <c r="S40" s="535">
        <f t="shared" si="0"/>
        <v>0</v>
      </c>
      <c r="T40" s="535">
        <f t="shared" si="0"/>
        <v>0</v>
      </c>
      <c r="U40" s="535">
        <f t="shared" si="0"/>
        <v>0</v>
      </c>
      <c r="V40" s="535">
        <f t="shared" si="0"/>
        <v>0</v>
      </c>
    </row>
    <row r="41" spans="1:22" s="245" customFormat="1" ht="15" customHeight="1">
      <c r="A41" s="242"/>
      <c r="B41" s="411"/>
      <c r="C41" s="533" t="str">
        <f>WINEP_Schemes!C40</f>
        <v>GMC00409</v>
      </c>
      <c r="D41" s="533" t="str">
        <f>WINEP_Schemes!D40</f>
        <v>7UU200832</v>
      </c>
      <c r="E41" s="533" t="str">
        <f>WINEP_Schemes!E40</f>
        <v>Castleton WwTW</v>
      </c>
      <c r="F41" s="533">
        <f>WINEP_Schemes!F40</f>
        <v>0</v>
      </c>
      <c r="G41" s="536">
        <f>WINEP_Schemes!G40</f>
        <v>0</v>
      </c>
      <c r="H41" s="533">
        <f>WINEP_Schemes!H40</f>
        <v>0</v>
      </c>
      <c r="I41" s="538">
        <f>WINEP_Schemes!J40</f>
        <v>0</v>
      </c>
      <c r="J41" s="538">
        <f>WINEP_Schemes!I40</f>
        <v>0</v>
      </c>
      <c r="K41" s="538">
        <f>WINEP_Schemes!K40</f>
        <v>0</v>
      </c>
      <c r="L41" s="534">
        <f>WINEP_Schemes!L40</f>
        <v>0</v>
      </c>
      <c r="M41" s="533">
        <f>WINEP_Schemes!M40</f>
        <v>0</v>
      </c>
      <c r="N41" s="533">
        <f>WINEP_Schemes!N40</f>
        <v>0</v>
      </c>
      <c r="O41" s="530">
        <f t="shared" si="7"/>
        <v>0</v>
      </c>
      <c r="P41" s="530">
        <f t="shared" si="8"/>
        <v>0</v>
      </c>
      <c r="Q41" s="530">
        <f t="shared" si="9"/>
        <v>0</v>
      </c>
      <c r="R41" s="535">
        <f t="shared" si="0"/>
        <v>0</v>
      </c>
      <c r="S41" s="535">
        <f t="shared" si="0"/>
        <v>0</v>
      </c>
      <c r="T41" s="535">
        <f t="shared" si="0"/>
        <v>0</v>
      </c>
      <c r="U41" s="535">
        <f t="shared" si="0"/>
        <v>0</v>
      </c>
      <c r="V41" s="535">
        <f t="shared" si="0"/>
        <v>0</v>
      </c>
    </row>
    <row r="42" spans="1:22" s="245" customFormat="1" ht="15" customHeight="1">
      <c r="A42" s="242"/>
      <c r="B42" s="411"/>
      <c r="C42" s="533" t="str">
        <f>WINEP_Schemes!C41</f>
        <v>GMC00344</v>
      </c>
      <c r="D42" s="533" t="str">
        <f>WINEP_Schemes!D41</f>
        <v>7UU200767</v>
      </c>
      <c r="E42" s="533" t="str">
        <f>WINEP_Schemes!E41</f>
        <v>Castleton WwTW</v>
      </c>
      <c r="F42" s="533" t="str">
        <f>WINEP_Schemes!F41</f>
        <v>£ per pe</v>
      </c>
      <c r="G42" s="536">
        <f>WINEP_Schemes!G41</f>
        <v>9.9999999999999995E-7</v>
      </c>
      <c r="H42" s="533">
        <f>WINEP_Schemes!H41</f>
        <v>0</v>
      </c>
      <c r="I42" s="538">
        <f>WINEP_Schemes!J41</f>
        <v>5646</v>
      </c>
      <c r="J42" s="538">
        <f>WINEP_Schemes!I41</f>
        <v>798</v>
      </c>
      <c r="K42" s="538">
        <f>WINEP_Schemes!K41</f>
        <v>5646</v>
      </c>
      <c r="L42" s="534">
        <f>WINEP_Schemes!L41</f>
        <v>1</v>
      </c>
      <c r="M42" s="533" t="str">
        <f>WINEP_Schemes!M41</f>
        <v>WWN</v>
      </c>
      <c r="N42" s="533">
        <f>WINEP_Schemes!N41</f>
        <v>1</v>
      </c>
      <c r="O42" s="530">
        <f t="shared" si="7"/>
        <v>4.5055079999999998</v>
      </c>
      <c r="P42" s="530">
        <f t="shared" si="8"/>
        <v>4.5055079999999998</v>
      </c>
      <c r="Q42" s="530">
        <f t="shared" si="9"/>
        <v>0</v>
      </c>
      <c r="R42" s="535">
        <f t="shared" si="0"/>
        <v>0</v>
      </c>
      <c r="S42" s="535">
        <f t="shared" si="0"/>
        <v>0</v>
      </c>
      <c r="T42" s="535">
        <f t="shared" si="0"/>
        <v>0</v>
      </c>
      <c r="U42" s="535">
        <f t="shared" si="0"/>
        <v>0</v>
      </c>
      <c r="V42" s="535">
        <f t="shared" si="0"/>
        <v>0</v>
      </c>
    </row>
    <row r="43" spans="1:22" s="245" customFormat="1" ht="15" customHeight="1">
      <c r="A43" s="242"/>
      <c r="B43" s="411"/>
      <c r="C43" s="533" t="str">
        <f>WINEP_Schemes!C42</f>
        <v>GMC00412</v>
      </c>
      <c r="D43" s="533" t="str">
        <f>WINEP_Schemes!D42</f>
        <v>7UU200835</v>
      </c>
      <c r="E43" s="533" t="str">
        <f>WINEP_Schemes!E42</f>
        <v xml:space="preserve">Castleton WwTW Storm Tanks </v>
      </c>
      <c r="F43" s="533" t="str">
        <f>WINEP_Schemes!F42</f>
        <v>£ per m3</v>
      </c>
      <c r="G43" s="536">
        <f>WINEP_Schemes!G42</f>
        <v>9.9999999999999995E-7</v>
      </c>
      <c r="H43" s="533">
        <f>WINEP_Schemes!H42</f>
        <v>0</v>
      </c>
      <c r="I43" s="538">
        <f>WINEP_Schemes!J42</f>
        <v>5250</v>
      </c>
      <c r="J43" s="538">
        <f>WINEP_Schemes!I42</f>
        <v>946</v>
      </c>
      <c r="K43" s="538">
        <f>WINEP_Schemes!K42</f>
        <v>5250</v>
      </c>
      <c r="L43" s="534">
        <f>WINEP_Schemes!L42</f>
        <v>1</v>
      </c>
      <c r="M43" s="533" t="str">
        <f>WINEP_Schemes!M42</f>
        <v>WWN</v>
      </c>
      <c r="N43" s="533">
        <f>WINEP_Schemes!N42</f>
        <v>1</v>
      </c>
      <c r="O43" s="530">
        <f t="shared" si="7"/>
        <v>4.9664999999999999</v>
      </c>
      <c r="P43" s="530">
        <f t="shared" si="8"/>
        <v>4.9664999999999999</v>
      </c>
      <c r="Q43" s="530">
        <f t="shared" si="9"/>
        <v>0</v>
      </c>
      <c r="R43" s="535">
        <f t="shared" si="0"/>
        <v>0</v>
      </c>
      <c r="S43" s="535">
        <f t="shared" si="0"/>
        <v>0</v>
      </c>
      <c r="T43" s="535">
        <f t="shared" si="0"/>
        <v>0</v>
      </c>
      <c r="U43" s="535">
        <f t="shared" si="0"/>
        <v>0</v>
      </c>
      <c r="V43" s="535">
        <f t="shared" si="0"/>
        <v>0</v>
      </c>
    </row>
    <row r="44" spans="1:22" s="245" customFormat="1" ht="15" customHeight="1">
      <c r="A44" s="242"/>
      <c r="B44" s="411"/>
      <c r="C44" s="533" t="str">
        <f>WINEP_Schemes!C43</f>
        <v>GMC00335</v>
      </c>
      <c r="D44" s="533" t="str">
        <f>WINEP_Schemes!D43</f>
        <v>7UU200758</v>
      </c>
      <c r="E44" s="533" t="str">
        <f>WINEP_Schemes!E43</f>
        <v xml:space="preserve">Chapel-en-le-Frith WwTW </v>
      </c>
      <c r="F44" s="533" t="str">
        <f>WINEP_Schemes!F43</f>
        <v>£ per pe</v>
      </c>
      <c r="G44" s="536">
        <f>WINEP_Schemes!G43</f>
        <v>9.9999999999999995E-7</v>
      </c>
      <c r="H44" s="533">
        <f>WINEP_Schemes!H43</f>
        <v>0</v>
      </c>
      <c r="I44" s="538">
        <f>WINEP_Schemes!J43</f>
        <v>7287</v>
      </c>
      <c r="J44" s="538">
        <f>WINEP_Schemes!I43</f>
        <v>798</v>
      </c>
      <c r="K44" s="538">
        <f>WINEP_Schemes!K43</f>
        <v>7287</v>
      </c>
      <c r="L44" s="534">
        <f>WINEP_Schemes!L43</f>
        <v>1</v>
      </c>
      <c r="M44" s="533" t="str">
        <f>WINEP_Schemes!M43</f>
        <v>WWN</v>
      </c>
      <c r="N44" s="533">
        <f>WINEP_Schemes!N43</f>
        <v>1</v>
      </c>
      <c r="O44" s="530">
        <f t="shared" si="7"/>
        <v>5.8150259999999996</v>
      </c>
      <c r="P44" s="530">
        <f t="shared" si="8"/>
        <v>5.8150259999999996</v>
      </c>
      <c r="Q44" s="530">
        <f t="shared" si="9"/>
        <v>0</v>
      </c>
      <c r="R44" s="535">
        <f t="shared" si="0"/>
        <v>0</v>
      </c>
      <c r="S44" s="535">
        <f t="shared" si="0"/>
        <v>0</v>
      </c>
      <c r="T44" s="535">
        <f t="shared" si="0"/>
        <v>0</v>
      </c>
      <c r="U44" s="535">
        <f t="shared" si="0"/>
        <v>0</v>
      </c>
      <c r="V44" s="535">
        <f t="shared" si="0"/>
        <v>0</v>
      </c>
    </row>
    <row r="45" spans="1:22" s="245" customFormat="1" ht="15" customHeight="1">
      <c r="A45" s="242"/>
      <c r="B45" s="411"/>
      <c r="C45" s="533" t="str">
        <f>WINEP_Schemes!C44</f>
        <v>CLA00487</v>
      </c>
      <c r="D45" s="533" t="str">
        <f>WINEP_Schemes!D44</f>
        <v>7UU200471</v>
      </c>
      <c r="E45" s="533" t="str">
        <f>WINEP_Schemes!E44</f>
        <v>Chorley WwTW</v>
      </c>
      <c r="F45" s="533" t="str">
        <f>WINEP_Schemes!F44</f>
        <v>£ per pe</v>
      </c>
      <c r="G45" s="536">
        <f>WINEP_Schemes!G44</f>
        <v>9.9999999999999995E-7</v>
      </c>
      <c r="H45" s="533">
        <f>WINEP_Schemes!H44</f>
        <v>0</v>
      </c>
      <c r="I45" s="538">
        <f>WINEP_Schemes!J44</f>
        <v>62080</v>
      </c>
      <c r="J45" s="538">
        <f>WINEP_Schemes!I44</f>
        <v>106</v>
      </c>
      <c r="K45" s="538">
        <f>WINEP_Schemes!K44</f>
        <v>62080</v>
      </c>
      <c r="L45" s="534">
        <f>WINEP_Schemes!L44</f>
        <v>1</v>
      </c>
      <c r="M45" s="533" t="str">
        <f>WINEP_Schemes!M44</f>
        <v>WWN</v>
      </c>
      <c r="N45" s="533">
        <f>WINEP_Schemes!N44</f>
        <v>1</v>
      </c>
      <c r="O45" s="530">
        <f t="shared" si="7"/>
        <v>6.5804799999999997</v>
      </c>
      <c r="P45" s="530">
        <f t="shared" si="8"/>
        <v>6.5804799999999997</v>
      </c>
      <c r="Q45" s="530">
        <f t="shared" si="9"/>
        <v>0</v>
      </c>
      <c r="R45" s="535">
        <f t="shared" si="0"/>
        <v>0</v>
      </c>
      <c r="S45" s="535">
        <f t="shared" si="0"/>
        <v>0</v>
      </c>
      <c r="T45" s="535">
        <f t="shared" si="0"/>
        <v>0</v>
      </c>
      <c r="U45" s="535">
        <f t="shared" si="0"/>
        <v>0</v>
      </c>
      <c r="V45" s="535">
        <f t="shared" si="0"/>
        <v>0</v>
      </c>
    </row>
    <row r="46" spans="1:22" s="245" customFormat="1" ht="15" customHeight="1">
      <c r="A46" s="242"/>
      <c r="B46" s="411"/>
      <c r="C46" s="533" t="str">
        <f>WINEP_Schemes!C45</f>
        <v>GMC00315</v>
      </c>
      <c r="D46" s="533" t="str">
        <f>WINEP_Schemes!D45</f>
        <v>7UU200738</v>
      </c>
      <c r="E46" s="533" t="str">
        <f>WINEP_Schemes!E45</f>
        <v>Congleton WwTW</v>
      </c>
      <c r="F46" s="533" t="str">
        <f>WINEP_Schemes!F45</f>
        <v>£ per pe</v>
      </c>
      <c r="G46" s="536">
        <f>WINEP_Schemes!G45</f>
        <v>9.9999999999999995E-7</v>
      </c>
      <c r="H46" s="533">
        <f>WINEP_Schemes!H45</f>
        <v>0</v>
      </c>
      <c r="I46" s="538">
        <f>WINEP_Schemes!J45</f>
        <v>37106</v>
      </c>
      <c r="J46" s="538">
        <f>WINEP_Schemes!I45</f>
        <v>106</v>
      </c>
      <c r="K46" s="538">
        <f>WINEP_Schemes!K45</f>
        <v>37106</v>
      </c>
      <c r="L46" s="534">
        <f>WINEP_Schemes!L45</f>
        <v>1</v>
      </c>
      <c r="M46" s="533" t="str">
        <f>WINEP_Schemes!M45</f>
        <v>WWN</v>
      </c>
      <c r="N46" s="533">
        <f>WINEP_Schemes!N45</f>
        <v>1</v>
      </c>
      <c r="O46" s="530">
        <f t="shared" si="7"/>
        <v>3.933236</v>
      </c>
      <c r="P46" s="530">
        <f t="shared" si="8"/>
        <v>3.933236</v>
      </c>
      <c r="Q46" s="530">
        <f t="shared" si="9"/>
        <v>0</v>
      </c>
      <c r="R46" s="535">
        <f t="shared" si="0"/>
        <v>0</v>
      </c>
      <c r="S46" s="535">
        <f t="shared" si="0"/>
        <v>0</v>
      </c>
      <c r="T46" s="535">
        <f t="shared" si="0"/>
        <v>0</v>
      </c>
      <c r="U46" s="535">
        <f t="shared" si="0"/>
        <v>0</v>
      </c>
      <c r="V46" s="535">
        <f t="shared" si="0"/>
        <v>0</v>
      </c>
    </row>
    <row r="47" spans="1:22" s="245" customFormat="1" ht="15" customHeight="1">
      <c r="A47" s="242"/>
      <c r="B47" s="411"/>
      <c r="C47" s="533" t="str">
        <f>WINEP_Schemes!C46</f>
        <v>GMC00329</v>
      </c>
      <c r="D47" s="533" t="str">
        <f>WINEP_Schemes!D46</f>
        <v>7UU200752</v>
      </c>
      <c r="E47" s="533" t="str">
        <f>WINEP_Schemes!E46</f>
        <v>Duddon WwTW</v>
      </c>
      <c r="F47" s="533" t="str">
        <f>WINEP_Schemes!F46</f>
        <v>£ per pe</v>
      </c>
      <c r="G47" s="536">
        <f>WINEP_Schemes!G46</f>
        <v>9.9999999999999995E-7</v>
      </c>
      <c r="H47" s="533">
        <f>WINEP_Schemes!H46</f>
        <v>0</v>
      </c>
      <c r="I47" s="538">
        <f>WINEP_Schemes!J46</f>
        <v>357</v>
      </c>
      <c r="J47" s="538">
        <f>WINEP_Schemes!I46</f>
        <v>4155</v>
      </c>
      <c r="K47" s="538">
        <f>WINEP_Schemes!K46</f>
        <v>357</v>
      </c>
      <c r="L47" s="534">
        <f>WINEP_Schemes!L46</f>
        <v>1</v>
      </c>
      <c r="M47" s="533" t="str">
        <f>WINEP_Schemes!M46</f>
        <v>WWN</v>
      </c>
      <c r="N47" s="533">
        <f>WINEP_Schemes!N46</f>
        <v>1</v>
      </c>
      <c r="O47" s="530">
        <f t="shared" si="7"/>
        <v>1.4833349999999998</v>
      </c>
      <c r="P47" s="530">
        <f t="shared" si="8"/>
        <v>1.4833349999999998</v>
      </c>
      <c r="Q47" s="530">
        <f t="shared" si="9"/>
        <v>0</v>
      </c>
      <c r="R47" s="535">
        <f t="shared" si="0"/>
        <v>0</v>
      </c>
      <c r="S47" s="535">
        <f t="shared" si="0"/>
        <v>0</v>
      </c>
      <c r="T47" s="535">
        <f t="shared" si="0"/>
        <v>0</v>
      </c>
      <c r="U47" s="535">
        <f t="shared" si="0"/>
        <v>0</v>
      </c>
      <c r="V47" s="535">
        <f t="shared" si="0"/>
        <v>0</v>
      </c>
    </row>
    <row r="48" spans="1:22" s="245" customFormat="1" ht="15" customHeight="1">
      <c r="A48" s="242"/>
      <c r="B48" s="411"/>
      <c r="C48" s="533" t="str">
        <f>WINEP_Schemes!C47</f>
        <v>GMC00375</v>
      </c>
      <c r="D48" s="533" t="str">
        <f>WINEP_Schemes!D47</f>
        <v>7UU200798</v>
      </c>
      <c r="E48" s="533" t="str">
        <f>WINEP_Schemes!E47</f>
        <v>Duncar Bridge CSO BOL0176</v>
      </c>
      <c r="F48" s="533" t="str">
        <f>WINEP_Schemes!F47</f>
        <v>£ per m3</v>
      </c>
      <c r="G48" s="536">
        <f>WINEP_Schemes!G47</f>
        <v>9.9999999999999995E-7</v>
      </c>
      <c r="H48" s="533">
        <f>WINEP_Schemes!H47</f>
        <v>0</v>
      </c>
      <c r="I48" s="538">
        <f>WINEP_Schemes!J47</f>
        <v>400</v>
      </c>
      <c r="J48" s="538">
        <f>WINEP_Schemes!I47</f>
        <v>5768</v>
      </c>
      <c r="K48" s="538">
        <f>WINEP_Schemes!K47</f>
        <v>400</v>
      </c>
      <c r="L48" s="534">
        <f>WINEP_Schemes!L47</f>
        <v>1</v>
      </c>
      <c r="M48" s="533" t="str">
        <f>WINEP_Schemes!M47</f>
        <v>WWN</v>
      </c>
      <c r="N48" s="533">
        <f>WINEP_Schemes!N47</f>
        <v>1</v>
      </c>
      <c r="O48" s="530">
        <f t="shared" si="7"/>
        <v>2.3071999999999999</v>
      </c>
      <c r="P48" s="530">
        <f t="shared" si="8"/>
        <v>2.3071999999999999</v>
      </c>
      <c r="Q48" s="530">
        <f t="shared" si="9"/>
        <v>0</v>
      </c>
      <c r="R48" s="535">
        <f t="shared" si="0"/>
        <v>0</v>
      </c>
      <c r="S48" s="535">
        <f t="shared" si="0"/>
        <v>0</v>
      </c>
      <c r="T48" s="535">
        <f t="shared" si="0"/>
        <v>0</v>
      </c>
      <c r="U48" s="535">
        <f t="shared" si="0"/>
        <v>0</v>
      </c>
      <c r="V48" s="535">
        <f t="shared" si="0"/>
        <v>0</v>
      </c>
    </row>
    <row r="49" spans="1:22" s="245" customFormat="1" ht="15" customHeight="1">
      <c r="A49" s="242"/>
      <c r="B49" s="411"/>
      <c r="C49" s="533" t="str">
        <f>WINEP_Schemes!C48</f>
        <v>GMC00070</v>
      </c>
      <c r="D49" s="533" t="str">
        <f>WINEP_Schemes!D48</f>
        <v>7UU200519</v>
      </c>
      <c r="E49" s="533" t="str">
        <f>WINEP_Schemes!E48</f>
        <v>Failsworth WwTW</v>
      </c>
      <c r="F49" s="533" t="str">
        <f>WINEP_Schemes!F48</f>
        <v>£ per pe</v>
      </c>
      <c r="G49" s="536">
        <f>WINEP_Schemes!G48</f>
        <v>9.9999999999999995E-7</v>
      </c>
      <c r="H49" s="533">
        <f>WINEP_Schemes!H48</f>
        <v>0</v>
      </c>
      <c r="I49" s="538">
        <f>WINEP_Schemes!J48</f>
        <v>21412</v>
      </c>
      <c r="J49" s="538">
        <f>WINEP_Schemes!I48</f>
        <v>156</v>
      </c>
      <c r="K49" s="538">
        <f>WINEP_Schemes!K48</f>
        <v>0</v>
      </c>
      <c r="L49" s="534">
        <f>WINEP_Schemes!L48</f>
        <v>1</v>
      </c>
      <c r="M49" s="533" t="str">
        <f>WINEP_Schemes!M48</f>
        <v>WWN</v>
      </c>
      <c r="N49" s="533">
        <f>WINEP_Schemes!N48</f>
        <v>0</v>
      </c>
      <c r="O49" s="530">
        <f t="shared" si="7"/>
        <v>3.3402719999999997</v>
      </c>
      <c r="P49" s="530">
        <f t="shared" si="8"/>
        <v>0</v>
      </c>
      <c r="Q49" s="530">
        <f t="shared" si="9"/>
        <v>-3.3402719999999997</v>
      </c>
      <c r="R49" s="535">
        <f t="shared" si="0"/>
        <v>0</v>
      </c>
      <c r="S49" s="535">
        <f t="shared" si="0"/>
        <v>0</v>
      </c>
      <c r="T49" s="535">
        <f t="shared" si="0"/>
        <v>-3.3402719999999997</v>
      </c>
      <c r="U49" s="535">
        <f t="shared" si="0"/>
        <v>0</v>
      </c>
      <c r="V49" s="535">
        <f t="shared" si="0"/>
        <v>0</v>
      </c>
    </row>
    <row r="50" spans="1:22" s="245" customFormat="1" ht="15" customHeight="1">
      <c r="A50" s="242"/>
      <c r="B50" s="411"/>
      <c r="C50" s="533" t="str">
        <f>WINEP_Schemes!C49</f>
        <v>GMC00029</v>
      </c>
      <c r="D50" s="533" t="str">
        <f>WINEP_Schemes!D49</f>
        <v>7UU100082</v>
      </c>
      <c r="E50" s="533" t="str">
        <f>WINEP_Schemes!E49</f>
        <v>Fernilee Reservoir:  Continuation and final implementation of adaptive management improvements at Fernilee  identified in AMP6, options appraisal</v>
      </c>
      <c r="F50" s="533" t="str">
        <f>WINEP_Schemes!F49</f>
        <v>£</v>
      </c>
      <c r="G50" s="536">
        <f>WINEP_Schemes!G49</f>
        <v>9.9999999999999995E-7</v>
      </c>
      <c r="H50" s="533">
        <f>WINEP_Schemes!H49</f>
        <v>0</v>
      </c>
      <c r="I50" s="538">
        <f>WINEP_Schemes!J49</f>
        <v>1</v>
      </c>
      <c r="J50" s="538">
        <f>WINEP_Schemes!I49</f>
        <v>93000</v>
      </c>
      <c r="K50" s="538">
        <f>WINEP_Schemes!K49</f>
        <v>0</v>
      </c>
      <c r="L50" s="534">
        <f>WINEP_Schemes!L49</f>
        <v>1</v>
      </c>
      <c r="M50" s="533" t="str">
        <f>WINEP_Schemes!M49</f>
        <v>WR</v>
      </c>
      <c r="N50" s="533">
        <f>WINEP_Schemes!N49</f>
        <v>0</v>
      </c>
      <c r="O50" s="530">
        <f t="shared" si="7"/>
        <v>9.2999999999999999E-2</v>
      </c>
      <c r="P50" s="530">
        <f t="shared" si="8"/>
        <v>0</v>
      </c>
      <c r="Q50" s="530">
        <f t="shared" si="9"/>
        <v>-9.2999999999999999E-2</v>
      </c>
      <c r="R50" s="535">
        <f t="shared" si="0"/>
        <v>-9.2999999999999999E-2</v>
      </c>
      <c r="S50" s="535">
        <f t="shared" si="0"/>
        <v>0</v>
      </c>
      <c r="T50" s="535">
        <f t="shared" si="0"/>
        <v>0</v>
      </c>
      <c r="U50" s="535">
        <f t="shared" si="0"/>
        <v>0</v>
      </c>
      <c r="V50" s="535">
        <f t="shared" si="0"/>
        <v>0</v>
      </c>
    </row>
    <row r="51" spans="1:22" s="245" customFormat="1" ht="15" customHeight="1">
      <c r="A51" s="242"/>
      <c r="B51" s="411"/>
      <c r="C51" s="533" t="str">
        <f>WINEP_Schemes!C50</f>
        <v>GMC00510</v>
      </c>
      <c r="D51" s="533" t="str">
        <f>WINEP_Schemes!D50</f>
        <v>7UU300120</v>
      </c>
      <c r="E51" s="533" t="str">
        <f>WINEP_Schemes!E50</f>
        <v>Ginger Fold CSO BOL0144</v>
      </c>
      <c r="F51" s="533" t="str">
        <f>WINEP_Schemes!F50</f>
        <v>£ per m3</v>
      </c>
      <c r="G51" s="536">
        <f>WINEP_Schemes!G50</f>
        <v>9.9999999999999995E-7</v>
      </c>
      <c r="H51" s="533">
        <f>WINEP_Schemes!H50</f>
        <v>0</v>
      </c>
      <c r="I51" s="538">
        <f>WINEP_Schemes!J50</f>
        <v>400</v>
      </c>
      <c r="J51" s="538">
        <f>WINEP_Schemes!I50</f>
        <v>5768</v>
      </c>
      <c r="K51" s="538">
        <f>WINEP_Schemes!K50</f>
        <v>400</v>
      </c>
      <c r="L51" s="534">
        <f>WINEP_Schemes!L50</f>
        <v>1</v>
      </c>
      <c r="M51" s="533" t="str">
        <f>WINEP_Schemes!M50</f>
        <v>WWN</v>
      </c>
      <c r="N51" s="533">
        <f>WINEP_Schemes!N50</f>
        <v>1</v>
      </c>
      <c r="O51" s="530">
        <f t="shared" si="7"/>
        <v>2.3071999999999999</v>
      </c>
      <c r="P51" s="530">
        <f t="shared" si="8"/>
        <v>2.3071999999999999</v>
      </c>
      <c r="Q51" s="530">
        <f t="shared" si="9"/>
        <v>0</v>
      </c>
      <c r="R51" s="535">
        <f t="shared" si="0"/>
        <v>0</v>
      </c>
      <c r="S51" s="535">
        <f t="shared" si="0"/>
        <v>0</v>
      </c>
      <c r="T51" s="535">
        <f t="shared" si="0"/>
        <v>0</v>
      </c>
      <c r="U51" s="535">
        <f t="shared" si="0"/>
        <v>0</v>
      </c>
      <c r="V51" s="535">
        <f t="shared" si="0"/>
        <v>0</v>
      </c>
    </row>
    <row r="52" spans="1:22" s="245" customFormat="1" ht="15" customHeight="1">
      <c r="A52" s="242"/>
      <c r="B52" s="411"/>
      <c r="C52" s="533" t="str">
        <f>WINEP_Schemes!C51</f>
        <v>GMC00323</v>
      </c>
      <c r="D52" s="533" t="str">
        <f>WINEP_Schemes!D51</f>
        <v>7UU200746</v>
      </c>
      <c r="E52" s="533" t="str">
        <f>WINEP_Schemes!E51</f>
        <v>Glazebury WwTW</v>
      </c>
      <c r="F52" s="533" t="str">
        <f>WINEP_Schemes!F51</f>
        <v>£ per pe</v>
      </c>
      <c r="G52" s="536">
        <f>WINEP_Schemes!G51</f>
        <v>9.9999999999999995E-7</v>
      </c>
      <c r="H52" s="533">
        <f>WINEP_Schemes!H51</f>
        <v>0</v>
      </c>
      <c r="I52" s="538">
        <f>WINEP_Schemes!J51</f>
        <v>29977</v>
      </c>
      <c r="J52" s="538">
        <f>WINEP_Schemes!I51</f>
        <v>106</v>
      </c>
      <c r="K52" s="538">
        <f>WINEP_Schemes!K51</f>
        <v>29977</v>
      </c>
      <c r="L52" s="534">
        <f>WINEP_Schemes!L51</f>
        <v>1</v>
      </c>
      <c r="M52" s="533" t="str">
        <f>WINEP_Schemes!M51</f>
        <v>WWN</v>
      </c>
      <c r="N52" s="533">
        <f>WINEP_Schemes!N51</f>
        <v>1</v>
      </c>
      <c r="O52" s="530">
        <f t="shared" si="7"/>
        <v>3.177562</v>
      </c>
      <c r="P52" s="530">
        <f t="shared" si="8"/>
        <v>3.177562</v>
      </c>
      <c r="Q52" s="530">
        <f t="shared" si="9"/>
        <v>0</v>
      </c>
      <c r="R52" s="535">
        <f t="shared" si="0"/>
        <v>0</v>
      </c>
      <c r="S52" s="535">
        <f t="shared" si="0"/>
        <v>0</v>
      </c>
      <c r="T52" s="535">
        <f t="shared" si="0"/>
        <v>0</v>
      </c>
      <c r="U52" s="535">
        <f t="shared" si="0"/>
        <v>0</v>
      </c>
      <c r="V52" s="535">
        <f t="shared" si="0"/>
        <v>0</v>
      </c>
    </row>
    <row r="53" spans="1:22" s="245" customFormat="1" ht="15" customHeight="1">
      <c r="A53" s="242"/>
      <c r="B53" s="411"/>
      <c r="C53" s="533" t="str">
        <f>WINEP_Schemes!C52</f>
        <v>GMC00068</v>
      </c>
      <c r="D53" s="533" t="str">
        <f>WINEP_Schemes!D52</f>
        <v>7UU200517</v>
      </c>
      <c r="E53" s="533" t="str">
        <f>WINEP_Schemes!E52</f>
        <v>Glossop WwTW</v>
      </c>
      <c r="F53" s="533" t="str">
        <f>WINEP_Schemes!F52</f>
        <v>£ per pe</v>
      </c>
      <c r="G53" s="536">
        <f>WINEP_Schemes!G52</f>
        <v>9.9999999999999995E-7</v>
      </c>
      <c r="H53" s="533">
        <f>WINEP_Schemes!H52</f>
        <v>0</v>
      </c>
      <c r="I53" s="538">
        <f>WINEP_Schemes!J52</f>
        <v>35994</v>
      </c>
      <c r="J53" s="538">
        <f>WINEP_Schemes!I52</f>
        <v>36</v>
      </c>
      <c r="K53" s="538">
        <f>WINEP_Schemes!K52</f>
        <v>0</v>
      </c>
      <c r="L53" s="534">
        <f>WINEP_Schemes!L52</f>
        <v>1</v>
      </c>
      <c r="M53" s="533" t="str">
        <f>WINEP_Schemes!M52</f>
        <v>WWN</v>
      </c>
      <c r="N53" s="533">
        <f>WINEP_Schemes!N52</f>
        <v>0</v>
      </c>
      <c r="O53" s="530">
        <f t="shared" si="7"/>
        <v>1.295784</v>
      </c>
      <c r="P53" s="530">
        <f t="shared" si="8"/>
        <v>0</v>
      </c>
      <c r="Q53" s="530">
        <f t="shared" si="9"/>
        <v>-1.295784</v>
      </c>
      <c r="R53" s="535">
        <f t="shared" si="0"/>
        <v>0</v>
      </c>
      <c r="S53" s="535">
        <f t="shared" si="0"/>
        <v>0</v>
      </c>
      <c r="T53" s="535">
        <f t="shared" si="0"/>
        <v>-1.295784</v>
      </c>
      <c r="U53" s="535">
        <f t="shared" si="0"/>
        <v>0</v>
      </c>
      <c r="V53" s="535">
        <f t="shared" si="0"/>
        <v>0</v>
      </c>
    </row>
    <row r="54" spans="1:22" s="245" customFormat="1" ht="15" customHeight="1">
      <c r="A54" s="242"/>
      <c r="B54" s="411"/>
      <c r="C54" s="533" t="str">
        <f>WINEP_Schemes!C53</f>
        <v>GMC00337</v>
      </c>
      <c r="D54" s="533" t="str">
        <f>WINEP_Schemes!D53</f>
        <v>7UU200760</v>
      </c>
      <c r="E54" s="533" t="str">
        <f>WINEP_Schemes!E53</f>
        <v>Glossop WwTW</v>
      </c>
      <c r="F54" s="533" t="str">
        <f>WINEP_Schemes!F53</f>
        <v>£ per pe</v>
      </c>
      <c r="G54" s="536">
        <f>WINEP_Schemes!G53</f>
        <v>9.9999999999999995E-7</v>
      </c>
      <c r="H54" s="533">
        <f>WINEP_Schemes!H53</f>
        <v>0</v>
      </c>
      <c r="I54" s="538">
        <f>WINEP_Schemes!J53</f>
        <v>35994</v>
      </c>
      <c r="J54" s="538">
        <f>WINEP_Schemes!I53</f>
        <v>106</v>
      </c>
      <c r="K54" s="538">
        <f>WINEP_Schemes!K53</f>
        <v>35994</v>
      </c>
      <c r="L54" s="534">
        <f>WINEP_Schemes!L53</f>
        <v>1</v>
      </c>
      <c r="M54" s="533" t="str">
        <f>WINEP_Schemes!M53</f>
        <v>WWN</v>
      </c>
      <c r="N54" s="533">
        <f>WINEP_Schemes!N53</f>
        <v>1</v>
      </c>
      <c r="O54" s="530">
        <f t="shared" si="7"/>
        <v>3.8153639999999998</v>
      </c>
      <c r="P54" s="530">
        <f t="shared" si="8"/>
        <v>3.8153639999999998</v>
      </c>
      <c r="Q54" s="530">
        <f t="shared" si="9"/>
        <v>0</v>
      </c>
      <c r="R54" s="535">
        <f t="shared" si="0"/>
        <v>0</v>
      </c>
      <c r="S54" s="535">
        <f t="shared" si="0"/>
        <v>0</v>
      </c>
      <c r="T54" s="535">
        <f t="shared" si="0"/>
        <v>0</v>
      </c>
      <c r="U54" s="535">
        <f t="shared" si="0"/>
        <v>0</v>
      </c>
      <c r="V54" s="535">
        <f t="shared" si="0"/>
        <v>0</v>
      </c>
    </row>
    <row r="55" spans="1:22" s="245" customFormat="1" ht="15" customHeight="1">
      <c r="A55" s="242"/>
      <c r="B55" s="411"/>
      <c r="C55" s="533" t="str">
        <f>WINEP_Schemes!C54</f>
        <v>GMC00395</v>
      </c>
      <c r="D55" s="533" t="str">
        <f>WINEP_Schemes!D54</f>
        <v>7UU200818</v>
      </c>
      <c r="E55" s="533" t="str">
        <f>WINEP_Schemes!E54</f>
        <v>Glossop WwTW</v>
      </c>
      <c r="F55" s="533" t="str">
        <f>WINEP_Schemes!F54</f>
        <v xml:space="preserve">£ </v>
      </c>
      <c r="G55" s="536">
        <f>WINEP_Schemes!G54</f>
        <v>9.9999999999999995E-7</v>
      </c>
      <c r="H55" s="533">
        <f>WINEP_Schemes!H54</f>
        <v>0</v>
      </c>
      <c r="I55" s="538">
        <f>WINEP_Schemes!J54</f>
        <v>1</v>
      </c>
      <c r="J55" s="538">
        <f>WINEP_Schemes!I54</f>
        <v>1584793</v>
      </c>
      <c r="K55" s="538">
        <f>WINEP_Schemes!K54</f>
        <v>1</v>
      </c>
      <c r="L55" s="534">
        <f>WINEP_Schemes!L54</f>
        <v>1</v>
      </c>
      <c r="M55" s="533" t="str">
        <f>WINEP_Schemes!M54</f>
        <v>WWN</v>
      </c>
      <c r="N55" s="533">
        <f>WINEP_Schemes!N54</f>
        <v>1</v>
      </c>
      <c r="O55" s="530">
        <f t="shared" si="7"/>
        <v>1.5847929999999999</v>
      </c>
      <c r="P55" s="530">
        <f t="shared" si="8"/>
        <v>1.5847929999999999</v>
      </c>
      <c r="Q55" s="530">
        <f t="shared" si="9"/>
        <v>0</v>
      </c>
      <c r="R55" s="535">
        <f t="shared" si="0"/>
        <v>0</v>
      </c>
      <c r="S55" s="535">
        <f t="shared" si="0"/>
        <v>0</v>
      </c>
      <c r="T55" s="535">
        <f t="shared" si="0"/>
        <v>0</v>
      </c>
      <c r="U55" s="535">
        <f t="shared" si="0"/>
        <v>0</v>
      </c>
      <c r="V55" s="535">
        <f t="shared" si="0"/>
        <v>0</v>
      </c>
    </row>
    <row r="56" spans="1:22" s="245" customFormat="1" ht="15" customHeight="1">
      <c r="A56" s="242"/>
      <c r="B56" s="411"/>
      <c r="C56" s="533" t="str">
        <f>WINEP_Schemes!C55</f>
        <v>GMC00389</v>
      </c>
      <c r="D56" s="533" t="str">
        <f>WINEP_Schemes!D55</f>
        <v>7UU200812</v>
      </c>
      <c r="E56" s="533" t="str">
        <f>WINEP_Schemes!E55</f>
        <v>Gloucester Street/Wigan Road CSO WIG0207</v>
      </c>
      <c r="F56" s="533" t="str">
        <f>WINEP_Schemes!F55</f>
        <v>£ per m3</v>
      </c>
      <c r="G56" s="536">
        <f>WINEP_Schemes!G55</f>
        <v>9.9999999999999995E-7</v>
      </c>
      <c r="H56" s="533">
        <f>WINEP_Schemes!H55</f>
        <v>0</v>
      </c>
      <c r="I56" s="538">
        <f>WINEP_Schemes!J55</f>
        <v>400</v>
      </c>
      <c r="J56" s="538">
        <f>WINEP_Schemes!I55</f>
        <v>5768</v>
      </c>
      <c r="K56" s="538">
        <f>WINEP_Schemes!K55</f>
        <v>400</v>
      </c>
      <c r="L56" s="534">
        <f>WINEP_Schemes!L55</f>
        <v>1</v>
      </c>
      <c r="M56" s="533" t="str">
        <f>WINEP_Schemes!M55</f>
        <v>WWN</v>
      </c>
      <c r="N56" s="533">
        <f>WINEP_Schemes!N55</f>
        <v>1</v>
      </c>
      <c r="O56" s="530">
        <f t="shared" si="7"/>
        <v>2.3071999999999999</v>
      </c>
      <c r="P56" s="530">
        <f t="shared" si="8"/>
        <v>2.3071999999999999</v>
      </c>
      <c r="Q56" s="530">
        <f t="shared" si="9"/>
        <v>0</v>
      </c>
      <c r="R56" s="535">
        <f t="shared" si="0"/>
        <v>0</v>
      </c>
      <c r="S56" s="535">
        <f t="shared" si="0"/>
        <v>0</v>
      </c>
      <c r="T56" s="535">
        <f t="shared" si="0"/>
        <v>0</v>
      </c>
      <c r="U56" s="535">
        <f t="shared" si="0"/>
        <v>0</v>
      </c>
      <c r="V56" s="535">
        <f t="shared" si="0"/>
        <v>0</v>
      </c>
    </row>
    <row r="57" spans="1:22" s="245" customFormat="1" ht="15" customHeight="1">
      <c r="A57" s="242"/>
      <c r="B57" s="411"/>
      <c r="C57" s="533" t="str">
        <f>WINEP_Schemes!C56</f>
        <v>GMC00297</v>
      </c>
      <c r="D57" s="533" t="str">
        <f>WINEP_Schemes!D56</f>
        <v>7UU200720</v>
      </c>
      <c r="E57" s="533" t="str">
        <f>WINEP_Schemes!E56</f>
        <v>Great Warford WwTW</v>
      </c>
      <c r="F57" s="533" t="str">
        <f>WINEP_Schemes!F56</f>
        <v>£ per pe</v>
      </c>
      <c r="G57" s="536">
        <f>WINEP_Schemes!G56</f>
        <v>9.9999999999999995E-7</v>
      </c>
      <c r="H57" s="533">
        <f>WINEP_Schemes!H56</f>
        <v>0</v>
      </c>
      <c r="I57" s="538">
        <f>WINEP_Schemes!J56</f>
        <v>2866</v>
      </c>
      <c r="J57" s="538">
        <f>WINEP_Schemes!I56</f>
        <v>420</v>
      </c>
      <c r="K57" s="538">
        <f>WINEP_Schemes!K56</f>
        <v>2866</v>
      </c>
      <c r="L57" s="534">
        <f>WINEP_Schemes!L56</f>
        <v>1</v>
      </c>
      <c r="M57" s="533" t="str">
        <f>WINEP_Schemes!M56</f>
        <v>WWN</v>
      </c>
      <c r="N57" s="533">
        <f>WINEP_Schemes!N56</f>
        <v>1</v>
      </c>
      <c r="O57" s="530">
        <f t="shared" si="7"/>
        <v>1.2037199999999999</v>
      </c>
      <c r="P57" s="530">
        <f t="shared" si="8"/>
        <v>1.2037199999999999</v>
      </c>
      <c r="Q57" s="530">
        <f t="shared" si="9"/>
        <v>0</v>
      </c>
      <c r="R57" s="535">
        <f t="shared" si="0"/>
        <v>0</v>
      </c>
      <c r="S57" s="535">
        <f t="shared" si="0"/>
        <v>0</v>
      </c>
      <c r="T57" s="535">
        <f t="shared" si="0"/>
        <v>0</v>
      </c>
      <c r="U57" s="535">
        <f t="shared" si="0"/>
        <v>0</v>
      </c>
      <c r="V57" s="535">
        <f t="shared" si="0"/>
        <v>0</v>
      </c>
    </row>
    <row r="58" spans="1:22" s="245" customFormat="1" ht="15" customHeight="1">
      <c r="A58" s="242"/>
      <c r="B58" s="411"/>
      <c r="C58" s="533" t="str">
        <f>WINEP_Schemes!C57</f>
        <v>GMC00067</v>
      </c>
      <c r="D58" s="533" t="str">
        <f>WINEP_Schemes!D57</f>
        <v>7UU200516</v>
      </c>
      <c r="E58" s="533" t="str">
        <f>WINEP_Schemes!E57</f>
        <v>Hazel Grove WwTW</v>
      </c>
      <c r="F58" s="533" t="str">
        <f>WINEP_Schemes!F57</f>
        <v>£ per pe</v>
      </c>
      <c r="G58" s="536">
        <f>WINEP_Schemes!G57</f>
        <v>9.9999999999999995E-7</v>
      </c>
      <c r="H58" s="533">
        <f>WINEP_Schemes!H57</f>
        <v>0</v>
      </c>
      <c r="I58" s="538">
        <f>WINEP_Schemes!J57</f>
        <v>46662</v>
      </c>
      <c r="J58" s="538">
        <f>WINEP_Schemes!I57</f>
        <v>36</v>
      </c>
      <c r="K58" s="538">
        <f>WINEP_Schemes!K57</f>
        <v>0</v>
      </c>
      <c r="L58" s="534">
        <f>WINEP_Schemes!L57</f>
        <v>1</v>
      </c>
      <c r="M58" s="533" t="str">
        <f>WINEP_Schemes!M57</f>
        <v>WWN</v>
      </c>
      <c r="N58" s="533">
        <f>WINEP_Schemes!N57</f>
        <v>0</v>
      </c>
      <c r="O58" s="530">
        <f t="shared" si="7"/>
        <v>1.679832</v>
      </c>
      <c r="P58" s="530">
        <f t="shared" si="8"/>
        <v>0</v>
      </c>
      <c r="Q58" s="530">
        <f t="shared" si="9"/>
        <v>-1.679832</v>
      </c>
      <c r="R58" s="535">
        <f t="shared" si="0"/>
        <v>0</v>
      </c>
      <c r="S58" s="535">
        <f t="shared" si="0"/>
        <v>0</v>
      </c>
      <c r="T58" s="535">
        <f t="shared" si="0"/>
        <v>-1.679832</v>
      </c>
      <c r="U58" s="535">
        <f t="shared" si="0"/>
        <v>0</v>
      </c>
      <c r="V58" s="535">
        <f t="shared" si="0"/>
        <v>0</v>
      </c>
    </row>
    <row r="59" spans="1:22" s="245" customFormat="1" ht="15" customHeight="1">
      <c r="A59" s="242"/>
      <c r="B59" s="411"/>
      <c r="C59" s="533" t="str">
        <f>WINEP_Schemes!C58</f>
        <v>GMC00330</v>
      </c>
      <c r="D59" s="533" t="str">
        <f>WINEP_Schemes!D58</f>
        <v>7UU200753</v>
      </c>
      <c r="E59" s="533" t="str">
        <f>WINEP_Schemes!E58</f>
        <v>Helsby WwTW</v>
      </c>
      <c r="F59" s="533" t="str">
        <f>WINEP_Schemes!F58</f>
        <v>£ per pe</v>
      </c>
      <c r="G59" s="536">
        <f>WINEP_Schemes!G58</f>
        <v>9.9999999999999995E-7</v>
      </c>
      <c r="H59" s="533">
        <f>WINEP_Schemes!H58</f>
        <v>0</v>
      </c>
      <c r="I59" s="538">
        <f>WINEP_Schemes!J58</f>
        <v>19789</v>
      </c>
      <c r="J59" s="538">
        <f>WINEP_Schemes!I58</f>
        <v>342</v>
      </c>
      <c r="K59" s="538">
        <f>WINEP_Schemes!K58</f>
        <v>19789</v>
      </c>
      <c r="L59" s="534">
        <f>WINEP_Schemes!L58</f>
        <v>1</v>
      </c>
      <c r="M59" s="533" t="str">
        <f>WINEP_Schemes!M58</f>
        <v>WWN</v>
      </c>
      <c r="N59" s="533">
        <f>WINEP_Schemes!N58</f>
        <v>1</v>
      </c>
      <c r="O59" s="530">
        <f t="shared" si="7"/>
        <v>6.7678379999999994</v>
      </c>
      <c r="P59" s="530">
        <f t="shared" si="8"/>
        <v>6.7678379999999994</v>
      </c>
      <c r="Q59" s="530">
        <f t="shared" si="9"/>
        <v>0</v>
      </c>
      <c r="R59" s="535">
        <f t="shared" si="0"/>
        <v>0</v>
      </c>
      <c r="S59" s="535">
        <f t="shared" si="0"/>
        <v>0</v>
      </c>
      <c r="T59" s="535">
        <f t="shared" si="0"/>
        <v>0</v>
      </c>
      <c r="U59" s="535">
        <f t="shared" si="0"/>
        <v>0</v>
      </c>
      <c r="V59" s="535">
        <f t="shared" si="0"/>
        <v>0</v>
      </c>
    </row>
    <row r="60" spans="1:22" s="245" customFormat="1" ht="15" customHeight="1">
      <c r="A60" s="242"/>
      <c r="B60" s="411"/>
      <c r="C60" s="533" t="str">
        <f>WINEP_Schemes!C59</f>
        <v>GMC00393</v>
      </c>
      <c r="D60" s="533" t="str">
        <f>WINEP_Schemes!D59</f>
        <v>7UU200816</v>
      </c>
      <c r="E60" s="533" t="str">
        <f>WINEP_Schemes!E59</f>
        <v>Helsby WwTW</v>
      </c>
      <c r="F60" s="533" t="str">
        <f>WINEP_Schemes!F59</f>
        <v>£</v>
      </c>
      <c r="G60" s="536">
        <f>WINEP_Schemes!G59</f>
        <v>9.9999999999999995E-7</v>
      </c>
      <c r="H60" s="533">
        <f>WINEP_Schemes!H59</f>
        <v>0</v>
      </c>
      <c r="I60" s="538">
        <f>WINEP_Schemes!J59</f>
        <v>1</v>
      </c>
      <c r="J60" s="538">
        <f>WINEP_Schemes!I59</f>
        <v>4194</v>
      </c>
      <c r="K60" s="538">
        <f>WINEP_Schemes!K59</f>
        <v>1</v>
      </c>
      <c r="L60" s="534">
        <f>WINEP_Schemes!L59</f>
        <v>1</v>
      </c>
      <c r="M60" s="533" t="str">
        <f>WINEP_Schemes!M59</f>
        <v>WWN</v>
      </c>
      <c r="N60" s="533">
        <f>WINEP_Schemes!N59</f>
        <v>1</v>
      </c>
      <c r="O60" s="530">
        <f t="shared" si="7"/>
        <v>4.1939999999999998E-3</v>
      </c>
      <c r="P60" s="530">
        <f t="shared" si="8"/>
        <v>4.1939999999999998E-3</v>
      </c>
      <c r="Q60" s="530">
        <f t="shared" si="9"/>
        <v>0</v>
      </c>
      <c r="R60" s="535">
        <f t="shared" si="0"/>
        <v>0</v>
      </c>
      <c r="S60" s="535">
        <f t="shared" si="0"/>
        <v>0</v>
      </c>
      <c r="T60" s="535">
        <f t="shared" si="0"/>
        <v>0</v>
      </c>
      <c r="U60" s="535">
        <f t="shared" si="0"/>
        <v>0</v>
      </c>
      <c r="V60" s="535">
        <f t="shared" si="0"/>
        <v>0</v>
      </c>
    </row>
    <row r="61" spans="1:22" s="245" customFormat="1" ht="15" customHeight="1">
      <c r="A61" s="242"/>
      <c r="B61" s="411"/>
      <c r="C61" s="533" t="str">
        <f>WINEP_Schemes!C60</f>
        <v>GMC00394</v>
      </c>
      <c r="D61" s="533" t="str">
        <f>WINEP_Schemes!D60</f>
        <v>7UU200817</v>
      </c>
      <c r="E61" s="533" t="str">
        <f>WINEP_Schemes!E60</f>
        <v>Helsby WwTW</v>
      </c>
      <c r="F61" s="533" t="str">
        <f>WINEP_Schemes!F60</f>
        <v>£</v>
      </c>
      <c r="G61" s="536">
        <f>WINEP_Schemes!G60</f>
        <v>9.9999999999999995E-7</v>
      </c>
      <c r="H61" s="533">
        <f>WINEP_Schemes!H60</f>
        <v>0</v>
      </c>
      <c r="I61" s="538">
        <f>WINEP_Schemes!J60</f>
        <v>1</v>
      </c>
      <c r="J61" s="538">
        <f>WINEP_Schemes!I60</f>
        <v>4194</v>
      </c>
      <c r="K61" s="538">
        <f>WINEP_Schemes!K60</f>
        <v>1</v>
      </c>
      <c r="L61" s="534">
        <f>WINEP_Schemes!L60</f>
        <v>1</v>
      </c>
      <c r="M61" s="533" t="str">
        <f>WINEP_Schemes!M60</f>
        <v>WWN</v>
      </c>
      <c r="N61" s="533">
        <f>WINEP_Schemes!N60</f>
        <v>1</v>
      </c>
      <c r="O61" s="530">
        <f t="shared" si="7"/>
        <v>4.1939999999999998E-3</v>
      </c>
      <c r="P61" s="530">
        <f t="shared" si="8"/>
        <v>4.1939999999999998E-3</v>
      </c>
      <c r="Q61" s="530">
        <f t="shared" si="9"/>
        <v>0</v>
      </c>
      <c r="R61" s="535">
        <f t="shared" si="0"/>
        <v>0</v>
      </c>
      <c r="S61" s="535">
        <f t="shared" si="0"/>
        <v>0</v>
      </c>
      <c r="T61" s="535">
        <f t="shared" si="0"/>
        <v>0</v>
      </c>
      <c r="U61" s="535">
        <f t="shared" si="0"/>
        <v>0</v>
      </c>
      <c r="V61" s="535">
        <f t="shared" si="0"/>
        <v>0</v>
      </c>
    </row>
    <row r="62" spans="1:22" s="245" customFormat="1" ht="15" customHeight="1">
      <c r="A62" s="242"/>
      <c r="B62" s="411"/>
      <c r="C62" s="533" t="str">
        <f>WINEP_Schemes!C61</f>
        <v>GMC00298</v>
      </c>
      <c r="D62" s="533" t="str">
        <f>WINEP_Schemes!D61</f>
        <v>7UU200721</v>
      </c>
      <c r="E62" s="533" t="str">
        <f>WINEP_Schemes!E61</f>
        <v>High Legh WwTW</v>
      </c>
      <c r="F62" s="533" t="str">
        <f>WINEP_Schemes!F61</f>
        <v>£ per pe</v>
      </c>
      <c r="G62" s="536">
        <f>WINEP_Schemes!G61</f>
        <v>9.9999999999999995E-7</v>
      </c>
      <c r="H62" s="533">
        <f>WINEP_Schemes!H61</f>
        <v>0</v>
      </c>
      <c r="I62" s="538">
        <f>WINEP_Schemes!J61</f>
        <v>850</v>
      </c>
      <c r="J62" s="538">
        <f>WINEP_Schemes!I61</f>
        <v>4155</v>
      </c>
      <c r="K62" s="538">
        <f>WINEP_Schemes!K61</f>
        <v>850</v>
      </c>
      <c r="L62" s="534">
        <f>WINEP_Schemes!L61</f>
        <v>1</v>
      </c>
      <c r="M62" s="533" t="str">
        <f>WINEP_Schemes!M61</f>
        <v>WWN</v>
      </c>
      <c r="N62" s="533">
        <f>WINEP_Schemes!N61</f>
        <v>1</v>
      </c>
      <c r="O62" s="530">
        <f t="shared" si="7"/>
        <v>3.5317499999999997</v>
      </c>
      <c r="P62" s="530">
        <f t="shared" si="8"/>
        <v>3.5317499999999997</v>
      </c>
      <c r="Q62" s="530">
        <f t="shared" si="9"/>
        <v>0</v>
      </c>
      <c r="R62" s="535">
        <f t="shared" ref="R62:V108" si="10" xml:space="preserve"> IF($M62 = R$9, $Q62, 0)</f>
        <v>0</v>
      </c>
      <c r="S62" s="535">
        <f t="shared" si="10"/>
        <v>0</v>
      </c>
      <c r="T62" s="535">
        <f t="shared" si="10"/>
        <v>0</v>
      </c>
      <c r="U62" s="535">
        <f t="shared" si="10"/>
        <v>0</v>
      </c>
      <c r="V62" s="535">
        <f t="shared" si="10"/>
        <v>0</v>
      </c>
    </row>
    <row r="63" spans="1:22" s="245" customFormat="1" ht="15" customHeight="1">
      <c r="A63" s="242"/>
      <c r="B63" s="411"/>
      <c r="C63" s="533" t="str">
        <f>WINEP_Schemes!C62</f>
        <v>GMC00316</v>
      </c>
      <c r="D63" s="533" t="str">
        <f>WINEP_Schemes!D62</f>
        <v>7UU200739</v>
      </c>
      <c r="E63" s="533" t="str">
        <f>WINEP_Schemes!E62</f>
        <v>Holmes Chapel WwTW</v>
      </c>
      <c r="F63" s="533" t="str">
        <f>WINEP_Schemes!F62</f>
        <v>£ per pe</v>
      </c>
      <c r="G63" s="536">
        <f>WINEP_Schemes!G62</f>
        <v>9.9999999999999995E-7</v>
      </c>
      <c r="H63" s="533">
        <f>WINEP_Schemes!H62</f>
        <v>0</v>
      </c>
      <c r="I63" s="538">
        <f>WINEP_Schemes!J62</f>
        <v>11090</v>
      </c>
      <c r="J63" s="538">
        <f>WINEP_Schemes!I62</f>
        <v>342</v>
      </c>
      <c r="K63" s="538">
        <f>WINEP_Schemes!K62</f>
        <v>11090</v>
      </c>
      <c r="L63" s="534">
        <f>WINEP_Schemes!L62</f>
        <v>1</v>
      </c>
      <c r="M63" s="533" t="str">
        <f>WINEP_Schemes!M62</f>
        <v>WWN</v>
      </c>
      <c r="N63" s="533">
        <f>WINEP_Schemes!N62</f>
        <v>1</v>
      </c>
      <c r="O63" s="530">
        <f t="shared" si="7"/>
        <v>3.79278</v>
      </c>
      <c r="P63" s="530">
        <f t="shared" si="8"/>
        <v>3.79278</v>
      </c>
      <c r="Q63" s="530">
        <f t="shared" si="9"/>
        <v>0</v>
      </c>
      <c r="R63" s="535">
        <f t="shared" si="10"/>
        <v>0</v>
      </c>
      <c r="S63" s="535">
        <f t="shared" si="10"/>
        <v>0</v>
      </c>
      <c r="T63" s="535">
        <f t="shared" si="10"/>
        <v>0</v>
      </c>
      <c r="U63" s="535">
        <f t="shared" si="10"/>
        <v>0</v>
      </c>
      <c r="V63" s="535">
        <f t="shared" si="10"/>
        <v>0</v>
      </c>
    </row>
    <row r="64" spans="1:22" s="245" customFormat="1" ht="15" customHeight="1">
      <c r="A64" s="242"/>
      <c r="B64" s="411"/>
      <c r="C64" s="533" t="str">
        <f>WINEP_Schemes!C63</f>
        <v>CLA00488</v>
      </c>
      <c r="D64" s="533" t="str">
        <f>WINEP_Schemes!D63</f>
        <v>7UU200472</v>
      </c>
      <c r="E64" s="533" t="str">
        <f>WINEP_Schemes!E63</f>
        <v>Horwich WwTW</v>
      </c>
      <c r="F64" s="533" t="str">
        <f>WINEP_Schemes!F63</f>
        <v>£ per pe</v>
      </c>
      <c r="G64" s="536">
        <f>WINEP_Schemes!G63</f>
        <v>9.9999999999999995E-7</v>
      </c>
      <c r="H64" s="533">
        <f>WINEP_Schemes!H63</f>
        <v>0</v>
      </c>
      <c r="I64" s="538">
        <f>WINEP_Schemes!J63</f>
        <v>26987</v>
      </c>
      <c r="J64" s="538">
        <f>WINEP_Schemes!I63</f>
        <v>106</v>
      </c>
      <c r="K64" s="538">
        <f>WINEP_Schemes!K63</f>
        <v>26987</v>
      </c>
      <c r="L64" s="534">
        <f>WINEP_Schemes!L63</f>
        <v>1</v>
      </c>
      <c r="M64" s="533" t="str">
        <f>WINEP_Schemes!M63</f>
        <v>WWN</v>
      </c>
      <c r="N64" s="533">
        <f>WINEP_Schemes!N63</f>
        <v>1</v>
      </c>
      <c r="O64" s="530">
        <f t="shared" si="7"/>
        <v>2.8606219999999998</v>
      </c>
      <c r="P64" s="530">
        <f t="shared" si="8"/>
        <v>2.8606219999999998</v>
      </c>
      <c r="Q64" s="530">
        <f t="shared" si="9"/>
        <v>0</v>
      </c>
      <c r="R64" s="535">
        <f t="shared" si="10"/>
        <v>0</v>
      </c>
      <c r="S64" s="535">
        <f t="shared" si="10"/>
        <v>0</v>
      </c>
      <c r="T64" s="535">
        <f t="shared" si="10"/>
        <v>0</v>
      </c>
      <c r="U64" s="535">
        <f t="shared" si="10"/>
        <v>0</v>
      </c>
      <c r="V64" s="535">
        <f t="shared" si="10"/>
        <v>0</v>
      </c>
    </row>
    <row r="65" spans="1:22" s="245" customFormat="1" ht="15" customHeight="1">
      <c r="A65" s="242"/>
      <c r="B65" s="411"/>
      <c r="C65" s="533" t="str">
        <f>WINEP_Schemes!C64</f>
        <v>CLA00483</v>
      </c>
      <c r="D65" s="533" t="str">
        <f>WINEP_Schemes!D64</f>
        <v>7UU200467</v>
      </c>
      <c r="E65" s="533" t="str">
        <f>WINEP_Schemes!E64</f>
        <v>Hyndburn WwTW</v>
      </c>
      <c r="F65" s="533">
        <f>WINEP_Schemes!F64</f>
        <v>0</v>
      </c>
      <c r="G65" s="536">
        <f>WINEP_Schemes!G64</f>
        <v>0</v>
      </c>
      <c r="H65" s="533">
        <f>WINEP_Schemes!H64</f>
        <v>0</v>
      </c>
      <c r="I65" s="538">
        <f>WINEP_Schemes!J64</f>
        <v>0</v>
      </c>
      <c r="J65" s="538">
        <f>WINEP_Schemes!I64</f>
        <v>0</v>
      </c>
      <c r="K65" s="538">
        <f>WINEP_Schemes!K64</f>
        <v>0</v>
      </c>
      <c r="L65" s="534">
        <f>WINEP_Schemes!L64</f>
        <v>0</v>
      </c>
      <c r="M65" s="533">
        <f>WINEP_Schemes!M64</f>
        <v>0</v>
      </c>
      <c r="N65" s="533">
        <f>WINEP_Schemes!N64</f>
        <v>0</v>
      </c>
      <c r="O65" s="530">
        <f t="shared" si="7"/>
        <v>0</v>
      </c>
      <c r="P65" s="530">
        <f t="shared" si="8"/>
        <v>0</v>
      </c>
      <c r="Q65" s="530">
        <f t="shared" si="9"/>
        <v>0</v>
      </c>
      <c r="R65" s="535">
        <f t="shared" si="10"/>
        <v>0</v>
      </c>
      <c r="S65" s="535">
        <f t="shared" si="10"/>
        <v>0</v>
      </c>
      <c r="T65" s="535">
        <f t="shared" si="10"/>
        <v>0</v>
      </c>
      <c r="U65" s="535">
        <f t="shared" si="10"/>
        <v>0</v>
      </c>
      <c r="V65" s="535">
        <f t="shared" si="10"/>
        <v>0</v>
      </c>
    </row>
    <row r="66" spans="1:22" s="245" customFormat="1" ht="15" customHeight="1">
      <c r="A66" s="242"/>
      <c r="B66" s="411"/>
      <c r="C66" s="533" t="str">
        <f>WINEP_Schemes!C65</f>
        <v>CLA00484</v>
      </c>
      <c r="D66" s="533" t="str">
        <f>WINEP_Schemes!D65</f>
        <v>7UU200468</v>
      </c>
      <c r="E66" s="533" t="str">
        <f>WINEP_Schemes!E65</f>
        <v>Hyndburn WwTW</v>
      </c>
      <c r="F66" s="533">
        <f>WINEP_Schemes!F65</f>
        <v>0</v>
      </c>
      <c r="G66" s="536">
        <f>WINEP_Schemes!G65</f>
        <v>0</v>
      </c>
      <c r="H66" s="533">
        <f>WINEP_Schemes!H65</f>
        <v>0</v>
      </c>
      <c r="I66" s="538">
        <f>WINEP_Schemes!J65</f>
        <v>0</v>
      </c>
      <c r="J66" s="538">
        <f>WINEP_Schemes!I65</f>
        <v>0</v>
      </c>
      <c r="K66" s="538">
        <f>WINEP_Schemes!K65</f>
        <v>0</v>
      </c>
      <c r="L66" s="534">
        <f>WINEP_Schemes!L65</f>
        <v>0</v>
      </c>
      <c r="M66" s="533">
        <f>WINEP_Schemes!M65</f>
        <v>0</v>
      </c>
      <c r="N66" s="533">
        <f>WINEP_Schemes!N65</f>
        <v>0</v>
      </c>
      <c r="O66" s="530">
        <f t="shared" si="7"/>
        <v>0</v>
      </c>
      <c r="P66" s="530">
        <f t="shared" si="8"/>
        <v>0</v>
      </c>
      <c r="Q66" s="530">
        <f t="shared" si="9"/>
        <v>0</v>
      </c>
      <c r="R66" s="535">
        <f t="shared" si="10"/>
        <v>0</v>
      </c>
      <c r="S66" s="535">
        <f t="shared" si="10"/>
        <v>0</v>
      </c>
      <c r="T66" s="535">
        <f t="shared" si="10"/>
        <v>0</v>
      </c>
      <c r="U66" s="535">
        <f t="shared" si="10"/>
        <v>0</v>
      </c>
      <c r="V66" s="535">
        <f t="shared" si="10"/>
        <v>0</v>
      </c>
    </row>
    <row r="67" spans="1:22" s="245" customFormat="1" ht="15" customHeight="1">
      <c r="A67" s="242"/>
      <c r="B67" s="411"/>
      <c r="C67" s="533" t="str">
        <f>WINEP_Schemes!C66</f>
        <v>GMC00020</v>
      </c>
      <c r="D67" s="533" t="str">
        <f>WINEP_Schemes!D66</f>
        <v>7UU100072</v>
      </c>
      <c r="E67" s="533" t="str">
        <f>WINEP_Schemes!E66</f>
        <v xml:space="preserve">Implementation of flow changes at Clowbridge Reservoir as agreed in the final stage  3 investigation in AMP6.  </v>
      </c>
      <c r="F67" s="533" t="str">
        <f>WINEP_Schemes!F66</f>
        <v>£</v>
      </c>
      <c r="G67" s="536">
        <f>WINEP_Schemes!G66</f>
        <v>9.9999999999999995E-7</v>
      </c>
      <c r="H67" s="533">
        <f>WINEP_Schemes!H66</f>
        <v>0</v>
      </c>
      <c r="I67" s="538">
        <f>WINEP_Schemes!J66</f>
        <v>1</v>
      </c>
      <c r="J67" s="538">
        <f>WINEP_Schemes!I66</f>
        <v>76000</v>
      </c>
      <c r="K67" s="538">
        <f>WINEP_Schemes!K66</f>
        <v>1</v>
      </c>
      <c r="L67" s="534">
        <f>WINEP_Schemes!L66</f>
        <v>1</v>
      </c>
      <c r="M67" s="533" t="str">
        <f>WINEP_Schemes!M66</f>
        <v>WR</v>
      </c>
      <c r="N67" s="533">
        <f>WINEP_Schemes!N66</f>
        <v>1</v>
      </c>
      <c r="O67" s="530">
        <f t="shared" si="7"/>
        <v>7.5999999999999998E-2</v>
      </c>
      <c r="P67" s="530">
        <f t="shared" si="8"/>
        <v>7.5999999999999998E-2</v>
      </c>
      <c r="Q67" s="530">
        <f t="shared" si="9"/>
        <v>0</v>
      </c>
      <c r="R67" s="535">
        <f t="shared" si="10"/>
        <v>0</v>
      </c>
      <c r="S67" s="535">
        <f t="shared" si="10"/>
        <v>0</v>
      </c>
      <c r="T67" s="535">
        <f t="shared" si="10"/>
        <v>0</v>
      </c>
      <c r="U67" s="535">
        <f t="shared" si="10"/>
        <v>0</v>
      </c>
      <c r="V67" s="535">
        <f t="shared" si="10"/>
        <v>0</v>
      </c>
    </row>
    <row r="68" spans="1:22" s="245" customFormat="1" ht="15" customHeight="1">
      <c r="A68" s="242"/>
      <c r="B68" s="411"/>
      <c r="C68" s="533" t="str">
        <f>WINEP_Schemes!C67</f>
        <v>GMC00317</v>
      </c>
      <c r="D68" s="533" t="str">
        <f>WINEP_Schemes!D67</f>
        <v>7UU200740</v>
      </c>
      <c r="E68" s="533" t="str">
        <f>WINEP_Schemes!E67</f>
        <v>Kidsgrove WwTW</v>
      </c>
      <c r="F68" s="533" t="str">
        <f>WINEP_Schemes!F67</f>
        <v>£ per pe</v>
      </c>
      <c r="G68" s="536">
        <f>WINEP_Schemes!G67</f>
        <v>9.9999999999999995E-7</v>
      </c>
      <c r="H68" s="533">
        <f>WINEP_Schemes!H67</f>
        <v>0</v>
      </c>
      <c r="I68" s="538">
        <f>WINEP_Schemes!J67</f>
        <v>25470</v>
      </c>
      <c r="J68" s="538">
        <f>WINEP_Schemes!I67</f>
        <v>106</v>
      </c>
      <c r="K68" s="538">
        <f>WINEP_Schemes!K67</f>
        <v>25470</v>
      </c>
      <c r="L68" s="534">
        <f>WINEP_Schemes!L67</f>
        <v>1</v>
      </c>
      <c r="M68" s="533" t="str">
        <f>WINEP_Schemes!M67</f>
        <v>WWN</v>
      </c>
      <c r="N68" s="533">
        <f>WINEP_Schemes!N67</f>
        <v>1</v>
      </c>
      <c r="O68" s="530">
        <f t="shared" si="7"/>
        <v>2.6998199999999999</v>
      </c>
      <c r="P68" s="530">
        <f t="shared" si="8"/>
        <v>2.6998199999999999</v>
      </c>
      <c r="Q68" s="530">
        <f t="shared" si="9"/>
        <v>0</v>
      </c>
      <c r="R68" s="535">
        <f t="shared" si="10"/>
        <v>0</v>
      </c>
      <c r="S68" s="535">
        <f t="shared" si="10"/>
        <v>0</v>
      </c>
      <c r="T68" s="535">
        <f t="shared" si="10"/>
        <v>0</v>
      </c>
      <c r="U68" s="535">
        <f t="shared" si="10"/>
        <v>0</v>
      </c>
      <c r="V68" s="535">
        <f t="shared" si="10"/>
        <v>0</v>
      </c>
    </row>
    <row r="69" spans="1:22" s="245" customFormat="1" ht="15" customHeight="1">
      <c r="A69" s="242"/>
      <c r="B69" s="411"/>
      <c r="C69" s="533" t="str">
        <f>WINEP_Schemes!C68</f>
        <v>GMC00064</v>
      </c>
      <c r="D69" s="533" t="str">
        <f>WINEP_Schemes!D68</f>
        <v>7UU200513</v>
      </c>
      <c r="E69" s="533" t="str">
        <f>WINEP_Schemes!E68</f>
        <v>Knutsford WwTW</v>
      </c>
      <c r="F69" s="533" t="str">
        <f>WINEP_Schemes!F68</f>
        <v>£ per pe</v>
      </c>
      <c r="G69" s="536">
        <f>WINEP_Schemes!G68</f>
        <v>9.9999999999999995E-7</v>
      </c>
      <c r="H69" s="533">
        <f>WINEP_Schemes!H68</f>
        <v>0</v>
      </c>
      <c r="I69" s="538">
        <f>WINEP_Schemes!J68</f>
        <v>14178</v>
      </c>
      <c r="J69" s="538">
        <f>WINEP_Schemes!I68</f>
        <v>156</v>
      </c>
      <c r="K69" s="538">
        <f>WINEP_Schemes!K68</f>
        <v>0</v>
      </c>
      <c r="L69" s="534">
        <f>WINEP_Schemes!L68</f>
        <v>1</v>
      </c>
      <c r="M69" s="533" t="str">
        <f>WINEP_Schemes!M68</f>
        <v>WWN</v>
      </c>
      <c r="N69" s="533">
        <f>WINEP_Schemes!N68</f>
        <v>0</v>
      </c>
      <c r="O69" s="530">
        <f t="shared" si="7"/>
        <v>2.2117679999999997</v>
      </c>
      <c r="P69" s="530">
        <f t="shared" si="8"/>
        <v>0</v>
      </c>
      <c r="Q69" s="530">
        <f t="shared" si="9"/>
        <v>-2.2117679999999997</v>
      </c>
      <c r="R69" s="535">
        <f t="shared" si="10"/>
        <v>0</v>
      </c>
      <c r="S69" s="535">
        <f t="shared" si="10"/>
        <v>0</v>
      </c>
      <c r="T69" s="535">
        <f t="shared" si="10"/>
        <v>-2.2117679999999997</v>
      </c>
      <c r="U69" s="535">
        <f t="shared" si="10"/>
        <v>0</v>
      </c>
      <c r="V69" s="535">
        <f t="shared" si="10"/>
        <v>0</v>
      </c>
    </row>
    <row r="70" spans="1:22" s="245" customFormat="1" ht="15" customHeight="1">
      <c r="A70" s="242"/>
      <c r="B70" s="411"/>
      <c r="C70" s="533" t="str">
        <f>WINEP_Schemes!C69</f>
        <v>GMC00299</v>
      </c>
      <c r="D70" s="533" t="str">
        <f>WINEP_Schemes!D69</f>
        <v>7UU200722</v>
      </c>
      <c r="E70" s="533" t="str">
        <f>WINEP_Schemes!E69</f>
        <v>Knutsford WwTW</v>
      </c>
      <c r="F70" s="533" t="str">
        <f>WINEP_Schemes!F69</f>
        <v>£ per pe</v>
      </c>
      <c r="G70" s="536">
        <f>WINEP_Schemes!G69</f>
        <v>9.9999999999999995E-7</v>
      </c>
      <c r="H70" s="533">
        <f>WINEP_Schemes!H69</f>
        <v>0</v>
      </c>
      <c r="I70" s="538">
        <f>WINEP_Schemes!J69</f>
        <v>14178</v>
      </c>
      <c r="J70" s="538">
        <f>WINEP_Schemes!I69</f>
        <v>342</v>
      </c>
      <c r="K70" s="538">
        <f>WINEP_Schemes!K69</f>
        <v>14178</v>
      </c>
      <c r="L70" s="534">
        <f>WINEP_Schemes!L69</f>
        <v>1</v>
      </c>
      <c r="M70" s="533" t="str">
        <f>WINEP_Schemes!M69</f>
        <v>WWN</v>
      </c>
      <c r="N70" s="533">
        <f>WINEP_Schemes!N69</f>
        <v>1</v>
      </c>
      <c r="O70" s="530">
        <f t="shared" si="7"/>
        <v>4.8488759999999997</v>
      </c>
      <c r="P70" s="530">
        <f t="shared" si="8"/>
        <v>4.8488759999999997</v>
      </c>
      <c r="Q70" s="530">
        <f t="shared" si="9"/>
        <v>0</v>
      </c>
      <c r="R70" s="535">
        <f t="shared" si="10"/>
        <v>0</v>
      </c>
      <c r="S70" s="535">
        <f t="shared" si="10"/>
        <v>0</v>
      </c>
      <c r="T70" s="535">
        <f t="shared" si="10"/>
        <v>0</v>
      </c>
      <c r="U70" s="535">
        <f t="shared" si="10"/>
        <v>0</v>
      </c>
      <c r="V70" s="535">
        <f t="shared" si="10"/>
        <v>0</v>
      </c>
    </row>
    <row r="71" spans="1:22" s="245" customFormat="1" ht="15" customHeight="1">
      <c r="A71" s="242"/>
      <c r="B71" s="411"/>
      <c r="C71" s="533" t="str">
        <f>WINEP_Schemes!C70</f>
        <v>GMC00318</v>
      </c>
      <c r="D71" s="533" t="str">
        <f>WINEP_Schemes!D70</f>
        <v>7UU200741</v>
      </c>
      <c r="E71" s="533" t="str">
        <f>WINEP_Schemes!E70</f>
        <v>Lawton Gate WwTW</v>
      </c>
      <c r="F71" s="533" t="str">
        <f>WINEP_Schemes!F70</f>
        <v>£ per pe</v>
      </c>
      <c r="G71" s="536">
        <f>WINEP_Schemes!G70</f>
        <v>9.9999999999999995E-7</v>
      </c>
      <c r="H71" s="533">
        <f>WINEP_Schemes!H70</f>
        <v>0</v>
      </c>
      <c r="I71" s="538">
        <f>WINEP_Schemes!J70</f>
        <v>6811</v>
      </c>
      <c r="J71" s="538">
        <f>WINEP_Schemes!I70</f>
        <v>798</v>
      </c>
      <c r="K71" s="538">
        <f>WINEP_Schemes!K70</f>
        <v>6811</v>
      </c>
      <c r="L71" s="534">
        <f>WINEP_Schemes!L70</f>
        <v>1</v>
      </c>
      <c r="M71" s="533" t="str">
        <f>WINEP_Schemes!M70</f>
        <v>WWN</v>
      </c>
      <c r="N71" s="533">
        <f>WINEP_Schemes!N70</f>
        <v>1</v>
      </c>
      <c r="O71" s="530">
        <f t="shared" si="7"/>
        <v>5.4351779999999996</v>
      </c>
      <c r="P71" s="530">
        <f t="shared" si="8"/>
        <v>5.4351779999999996</v>
      </c>
      <c r="Q71" s="530">
        <f t="shared" si="9"/>
        <v>0</v>
      </c>
      <c r="R71" s="535">
        <f t="shared" si="10"/>
        <v>0</v>
      </c>
      <c r="S71" s="535">
        <f t="shared" si="10"/>
        <v>0</v>
      </c>
      <c r="T71" s="535">
        <f t="shared" si="10"/>
        <v>0</v>
      </c>
      <c r="U71" s="535">
        <f t="shared" si="10"/>
        <v>0</v>
      </c>
      <c r="V71" s="535">
        <f t="shared" si="10"/>
        <v>0</v>
      </c>
    </row>
    <row r="72" spans="1:22" s="245" customFormat="1" ht="15" customHeight="1">
      <c r="A72" s="242"/>
      <c r="B72" s="411"/>
      <c r="C72" s="533" t="str">
        <f>WINEP_Schemes!C71</f>
        <v>GMC00324</v>
      </c>
      <c r="D72" s="533" t="str">
        <f>WINEP_Schemes!D71</f>
        <v>7UU200747</v>
      </c>
      <c r="E72" s="533" t="str">
        <f>WINEP_Schemes!E71</f>
        <v>Leigh WwTW</v>
      </c>
      <c r="F72" s="533" t="str">
        <f>WINEP_Schemes!F71</f>
        <v>£ per pe</v>
      </c>
      <c r="G72" s="536">
        <f>WINEP_Schemes!G71</f>
        <v>9.9999999999999995E-7</v>
      </c>
      <c r="H72" s="533">
        <f>WINEP_Schemes!H71</f>
        <v>0</v>
      </c>
      <c r="I72" s="538">
        <f>WINEP_Schemes!J71</f>
        <v>80282</v>
      </c>
      <c r="J72" s="538">
        <f>WINEP_Schemes!I71</f>
        <v>106</v>
      </c>
      <c r="K72" s="538">
        <f>WINEP_Schemes!K71</f>
        <v>80282</v>
      </c>
      <c r="L72" s="534">
        <f>WINEP_Schemes!L71</f>
        <v>1</v>
      </c>
      <c r="M72" s="533" t="str">
        <f>WINEP_Schemes!M71</f>
        <v>WWN</v>
      </c>
      <c r="N72" s="533">
        <f>WINEP_Schemes!N71</f>
        <v>1</v>
      </c>
      <c r="O72" s="530">
        <f t="shared" si="7"/>
        <v>8.5098919999999989</v>
      </c>
      <c r="P72" s="530">
        <f t="shared" si="8"/>
        <v>8.5098919999999989</v>
      </c>
      <c r="Q72" s="530">
        <f t="shared" si="9"/>
        <v>0</v>
      </c>
      <c r="R72" s="535">
        <f t="shared" si="10"/>
        <v>0</v>
      </c>
      <c r="S72" s="535">
        <f t="shared" si="10"/>
        <v>0</v>
      </c>
      <c r="T72" s="535">
        <f t="shared" si="10"/>
        <v>0</v>
      </c>
      <c r="U72" s="535">
        <f t="shared" si="10"/>
        <v>0</v>
      </c>
      <c r="V72" s="535">
        <f t="shared" si="10"/>
        <v>0</v>
      </c>
    </row>
    <row r="73" spans="1:22" s="245" customFormat="1" ht="15" customHeight="1">
      <c r="A73" s="242"/>
      <c r="B73" s="411"/>
      <c r="C73" s="533" t="str">
        <f>WINEP_Schemes!C72</f>
        <v>CLA00489</v>
      </c>
      <c r="D73" s="533" t="str">
        <f>WINEP_Schemes!D72</f>
        <v>7UU200473</v>
      </c>
      <c r="E73" s="533" t="str">
        <f>WINEP_Schemes!E72</f>
        <v>Leyland WwTW</v>
      </c>
      <c r="F73" s="533" t="str">
        <f>WINEP_Schemes!F72</f>
        <v>£ per pe</v>
      </c>
      <c r="G73" s="536">
        <f>WINEP_Schemes!G72</f>
        <v>9.9999999999999995E-7</v>
      </c>
      <c r="H73" s="533">
        <f>WINEP_Schemes!H72</f>
        <v>0</v>
      </c>
      <c r="I73" s="538">
        <f>WINEP_Schemes!J72</f>
        <v>47699</v>
      </c>
      <c r="J73" s="538">
        <f>WINEP_Schemes!I72</f>
        <v>106</v>
      </c>
      <c r="K73" s="538">
        <f>WINEP_Schemes!K72</f>
        <v>47699</v>
      </c>
      <c r="L73" s="534">
        <f>WINEP_Schemes!L72</f>
        <v>1</v>
      </c>
      <c r="M73" s="533" t="str">
        <f>WINEP_Schemes!M72</f>
        <v>WWN</v>
      </c>
      <c r="N73" s="533">
        <f>WINEP_Schemes!N72</f>
        <v>1</v>
      </c>
      <c r="O73" s="530">
        <f t="shared" si="7"/>
        <v>5.0560939999999999</v>
      </c>
      <c r="P73" s="530">
        <f t="shared" si="8"/>
        <v>5.0560939999999999</v>
      </c>
      <c r="Q73" s="530">
        <f t="shared" si="9"/>
        <v>0</v>
      </c>
      <c r="R73" s="535">
        <f t="shared" si="10"/>
        <v>0</v>
      </c>
      <c r="S73" s="535">
        <f t="shared" si="10"/>
        <v>0</v>
      </c>
      <c r="T73" s="535">
        <f t="shared" si="10"/>
        <v>0</v>
      </c>
      <c r="U73" s="535">
        <f t="shared" si="10"/>
        <v>0</v>
      </c>
      <c r="V73" s="535">
        <f t="shared" si="10"/>
        <v>0</v>
      </c>
    </row>
    <row r="74" spans="1:22" s="245" customFormat="1" ht="15" customHeight="1">
      <c r="A74" s="242"/>
      <c r="B74" s="411"/>
      <c r="C74" s="533" t="str">
        <f>WINEP_Schemes!C73</f>
        <v>GMC00015</v>
      </c>
      <c r="D74" s="533" t="str">
        <f>WINEP_Schemes!D73</f>
        <v>7UU200502</v>
      </c>
      <c r="E74" s="533" t="str">
        <f>WINEP_Schemes!E73</f>
        <v>Little Budworth North WwTW</v>
      </c>
      <c r="F74" s="533" t="str">
        <f>WINEP_Schemes!F73</f>
        <v>£ per pe</v>
      </c>
      <c r="G74" s="536">
        <f>WINEP_Schemes!G73</f>
        <v>9.9999999999999995E-7</v>
      </c>
      <c r="H74" s="533">
        <f>WINEP_Schemes!H73</f>
        <v>0</v>
      </c>
      <c r="I74" s="538">
        <f>WINEP_Schemes!J73</f>
        <v>98</v>
      </c>
      <c r="J74" s="538">
        <f>WINEP_Schemes!I73</f>
        <v>4155</v>
      </c>
      <c r="K74" s="538">
        <f>WINEP_Schemes!K73</f>
        <v>98</v>
      </c>
      <c r="L74" s="534">
        <f>WINEP_Schemes!L73</f>
        <v>1</v>
      </c>
      <c r="M74" s="533" t="str">
        <f>WINEP_Schemes!M73</f>
        <v>WWN</v>
      </c>
      <c r="N74" s="533">
        <f>WINEP_Schemes!N73</f>
        <v>1</v>
      </c>
      <c r="O74" s="530">
        <f t="shared" si="7"/>
        <v>0.40719</v>
      </c>
      <c r="P74" s="530">
        <f t="shared" si="8"/>
        <v>0.40719</v>
      </c>
      <c r="Q74" s="530">
        <f t="shared" si="9"/>
        <v>0</v>
      </c>
      <c r="R74" s="535">
        <f t="shared" si="10"/>
        <v>0</v>
      </c>
      <c r="S74" s="535">
        <f t="shared" si="10"/>
        <v>0</v>
      </c>
      <c r="T74" s="535">
        <f t="shared" si="10"/>
        <v>0</v>
      </c>
      <c r="U74" s="535">
        <f t="shared" si="10"/>
        <v>0</v>
      </c>
      <c r="V74" s="535">
        <f t="shared" si="10"/>
        <v>0</v>
      </c>
    </row>
    <row r="75" spans="1:22" s="245" customFormat="1" ht="15" customHeight="1">
      <c r="A75" s="242"/>
      <c r="B75" s="411"/>
      <c r="C75" s="533" t="str">
        <f>WINEP_Schemes!C74</f>
        <v>GMC00063</v>
      </c>
      <c r="D75" s="533" t="str">
        <f>WINEP_Schemes!D74</f>
        <v>7UU200512</v>
      </c>
      <c r="E75" s="533" t="str">
        <f>WINEP_Schemes!E74</f>
        <v>Macclesfield WwTW</v>
      </c>
      <c r="F75" s="533" t="str">
        <f>WINEP_Schemes!F74</f>
        <v>£ per pe</v>
      </c>
      <c r="G75" s="536">
        <f>WINEP_Schemes!G74</f>
        <v>9.9999999999999995E-7</v>
      </c>
      <c r="H75" s="533">
        <f>WINEP_Schemes!H74</f>
        <v>0</v>
      </c>
      <c r="I75" s="538">
        <f>WINEP_Schemes!J74</f>
        <v>74029</v>
      </c>
      <c r="J75" s="538">
        <f>WINEP_Schemes!I74</f>
        <v>36</v>
      </c>
      <c r="K75" s="538">
        <f>WINEP_Schemes!K74</f>
        <v>0</v>
      </c>
      <c r="L75" s="534">
        <f>WINEP_Schemes!L74</f>
        <v>1</v>
      </c>
      <c r="M75" s="533" t="str">
        <f>WINEP_Schemes!M74</f>
        <v>WWN</v>
      </c>
      <c r="N75" s="533">
        <f>WINEP_Schemes!N74</f>
        <v>0</v>
      </c>
      <c r="O75" s="530">
        <f t="shared" si="7"/>
        <v>2.665044</v>
      </c>
      <c r="P75" s="530">
        <f t="shared" si="8"/>
        <v>0</v>
      </c>
      <c r="Q75" s="530">
        <f t="shared" si="9"/>
        <v>-2.665044</v>
      </c>
      <c r="R75" s="535">
        <f t="shared" si="10"/>
        <v>0</v>
      </c>
      <c r="S75" s="535">
        <f t="shared" si="10"/>
        <v>0</v>
      </c>
      <c r="T75" s="535">
        <f t="shared" si="10"/>
        <v>-2.665044</v>
      </c>
      <c r="U75" s="535">
        <f t="shared" si="10"/>
        <v>0</v>
      </c>
      <c r="V75" s="535">
        <f t="shared" si="10"/>
        <v>0</v>
      </c>
    </row>
    <row r="76" spans="1:22" s="245" customFormat="1" ht="15" customHeight="1">
      <c r="A76" s="242"/>
      <c r="B76" s="411"/>
      <c r="C76" s="533" t="str">
        <f>WINEP_Schemes!C75</f>
        <v>GMC00300</v>
      </c>
      <c r="D76" s="533" t="str">
        <f>WINEP_Schemes!D75</f>
        <v>7UU200723</v>
      </c>
      <c r="E76" s="533" t="str">
        <f>WINEP_Schemes!E75</f>
        <v>Macclesfield WwTW</v>
      </c>
      <c r="F76" s="533" t="str">
        <f>WINEP_Schemes!F75</f>
        <v>£ per pe</v>
      </c>
      <c r="G76" s="536">
        <f>WINEP_Schemes!G75</f>
        <v>9.9999999999999995E-7</v>
      </c>
      <c r="H76" s="533">
        <f>WINEP_Schemes!H75</f>
        <v>0</v>
      </c>
      <c r="I76" s="538">
        <f>WINEP_Schemes!J75</f>
        <v>74029</v>
      </c>
      <c r="J76" s="538">
        <f>WINEP_Schemes!I75</f>
        <v>106</v>
      </c>
      <c r="K76" s="538">
        <f>WINEP_Schemes!K75</f>
        <v>74029</v>
      </c>
      <c r="L76" s="534">
        <f>WINEP_Schemes!L75</f>
        <v>1</v>
      </c>
      <c r="M76" s="533" t="str">
        <f>WINEP_Schemes!M75</f>
        <v>WWN</v>
      </c>
      <c r="N76" s="533">
        <f>WINEP_Schemes!N75</f>
        <v>1</v>
      </c>
      <c r="O76" s="530">
        <f t="shared" si="7"/>
        <v>7.8470739999999992</v>
      </c>
      <c r="P76" s="530">
        <f t="shared" si="8"/>
        <v>7.8470739999999992</v>
      </c>
      <c r="Q76" s="530">
        <f t="shared" si="9"/>
        <v>0</v>
      </c>
      <c r="R76" s="535">
        <f t="shared" si="10"/>
        <v>0</v>
      </c>
      <c r="S76" s="535">
        <f t="shared" si="10"/>
        <v>0</v>
      </c>
      <c r="T76" s="535">
        <f t="shared" si="10"/>
        <v>0</v>
      </c>
      <c r="U76" s="535">
        <f t="shared" si="10"/>
        <v>0</v>
      </c>
      <c r="V76" s="535">
        <f t="shared" si="10"/>
        <v>0</v>
      </c>
    </row>
    <row r="77" spans="1:22" s="245" customFormat="1" ht="15" customHeight="1">
      <c r="A77" s="242"/>
      <c r="B77" s="411"/>
      <c r="C77" s="533" t="str">
        <f>WINEP_Schemes!C76</f>
        <v>GMC00352</v>
      </c>
      <c r="D77" s="533" t="str">
        <f>WINEP_Schemes!D76</f>
        <v>7UU200775</v>
      </c>
      <c r="E77" s="533" t="str">
        <f>WINEP_Schemes!E76</f>
        <v>Madeley WwTW</v>
      </c>
      <c r="F77" s="533" t="str">
        <f>WINEP_Schemes!F76</f>
        <v>£ per pe</v>
      </c>
      <c r="G77" s="536">
        <f>WINEP_Schemes!G76</f>
        <v>9.9999999999999995E-7</v>
      </c>
      <c r="H77" s="533">
        <f>WINEP_Schemes!H76</f>
        <v>0</v>
      </c>
      <c r="I77" s="538">
        <f>WINEP_Schemes!J76</f>
        <v>5203</v>
      </c>
      <c r="J77" s="538">
        <f>WINEP_Schemes!I76</f>
        <v>798</v>
      </c>
      <c r="K77" s="538">
        <f>WINEP_Schemes!K76</f>
        <v>5203</v>
      </c>
      <c r="L77" s="534">
        <f>WINEP_Schemes!L76</f>
        <v>1</v>
      </c>
      <c r="M77" s="533" t="str">
        <f>WINEP_Schemes!M76</f>
        <v>WWN</v>
      </c>
      <c r="N77" s="533">
        <f>WINEP_Schemes!N76</f>
        <v>1</v>
      </c>
      <c r="O77" s="530">
        <f t="shared" si="7"/>
        <v>4.1519940000000002</v>
      </c>
      <c r="P77" s="530">
        <f t="shared" si="8"/>
        <v>4.1519940000000002</v>
      </c>
      <c r="Q77" s="530">
        <f t="shared" si="9"/>
        <v>0</v>
      </c>
      <c r="R77" s="535">
        <f t="shared" si="10"/>
        <v>0</v>
      </c>
      <c r="S77" s="535">
        <f t="shared" si="10"/>
        <v>0</v>
      </c>
      <c r="T77" s="535">
        <f t="shared" si="10"/>
        <v>0</v>
      </c>
      <c r="U77" s="535">
        <f t="shared" si="10"/>
        <v>0</v>
      </c>
      <c r="V77" s="535">
        <f t="shared" si="10"/>
        <v>0</v>
      </c>
    </row>
    <row r="78" spans="1:22" s="245" customFormat="1" ht="15" customHeight="1">
      <c r="A78" s="242"/>
      <c r="B78" s="411"/>
      <c r="C78" s="533" t="str">
        <f>WINEP_Schemes!C77</f>
        <v>GMC00494</v>
      </c>
      <c r="D78" s="533" t="str">
        <f>WINEP_Schemes!D77</f>
        <v>7UU200911</v>
      </c>
      <c r="E78" s="533" t="str">
        <f>WINEP_Schemes!E77</f>
        <v>Marton North WwTW</v>
      </c>
      <c r="F78" s="533" t="str">
        <f>WINEP_Schemes!F77</f>
        <v>£ per pe</v>
      </c>
      <c r="G78" s="536">
        <f>WINEP_Schemes!G77</f>
        <v>9.9999999999999995E-7</v>
      </c>
      <c r="H78" s="533">
        <f>WINEP_Schemes!H77</f>
        <v>0</v>
      </c>
      <c r="I78" s="538">
        <f>WINEP_Schemes!J77</f>
        <v>321</v>
      </c>
      <c r="J78" s="538">
        <f>WINEP_Schemes!I77</f>
        <v>4155</v>
      </c>
      <c r="K78" s="538">
        <f>WINEP_Schemes!K77</f>
        <v>321</v>
      </c>
      <c r="L78" s="534">
        <f>WINEP_Schemes!L77</f>
        <v>1</v>
      </c>
      <c r="M78" s="533" t="str">
        <f>WINEP_Schemes!M77</f>
        <v>WWN</v>
      </c>
      <c r="N78" s="533">
        <f>WINEP_Schemes!N77</f>
        <v>1</v>
      </c>
      <c r="O78" s="530">
        <f t="shared" si="7"/>
        <v>1.333755</v>
      </c>
      <c r="P78" s="530">
        <f t="shared" si="8"/>
        <v>1.333755</v>
      </c>
      <c r="Q78" s="530">
        <f t="shared" si="9"/>
        <v>0</v>
      </c>
      <c r="R78" s="535">
        <f t="shared" si="10"/>
        <v>0</v>
      </c>
      <c r="S78" s="535">
        <f t="shared" si="10"/>
        <v>0</v>
      </c>
      <c r="T78" s="535">
        <f t="shared" si="10"/>
        <v>0</v>
      </c>
      <c r="U78" s="535">
        <f t="shared" si="10"/>
        <v>0</v>
      </c>
      <c r="V78" s="535">
        <f t="shared" si="10"/>
        <v>0</v>
      </c>
    </row>
    <row r="79" spans="1:22" s="245" customFormat="1" ht="15" customHeight="1">
      <c r="A79" s="242"/>
      <c r="B79" s="411"/>
      <c r="C79" s="533" t="str">
        <f>WINEP_Schemes!C78</f>
        <v>CLA00485</v>
      </c>
      <c r="D79" s="533" t="str">
        <f>WINEP_Schemes!D78</f>
        <v>7UU200469</v>
      </c>
      <c r="E79" s="533" t="str">
        <f>WINEP_Schemes!E78</f>
        <v>Mere Brow WwTW</v>
      </c>
      <c r="F79" s="533" t="str">
        <f>WINEP_Schemes!F78</f>
        <v>£ per pe</v>
      </c>
      <c r="G79" s="536">
        <f>WINEP_Schemes!G78</f>
        <v>9.9999999999999995E-7</v>
      </c>
      <c r="H79" s="533">
        <f>WINEP_Schemes!H78</f>
        <v>0</v>
      </c>
      <c r="I79" s="538">
        <f>WINEP_Schemes!J78</f>
        <v>4191</v>
      </c>
      <c r="J79" s="538">
        <f>WINEP_Schemes!I78</f>
        <v>798</v>
      </c>
      <c r="K79" s="538">
        <f>WINEP_Schemes!K78</f>
        <v>4191</v>
      </c>
      <c r="L79" s="534">
        <f>WINEP_Schemes!L78</f>
        <v>1</v>
      </c>
      <c r="M79" s="533" t="str">
        <f>WINEP_Schemes!M78</f>
        <v>WWN</v>
      </c>
      <c r="N79" s="533">
        <f>WINEP_Schemes!N78</f>
        <v>1</v>
      </c>
      <c r="O79" s="530">
        <f t="shared" si="7"/>
        <v>3.3444179999999997</v>
      </c>
      <c r="P79" s="530">
        <f t="shared" si="8"/>
        <v>3.3444179999999997</v>
      </c>
      <c r="Q79" s="530">
        <f t="shared" si="9"/>
        <v>0</v>
      </c>
      <c r="R79" s="535">
        <f t="shared" si="10"/>
        <v>0</v>
      </c>
      <c r="S79" s="535">
        <f t="shared" si="10"/>
        <v>0</v>
      </c>
      <c r="T79" s="535">
        <f t="shared" si="10"/>
        <v>0</v>
      </c>
      <c r="U79" s="535">
        <f t="shared" si="10"/>
        <v>0</v>
      </c>
      <c r="V79" s="535">
        <f t="shared" si="10"/>
        <v>0</v>
      </c>
    </row>
    <row r="80" spans="1:22" s="245" customFormat="1" ht="15" customHeight="1">
      <c r="A80" s="242"/>
      <c r="B80" s="411"/>
      <c r="C80" s="533" t="str">
        <f>WINEP_Schemes!C79</f>
        <v>GMC00319</v>
      </c>
      <c r="D80" s="533" t="str">
        <f>WINEP_Schemes!D79</f>
        <v>7UU200742</v>
      </c>
      <c r="E80" s="533" t="str">
        <f>WINEP_Schemes!E79</f>
        <v>Middlewich WwTW</v>
      </c>
      <c r="F80" s="533" t="str">
        <f>WINEP_Schemes!F79</f>
        <v>£ per pe</v>
      </c>
      <c r="G80" s="536">
        <f>WINEP_Schemes!G79</f>
        <v>9.9999999999999995E-7</v>
      </c>
      <c r="H80" s="533">
        <f>WINEP_Schemes!H79</f>
        <v>0</v>
      </c>
      <c r="I80" s="538">
        <f>WINEP_Schemes!J79</f>
        <v>16217</v>
      </c>
      <c r="J80" s="538">
        <f>WINEP_Schemes!I79</f>
        <v>342</v>
      </c>
      <c r="K80" s="538">
        <f>WINEP_Schemes!K79</f>
        <v>16217</v>
      </c>
      <c r="L80" s="534">
        <f>WINEP_Schemes!L79</f>
        <v>1</v>
      </c>
      <c r="M80" s="533" t="str">
        <f>WINEP_Schemes!M79</f>
        <v>WWN</v>
      </c>
      <c r="N80" s="533">
        <f>WINEP_Schemes!N79</f>
        <v>1</v>
      </c>
      <c r="O80" s="530">
        <f t="shared" ref="O80:O109" si="11" xml:space="preserve"> I80 * J80 * G80</f>
        <v>5.546214</v>
      </c>
      <c r="P80" s="530">
        <f t="shared" ref="P80:P109" si="12" xml:space="preserve"> N80 * O80</f>
        <v>5.546214</v>
      </c>
      <c r="Q80" s="530">
        <f t="shared" ref="Q80:Q109" si="13" xml:space="preserve"> IF(L80 = 0, P80, (N80 - 1) * O80)</f>
        <v>0</v>
      </c>
      <c r="R80" s="535">
        <f t="shared" si="10"/>
        <v>0</v>
      </c>
      <c r="S80" s="535">
        <f t="shared" si="10"/>
        <v>0</v>
      </c>
      <c r="T80" s="535">
        <f t="shared" si="10"/>
        <v>0</v>
      </c>
      <c r="U80" s="535">
        <f t="shared" si="10"/>
        <v>0</v>
      </c>
      <c r="V80" s="535">
        <f t="shared" si="10"/>
        <v>0</v>
      </c>
    </row>
    <row r="81" spans="1:22" s="245" customFormat="1" ht="15" customHeight="1">
      <c r="A81" s="242"/>
      <c r="B81" s="411"/>
      <c r="C81" s="533" t="str">
        <f>WINEP_Schemes!C80</f>
        <v>GMC00301</v>
      </c>
      <c r="D81" s="533" t="str">
        <f>WINEP_Schemes!D80</f>
        <v>7UU200724</v>
      </c>
      <c r="E81" s="533" t="str">
        <f>WINEP_Schemes!E80</f>
        <v>Mobberley WwTW</v>
      </c>
      <c r="F81" s="533" t="str">
        <f>WINEP_Schemes!F80</f>
        <v>£ per pe</v>
      </c>
      <c r="G81" s="536">
        <f>WINEP_Schemes!G80</f>
        <v>9.9999999999999995E-7</v>
      </c>
      <c r="H81" s="533">
        <f>WINEP_Schemes!H80</f>
        <v>0</v>
      </c>
      <c r="I81" s="538">
        <f>WINEP_Schemes!J80</f>
        <v>2830</v>
      </c>
      <c r="J81" s="538">
        <f>WINEP_Schemes!I80</f>
        <v>420</v>
      </c>
      <c r="K81" s="538">
        <f>WINEP_Schemes!K80</f>
        <v>2830</v>
      </c>
      <c r="L81" s="534">
        <f>WINEP_Schemes!L80</f>
        <v>1</v>
      </c>
      <c r="M81" s="533" t="str">
        <f>WINEP_Schemes!M80</f>
        <v>WWN</v>
      </c>
      <c r="N81" s="533">
        <f>WINEP_Schemes!N80</f>
        <v>1</v>
      </c>
      <c r="O81" s="530">
        <f t="shared" si="11"/>
        <v>1.1885999999999999</v>
      </c>
      <c r="P81" s="530">
        <f t="shared" si="12"/>
        <v>1.1885999999999999</v>
      </c>
      <c r="Q81" s="530">
        <f t="shared" si="13"/>
        <v>0</v>
      </c>
      <c r="R81" s="535">
        <f t="shared" si="10"/>
        <v>0</v>
      </c>
      <c r="S81" s="535">
        <f t="shared" si="10"/>
        <v>0</v>
      </c>
      <c r="T81" s="535">
        <f t="shared" si="10"/>
        <v>0</v>
      </c>
      <c r="U81" s="535">
        <f t="shared" si="10"/>
        <v>0</v>
      </c>
      <c r="V81" s="535">
        <f t="shared" si="10"/>
        <v>0</v>
      </c>
    </row>
    <row r="82" spans="1:22" s="245" customFormat="1" ht="15" customHeight="1">
      <c r="A82" s="242"/>
      <c r="B82" s="411"/>
      <c r="C82" s="533" t="str">
        <f>WINEP_Schemes!C81</f>
        <v>GMC00341</v>
      </c>
      <c r="D82" s="533" t="str">
        <f>WINEP_Schemes!D81</f>
        <v>7UU200764</v>
      </c>
      <c r="E82" s="533" t="str">
        <f>WINEP_Schemes!E81</f>
        <v>Mossley WwTW</v>
      </c>
      <c r="F82" s="533" t="str">
        <f>WINEP_Schemes!F81</f>
        <v>£ per pe</v>
      </c>
      <c r="G82" s="536">
        <f>WINEP_Schemes!G81</f>
        <v>9.9999999999999995E-7</v>
      </c>
      <c r="H82" s="533">
        <f>WINEP_Schemes!H81</f>
        <v>0</v>
      </c>
      <c r="I82" s="538">
        <f>WINEP_Schemes!J81</f>
        <v>12784</v>
      </c>
      <c r="J82" s="538">
        <f>WINEP_Schemes!I81</f>
        <v>342</v>
      </c>
      <c r="K82" s="538">
        <f>WINEP_Schemes!K81</f>
        <v>12784</v>
      </c>
      <c r="L82" s="534">
        <f>WINEP_Schemes!L81</f>
        <v>1</v>
      </c>
      <c r="M82" s="533" t="str">
        <f>WINEP_Schemes!M81</f>
        <v>WWN</v>
      </c>
      <c r="N82" s="533">
        <f>WINEP_Schemes!N81</f>
        <v>1</v>
      </c>
      <c r="O82" s="530">
        <f t="shared" si="11"/>
        <v>4.372128</v>
      </c>
      <c r="P82" s="530">
        <f t="shared" si="12"/>
        <v>4.372128</v>
      </c>
      <c r="Q82" s="530">
        <f t="shared" si="13"/>
        <v>0</v>
      </c>
      <c r="R82" s="535">
        <f t="shared" si="10"/>
        <v>0</v>
      </c>
      <c r="S82" s="535">
        <f t="shared" si="10"/>
        <v>0</v>
      </c>
      <c r="T82" s="535">
        <f t="shared" si="10"/>
        <v>0</v>
      </c>
      <c r="U82" s="535">
        <f t="shared" si="10"/>
        <v>0</v>
      </c>
      <c r="V82" s="535">
        <f t="shared" si="10"/>
        <v>0</v>
      </c>
    </row>
    <row r="83" spans="1:22" s="245" customFormat="1" ht="15" customHeight="1">
      <c r="A83" s="242"/>
      <c r="B83" s="411"/>
      <c r="C83" s="533" t="str">
        <f>WINEP_Schemes!C82</f>
        <v>GMC00515</v>
      </c>
      <c r="D83" s="533" t="str">
        <f>WINEP_Schemes!D82</f>
        <v>7UU300125</v>
      </c>
      <c r="E83" s="533" t="str">
        <f>WINEP_Schemes!E82</f>
        <v>Mossley WwTW Inlet CSO</v>
      </c>
      <c r="F83" s="533" t="str">
        <f>WINEP_Schemes!F82</f>
        <v>£ per m3</v>
      </c>
      <c r="G83" s="536">
        <f>WINEP_Schemes!G82</f>
        <v>9.9999999999999995E-7</v>
      </c>
      <c r="H83" s="533">
        <f>WINEP_Schemes!H82</f>
        <v>0</v>
      </c>
      <c r="I83" s="538">
        <f>WINEP_Schemes!J82</f>
        <v>500</v>
      </c>
      <c r="J83" s="538">
        <f>WINEP_Schemes!I82</f>
        <v>5768</v>
      </c>
      <c r="K83" s="538">
        <f>WINEP_Schemes!K82</f>
        <v>500</v>
      </c>
      <c r="L83" s="534">
        <f>WINEP_Schemes!L82</f>
        <v>1</v>
      </c>
      <c r="M83" s="533" t="str">
        <f>WINEP_Schemes!M82</f>
        <v>WWN</v>
      </c>
      <c r="N83" s="533">
        <f>WINEP_Schemes!N82</f>
        <v>1</v>
      </c>
      <c r="O83" s="530">
        <f t="shared" si="11"/>
        <v>2.8839999999999999</v>
      </c>
      <c r="P83" s="530">
        <f t="shared" si="12"/>
        <v>2.8839999999999999</v>
      </c>
      <c r="Q83" s="530">
        <f t="shared" si="13"/>
        <v>0</v>
      </c>
      <c r="R83" s="535">
        <f t="shared" si="10"/>
        <v>0</v>
      </c>
      <c r="S83" s="535">
        <f t="shared" si="10"/>
        <v>0</v>
      </c>
      <c r="T83" s="535">
        <f t="shared" si="10"/>
        <v>0</v>
      </c>
      <c r="U83" s="535">
        <f t="shared" si="10"/>
        <v>0</v>
      </c>
      <c r="V83" s="535">
        <f t="shared" si="10"/>
        <v>0</v>
      </c>
    </row>
    <row r="84" spans="1:22" s="245" customFormat="1" ht="15" customHeight="1">
      <c r="A84" s="242"/>
      <c r="B84" s="411"/>
      <c r="C84" s="533" t="str">
        <f>WINEP_Schemes!C83</f>
        <v>GMC00403</v>
      </c>
      <c r="D84" s="533" t="str">
        <f>WINEP_Schemes!D83</f>
        <v>7UU200826</v>
      </c>
      <c r="E84" s="533" t="str">
        <f>WINEP_Schemes!E83</f>
        <v>Mossley WwTW Storm Tanks</v>
      </c>
      <c r="F84" s="533" t="str">
        <f>WINEP_Schemes!F83</f>
        <v>£ per m3</v>
      </c>
      <c r="G84" s="536">
        <f>WINEP_Schemes!G83</f>
        <v>9.9999999999999995E-7</v>
      </c>
      <c r="H84" s="533">
        <f>WINEP_Schemes!H83</f>
        <v>0</v>
      </c>
      <c r="I84" s="538">
        <f>WINEP_Schemes!J83</f>
        <v>1250</v>
      </c>
      <c r="J84" s="538">
        <f>WINEP_Schemes!I83</f>
        <v>1840</v>
      </c>
      <c r="K84" s="538">
        <f>WINEP_Schemes!K83</f>
        <v>1250</v>
      </c>
      <c r="L84" s="534">
        <f>WINEP_Schemes!L83</f>
        <v>1</v>
      </c>
      <c r="M84" s="533" t="str">
        <f>WINEP_Schemes!M83</f>
        <v>WWN</v>
      </c>
      <c r="N84" s="533">
        <f>WINEP_Schemes!N83</f>
        <v>1</v>
      </c>
      <c r="O84" s="530">
        <f t="shared" si="11"/>
        <v>2.2999999999999998</v>
      </c>
      <c r="P84" s="530">
        <f t="shared" si="12"/>
        <v>2.2999999999999998</v>
      </c>
      <c r="Q84" s="530">
        <f t="shared" si="13"/>
        <v>0</v>
      </c>
      <c r="R84" s="535">
        <f t="shared" si="10"/>
        <v>0</v>
      </c>
      <c r="S84" s="535">
        <f t="shared" si="10"/>
        <v>0</v>
      </c>
      <c r="T84" s="535">
        <f t="shared" si="10"/>
        <v>0</v>
      </c>
      <c r="U84" s="535">
        <f t="shared" si="10"/>
        <v>0</v>
      </c>
      <c r="V84" s="535">
        <f t="shared" si="10"/>
        <v>0</v>
      </c>
    </row>
    <row r="85" spans="1:22" s="245" customFormat="1" ht="15" customHeight="1">
      <c r="A85" s="242"/>
      <c r="B85" s="411"/>
      <c r="C85" s="533" t="str">
        <f>WINEP_Schemes!C84</f>
        <v>GMC00372</v>
      </c>
      <c r="D85" s="533" t="str">
        <f>WINEP_Schemes!D84</f>
        <v>7UU200795</v>
      </c>
      <c r="E85" s="533" t="str">
        <f>WINEP_Schemes!E84</f>
        <v>Old Eagley CSO BOL0073</v>
      </c>
      <c r="F85" s="533" t="str">
        <f>WINEP_Schemes!F84</f>
        <v>£ per m3</v>
      </c>
      <c r="G85" s="536">
        <f>WINEP_Schemes!G84</f>
        <v>9.9999999999999995E-7</v>
      </c>
      <c r="H85" s="533">
        <f>WINEP_Schemes!H84</f>
        <v>0</v>
      </c>
      <c r="I85" s="538">
        <f>WINEP_Schemes!J84</f>
        <v>570</v>
      </c>
      <c r="J85" s="538">
        <f>WINEP_Schemes!I84</f>
        <v>3269</v>
      </c>
      <c r="K85" s="538">
        <f>WINEP_Schemes!K84</f>
        <v>570</v>
      </c>
      <c r="L85" s="534">
        <f>WINEP_Schemes!L84</f>
        <v>1</v>
      </c>
      <c r="M85" s="533" t="str">
        <f>WINEP_Schemes!M84</f>
        <v>WWN</v>
      </c>
      <c r="N85" s="533">
        <f>WINEP_Schemes!N84</f>
        <v>1</v>
      </c>
      <c r="O85" s="530">
        <f t="shared" si="11"/>
        <v>1.8633299999999999</v>
      </c>
      <c r="P85" s="530">
        <f t="shared" si="12"/>
        <v>1.8633299999999999</v>
      </c>
      <c r="Q85" s="530">
        <f t="shared" si="13"/>
        <v>0</v>
      </c>
      <c r="R85" s="535">
        <f t="shared" si="10"/>
        <v>0</v>
      </c>
      <c r="S85" s="535">
        <f t="shared" si="10"/>
        <v>0</v>
      </c>
      <c r="T85" s="535">
        <f t="shared" si="10"/>
        <v>0</v>
      </c>
      <c r="U85" s="535">
        <f t="shared" si="10"/>
        <v>0</v>
      </c>
      <c r="V85" s="535">
        <f t="shared" si="10"/>
        <v>0</v>
      </c>
    </row>
    <row r="86" spans="1:22" s="245" customFormat="1" ht="15" customHeight="1">
      <c r="A86" s="242"/>
      <c r="B86" s="411"/>
      <c r="C86" s="533" t="str">
        <f>WINEP_Schemes!C85</f>
        <v>GMC00071</v>
      </c>
      <c r="D86" s="533" t="str">
        <f>WINEP_Schemes!D85</f>
        <v>7UU200520</v>
      </c>
      <c r="E86" s="533" t="str">
        <f>WINEP_Schemes!E85</f>
        <v>Oldham WwTW</v>
      </c>
      <c r="F86" s="533" t="str">
        <f>WINEP_Schemes!F85</f>
        <v>£ per pe</v>
      </c>
      <c r="G86" s="536">
        <f>WINEP_Schemes!G85</f>
        <v>9.9999999999999995E-7</v>
      </c>
      <c r="H86" s="533">
        <f>WINEP_Schemes!H85</f>
        <v>0</v>
      </c>
      <c r="I86" s="538">
        <f>WINEP_Schemes!J85</f>
        <v>161356</v>
      </c>
      <c r="J86" s="538">
        <f>WINEP_Schemes!I85</f>
        <v>36</v>
      </c>
      <c r="K86" s="538">
        <f>WINEP_Schemes!K85</f>
        <v>0</v>
      </c>
      <c r="L86" s="534">
        <f>WINEP_Schemes!L85</f>
        <v>1</v>
      </c>
      <c r="M86" s="533" t="str">
        <f>WINEP_Schemes!M85</f>
        <v>WWN</v>
      </c>
      <c r="N86" s="533">
        <f>WINEP_Schemes!N85</f>
        <v>0</v>
      </c>
      <c r="O86" s="530">
        <f t="shared" si="11"/>
        <v>5.8088159999999993</v>
      </c>
      <c r="P86" s="530">
        <f t="shared" si="12"/>
        <v>0</v>
      </c>
      <c r="Q86" s="530">
        <f t="shared" si="13"/>
        <v>-5.8088159999999993</v>
      </c>
      <c r="R86" s="535">
        <f t="shared" si="10"/>
        <v>0</v>
      </c>
      <c r="S86" s="535">
        <f t="shared" si="10"/>
        <v>0</v>
      </c>
      <c r="T86" s="535">
        <f t="shared" si="10"/>
        <v>-5.8088159999999993</v>
      </c>
      <c r="U86" s="535">
        <f t="shared" si="10"/>
        <v>0</v>
      </c>
      <c r="V86" s="535">
        <f t="shared" si="10"/>
        <v>0</v>
      </c>
    </row>
    <row r="87" spans="1:22" s="245" customFormat="1" ht="15" customHeight="1">
      <c r="A87" s="242"/>
      <c r="B87" s="411"/>
      <c r="C87" s="533" t="str">
        <f>WINEP_Schemes!C86</f>
        <v>CLA00476</v>
      </c>
      <c r="D87" s="533" t="str">
        <f>WINEP_Schemes!D86</f>
        <v>7UU200460</v>
      </c>
      <c r="E87" s="533" t="str">
        <f>WINEP_Schemes!E86</f>
        <v>PEN0056</v>
      </c>
      <c r="F87" s="533" t="str">
        <f>WINEP_Schemes!F86</f>
        <v>£ per m3</v>
      </c>
      <c r="G87" s="536">
        <f>WINEP_Schemes!G86</f>
        <v>9.9999999999999995E-7</v>
      </c>
      <c r="H87" s="533">
        <f>WINEP_Schemes!H86</f>
        <v>0</v>
      </c>
      <c r="I87" s="538">
        <f>WINEP_Schemes!J86</f>
        <v>1500</v>
      </c>
      <c r="J87" s="538">
        <f>WINEP_Schemes!I86</f>
        <v>1840</v>
      </c>
      <c r="K87" s="538">
        <f>WINEP_Schemes!K86</f>
        <v>1500</v>
      </c>
      <c r="L87" s="534">
        <f>WINEP_Schemes!L86</f>
        <v>1</v>
      </c>
      <c r="M87" s="533" t="str">
        <f>WINEP_Schemes!M86</f>
        <v>WWN</v>
      </c>
      <c r="N87" s="533">
        <f>WINEP_Schemes!N86</f>
        <v>1</v>
      </c>
      <c r="O87" s="530">
        <f t="shared" si="11"/>
        <v>2.76</v>
      </c>
      <c r="P87" s="530">
        <f t="shared" si="12"/>
        <v>2.76</v>
      </c>
      <c r="Q87" s="530">
        <f t="shared" si="13"/>
        <v>0</v>
      </c>
      <c r="R87" s="535">
        <f t="shared" si="10"/>
        <v>0</v>
      </c>
      <c r="S87" s="535">
        <f t="shared" si="10"/>
        <v>0</v>
      </c>
      <c r="T87" s="535">
        <f t="shared" si="10"/>
        <v>0</v>
      </c>
      <c r="U87" s="535">
        <f t="shared" si="10"/>
        <v>0</v>
      </c>
      <c r="V87" s="535">
        <f t="shared" si="10"/>
        <v>0</v>
      </c>
    </row>
    <row r="88" spans="1:22" s="245" customFormat="1" ht="15" customHeight="1">
      <c r="A88" s="242"/>
      <c r="B88" s="411"/>
      <c r="C88" s="533" t="str">
        <f>WINEP_Schemes!C87</f>
        <v>CLA00477</v>
      </c>
      <c r="D88" s="533" t="str">
        <f>WINEP_Schemes!D87</f>
        <v>7UU200461</v>
      </c>
      <c r="E88" s="533" t="str">
        <f>WINEP_Schemes!E87</f>
        <v>PEN0058</v>
      </c>
      <c r="F88" s="533" t="str">
        <f>WINEP_Schemes!F87</f>
        <v>£ per m3</v>
      </c>
      <c r="G88" s="536">
        <f>WINEP_Schemes!G87</f>
        <v>9.9999999999999995E-7</v>
      </c>
      <c r="H88" s="533">
        <f>WINEP_Schemes!H87</f>
        <v>0</v>
      </c>
      <c r="I88" s="538">
        <f>WINEP_Schemes!J87</f>
        <v>350</v>
      </c>
      <c r="J88" s="538">
        <f>WINEP_Schemes!I87</f>
        <v>5768</v>
      </c>
      <c r="K88" s="538">
        <f>WINEP_Schemes!K87</f>
        <v>350</v>
      </c>
      <c r="L88" s="534">
        <f>WINEP_Schemes!L87</f>
        <v>1</v>
      </c>
      <c r="M88" s="533" t="str">
        <f>WINEP_Schemes!M87</f>
        <v>WWN</v>
      </c>
      <c r="N88" s="533">
        <f>WINEP_Schemes!N87</f>
        <v>1</v>
      </c>
      <c r="O88" s="530">
        <f t="shared" si="11"/>
        <v>2.0187999999999997</v>
      </c>
      <c r="P88" s="530">
        <f t="shared" si="12"/>
        <v>2.0187999999999997</v>
      </c>
      <c r="Q88" s="530">
        <f t="shared" si="13"/>
        <v>0</v>
      </c>
      <c r="R88" s="535">
        <f t="shared" si="10"/>
        <v>0</v>
      </c>
      <c r="S88" s="535">
        <f t="shared" si="10"/>
        <v>0</v>
      </c>
      <c r="T88" s="535">
        <f t="shared" si="10"/>
        <v>0</v>
      </c>
      <c r="U88" s="535">
        <f t="shared" si="10"/>
        <v>0</v>
      </c>
      <c r="V88" s="535">
        <f t="shared" si="10"/>
        <v>0</v>
      </c>
    </row>
    <row r="89" spans="1:22" s="245" customFormat="1" ht="15" customHeight="1">
      <c r="A89" s="242"/>
      <c r="B89" s="411"/>
      <c r="C89" s="533" t="str">
        <f>WINEP_Schemes!C88</f>
        <v>GMC00027</v>
      </c>
      <c r="D89" s="533" t="str">
        <f>WINEP_Schemes!D88</f>
        <v>7UU100079</v>
      </c>
      <c r="E89" s="533" t="str">
        <f>WINEP_Schemes!E88</f>
        <v xml:space="preserve">Readycon Dean Reservoir: Continuation and final Implementation of AMP6 flow changes </v>
      </c>
      <c r="F89" s="533" t="str">
        <f>WINEP_Schemes!F88</f>
        <v xml:space="preserve">£ </v>
      </c>
      <c r="G89" s="536">
        <f>WINEP_Schemes!G88</f>
        <v>9.9999999999999995E-7</v>
      </c>
      <c r="H89" s="533">
        <f>WINEP_Schemes!H88</f>
        <v>0</v>
      </c>
      <c r="I89" s="538">
        <f>WINEP_Schemes!J88</f>
        <v>1</v>
      </c>
      <c r="J89" s="538">
        <f>WINEP_Schemes!I88</f>
        <v>50000</v>
      </c>
      <c r="K89" s="538">
        <f>WINEP_Schemes!K88</f>
        <v>0</v>
      </c>
      <c r="L89" s="534">
        <f>WINEP_Schemes!L88</f>
        <v>1</v>
      </c>
      <c r="M89" s="533" t="str">
        <f>WINEP_Schemes!M88</f>
        <v>WR</v>
      </c>
      <c r="N89" s="533">
        <f>WINEP_Schemes!N88</f>
        <v>0</v>
      </c>
      <c r="O89" s="530">
        <f t="shared" si="11"/>
        <v>4.9999999999999996E-2</v>
      </c>
      <c r="P89" s="530">
        <f t="shared" si="12"/>
        <v>0</v>
      </c>
      <c r="Q89" s="530">
        <f t="shared" si="13"/>
        <v>-4.9999999999999996E-2</v>
      </c>
      <c r="R89" s="535">
        <f t="shared" si="10"/>
        <v>-4.9999999999999996E-2</v>
      </c>
      <c r="S89" s="535">
        <f t="shared" si="10"/>
        <v>0</v>
      </c>
      <c r="T89" s="535">
        <f t="shared" si="10"/>
        <v>0</v>
      </c>
      <c r="U89" s="535">
        <f t="shared" si="10"/>
        <v>0</v>
      </c>
      <c r="V89" s="535">
        <f t="shared" si="10"/>
        <v>0</v>
      </c>
    </row>
    <row r="90" spans="1:22" s="245" customFormat="1" ht="15" customHeight="1">
      <c r="A90" s="242"/>
      <c r="B90" s="411"/>
      <c r="C90" s="533" t="str">
        <f>WINEP_Schemes!C89</f>
        <v>CLA00531</v>
      </c>
      <c r="D90" s="533" t="str">
        <f>WINEP_Schemes!D89</f>
        <v>7UU200485</v>
      </c>
      <c r="E90" s="533" t="str">
        <f>WINEP_Schemes!E89</f>
        <v>River Hodder - Investigation to identify and develop measures to mitigate the impact of Stock Reservoir on physical habitat.</v>
      </c>
      <c r="F90" s="533" t="str">
        <f>WINEP_Schemes!F89</f>
        <v xml:space="preserve">£ </v>
      </c>
      <c r="G90" s="536">
        <f>WINEP_Schemes!G89</f>
        <v>9.9999999999999995E-7</v>
      </c>
      <c r="H90" s="533">
        <f>WINEP_Schemes!H89</f>
        <v>0</v>
      </c>
      <c r="I90" s="538">
        <f>WINEP_Schemes!J89</f>
        <v>1</v>
      </c>
      <c r="J90" s="538">
        <f>WINEP_Schemes!I89</f>
        <v>30000</v>
      </c>
      <c r="K90" s="538">
        <f>WINEP_Schemes!K89</f>
        <v>1</v>
      </c>
      <c r="L90" s="534">
        <f>WINEP_Schemes!L89</f>
        <v>1</v>
      </c>
      <c r="M90" s="533" t="str">
        <f>WINEP_Schemes!M89</f>
        <v>WR</v>
      </c>
      <c r="N90" s="533">
        <f>WINEP_Schemes!N89</f>
        <v>1</v>
      </c>
      <c r="O90" s="530">
        <f t="shared" si="11"/>
        <v>0.03</v>
      </c>
      <c r="P90" s="530">
        <f t="shared" si="12"/>
        <v>0.03</v>
      </c>
      <c r="Q90" s="530">
        <f t="shared" si="13"/>
        <v>0</v>
      </c>
      <c r="R90" s="535">
        <f t="shared" si="10"/>
        <v>0</v>
      </c>
      <c r="S90" s="535">
        <f t="shared" si="10"/>
        <v>0</v>
      </c>
      <c r="T90" s="535">
        <f t="shared" si="10"/>
        <v>0</v>
      </c>
      <c r="U90" s="535">
        <f t="shared" si="10"/>
        <v>0</v>
      </c>
      <c r="V90" s="535">
        <f t="shared" si="10"/>
        <v>0</v>
      </c>
    </row>
    <row r="91" spans="1:22" s="245" customFormat="1" ht="15" customHeight="1">
      <c r="A91" s="242"/>
      <c r="B91" s="411"/>
      <c r="C91" s="533" t="str">
        <f>WINEP_Schemes!C90</f>
        <v>GMC00380</v>
      </c>
      <c r="D91" s="533" t="str">
        <f>WINEP_Schemes!D90</f>
        <v>7UU200803</v>
      </c>
      <c r="E91" s="533" t="str">
        <f>WINEP_Schemes!E90</f>
        <v>Rossendale WwTW</v>
      </c>
      <c r="F91" s="533" t="str">
        <f>WINEP_Schemes!F90</f>
        <v xml:space="preserve">£ </v>
      </c>
      <c r="G91" s="536">
        <f>WINEP_Schemes!G90</f>
        <v>9.9999999999999995E-7</v>
      </c>
      <c r="H91" s="533">
        <f>WINEP_Schemes!H90</f>
        <v>0</v>
      </c>
      <c r="I91" s="538">
        <f>WINEP_Schemes!J90</f>
        <v>1</v>
      </c>
      <c r="J91" s="538">
        <f>WINEP_Schemes!I90</f>
        <v>146519</v>
      </c>
      <c r="K91" s="538">
        <f>WINEP_Schemes!K90</f>
        <v>1</v>
      </c>
      <c r="L91" s="534">
        <f>WINEP_Schemes!L90</f>
        <v>1</v>
      </c>
      <c r="M91" s="533" t="str">
        <f>WINEP_Schemes!M90</f>
        <v>WWN</v>
      </c>
      <c r="N91" s="533">
        <f>WINEP_Schemes!N90</f>
        <v>1</v>
      </c>
      <c r="O91" s="530">
        <f t="shared" si="11"/>
        <v>0.14651899999999998</v>
      </c>
      <c r="P91" s="530">
        <f t="shared" si="12"/>
        <v>0.14651899999999998</v>
      </c>
      <c r="Q91" s="530">
        <f t="shared" si="13"/>
        <v>0</v>
      </c>
      <c r="R91" s="535">
        <f t="shared" si="10"/>
        <v>0</v>
      </c>
      <c r="S91" s="535">
        <f t="shared" si="10"/>
        <v>0</v>
      </c>
      <c r="T91" s="535">
        <f t="shared" si="10"/>
        <v>0</v>
      </c>
      <c r="U91" s="535">
        <f t="shared" si="10"/>
        <v>0</v>
      </c>
      <c r="V91" s="535">
        <f t="shared" si="10"/>
        <v>0</v>
      </c>
    </row>
    <row r="92" spans="1:22" s="245" customFormat="1" ht="15" customHeight="1">
      <c r="A92" s="242"/>
      <c r="B92" s="411"/>
      <c r="C92" s="533" t="str">
        <f>WINEP_Schemes!C91</f>
        <v>GMC00381</v>
      </c>
      <c r="D92" s="533" t="str">
        <f>WINEP_Schemes!D91</f>
        <v>7UU200804</v>
      </c>
      <c r="E92" s="533" t="str">
        <f>WINEP_Schemes!E91</f>
        <v>Rossendale WwTW</v>
      </c>
      <c r="F92" s="533" t="str">
        <f>WINEP_Schemes!F91</f>
        <v xml:space="preserve">£ </v>
      </c>
      <c r="G92" s="536">
        <f>WINEP_Schemes!G91</f>
        <v>9.9999999999999995E-7</v>
      </c>
      <c r="H92" s="533">
        <f>WINEP_Schemes!H91</f>
        <v>0</v>
      </c>
      <c r="I92" s="538">
        <f>WINEP_Schemes!J91</f>
        <v>1</v>
      </c>
      <c r="J92" s="538">
        <f>WINEP_Schemes!I91</f>
        <v>146519</v>
      </c>
      <c r="K92" s="538">
        <f>WINEP_Schemes!K91</f>
        <v>1</v>
      </c>
      <c r="L92" s="534">
        <f>WINEP_Schemes!L91</f>
        <v>1</v>
      </c>
      <c r="M92" s="533" t="str">
        <f>WINEP_Schemes!M91</f>
        <v>WWN</v>
      </c>
      <c r="N92" s="533">
        <f>WINEP_Schemes!N91</f>
        <v>1</v>
      </c>
      <c r="O92" s="530">
        <f t="shared" si="11"/>
        <v>0.14651899999999998</v>
      </c>
      <c r="P92" s="530">
        <f t="shared" si="12"/>
        <v>0.14651899999999998</v>
      </c>
      <c r="Q92" s="530">
        <f t="shared" si="13"/>
        <v>0</v>
      </c>
      <c r="R92" s="535">
        <f t="shared" si="10"/>
        <v>0</v>
      </c>
      <c r="S92" s="535">
        <f t="shared" si="10"/>
        <v>0</v>
      </c>
      <c r="T92" s="535">
        <f t="shared" si="10"/>
        <v>0</v>
      </c>
      <c r="U92" s="535">
        <f t="shared" si="10"/>
        <v>0</v>
      </c>
      <c r="V92" s="535">
        <f t="shared" si="10"/>
        <v>0</v>
      </c>
    </row>
    <row r="93" spans="1:22" s="245" customFormat="1" ht="15" customHeight="1">
      <c r="A93" s="242"/>
      <c r="B93" s="411"/>
      <c r="C93" s="533" t="str">
        <f>WINEP_Schemes!C92</f>
        <v>GMC00382</v>
      </c>
      <c r="D93" s="533" t="str">
        <f>WINEP_Schemes!D92</f>
        <v>7UU200805</v>
      </c>
      <c r="E93" s="533" t="str">
        <f>WINEP_Schemes!E92</f>
        <v>Rossendale WwTW Storm Tanks</v>
      </c>
      <c r="F93" s="533" t="str">
        <f>WINEP_Schemes!F92</f>
        <v>£ per m3</v>
      </c>
      <c r="G93" s="536">
        <f>WINEP_Schemes!G92</f>
        <v>9.9999999999999995E-7</v>
      </c>
      <c r="H93" s="533">
        <f>WINEP_Schemes!H92</f>
        <v>0</v>
      </c>
      <c r="I93" s="538">
        <f>WINEP_Schemes!J92</f>
        <v>10500</v>
      </c>
      <c r="J93" s="538">
        <f>WINEP_Schemes!I92</f>
        <v>946</v>
      </c>
      <c r="K93" s="538">
        <f>WINEP_Schemes!K92</f>
        <v>10500</v>
      </c>
      <c r="L93" s="534">
        <f>WINEP_Schemes!L92</f>
        <v>1</v>
      </c>
      <c r="M93" s="533" t="str">
        <f>WINEP_Schemes!M92</f>
        <v>WWN</v>
      </c>
      <c r="N93" s="533">
        <f>WINEP_Schemes!N92</f>
        <v>1</v>
      </c>
      <c r="O93" s="530">
        <f t="shared" si="11"/>
        <v>9.9329999999999998</v>
      </c>
      <c r="P93" s="530">
        <f t="shared" si="12"/>
        <v>9.9329999999999998</v>
      </c>
      <c r="Q93" s="530">
        <f t="shared" si="13"/>
        <v>0</v>
      </c>
      <c r="R93" s="535">
        <f t="shared" si="10"/>
        <v>0</v>
      </c>
      <c r="S93" s="535">
        <f t="shared" si="10"/>
        <v>0</v>
      </c>
      <c r="T93" s="535">
        <f t="shared" si="10"/>
        <v>0</v>
      </c>
      <c r="U93" s="535">
        <f t="shared" si="10"/>
        <v>0</v>
      </c>
      <c r="V93" s="535">
        <f t="shared" si="10"/>
        <v>0</v>
      </c>
    </row>
    <row r="94" spans="1:22" s="245" customFormat="1" ht="15" customHeight="1">
      <c r="A94" s="242"/>
      <c r="B94" s="411"/>
      <c r="C94" s="533" t="str">
        <f>WINEP_Schemes!C93</f>
        <v>GMC00373</v>
      </c>
      <c r="D94" s="533" t="str">
        <f>WINEP_Schemes!D93</f>
        <v>7UU200796</v>
      </c>
      <c r="E94" s="533" t="str">
        <f>WINEP_Schemes!E93</f>
        <v>Royal Oak CSO BOL0129</v>
      </c>
      <c r="F94" s="533" t="str">
        <f>WINEP_Schemes!F93</f>
        <v>£ per m3</v>
      </c>
      <c r="G94" s="536">
        <f>WINEP_Schemes!G93</f>
        <v>9.9999999999999995E-7</v>
      </c>
      <c r="H94" s="533">
        <f>WINEP_Schemes!H93</f>
        <v>0</v>
      </c>
      <c r="I94" s="538">
        <f>WINEP_Schemes!J93</f>
        <v>2600</v>
      </c>
      <c r="J94" s="538">
        <f>WINEP_Schemes!I93</f>
        <v>1840</v>
      </c>
      <c r="K94" s="538">
        <f>WINEP_Schemes!K93</f>
        <v>2600</v>
      </c>
      <c r="L94" s="534">
        <f>WINEP_Schemes!L93</f>
        <v>1</v>
      </c>
      <c r="M94" s="533" t="str">
        <f>WINEP_Schemes!M93</f>
        <v>WWN</v>
      </c>
      <c r="N94" s="533">
        <f>WINEP_Schemes!N93</f>
        <v>1</v>
      </c>
      <c r="O94" s="530">
        <f t="shared" si="11"/>
        <v>4.7839999999999998</v>
      </c>
      <c r="P94" s="530">
        <f t="shared" si="12"/>
        <v>4.7839999999999998</v>
      </c>
      <c r="Q94" s="530">
        <f t="shared" si="13"/>
        <v>0</v>
      </c>
      <c r="R94" s="535">
        <f t="shared" si="10"/>
        <v>0</v>
      </c>
      <c r="S94" s="535">
        <f t="shared" si="10"/>
        <v>0</v>
      </c>
      <c r="T94" s="535">
        <f t="shared" si="10"/>
        <v>0</v>
      </c>
      <c r="U94" s="535">
        <f t="shared" si="10"/>
        <v>0</v>
      </c>
      <c r="V94" s="535">
        <f t="shared" si="10"/>
        <v>0</v>
      </c>
    </row>
    <row r="95" spans="1:22" s="245" customFormat="1" ht="15" customHeight="1">
      <c r="A95" s="242"/>
      <c r="B95" s="411"/>
      <c r="C95" s="533" t="str">
        <f>WINEP_Schemes!C94</f>
        <v>GMC00353</v>
      </c>
      <c r="D95" s="533" t="str">
        <f>WINEP_Schemes!D94</f>
        <v>7UU200776</v>
      </c>
      <c r="E95" s="533" t="str">
        <f>WINEP_Schemes!E94</f>
        <v>Rushton WwTW</v>
      </c>
      <c r="F95" s="533" t="str">
        <f>WINEP_Schemes!F94</f>
        <v>£ per pe</v>
      </c>
      <c r="G95" s="536">
        <f>WINEP_Schemes!G94</f>
        <v>9.9999999999999995E-7</v>
      </c>
      <c r="H95" s="533">
        <f>WINEP_Schemes!H94</f>
        <v>0</v>
      </c>
      <c r="I95" s="538">
        <f>WINEP_Schemes!J94</f>
        <v>313</v>
      </c>
      <c r="J95" s="538">
        <f>WINEP_Schemes!I94</f>
        <v>4155</v>
      </c>
      <c r="K95" s="538">
        <f>WINEP_Schemes!K94</f>
        <v>313</v>
      </c>
      <c r="L95" s="534">
        <f>WINEP_Schemes!L94</f>
        <v>1</v>
      </c>
      <c r="M95" s="533" t="str">
        <f>WINEP_Schemes!M94</f>
        <v>WWN</v>
      </c>
      <c r="N95" s="533">
        <f>WINEP_Schemes!N94</f>
        <v>1</v>
      </c>
      <c r="O95" s="530">
        <f t="shared" si="11"/>
        <v>1.3005149999999999</v>
      </c>
      <c r="P95" s="530">
        <f t="shared" si="12"/>
        <v>1.3005149999999999</v>
      </c>
      <c r="Q95" s="530">
        <f t="shared" si="13"/>
        <v>0</v>
      </c>
      <c r="R95" s="535">
        <f t="shared" si="10"/>
        <v>0</v>
      </c>
      <c r="S95" s="535">
        <f t="shared" si="10"/>
        <v>0</v>
      </c>
      <c r="T95" s="535">
        <f t="shared" si="10"/>
        <v>0</v>
      </c>
      <c r="U95" s="535">
        <f t="shared" si="10"/>
        <v>0</v>
      </c>
      <c r="V95" s="535">
        <f t="shared" si="10"/>
        <v>0</v>
      </c>
    </row>
    <row r="96" spans="1:22" s="245" customFormat="1" ht="15" customHeight="1">
      <c r="A96" s="242"/>
      <c r="B96" s="411"/>
      <c r="C96" s="533" t="str">
        <f>WINEP_Schemes!C95</f>
        <v>GMC00342</v>
      </c>
      <c r="D96" s="533" t="str">
        <f>WINEP_Schemes!D95</f>
        <v>7UU200765</v>
      </c>
      <c r="E96" s="533" t="str">
        <f>WINEP_Schemes!E95</f>
        <v>Saddleworth WwTW</v>
      </c>
      <c r="F96" s="533" t="str">
        <f>WINEP_Schemes!F95</f>
        <v>£ per pe</v>
      </c>
      <c r="G96" s="536">
        <f>WINEP_Schemes!G95</f>
        <v>9.9999999999999995E-7</v>
      </c>
      <c r="H96" s="533">
        <f>WINEP_Schemes!H95</f>
        <v>0</v>
      </c>
      <c r="I96" s="538">
        <f>WINEP_Schemes!J95</f>
        <v>17992</v>
      </c>
      <c r="J96" s="538">
        <f>WINEP_Schemes!I95</f>
        <v>342</v>
      </c>
      <c r="K96" s="538">
        <f>WINEP_Schemes!K95</f>
        <v>17992</v>
      </c>
      <c r="L96" s="534">
        <f>WINEP_Schemes!L95</f>
        <v>1</v>
      </c>
      <c r="M96" s="533" t="str">
        <f>WINEP_Schemes!M95</f>
        <v>WWN</v>
      </c>
      <c r="N96" s="533">
        <f>WINEP_Schemes!N95</f>
        <v>1</v>
      </c>
      <c r="O96" s="530">
        <f t="shared" si="11"/>
        <v>6.1532640000000001</v>
      </c>
      <c r="P96" s="530">
        <f t="shared" si="12"/>
        <v>6.1532640000000001</v>
      </c>
      <c r="Q96" s="530">
        <f t="shared" si="13"/>
        <v>0</v>
      </c>
      <c r="R96" s="535">
        <f t="shared" si="10"/>
        <v>0</v>
      </c>
      <c r="S96" s="535">
        <f t="shared" si="10"/>
        <v>0</v>
      </c>
      <c r="T96" s="535">
        <f t="shared" si="10"/>
        <v>0</v>
      </c>
      <c r="U96" s="535">
        <f t="shared" si="10"/>
        <v>0</v>
      </c>
      <c r="V96" s="535">
        <f t="shared" si="10"/>
        <v>0</v>
      </c>
    </row>
    <row r="97" spans="1:22" s="245" customFormat="1" ht="15" customHeight="1">
      <c r="A97" s="242"/>
      <c r="B97" s="411"/>
      <c r="C97" s="533" t="str">
        <f>WINEP_Schemes!C96</f>
        <v>GMC00512</v>
      </c>
      <c r="D97" s="533" t="str">
        <f>WINEP_Schemes!D96</f>
        <v>7UU300122</v>
      </c>
      <c r="E97" s="533" t="str">
        <f>WINEP_Schemes!E96</f>
        <v>Saddleworth WwTW</v>
      </c>
      <c r="F97" s="533" t="str">
        <f>WINEP_Schemes!F96</f>
        <v xml:space="preserve">£ </v>
      </c>
      <c r="G97" s="536">
        <f>WINEP_Schemes!G96</f>
        <v>9.9999999999999995E-7</v>
      </c>
      <c r="H97" s="533">
        <f>WINEP_Schemes!H96</f>
        <v>0</v>
      </c>
      <c r="I97" s="538">
        <f>WINEP_Schemes!J96</f>
        <v>1</v>
      </c>
      <c r="J97" s="538">
        <f>WINEP_Schemes!I96</f>
        <v>1849323</v>
      </c>
      <c r="K97" s="538">
        <f>WINEP_Schemes!K96</f>
        <v>1</v>
      </c>
      <c r="L97" s="534">
        <f>WINEP_Schemes!L96</f>
        <v>1</v>
      </c>
      <c r="M97" s="533" t="str">
        <f>WINEP_Schemes!M96</f>
        <v>WWN</v>
      </c>
      <c r="N97" s="533">
        <f>WINEP_Schemes!N96</f>
        <v>1</v>
      </c>
      <c r="O97" s="530">
        <f t="shared" si="11"/>
        <v>1.8493229999999998</v>
      </c>
      <c r="P97" s="530">
        <f t="shared" si="12"/>
        <v>1.8493229999999998</v>
      </c>
      <c r="Q97" s="530">
        <f t="shared" si="13"/>
        <v>0</v>
      </c>
      <c r="R97" s="535">
        <f t="shared" si="10"/>
        <v>0</v>
      </c>
      <c r="S97" s="535">
        <f t="shared" si="10"/>
        <v>0</v>
      </c>
      <c r="T97" s="535">
        <f t="shared" si="10"/>
        <v>0</v>
      </c>
      <c r="U97" s="535">
        <f t="shared" si="10"/>
        <v>0</v>
      </c>
      <c r="V97" s="535">
        <f t="shared" si="10"/>
        <v>0</v>
      </c>
    </row>
    <row r="98" spans="1:22" s="245" customFormat="1" ht="15" customHeight="1">
      <c r="A98" s="242"/>
      <c r="B98" s="411"/>
      <c r="C98" s="533" t="str">
        <f>WINEP_Schemes!C97</f>
        <v>GMC00320</v>
      </c>
      <c r="D98" s="533" t="str">
        <f>WINEP_Schemes!D97</f>
        <v>7UU200743</v>
      </c>
      <c r="E98" s="533" t="str">
        <f>WINEP_Schemes!E97</f>
        <v>Sandbach WwTW</v>
      </c>
      <c r="F98" s="533" t="str">
        <f>WINEP_Schemes!F97</f>
        <v>£ per pe</v>
      </c>
      <c r="G98" s="536">
        <f>WINEP_Schemes!G97</f>
        <v>9.9999999999999995E-7</v>
      </c>
      <c r="H98" s="533">
        <f>WINEP_Schemes!H97</f>
        <v>0</v>
      </c>
      <c r="I98" s="538">
        <f>WINEP_Schemes!J97</f>
        <v>19439</v>
      </c>
      <c r="J98" s="538">
        <f>WINEP_Schemes!I97</f>
        <v>342</v>
      </c>
      <c r="K98" s="538">
        <f>WINEP_Schemes!K97</f>
        <v>19439</v>
      </c>
      <c r="L98" s="534">
        <f>WINEP_Schemes!L97</f>
        <v>1</v>
      </c>
      <c r="M98" s="533" t="str">
        <f>WINEP_Schemes!M97</f>
        <v>WWN</v>
      </c>
      <c r="N98" s="533">
        <f>WINEP_Schemes!N97</f>
        <v>1</v>
      </c>
      <c r="O98" s="530">
        <f t="shared" si="11"/>
        <v>6.6481379999999994</v>
      </c>
      <c r="P98" s="530">
        <f t="shared" si="12"/>
        <v>6.6481379999999994</v>
      </c>
      <c r="Q98" s="530">
        <f t="shared" si="13"/>
        <v>0</v>
      </c>
      <c r="R98" s="535">
        <f t="shared" si="10"/>
        <v>0</v>
      </c>
      <c r="S98" s="535">
        <f t="shared" si="10"/>
        <v>0</v>
      </c>
      <c r="T98" s="535">
        <f t="shared" si="10"/>
        <v>0</v>
      </c>
      <c r="U98" s="535">
        <f t="shared" si="10"/>
        <v>0</v>
      </c>
      <c r="V98" s="535">
        <f t="shared" si="10"/>
        <v>0</v>
      </c>
    </row>
    <row r="99" spans="1:22" s="245" customFormat="1" ht="15" customHeight="1">
      <c r="A99" s="242"/>
      <c r="B99" s="411"/>
      <c r="C99" s="533" t="str">
        <f>WINEP_Schemes!C98</f>
        <v>CLA00465</v>
      </c>
      <c r="D99" s="533" t="str">
        <f>WINEP_Schemes!D98</f>
        <v>7UU200449</v>
      </c>
      <c r="E99" s="533" t="str">
        <f>WINEP_Schemes!E98</f>
        <v>Southwaite WwTW</v>
      </c>
      <c r="F99" s="533" t="str">
        <f>WINEP_Schemes!F98</f>
        <v>£ per pe</v>
      </c>
      <c r="G99" s="536">
        <f>WINEP_Schemes!G98</f>
        <v>9.9999999999999995E-7</v>
      </c>
      <c r="H99" s="533">
        <f>WINEP_Schemes!H98</f>
        <v>0</v>
      </c>
      <c r="I99" s="538">
        <f>WINEP_Schemes!J98</f>
        <v>160</v>
      </c>
      <c r="J99" s="538">
        <f>WINEP_Schemes!I98</f>
        <v>4155</v>
      </c>
      <c r="K99" s="538">
        <f>WINEP_Schemes!K98</f>
        <v>160</v>
      </c>
      <c r="L99" s="534">
        <f>WINEP_Schemes!L98</f>
        <v>1</v>
      </c>
      <c r="M99" s="533" t="str">
        <f>WINEP_Schemes!M98</f>
        <v>WWN</v>
      </c>
      <c r="N99" s="533">
        <f>WINEP_Schemes!N98</f>
        <v>1</v>
      </c>
      <c r="O99" s="530">
        <f t="shared" si="11"/>
        <v>0.66479999999999995</v>
      </c>
      <c r="P99" s="530">
        <f t="shared" si="12"/>
        <v>0.66479999999999995</v>
      </c>
      <c r="Q99" s="530">
        <f t="shared" si="13"/>
        <v>0</v>
      </c>
      <c r="R99" s="535">
        <f t="shared" si="10"/>
        <v>0</v>
      </c>
      <c r="S99" s="535">
        <f t="shared" si="10"/>
        <v>0</v>
      </c>
      <c r="T99" s="535">
        <f t="shared" si="10"/>
        <v>0</v>
      </c>
      <c r="U99" s="535">
        <f t="shared" si="10"/>
        <v>0</v>
      </c>
      <c r="V99" s="535">
        <f t="shared" si="10"/>
        <v>0</v>
      </c>
    </row>
    <row r="100" spans="1:22" s="245" customFormat="1" ht="15" customHeight="1">
      <c r="A100" s="242"/>
      <c r="B100" s="411"/>
      <c r="C100" s="533" t="str">
        <f>WINEP_Schemes!C99</f>
        <v>GMC00072</v>
      </c>
      <c r="D100" s="533" t="str">
        <f>WINEP_Schemes!D99</f>
        <v>7UU200521</v>
      </c>
      <c r="E100" s="533" t="str">
        <f>WINEP_Schemes!E99</f>
        <v>St Helens WwTW</v>
      </c>
      <c r="F100" s="533" t="str">
        <f>WINEP_Schemes!F99</f>
        <v>£ per pe</v>
      </c>
      <c r="G100" s="536">
        <f>WINEP_Schemes!G99</f>
        <v>9.9999999999999995E-7</v>
      </c>
      <c r="H100" s="533">
        <f>WINEP_Schemes!H99</f>
        <v>0</v>
      </c>
      <c r="I100" s="538">
        <f>WINEP_Schemes!J99</f>
        <v>131610</v>
      </c>
      <c r="J100" s="538">
        <f>WINEP_Schemes!I99</f>
        <v>36</v>
      </c>
      <c r="K100" s="538">
        <f>WINEP_Schemes!K99</f>
        <v>0</v>
      </c>
      <c r="L100" s="534">
        <f>WINEP_Schemes!L99</f>
        <v>1</v>
      </c>
      <c r="M100" s="533" t="str">
        <f>WINEP_Schemes!M99</f>
        <v>WWN</v>
      </c>
      <c r="N100" s="533">
        <f>WINEP_Schemes!N99</f>
        <v>0</v>
      </c>
      <c r="O100" s="530">
        <f t="shared" si="11"/>
        <v>4.7379600000000002</v>
      </c>
      <c r="P100" s="530">
        <f t="shared" si="12"/>
        <v>0</v>
      </c>
      <c r="Q100" s="530">
        <f t="shared" si="13"/>
        <v>-4.7379600000000002</v>
      </c>
      <c r="R100" s="535">
        <f t="shared" si="10"/>
        <v>0</v>
      </c>
      <c r="S100" s="535">
        <f t="shared" si="10"/>
        <v>0</v>
      </c>
      <c r="T100" s="535">
        <f t="shared" si="10"/>
        <v>-4.7379600000000002</v>
      </c>
      <c r="U100" s="535">
        <f t="shared" si="10"/>
        <v>0</v>
      </c>
      <c r="V100" s="535">
        <f t="shared" si="10"/>
        <v>0</v>
      </c>
    </row>
    <row r="101" spans="1:22" s="245" customFormat="1" ht="15" customHeight="1">
      <c r="A101" s="242"/>
      <c r="B101" s="411"/>
      <c r="C101" s="533" t="str">
        <f>WINEP_Schemes!C100</f>
        <v>GMC00354</v>
      </c>
      <c r="D101" s="533" t="str">
        <f>WINEP_Schemes!D100</f>
        <v>7UU200777</v>
      </c>
      <c r="E101" s="533" t="str">
        <f>WINEP_Schemes!E100</f>
        <v>Tarporley WwTW</v>
      </c>
      <c r="F101" s="533" t="str">
        <f>WINEP_Schemes!F100</f>
        <v>£ per pe</v>
      </c>
      <c r="G101" s="536">
        <f>WINEP_Schemes!G100</f>
        <v>9.9999999999999995E-7</v>
      </c>
      <c r="H101" s="533">
        <f>WINEP_Schemes!H100</f>
        <v>0</v>
      </c>
      <c r="I101" s="538">
        <f>WINEP_Schemes!J100</f>
        <v>2749</v>
      </c>
      <c r="J101" s="538">
        <f>WINEP_Schemes!I100</f>
        <v>798</v>
      </c>
      <c r="K101" s="538">
        <f>WINEP_Schemes!K100</f>
        <v>2749</v>
      </c>
      <c r="L101" s="534">
        <f>WINEP_Schemes!L100</f>
        <v>1</v>
      </c>
      <c r="M101" s="533" t="str">
        <f>WINEP_Schemes!M100</f>
        <v>WWN</v>
      </c>
      <c r="N101" s="533">
        <f>WINEP_Schemes!N100</f>
        <v>1</v>
      </c>
      <c r="O101" s="530">
        <f t="shared" si="11"/>
        <v>2.193702</v>
      </c>
      <c r="P101" s="530">
        <f t="shared" si="12"/>
        <v>2.193702</v>
      </c>
      <c r="Q101" s="530">
        <f t="shared" si="13"/>
        <v>0</v>
      </c>
      <c r="R101" s="535">
        <f t="shared" si="10"/>
        <v>0</v>
      </c>
      <c r="S101" s="535">
        <f t="shared" si="10"/>
        <v>0</v>
      </c>
      <c r="T101" s="535">
        <f t="shared" si="10"/>
        <v>0</v>
      </c>
      <c r="U101" s="535">
        <f t="shared" si="10"/>
        <v>0</v>
      </c>
      <c r="V101" s="535">
        <f t="shared" si="10"/>
        <v>0</v>
      </c>
    </row>
    <row r="102" spans="1:22" s="245" customFormat="1" ht="15" customHeight="1">
      <c r="A102" s="242"/>
      <c r="B102" s="411"/>
      <c r="C102" s="533" t="str">
        <f>WINEP_Schemes!C101</f>
        <v>GMC00331</v>
      </c>
      <c r="D102" s="533" t="str">
        <f>WINEP_Schemes!D101</f>
        <v>7UU200754</v>
      </c>
      <c r="E102" s="533" t="str">
        <f>WINEP_Schemes!E101</f>
        <v>Tarvin WwTW</v>
      </c>
      <c r="F102" s="533" t="str">
        <f>WINEP_Schemes!F101</f>
        <v>£ per pe</v>
      </c>
      <c r="G102" s="536">
        <f>WINEP_Schemes!G101</f>
        <v>9.9999999999999995E-7</v>
      </c>
      <c r="H102" s="533">
        <f>WINEP_Schemes!H101</f>
        <v>0</v>
      </c>
      <c r="I102" s="538">
        <f>WINEP_Schemes!J101</f>
        <v>7361</v>
      </c>
      <c r="J102" s="538">
        <f>WINEP_Schemes!I101</f>
        <v>798</v>
      </c>
      <c r="K102" s="538">
        <f>WINEP_Schemes!K101</f>
        <v>7361</v>
      </c>
      <c r="L102" s="534">
        <f>WINEP_Schemes!L101</f>
        <v>1</v>
      </c>
      <c r="M102" s="533" t="str">
        <f>WINEP_Schemes!M101</f>
        <v>WWN</v>
      </c>
      <c r="N102" s="533">
        <f>WINEP_Schemes!N101</f>
        <v>1</v>
      </c>
      <c r="O102" s="530">
        <f t="shared" si="11"/>
        <v>5.8740779999999999</v>
      </c>
      <c r="P102" s="530">
        <f t="shared" si="12"/>
        <v>5.8740779999999999</v>
      </c>
      <c r="Q102" s="530">
        <f t="shared" si="13"/>
        <v>0</v>
      </c>
      <c r="R102" s="535">
        <f t="shared" si="10"/>
        <v>0</v>
      </c>
      <c r="S102" s="535">
        <f t="shared" si="10"/>
        <v>0</v>
      </c>
      <c r="T102" s="535">
        <f t="shared" si="10"/>
        <v>0</v>
      </c>
      <c r="U102" s="535">
        <f t="shared" si="10"/>
        <v>0</v>
      </c>
      <c r="V102" s="535">
        <f t="shared" si="10"/>
        <v>0</v>
      </c>
    </row>
    <row r="103" spans="1:22" s="245" customFormat="1" ht="15" customHeight="1">
      <c r="A103" s="242"/>
      <c r="B103" s="411"/>
      <c r="C103" s="533" t="str">
        <f>WINEP_Schemes!C102</f>
        <v>GMC00376</v>
      </c>
      <c r="D103" s="533" t="str">
        <f>WINEP_Schemes!D102</f>
        <v>7UU200799</v>
      </c>
      <c r="E103" s="533" t="str">
        <f>WINEP_Schemes!E102</f>
        <v>Thicketford CSO BOL0229</v>
      </c>
      <c r="F103" s="533" t="str">
        <f>WINEP_Schemes!F102</f>
        <v>£ per m3</v>
      </c>
      <c r="G103" s="536">
        <f>WINEP_Schemes!G102</f>
        <v>9.9999999999999995E-7</v>
      </c>
      <c r="H103" s="533">
        <f>WINEP_Schemes!H102</f>
        <v>0</v>
      </c>
      <c r="I103" s="538">
        <f>WINEP_Schemes!J102</f>
        <v>240</v>
      </c>
      <c r="J103" s="538">
        <f>WINEP_Schemes!I102</f>
        <v>5768</v>
      </c>
      <c r="K103" s="538">
        <f>WINEP_Schemes!K102</f>
        <v>240</v>
      </c>
      <c r="L103" s="534">
        <f>WINEP_Schemes!L102</f>
        <v>1</v>
      </c>
      <c r="M103" s="533" t="str">
        <f>WINEP_Schemes!M102</f>
        <v>WWN</v>
      </c>
      <c r="N103" s="533">
        <f>WINEP_Schemes!N102</f>
        <v>1</v>
      </c>
      <c r="O103" s="530">
        <f t="shared" si="11"/>
        <v>1.38432</v>
      </c>
      <c r="P103" s="530">
        <f t="shared" si="12"/>
        <v>1.38432</v>
      </c>
      <c r="Q103" s="530">
        <f t="shared" si="13"/>
        <v>0</v>
      </c>
      <c r="R103" s="535">
        <f t="shared" si="10"/>
        <v>0</v>
      </c>
      <c r="S103" s="535">
        <f t="shared" si="10"/>
        <v>0</v>
      </c>
      <c r="T103" s="535">
        <f t="shared" si="10"/>
        <v>0</v>
      </c>
      <c r="U103" s="535">
        <f t="shared" si="10"/>
        <v>0</v>
      </c>
      <c r="V103" s="535">
        <f t="shared" si="10"/>
        <v>0</v>
      </c>
    </row>
    <row r="104" spans="1:22" s="245" customFormat="1" ht="15" customHeight="1">
      <c r="A104" s="242"/>
      <c r="B104" s="411"/>
      <c r="C104" s="533" t="str">
        <f>WINEP_Schemes!C103</f>
        <v>GMC00374</v>
      </c>
      <c r="D104" s="533" t="str">
        <f>WINEP_Schemes!D103</f>
        <v>7UU200797</v>
      </c>
      <c r="E104" s="533" t="str">
        <f>WINEP_Schemes!E103</f>
        <v>Timberbottom CSO BOL0153</v>
      </c>
      <c r="F104" s="533" t="str">
        <f>WINEP_Schemes!F103</f>
        <v>£ per m3</v>
      </c>
      <c r="G104" s="536">
        <f>WINEP_Schemes!G103</f>
        <v>9.9999999999999995E-7</v>
      </c>
      <c r="H104" s="533">
        <f>WINEP_Schemes!H103</f>
        <v>0</v>
      </c>
      <c r="I104" s="538">
        <f>WINEP_Schemes!J103</f>
        <v>750</v>
      </c>
      <c r="J104" s="538">
        <f>WINEP_Schemes!I103</f>
        <v>3269</v>
      </c>
      <c r="K104" s="538">
        <f>WINEP_Schemes!K103</f>
        <v>750</v>
      </c>
      <c r="L104" s="534">
        <f>WINEP_Schemes!L103</f>
        <v>1</v>
      </c>
      <c r="M104" s="533" t="str">
        <f>WINEP_Schemes!M103</f>
        <v>WWN</v>
      </c>
      <c r="N104" s="533">
        <f>WINEP_Schemes!N103</f>
        <v>1</v>
      </c>
      <c r="O104" s="530">
        <f t="shared" si="11"/>
        <v>2.4517500000000001</v>
      </c>
      <c r="P104" s="530">
        <f t="shared" si="12"/>
        <v>2.4517500000000001</v>
      </c>
      <c r="Q104" s="530">
        <f t="shared" si="13"/>
        <v>0</v>
      </c>
      <c r="R104" s="535">
        <f t="shared" si="10"/>
        <v>0</v>
      </c>
      <c r="S104" s="535">
        <f t="shared" si="10"/>
        <v>0</v>
      </c>
      <c r="T104" s="535">
        <f t="shared" si="10"/>
        <v>0</v>
      </c>
      <c r="U104" s="535">
        <f t="shared" si="10"/>
        <v>0</v>
      </c>
      <c r="V104" s="535">
        <f t="shared" si="10"/>
        <v>0</v>
      </c>
    </row>
    <row r="105" spans="1:22" s="245" customFormat="1" ht="15" customHeight="1">
      <c r="A105" s="242"/>
      <c r="B105" s="411"/>
      <c r="C105" s="533" t="str">
        <f>WINEP_Schemes!C104</f>
        <v>GMC00325</v>
      </c>
      <c r="D105" s="533" t="str">
        <f>WINEP_Schemes!D104</f>
        <v>7UU200748</v>
      </c>
      <c r="E105" s="533" t="str">
        <f>WINEP_Schemes!E104</f>
        <v>Tyldesley WwTW</v>
      </c>
      <c r="F105" s="533" t="str">
        <f>WINEP_Schemes!F104</f>
        <v>£ per pe</v>
      </c>
      <c r="G105" s="536">
        <f>WINEP_Schemes!G104</f>
        <v>9.9999999999999995E-7</v>
      </c>
      <c r="H105" s="533">
        <f>WINEP_Schemes!H104</f>
        <v>0</v>
      </c>
      <c r="I105" s="538">
        <f>WINEP_Schemes!J104</f>
        <v>30929</v>
      </c>
      <c r="J105" s="538">
        <f>WINEP_Schemes!I104</f>
        <v>106</v>
      </c>
      <c r="K105" s="538">
        <f>WINEP_Schemes!K104</f>
        <v>30929</v>
      </c>
      <c r="L105" s="534">
        <f>WINEP_Schemes!L104</f>
        <v>1</v>
      </c>
      <c r="M105" s="533" t="str">
        <f>WINEP_Schemes!M104</f>
        <v>WWN</v>
      </c>
      <c r="N105" s="533">
        <f>WINEP_Schemes!N104</f>
        <v>1</v>
      </c>
      <c r="O105" s="530">
        <f t="shared" si="11"/>
        <v>3.2784739999999997</v>
      </c>
      <c r="P105" s="530">
        <f t="shared" si="12"/>
        <v>3.2784739999999997</v>
      </c>
      <c r="Q105" s="530">
        <f t="shared" si="13"/>
        <v>0</v>
      </c>
      <c r="R105" s="535">
        <f t="shared" si="10"/>
        <v>0</v>
      </c>
      <c r="S105" s="535">
        <f t="shared" si="10"/>
        <v>0</v>
      </c>
      <c r="T105" s="535">
        <f t="shared" si="10"/>
        <v>0</v>
      </c>
      <c r="U105" s="535">
        <f t="shared" si="10"/>
        <v>0</v>
      </c>
      <c r="V105" s="535">
        <f t="shared" si="10"/>
        <v>0</v>
      </c>
    </row>
    <row r="106" spans="1:22" s="245" customFormat="1" ht="15" customHeight="1">
      <c r="A106" s="242"/>
      <c r="B106" s="411"/>
      <c r="C106" s="533" t="str">
        <f>WINEP_Schemes!C105</f>
        <v>GMC00028</v>
      </c>
      <c r="D106" s="533" t="str">
        <f>WINEP_Schemes!D105</f>
        <v>7UU100080</v>
      </c>
      <c r="E106" s="533" t="str">
        <f>WINEP_Schemes!E105</f>
        <v>Upper and Lower Castleshaw: Continuation and final implementation of adaptive management improvements at Castleshaw identified in AMP6, options appraisal</v>
      </c>
      <c r="F106" s="533" t="str">
        <f>WINEP_Schemes!F105</f>
        <v>£</v>
      </c>
      <c r="G106" s="536">
        <f>WINEP_Schemes!G105</f>
        <v>9.9999999999999995E-7</v>
      </c>
      <c r="H106" s="533">
        <f>WINEP_Schemes!H105</f>
        <v>0</v>
      </c>
      <c r="I106" s="538">
        <f>WINEP_Schemes!J105</f>
        <v>1</v>
      </c>
      <c r="J106" s="538">
        <f>WINEP_Schemes!I105</f>
        <v>93000</v>
      </c>
      <c r="K106" s="538">
        <f>WINEP_Schemes!K105</f>
        <v>0</v>
      </c>
      <c r="L106" s="534">
        <f>WINEP_Schemes!L105</f>
        <v>1</v>
      </c>
      <c r="M106" s="533" t="str">
        <f>WINEP_Schemes!M105</f>
        <v>WR</v>
      </c>
      <c r="N106" s="533">
        <f>WINEP_Schemes!N105</f>
        <v>0</v>
      </c>
      <c r="O106" s="530">
        <f t="shared" si="11"/>
        <v>9.2999999999999999E-2</v>
      </c>
      <c r="P106" s="530">
        <f t="shared" si="12"/>
        <v>0</v>
      </c>
      <c r="Q106" s="530">
        <f t="shared" si="13"/>
        <v>-9.2999999999999999E-2</v>
      </c>
      <c r="R106" s="535">
        <f t="shared" si="10"/>
        <v>-9.2999999999999999E-2</v>
      </c>
      <c r="S106" s="535">
        <f t="shared" si="10"/>
        <v>0</v>
      </c>
      <c r="T106" s="535">
        <f t="shared" si="10"/>
        <v>0</v>
      </c>
      <c r="U106" s="535">
        <f t="shared" si="10"/>
        <v>0</v>
      </c>
      <c r="V106" s="535">
        <f t="shared" si="10"/>
        <v>0</v>
      </c>
    </row>
    <row r="107" spans="1:22" s="245" customFormat="1" ht="15" customHeight="1">
      <c r="A107" s="242"/>
      <c r="B107" s="411"/>
      <c r="C107" s="533" t="str">
        <f>WINEP_Schemes!C106</f>
        <v>GMC00332</v>
      </c>
      <c r="D107" s="533" t="str">
        <f>WINEP_Schemes!D106</f>
        <v>7UU200755</v>
      </c>
      <c r="E107" s="533" t="str">
        <f>WINEP_Schemes!E106</f>
        <v>Utkinton WwTW</v>
      </c>
      <c r="F107" s="533" t="str">
        <f>WINEP_Schemes!F106</f>
        <v>£ per pe</v>
      </c>
      <c r="G107" s="536">
        <f>WINEP_Schemes!G106</f>
        <v>9.9999999999999995E-7</v>
      </c>
      <c r="H107" s="533">
        <f>WINEP_Schemes!H106</f>
        <v>0</v>
      </c>
      <c r="I107" s="538">
        <f>WINEP_Schemes!J106</f>
        <v>415</v>
      </c>
      <c r="J107" s="538">
        <f>WINEP_Schemes!I106</f>
        <v>4155</v>
      </c>
      <c r="K107" s="538">
        <f>WINEP_Schemes!K106</f>
        <v>415</v>
      </c>
      <c r="L107" s="534">
        <f>WINEP_Schemes!L106</f>
        <v>1</v>
      </c>
      <c r="M107" s="533" t="str">
        <f>WINEP_Schemes!M106</f>
        <v>WWN</v>
      </c>
      <c r="N107" s="533">
        <f>WINEP_Schemes!N106</f>
        <v>1</v>
      </c>
      <c r="O107" s="530">
        <f t="shared" si="11"/>
        <v>1.7243249999999999</v>
      </c>
      <c r="P107" s="530">
        <f t="shared" si="12"/>
        <v>1.7243249999999999</v>
      </c>
      <c r="Q107" s="530">
        <f t="shared" si="13"/>
        <v>0</v>
      </c>
      <c r="R107" s="535">
        <f t="shared" si="10"/>
        <v>0</v>
      </c>
      <c r="S107" s="535">
        <f t="shared" si="10"/>
        <v>0</v>
      </c>
      <c r="T107" s="535">
        <f t="shared" si="10"/>
        <v>0</v>
      </c>
      <c r="U107" s="535">
        <f t="shared" si="10"/>
        <v>0</v>
      </c>
      <c r="V107" s="535">
        <f t="shared" si="10"/>
        <v>0</v>
      </c>
    </row>
    <row r="108" spans="1:22" s="245" customFormat="1" ht="15" customHeight="1">
      <c r="A108" s="242"/>
      <c r="B108" s="411"/>
      <c r="C108" s="533" t="str">
        <f>WINEP_Schemes!C107</f>
        <v>GMC00333</v>
      </c>
      <c r="D108" s="533" t="str">
        <f>WINEP_Schemes!D107</f>
        <v>7UU200756</v>
      </c>
      <c r="E108" s="533" t="str">
        <f>WINEP_Schemes!E107</f>
        <v>Waverton WwTW</v>
      </c>
      <c r="F108" s="533" t="str">
        <f>WINEP_Schemes!F107</f>
        <v>£ per pe</v>
      </c>
      <c r="G108" s="536">
        <f>WINEP_Schemes!G107</f>
        <v>9.9999999999999995E-7</v>
      </c>
      <c r="H108" s="533">
        <f>WINEP_Schemes!H107</f>
        <v>0</v>
      </c>
      <c r="I108" s="538">
        <f>WINEP_Schemes!J107</f>
        <v>2306</v>
      </c>
      <c r="J108" s="538">
        <f>WINEP_Schemes!I107</f>
        <v>798</v>
      </c>
      <c r="K108" s="538">
        <f>WINEP_Schemes!K107</f>
        <v>2306</v>
      </c>
      <c r="L108" s="534">
        <f>WINEP_Schemes!L107</f>
        <v>1</v>
      </c>
      <c r="M108" s="533" t="str">
        <f>WINEP_Schemes!M107</f>
        <v>WWN</v>
      </c>
      <c r="N108" s="533">
        <f>WINEP_Schemes!N107</f>
        <v>1</v>
      </c>
      <c r="O108" s="530">
        <f t="shared" si="11"/>
        <v>1.8401879999999999</v>
      </c>
      <c r="P108" s="530">
        <f t="shared" si="12"/>
        <v>1.8401879999999999</v>
      </c>
      <c r="Q108" s="530">
        <f t="shared" si="13"/>
        <v>0</v>
      </c>
      <c r="R108" s="535">
        <f t="shared" si="10"/>
        <v>0</v>
      </c>
      <c r="S108" s="535">
        <f t="shared" si="10"/>
        <v>0</v>
      </c>
      <c r="T108" s="535">
        <f t="shared" si="10"/>
        <v>0</v>
      </c>
      <c r="U108" s="535">
        <f t="shared" si="10"/>
        <v>0</v>
      </c>
      <c r="V108" s="535">
        <f t="shared" si="10"/>
        <v>0</v>
      </c>
    </row>
    <row r="109" spans="1:22" s="245" customFormat="1" ht="15" customHeight="1">
      <c r="A109" s="242"/>
      <c r="B109" s="411"/>
      <c r="C109" s="533" t="str">
        <f>WINEP_Schemes!C108</f>
        <v>CLA00492</v>
      </c>
      <c r="D109" s="533" t="str">
        <f>WINEP_Schemes!D108</f>
        <v>7UU200476</v>
      </c>
      <c r="E109" s="533" t="str">
        <f>WINEP_Schemes!E108</f>
        <v>Westhead WwTW</v>
      </c>
      <c r="F109" s="533" t="str">
        <f>WINEP_Schemes!F108</f>
        <v>£ per pe</v>
      </c>
      <c r="G109" s="536">
        <f>WINEP_Schemes!G108</f>
        <v>9.9999999999999995E-7</v>
      </c>
      <c r="H109" s="533">
        <f>WINEP_Schemes!H108</f>
        <v>0</v>
      </c>
      <c r="I109" s="538">
        <f>WINEP_Schemes!J108</f>
        <v>1837</v>
      </c>
      <c r="J109" s="538">
        <f>WINEP_Schemes!I108</f>
        <v>4155</v>
      </c>
      <c r="K109" s="538">
        <f>WINEP_Schemes!K108</f>
        <v>1837</v>
      </c>
      <c r="L109" s="534">
        <f>WINEP_Schemes!L108</f>
        <v>1</v>
      </c>
      <c r="M109" s="533" t="str">
        <f>WINEP_Schemes!M108</f>
        <v>WWN</v>
      </c>
      <c r="N109" s="533">
        <f>WINEP_Schemes!N108</f>
        <v>1</v>
      </c>
      <c r="O109" s="530">
        <f t="shared" si="11"/>
        <v>7.6327349999999994</v>
      </c>
      <c r="P109" s="530">
        <f t="shared" si="12"/>
        <v>7.6327349999999994</v>
      </c>
      <c r="Q109" s="530">
        <f t="shared" si="13"/>
        <v>0</v>
      </c>
      <c r="R109" s="535">
        <f t="shared" ref="R109:V124" si="14" xml:space="preserve"> IF($M109 = R$9, $Q109, 0)</f>
        <v>0</v>
      </c>
      <c r="S109" s="535">
        <f t="shared" si="14"/>
        <v>0</v>
      </c>
      <c r="T109" s="535">
        <f t="shared" si="14"/>
        <v>0</v>
      </c>
      <c r="U109" s="535">
        <f t="shared" si="14"/>
        <v>0</v>
      </c>
      <c r="V109" s="535">
        <f t="shared" si="14"/>
        <v>0</v>
      </c>
    </row>
    <row r="110" spans="1:22" s="245" customFormat="1" ht="15" customHeight="1">
      <c r="A110" s="242"/>
      <c r="B110" s="411"/>
      <c r="C110" s="533" t="str">
        <f>WINEP_Schemes!C109</f>
        <v>GMC00326</v>
      </c>
      <c r="D110" s="533" t="str">
        <f>WINEP_Schemes!D109</f>
        <v>7UU200749</v>
      </c>
      <c r="E110" s="533" t="str">
        <f>WINEP_Schemes!E109</f>
        <v>Westhoughton WwTW</v>
      </c>
      <c r="F110" s="533" t="str">
        <f>WINEP_Schemes!F109</f>
        <v>£ per pe</v>
      </c>
      <c r="G110" s="536">
        <f>WINEP_Schemes!G109</f>
        <v>9.9999999999999995E-7</v>
      </c>
      <c r="H110" s="533">
        <f>WINEP_Schemes!H109</f>
        <v>0</v>
      </c>
      <c r="I110" s="538">
        <f>WINEP_Schemes!J109</f>
        <v>29430</v>
      </c>
      <c r="J110" s="538">
        <f>WINEP_Schemes!I109</f>
        <v>106</v>
      </c>
      <c r="K110" s="538">
        <f>WINEP_Schemes!K109</f>
        <v>29430</v>
      </c>
      <c r="L110" s="534">
        <f>WINEP_Schemes!L109</f>
        <v>1</v>
      </c>
      <c r="M110" s="533" t="str">
        <f>WINEP_Schemes!M109</f>
        <v>WWN</v>
      </c>
      <c r="N110" s="533">
        <f>WINEP_Schemes!N109</f>
        <v>1</v>
      </c>
      <c r="O110" s="530">
        <f t="shared" ref="O110:O116" si="15" xml:space="preserve"> I110 * J110 * G110</f>
        <v>3.11958</v>
      </c>
      <c r="P110" s="530">
        <f t="shared" ref="P110:P116" si="16" xml:space="preserve"> N110 * O110</f>
        <v>3.11958</v>
      </c>
      <c r="Q110" s="530">
        <f t="shared" ref="Q110:Q116" si="17" xml:space="preserve"> IF(L110 = 0, P110, (N110 - 1) * O110)</f>
        <v>0</v>
      </c>
      <c r="R110" s="535">
        <f t="shared" si="14"/>
        <v>0</v>
      </c>
      <c r="S110" s="535">
        <f t="shared" si="14"/>
        <v>0</v>
      </c>
      <c r="T110" s="535">
        <f t="shared" si="14"/>
        <v>0</v>
      </c>
      <c r="U110" s="535">
        <f t="shared" si="14"/>
        <v>0</v>
      </c>
      <c r="V110" s="535">
        <f t="shared" si="14"/>
        <v>0</v>
      </c>
    </row>
    <row r="111" spans="1:22" s="245" customFormat="1" ht="15" customHeight="1">
      <c r="A111" s="242"/>
      <c r="B111" s="411"/>
      <c r="C111" s="533" t="str">
        <f>WINEP_Schemes!C110</f>
        <v>GMC00069</v>
      </c>
      <c r="D111" s="533" t="str">
        <f>WINEP_Schemes!D110</f>
        <v>7UU200518</v>
      </c>
      <c r="E111" s="533" t="str">
        <f>WINEP_Schemes!E110</f>
        <v>Whaley Bridge WwTW</v>
      </c>
      <c r="F111" s="533" t="str">
        <f>WINEP_Schemes!F110</f>
        <v>£ per pe</v>
      </c>
      <c r="G111" s="536">
        <f>WINEP_Schemes!G110</f>
        <v>9.9999999999999995E-7</v>
      </c>
      <c r="H111" s="533">
        <f>WINEP_Schemes!H110</f>
        <v>0</v>
      </c>
      <c r="I111" s="538">
        <f>WINEP_Schemes!J110</f>
        <v>38483</v>
      </c>
      <c r="J111" s="538">
        <f>WINEP_Schemes!I110</f>
        <v>36</v>
      </c>
      <c r="K111" s="538">
        <f>WINEP_Schemes!K110</f>
        <v>0</v>
      </c>
      <c r="L111" s="534">
        <f>WINEP_Schemes!L110</f>
        <v>1</v>
      </c>
      <c r="M111" s="533" t="str">
        <f>WINEP_Schemes!M110</f>
        <v>WWN</v>
      </c>
      <c r="N111" s="533">
        <f>WINEP_Schemes!N110</f>
        <v>0</v>
      </c>
      <c r="O111" s="530">
        <f t="shared" si="15"/>
        <v>1.3853879999999998</v>
      </c>
      <c r="P111" s="530">
        <f t="shared" si="16"/>
        <v>0</v>
      </c>
      <c r="Q111" s="530">
        <f t="shared" si="17"/>
        <v>-1.3853879999999998</v>
      </c>
      <c r="R111" s="535">
        <f t="shared" si="14"/>
        <v>0</v>
      </c>
      <c r="S111" s="535">
        <f t="shared" si="14"/>
        <v>0</v>
      </c>
      <c r="T111" s="535">
        <f t="shared" si="14"/>
        <v>-1.3853879999999998</v>
      </c>
      <c r="U111" s="535">
        <f t="shared" si="14"/>
        <v>0</v>
      </c>
      <c r="V111" s="535">
        <f t="shared" si="14"/>
        <v>0</v>
      </c>
    </row>
    <row r="112" spans="1:22" s="245" customFormat="1" ht="15" customHeight="1">
      <c r="A112" s="242"/>
      <c r="B112" s="411"/>
      <c r="C112" s="533" t="str">
        <f>WINEP_Schemes!C111</f>
        <v>GMC00343</v>
      </c>
      <c r="D112" s="533" t="str">
        <f>WINEP_Schemes!D111</f>
        <v>7UU200766</v>
      </c>
      <c r="E112" s="533" t="str">
        <f>WINEP_Schemes!E111</f>
        <v>Whaley Bridge WwTW</v>
      </c>
      <c r="F112" s="533" t="str">
        <f>WINEP_Schemes!F111</f>
        <v>£ per pe</v>
      </c>
      <c r="G112" s="536">
        <f>WINEP_Schemes!G111</f>
        <v>9.9999999999999995E-7</v>
      </c>
      <c r="H112" s="533">
        <f>WINEP_Schemes!H111</f>
        <v>0</v>
      </c>
      <c r="I112" s="538">
        <f>WINEP_Schemes!J111</f>
        <v>38483</v>
      </c>
      <c r="J112" s="538">
        <f>WINEP_Schemes!I111</f>
        <v>106</v>
      </c>
      <c r="K112" s="538">
        <f>WINEP_Schemes!K111</f>
        <v>38483</v>
      </c>
      <c r="L112" s="534">
        <f>WINEP_Schemes!L111</f>
        <v>1</v>
      </c>
      <c r="M112" s="533" t="str">
        <f>WINEP_Schemes!M111</f>
        <v>WWN</v>
      </c>
      <c r="N112" s="533">
        <f>WINEP_Schemes!N111</f>
        <v>1</v>
      </c>
      <c r="O112" s="530">
        <f t="shared" si="15"/>
        <v>4.0791979999999999</v>
      </c>
      <c r="P112" s="530">
        <f t="shared" si="16"/>
        <v>4.0791979999999999</v>
      </c>
      <c r="Q112" s="530">
        <f t="shared" si="17"/>
        <v>0</v>
      </c>
      <c r="R112" s="535">
        <f t="shared" si="14"/>
        <v>0</v>
      </c>
      <c r="S112" s="535">
        <f t="shared" si="14"/>
        <v>0</v>
      </c>
      <c r="T112" s="535">
        <f t="shared" si="14"/>
        <v>0</v>
      </c>
      <c r="U112" s="535">
        <f t="shared" si="14"/>
        <v>0</v>
      </c>
      <c r="V112" s="535">
        <f t="shared" si="14"/>
        <v>0</v>
      </c>
    </row>
    <row r="113" spans="1:23" s="245" customFormat="1" ht="15" customHeight="1">
      <c r="A113" s="242"/>
      <c r="B113" s="411"/>
      <c r="C113" s="533" t="str">
        <f>WINEP_Schemes!C112</f>
        <v>GMC00495</v>
      </c>
      <c r="D113" s="533" t="str">
        <f>WINEP_Schemes!D112</f>
        <v>7UU200912</v>
      </c>
      <c r="E113" s="533" t="str">
        <f>WINEP_Schemes!E112</f>
        <v>Whitegate WwTW</v>
      </c>
      <c r="F113" s="533" t="str">
        <f>WINEP_Schemes!F112</f>
        <v>£ per pe</v>
      </c>
      <c r="G113" s="536">
        <f>WINEP_Schemes!G112</f>
        <v>9.9999999999999995E-7</v>
      </c>
      <c r="H113" s="533">
        <f>WINEP_Schemes!H112</f>
        <v>0</v>
      </c>
      <c r="I113" s="538">
        <f>WINEP_Schemes!J112</f>
        <v>188</v>
      </c>
      <c r="J113" s="538">
        <f>WINEP_Schemes!I112</f>
        <v>4155</v>
      </c>
      <c r="K113" s="538">
        <f>WINEP_Schemes!K112</f>
        <v>188</v>
      </c>
      <c r="L113" s="534">
        <f>WINEP_Schemes!L112</f>
        <v>1</v>
      </c>
      <c r="M113" s="533" t="str">
        <f>WINEP_Schemes!M112</f>
        <v>WWN</v>
      </c>
      <c r="N113" s="533">
        <f>WINEP_Schemes!N112</f>
        <v>1</v>
      </c>
      <c r="O113" s="530">
        <f t="shared" si="15"/>
        <v>0.78113999999999995</v>
      </c>
      <c r="P113" s="530">
        <f t="shared" si="16"/>
        <v>0.78113999999999995</v>
      </c>
      <c r="Q113" s="530">
        <f t="shared" si="17"/>
        <v>0</v>
      </c>
      <c r="R113" s="535">
        <f t="shared" si="14"/>
        <v>0</v>
      </c>
      <c r="S113" s="535">
        <f t="shared" si="14"/>
        <v>0</v>
      </c>
      <c r="T113" s="535">
        <f t="shared" si="14"/>
        <v>0</v>
      </c>
      <c r="U113" s="535">
        <f t="shared" si="14"/>
        <v>0</v>
      </c>
      <c r="V113" s="535">
        <f t="shared" si="14"/>
        <v>0</v>
      </c>
    </row>
    <row r="114" spans="1:23" s="245" customFormat="1" ht="15" customHeight="1">
      <c r="A114" s="242"/>
      <c r="B114" s="411"/>
      <c r="C114" s="533" t="str">
        <f>WINEP_Schemes!C113</f>
        <v>GMC00066</v>
      </c>
      <c r="D114" s="533" t="str">
        <f>WINEP_Schemes!D113</f>
        <v>7UU200515</v>
      </c>
      <c r="E114" s="533" t="str">
        <f>WINEP_Schemes!E113</f>
        <v>Wilmslow WwTW</v>
      </c>
      <c r="F114" s="533" t="str">
        <f>WINEP_Schemes!F113</f>
        <v>£ per pe</v>
      </c>
      <c r="G114" s="536">
        <f>WINEP_Schemes!G113</f>
        <v>9.9999999999999995E-7</v>
      </c>
      <c r="H114" s="533">
        <f>WINEP_Schemes!H113</f>
        <v>0</v>
      </c>
      <c r="I114" s="538">
        <f>WINEP_Schemes!J113</f>
        <v>23711</v>
      </c>
      <c r="J114" s="538">
        <f>WINEP_Schemes!I113</f>
        <v>156</v>
      </c>
      <c r="K114" s="538">
        <f>WINEP_Schemes!K113</f>
        <v>0</v>
      </c>
      <c r="L114" s="534">
        <f>WINEP_Schemes!L113</f>
        <v>1</v>
      </c>
      <c r="M114" s="533" t="str">
        <f>WINEP_Schemes!M113</f>
        <v>WWN</v>
      </c>
      <c r="N114" s="533">
        <f>WINEP_Schemes!N113</f>
        <v>0</v>
      </c>
      <c r="O114" s="530">
        <f t="shared" si="15"/>
        <v>3.6989159999999996</v>
      </c>
      <c r="P114" s="530">
        <f t="shared" si="16"/>
        <v>0</v>
      </c>
      <c r="Q114" s="530">
        <f t="shared" si="17"/>
        <v>-3.6989159999999996</v>
      </c>
      <c r="R114" s="535">
        <f t="shared" si="14"/>
        <v>0</v>
      </c>
      <c r="S114" s="535">
        <f t="shared" si="14"/>
        <v>0</v>
      </c>
      <c r="T114" s="535">
        <f t="shared" si="14"/>
        <v>-3.6989159999999996</v>
      </c>
      <c r="U114" s="535">
        <f t="shared" si="14"/>
        <v>0</v>
      </c>
      <c r="V114" s="535">
        <f t="shared" si="14"/>
        <v>0</v>
      </c>
    </row>
    <row r="115" spans="1:23" s="245" customFormat="1" ht="15" customHeight="1">
      <c r="A115" s="242"/>
      <c r="B115" s="411"/>
      <c r="C115" s="533" t="str">
        <f>WINEP_Schemes!C114</f>
        <v>GMC00306</v>
      </c>
      <c r="D115" s="533" t="str">
        <f>WINEP_Schemes!D114</f>
        <v>7UU200729</v>
      </c>
      <c r="E115" s="533" t="str">
        <f>WINEP_Schemes!E114</f>
        <v>Wilmslow WwTW</v>
      </c>
      <c r="F115" s="533" t="str">
        <f>WINEP_Schemes!F114</f>
        <v>£ per pe</v>
      </c>
      <c r="G115" s="536">
        <f>WINEP_Schemes!G114</f>
        <v>9.9999999999999995E-7</v>
      </c>
      <c r="H115" s="533">
        <f>WINEP_Schemes!H114</f>
        <v>0</v>
      </c>
      <c r="I115" s="538">
        <f>WINEP_Schemes!J114</f>
        <v>23711</v>
      </c>
      <c r="J115" s="538">
        <f>WINEP_Schemes!I114</f>
        <v>156</v>
      </c>
      <c r="K115" s="538">
        <f>WINEP_Schemes!K114</f>
        <v>23711</v>
      </c>
      <c r="L115" s="534">
        <f>WINEP_Schemes!L114</f>
        <v>1</v>
      </c>
      <c r="M115" s="533" t="str">
        <f>WINEP_Schemes!M114</f>
        <v>WWN</v>
      </c>
      <c r="N115" s="533">
        <f>WINEP_Schemes!N114</f>
        <v>1</v>
      </c>
      <c r="O115" s="530">
        <f t="shared" si="15"/>
        <v>3.6989159999999996</v>
      </c>
      <c r="P115" s="530">
        <f t="shared" si="16"/>
        <v>3.6989159999999996</v>
      </c>
      <c r="Q115" s="530">
        <f t="shared" si="17"/>
        <v>0</v>
      </c>
      <c r="R115" s="535">
        <f t="shared" si="14"/>
        <v>0</v>
      </c>
      <c r="S115" s="535">
        <f t="shared" si="14"/>
        <v>0</v>
      </c>
      <c r="T115" s="535">
        <f t="shared" si="14"/>
        <v>0</v>
      </c>
      <c r="U115" s="535">
        <f t="shared" si="14"/>
        <v>0</v>
      </c>
      <c r="V115" s="535">
        <f t="shared" si="14"/>
        <v>0</v>
      </c>
    </row>
    <row r="116" spans="1:23" s="245" customFormat="1" ht="15" customHeight="1">
      <c r="A116" s="242"/>
      <c r="B116" s="411"/>
      <c r="C116" s="533" t="str">
        <f>WINEP_Schemes!C115</f>
        <v>GMC00327</v>
      </c>
      <c r="D116" s="533" t="str">
        <f>WINEP_Schemes!D115</f>
        <v>7UU200750</v>
      </c>
      <c r="E116" s="533" t="str">
        <f>WINEP_Schemes!E115</f>
        <v>Worsley WwTW</v>
      </c>
      <c r="F116" s="533" t="str">
        <f>WINEP_Schemes!F115</f>
        <v>£ per pe</v>
      </c>
      <c r="G116" s="536">
        <f>WINEP_Schemes!G115</f>
        <v>9.9999999999999995E-7</v>
      </c>
      <c r="H116" s="533">
        <f>WINEP_Schemes!H115</f>
        <v>0</v>
      </c>
      <c r="I116" s="538">
        <f>WINEP_Schemes!J115</f>
        <v>22886</v>
      </c>
      <c r="J116" s="538">
        <f>WINEP_Schemes!I115</f>
        <v>342</v>
      </c>
      <c r="K116" s="538">
        <f>WINEP_Schemes!K115</f>
        <v>22886</v>
      </c>
      <c r="L116" s="534">
        <f>WINEP_Schemes!L115</f>
        <v>1</v>
      </c>
      <c r="M116" s="533" t="str">
        <f>WINEP_Schemes!M115</f>
        <v>WWN</v>
      </c>
      <c r="N116" s="533">
        <f>WINEP_Schemes!N115</f>
        <v>1</v>
      </c>
      <c r="O116" s="530">
        <f t="shared" si="15"/>
        <v>7.8270119999999999</v>
      </c>
      <c r="P116" s="530">
        <f t="shared" si="16"/>
        <v>7.8270119999999999</v>
      </c>
      <c r="Q116" s="530">
        <f t="shared" si="17"/>
        <v>0</v>
      </c>
      <c r="R116" s="535">
        <f t="shared" si="14"/>
        <v>0</v>
      </c>
      <c r="S116" s="535">
        <f t="shared" si="14"/>
        <v>0</v>
      </c>
      <c r="T116" s="535">
        <f t="shared" si="14"/>
        <v>0</v>
      </c>
      <c r="U116" s="535">
        <f t="shared" si="14"/>
        <v>0</v>
      </c>
      <c r="V116" s="535">
        <f t="shared" si="14"/>
        <v>0</v>
      </c>
    </row>
    <row r="117" spans="1:23" s="245" customFormat="1" ht="15" customHeight="1">
      <c r="A117" s="242"/>
      <c r="B117" s="411"/>
      <c r="C117" s="533" t="str">
        <f>WINEP_Schemes!C116</f>
        <v>GMC00511</v>
      </c>
      <c r="D117" s="533" t="str">
        <f>WINEP_Schemes!D116</f>
        <v>7UU300121</v>
      </c>
      <c r="E117" s="533" t="str">
        <f>WINEP_Schemes!E116</f>
        <v>Worsley WwTW</v>
      </c>
      <c r="F117" s="533" t="str">
        <f>WINEP_Schemes!F116</f>
        <v xml:space="preserve">£ </v>
      </c>
      <c r="G117" s="536">
        <f>WINEP_Schemes!G116</f>
        <v>9.9999999999999995E-7</v>
      </c>
      <c r="H117" s="533">
        <f>WINEP_Schemes!H116</f>
        <v>0</v>
      </c>
      <c r="I117" s="538">
        <f>WINEP_Schemes!J116</f>
        <v>1</v>
      </c>
      <c r="J117" s="538">
        <f>WINEP_Schemes!I116</f>
        <v>254687</v>
      </c>
      <c r="K117" s="538">
        <f>WINEP_Schemes!K116</f>
        <v>1</v>
      </c>
      <c r="L117" s="534">
        <f>WINEP_Schemes!L116</f>
        <v>1</v>
      </c>
      <c r="M117" s="533" t="str">
        <f>WINEP_Schemes!M116</f>
        <v>WWN</v>
      </c>
      <c r="N117" s="533">
        <f>WINEP_Schemes!N116</f>
        <v>1</v>
      </c>
      <c r="O117" s="530">
        <f t="shared" ref="O117:O119" si="18" xml:space="preserve"> I117 * J117 * G117</f>
        <v>0.254687</v>
      </c>
      <c r="P117" s="530">
        <f t="shared" ref="P117:P119" si="19" xml:space="preserve"> N117 * O117</f>
        <v>0.254687</v>
      </c>
      <c r="Q117" s="530">
        <f t="shared" ref="Q117:Q119" si="20" xml:space="preserve"> IF(L117 = 0, P117, (N117 - 1) * O117)</f>
        <v>0</v>
      </c>
      <c r="R117" s="535">
        <f t="shared" si="14"/>
        <v>0</v>
      </c>
      <c r="S117" s="535">
        <f t="shared" si="14"/>
        <v>0</v>
      </c>
      <c r="T117" s="535">
        <f t="shared" si="14"/>
        <v>0</v>
      </c>
      <c r="U117" s="535">
        <f t="shared" si="14"/>
        <v>0</v>
      </c>
      <c r="V117" s="535">
        <f t="shared" si="14"/>
        <v>0</v>
      </c>
    </row>
    <row r="118" spans="1:23" s="245" customFormat="1" ht="15" customHeight="1">
      <c r="A118" s="242"/>
      <c r="B118" s="411"/>
      <c r="C118" s="533" t="str">
        <f>WINEP_Schemes!C117</f>
        <v>GMC00391</v>
      </c>
      <c r="D118" s="533" t="str">
        <f>WINEP_Schemes!D117</f>
        <v>7UU200814</v>
      </c>
      <c r="E118" s="533" t="str">
        <f>WINEP_Schemes!E117</f>
        <v>Worsley WwTW Inlet CSO</v>
      </c>
      <c r="F118" s="533" t="str">
        <f>WINEP_Schemes!F117</f>
        <v>£ per m3</v>
      </c>
      <c r="G118" s="536">
        <f>WINEP_Schemes!G117</f>
        <v>9.9999999999999995E-7</v>
      </c>
      <c r="H118" s="533">
        <f>WINEP_Schemes!H117</f>
        <v>0</v>
      </c>
      <c r="I118" s="538">
        <f>WINEP_Schemes!J117</f>
        <v>1300</v>
      </c>
      <c r="J118" s="538">
        <f>WINEP_Schemes!I117</f>
        <v>1840</v>
      </c>
      <c r="K118" s="538">
        <f>WINEP_Schemes!K117</f>
        <v>1300</v>
      </c>
      <c r="L118" s="534">
        <f>WINEP_Schemes!L117</f>
        <v>1</v>
      </c>
      <c r="M118" s="533" t="str">
        <f>WINEP_Schemes!M117</f>
        <v>WWN</v>
      </c>
      <c r="N118" s="533">
        <f>WINEP_Schemes!N117</f>
        <v>1</v>
      </c>
      <c r="O118" s="530">
        <f t="shared" si="18"/>
        <v>2.3919999999999999</v>
      </c>
      <c r="P118" s="530">
        <f t="shared" si="19"/>
        <v>2.3919999999999999</v>
      </c>
      <c r="Q118" s="530">
        <f t="shared" si="20"/>
        <v>0</v>
      </c>
      <c r="R118" s="535">
        <f t="shared" si="14"/>
        <v>0</v>
      </c>
      <c r="S118" s="535">
        <f t="shared" si="14"/>
        <v>0</v>
      </c>
      <c r="T118" s="535">
        <f t="shared" si="14"/>
        <v>0</v>
      </c>
      <c r="U118" s="535">
        <f t="shared" si="14"/>
        <v>0</v>
      </c>
      <c r="V118" s="535">
        <f t="shared" si="14"/>
        <v>0</v>
      </c>
    </row>
    <row r="119" spans="1:23" s="245" customFormat="1" ht="15" customHeight="1">
      <c r="A119" s="242"/>
      <c r="B119" s="411"/>
      <c r="C119" s="533" t="str">
        <f>WINEP_Schemes!C118</f>
        <v>GMC00392</v>
      </c>
      <c r="D119" s="533" t="str">
        <f>WINEP_Schemes!D118</f>
        <v>7UU200815</v>
      </c>
      <c r="E119" s="533" t="str">
        <f>WINEP_Schemes!E118</f>
        <v>Worsley WwTW Storm Tank</v>
      </c>
      <c r="F119" s="533" t="str">
        <f>WINEP_Schemes!F118</f>
        <v>£ per m3</v>
      </c>
      <c r="G119" s="536">
        <f>WINEP_Schemes!G118</f>
        <v>9.9999999999999995E-7</v>
      </c>
      <c r="H119" s="533">
        <f>WINEP_Schemes!H118</f>
        <v>0</v>
      </c>
      <c r="I119" s="538">
        <f>WINEP_Schemes!J118</f>
        <v>675</v>
      </c>
      <c r="J119" s="538">
        <f>WINEP_Schemes!I118</f>
        <v>3269</v>
      </c>
      <c r="K119" s="538">
        <f>WINEP_Schemes!K118</f>
        <v>675</v>
      </c>
      <c r="L119" s="534">
        <f>WINEP_Schemes!L118</f>
        <v>1</v>
      </c>
      <c r="M119" s="533" t="str">
        <f>WINEP_Schemes!M118</f>
        <v>WWN</v>
      </c>
      <c r="N119" s="533">
        <f>WINEP_Schemes!N118</f>
        <v>1</v>
      </c>
      <c r="O119" s="530">
        <f t="shared" si="18"/>
        <v>2.206575</v>
      </c>
      <c r="P119" s="530">
        <f t="shared" si="19"/>
        <v>2.206575</v>
      </c>
      <c r="Q119" s="530">
        <f t="shared" si="20"/>
        <v>0</v>
      </c>
      <c r="R119" s="535">
        <f t="shared" si="14"/>
        <v>0</v>
      </c>
      <c r="S119" s="535">
        <f t="shared" si="14"/>
        <v>0</v>
      </c>
      <c r="T119" s="535">
        <f t="shared" si="14"/>
        <v>0</v>
      </c>
      <c r="U119" s="535">
        <f t="shared" si="14"/>
        <v>0</v>
      </c>
      <c r="V119" s="535">
        <f t="shared" si="14"/>
        <v>0</v>
      </c>
    </row>
    <row r="120" spans="1:23" s="245" customFormat="1" ht="15" customHeight="1">
      <c r="A120" s="242"/>
      <c r="B120" s="411"/>
      <c r="C120" s="533" t="str">
        <f>WINEP_Schemes!C119</f>
        <v>GMC00367</v>
      </c>
      <c r="D120" s="533" t="str">
        <f>WINEP_Schemes!D119</f>
        <v>7UU200790</v>
      </c>
      <c r="E120" s="533" t="str">
        <f>WINEP_Schemes!E119</f>
        <v>Bolton WwTW</v>
      </c>
      <c r="F120" s="533" t="str">
        <f>WINEP_Schemes!F119</f>
        <v xml:space="preserve">£ </v>
      </c>
      <c r="G120" s="536">
        <f>WINEP_Schemes!G119</f>
        <v>9.9999999999999995E-7</v>
      </c>
      <c r="H120" s="533">
        <f>WINEP_Schemes!H119</f>
        <v>0</v>
      </c>
      <c r="I120" s="538">
        <f>WINEP_Schemes!J119</f>
        <v>1</v>
      </c>
      <c r="J120" s="538">
        <f>WINEP_Schemes!I119</f>
        <v>12166666.666666666</v>
      </c>
      <c r="K120" s="538">
        <f>WINEP_Schemes!K119</f>
        <v>1</v>
      </c>
      <c r="L120" s="534">
        <f>WINEP_Schemes!L119</f>
        <v>0</v>
      </c>
      <c r="M120" s="533" t="str">
        <f>WINEP_Schemes!M119</f>
        <v>WWN</v>
      </c>
      <c r="N120" s="533">
        <f>WINEP_Schemes!N119</f>
        <v>1</v>
      </c>
      <c r="O120" s="530">
        <f t="shared" ref="O120:O124" si="21" xml:space="preserve"> I120 * J120 * G120</f>
        <v>12.166666666666666</v>
      </c>
      <c r="P120" s="530">
        <f t="shared" ref="P120:P124" si="22" xml:space="preserve"> N120 * O120</f>
        <v>12.166666666666666</v>
      </c>
      <c r="Q120" s="530">
        <f t="shared" ref="Q120:Q124" si="23" xml:space="preserve"> IF(L120 = 0, P120, (N120 - 1) * O120)</f>
        <v>12.166666666666666</v>
      </c>
      <c r="R120" s="535">
        <f t="shared" si="14"/>
        <v>0</v>
      </c>
      <c r="S120" s="535">
        <f t="shared" si="14"/>
        <v>0</v>
      </c>
      <c r="T120" s="535">
        <f t="shared" si="14"/>
        <v>12.166666666666666</v>
      </c>
      <c r="U120" s="535">
        <f t="shared" si="14"/>
        <v>0</v>
      </c>
      <c r="V120" s="535">
        <f t="shared" si="14"/>
        <v>0</v>
      </c>
    </row>
    <row r="121" spans="1:23" s="245" customFormat="1" ht="15" customHeight="1">
      <c r="A121" s="242"/>
      <c r="B121" s="411"/>
      <c r="C121" s="533" t="str">
        <f>WINEP_Schemes!C120</f>
        <v>GMC00508</v>
      </c>
      <c r="D121" s="533" t="str">
        <f>WINEP_Schemes!D120</f>
        <v>7UU300118</v>
      </c>
      <c r="E121" s="533" t="str">
        <f>WINEP_Schemes!E120</f>
        <v>Bolton WwTW</v>
      </c>
      <c r="F121" s="533" t="str">
        <f>WINEP_Schemes!F120</f>
        <v xml:space="preserve">£ </v>
      </c>
      <c r="G121" s="536">
        <f>WINEP_Schemes!G120</f>
        <v>9.9999999999999995E-7</v>
      </c>
      <c r="H121" s="533">
        <f>WINEP_Schemes!H120</f>
        <v>0</v>
      </c>
      <c r="I121" s="538">
        <f>WINEP_Schemes!J120</f>
        <v>1</v>
      </c>
      <c r="J121" s="538">
        <f>WINEP_Schemes!I120</f>
        <v>12166666.666666666</v>
      </c>
      <c r="K121" s="538">
        <f>WINEP_Schemes!K120</f>
        <v>1</v>
      </c>
      <c r="L121" s="534">
        <f>WINEP_Schemes!L120</f>
        <v>0</v>
      </c>
      <c r="M121" s="533" t="str">
        <f>WINEP_Schemes!M120</f>
        <v>WWN</v>
      </c>
      <c r="N121" s="533">
        <f>WINEP_Schemes!N120</f>
        <v>1</v>
      </c>
      <c r="O121" s="530">
        <f t="shared" si="21"/>
        <v>12.166666666666666</v>
      </c>
      <c r="P121" s="530">
        <f t="shared" si="22"/>
        <v>12.166666666666666</v>
      </c>
      <c r="Q121" s="530">
        <f t="shared" si="23"/>
        <v>12.166666666666666</v>
      </c>
      <c r="R121" s="535">
        <f t="shared" si="14"/>
        <v>0</v>
      </c>
      <c r="S121" s="535">
        <f t="shared" si="14"/>
        <v>0</v>
      </c>
      <c r="T121" s="535">
        <f t="shared" si="14"/>
        <v>12.166666666666666</v>
      </c>
      <c r="U121" s="535">
        <f t="shared" si="14"/>
        <v>0</v>
      </c>
      <c r="V121" s="535">
        <f t="shared" si="14"/>
        <v>0</v>
      </c>
    </row>
    <row r="122" spans="1:23" s="245" customFormat="1" ht="15" customHeight="1">
      <c r="A122" s="242"/>
      <c r="B122" s="411"/>
      <c r="C122" s="533" t="str">
        <f>WINEP_Schemes!C121</f>
        <v>GMC00307</v>
      </c>
      <c r="D122" s="533" t="str">
        <f>WINEP_Schemes!D121</f>
        <v>7UU200730</v>
      </c>
      <c r="E122" s="533" t="str">
        <f>WINEP_Schemes!E121</f>
        <v>Bolton WwTW</v>
      </c>
      <c r="F122" s="533" t="str">
        <f>WINEP_Schemes!F121</f>
        <v xml:space="preserve">£ </v>
      </c>
      <c r="G122" s="536">
        <f>WINEP_Schemes!G121</f>
        <v>9.9999999999999995E-7</v>
      </c>
      <c r="H122" s="533">
        <f>WINEP_Schemes!H121</f>
        <v>0</v>
      </c>
      <c r="I122" s="538">
        <f>WINEP_Schemes!J121</f>
        <v>1</v>
      </c>
      <c r="J122" s="538">
        <f>WINEP_Schemes!I121</f>
        <v>12166666.666666666</v>
      </c>
      <c r="K122" s="538">
        <f>WINEP_Schemes!K121</f>
        <v>1</v>
      </c>
      <c r="L122" s="534">
        <f>WINEP_Schemes!L121</f>
        <v>0</v>
      </c>
      <c r="M122" s="533" t="str">
        <f>WINEP_Schemes!M121</f>
        <v>WWN</v>
      </c>
      <c r="N122" s="533">
        <f>WINEP_Schemes!N121</f>
        <v>1</v>
      </c>
      <c r="O122" s="530">
        <f t="shared" si="21"/>
        <v>12.166666666666666</v>
      </c>
      <c r="P122" s="530">
        <f t="shared" si="22"/>
        <v>12.166666666666666</v>
      </c>
      <c r="Q122" s="530">
        <f t="shared" si="23"/>
        <v>12.166666666666666</v>
      </c>
      <c r="R122" s="535">
        <f t="shared" si="14"/>
        <v>0</v>
      </c>
      <c r="S122" s="535">
        <f t="shared" si="14"/>
        <v>0</v>
      </c>
      <c r="T122" s="535">
        <f t="shared" si="14"/>
        <v>12.166666666666666</v>
      </c>
      <c r="U122" s="535">
        <f t="shared" si="14"/>
        <v>0</v>
      </c>
      <c r="V122" s="535">
        <f t="shared" si="14"/>
        <v>0</v>
      </c>
    </row>
    <row r="123" spans="1:23" s="245" customFormat="1" ht="15" customHeight="1">
      <c r="A123" s="242"/>
      <c r="B123" s="411"/>
      <c r="C123" s="533" t="str">
        <f>WINEP_Schemes!C122</f>
        <v>GMC00368</v>
      </c>
      <c r="D123" s="533" t="str">
        <f>WINEP_Schemes!D122</f>
        <v>7UU200791</v>
      </c>
      <c r="E123" s="533" t="str">
        <f>WINEP_Schemes!E122</f>
        <v>Bolton WwTW Storm Tanks</v>
      </c>
      <c r="F123" s="533" t="str">
        <f>WINEP_Schemes!F122</f>
        <v xml:space="preserve">£ </v>
      </c>
      <c r="G123" s="536">
        <f>WINEP_Schemes!G122</f>
        <v>9.9999999999999995E-7</v>
      </c>
      <c r="H123" s="533">
        <f>WINEP_Schemes!H122</f>
        <v>0</v>
      </c>
      <c r="I123" s="538">
        <f>WINEP_Schemes!J122</f>
        <v>1</v>
      </c>
      <c r="J123" s="538">
        <f>WINEP_Schemes!I122</f>
        <v>41800000</v>
      </c>
      <c r="K123" s="538">
        <f>WINEP_Schemes!K122</f>
        <v>1</v>
      </c>
      <c r="L123" s="534">
        <f>WINEP_Schemes!L122</f>
        <v>0</v>
      </c>
      <c r="M123" s="533" t="str">
        <f>WINEP_Schemes!M122</f>
        <v>WWN</v>
      </c>
      <c r="N123" s="533">
        <f>WINEP_Schemes!N122</f>
        <v>1</v>
      </c>
      <c r="O123" s="530">
        <f t="shared" si="21"/>
        <v>41.8</v>
      </c>
      <c r="P123" s="530">
        <f t="shared" si="22"/>
        <v>41.8</v>
      </c>
      <c r="Q123" s="530">
        <f t="shared" si="23"/>
        <v>41.8</v>
      </c>
      <c r="R123" s="535">
        <f t="shared" si="14"/>
        <v>0</v>
      </c>
      <c r="S123" s="535">
        <f t="shared" si="14"/>
        <v>0</v>
      </c>
      <c r="T123" s="535">
        <f t="shared" si="14"/>
        <v>41.8</v>
      </c>
      <c r="U123" s="535">
        <f t="shared" si="14"/>
        <v>0</v>
      </c>
      <c r="V123" s="535">
        <f t="shared" si="14"/>
        <v>0</v>
      </c>
    </row>
    <row r="124" spans="1:23" s="245" customFormat="1" ht="15" customHeight="1">
      <c r="A124" s="242"/>
      <c r="B124" s="411"/>
      <c r="C124" s="533">
        <f>WINEP_Schemes!C123</f>
        <v>0</v>
      </c>
      <c r="D124" s="533">
        <f>WINEP_Schemes!D123</f>
        <v>0</v>
      </c>
      <c r="E124" s="533">
        <f>WINEP_Schemes!E123</f>
        <v>0</v>
      </c>
      <c r="F124" s="533">
        <f>WINEP_Schemes!F123</f>
        <v>0</v>
      </c>
      <c r="G124" s="536">
        <f>WINEP_Schemes!G123</f>
        <v>0</v>
      </c>
      <c r="H124" s="533">
        <f>WINEP_Schemes!H123</f>
        <v>0</v>
      </c>
      <c r="I124" s="538">
        <f>WINEP_Schemes!J123</f>
        <v>0</v>
      </c>
      <c r="J124" s="538">
        <f>WINEP_Schemes!I123</f>
        <v>0</v>
      </c>
      <c r="K124" s="538">
        <f>WINEP_Schemes!K123</f>
        <v>0</v>
      </c>
      <c r="L124" s="534">
        <f>WINEP_Schemes!L123</f>
        <v>0</v>
      </c>
      <c r="M124" s="533">
        <f>WINEP_Schemes!M123</f>
        <v>0</v>
      </c>
      <c r="N124" s="533">
        <f>WINEP_Schemes!N123</f>
        <v>0</v>
      </c>
      <c r="O124" s="530">
        <f t="shared" si="21"/>
        <v>0</v>
      </c>
      <c r="P124" s="530">
        <f t="shared" si="22"/>
        <v>0</v>
      </c>
      <c r="Q124" s="530">
        <f t="shared" si="23"/>
        <v>0</v>
      </c>
      <c r="R124" s="535">
        <f t="shared" si="14"/>
        <v>0</v>
      </c>
      <c r="S124" s="535">
        <f t="shared" si="14"/>
        <v>0</v>
      </c>
      <c r="T124" s="535">
        <f t="shared" si="14"/>
        <v>0</v>
      </c>
      <c r="U124" s="535">
        <f t="shared" si="14"/>
        <v>0</v>
      </c>
      <c r="V124" s="535">
        <f t="shared" si="14"/>
        <v>0</v>
      </c>
    </row>
    <row r="125" spans="1:23" s="245" customFormat="1" ht="15" customHeight="1">
      <c r="A125" s="242"/>
      <c r="B125" s="411"/>
      <c r="C125" s="533"/>
      <c r="D125" s="533"/>
      <c r="E125" s="533"/>
      <c r="F125" s="533"/>
      <c r="G125" s="536"/>
      <c r="H125" s="533"/>
      <c r="I125" s="538"/>
      <c r="J125" s="538"/>
      <c r="K125" s="538"/>
      <c r="L125" s="534"/>
      <c r="M125" s="533"/>
      <c r="N125" s="533"/>
      <c r="O125" s="530"/>
      <c r="P125" s="530"/>
      <c r="Q125" s="530"/>
      <c r="R125" s="626"/>
      <c r="S125" s="626"/>
      <c r="T125" s="626"/>
      <c r="U125" s="626"/>
      <c r="V125" s="626"/>
    </row>
    <row r="126" spans="1:23" s="268" customFormat="1" ht="13.2">
      <c r="A126" s="268" t="s">
        <v>1106</v>
      </c>
      <c r="C126" s="269"/>
      <c r="D126" s="436"/>
      <c r="E126" s="269"/>
      <c r="F126" s="270"/>
      <c r="G126" s="352"/>
    </row>
    <row r="127" spans="1:23" s="412" customFormat="1" ht="15" customHeight="1">
      <c r="A127" s="441"/>
      <c r="B127" s="441"/>
      <c r="C127" s="442"/>
      <c r="D127" s="443"/>
      <c r="E127" s="134"/>
      <c r="F127" s="443"/>
      <c r="G127" s="134"/>
      <c r="H127" s="444"/>
      <c r="I127" s="134"/>
      <c r="J127" s="134"/>
      <c r="K127" s="445"/>
      <c r="L127" s="445"/>
      <c r="M127" s="446"/>
      <c r="N127" s="446"/>
      <c r="O127" s="446"/>
      <c r="P127" s="446"/>
      <c r="Q127" s="446"/>
      <c r="R127" s="446"/>
      <c r="S127" s="446"/>
      <c r="T127" s="446"/>
      <c r="U127" s="446"/>
      <c r="V127" s="446"/>
      <c r="W127" s="246"/>
    </row>
    <row r="128" spans="1:23" s="245" customFormat="1" ht="15" customHeight="1">
      <c r="A128" s="242"/>
      <c r="B128" s="242"/>
      <c r="C128" s="256"/>
      <c r="D128" s="242"/>
      <c r="H128" s="398"/>
      <c r="I128" s="530"/>
      <c r="J128" s="530"/>
      <c r="K128" s="530"/>
      <c r="L128" s="530"/>
      <c r="M128" s="530"/>
      <c r="N128" s="530"/>
      <c r="O128" s="530"/>
      <c r="P128" s="530"/>
      <c r="Q128" s="530">
        <f>SUM(Q11:Q124)</f>
        <v>51.240219999999994</v>
      </c>
      <c r="R128" s="530">
        <f t="shared" ref="R128:V128" si="24">SUM(R11:R124)</f>
        <v>-0.23599999999999999</v>
      </c>
      <c r="S128" s="530">
        <f t="shared" si="24"/>
        <v>0</v>
      </c>
      <c r="T128" s="530">
        <f t="shared" si="24"/>
        <v>51.476219999999998</v>
      </c>
      <c r="U128" s="530">
        <f t="shared" si="24"/>
        <v>0</v>
      </c>
      <c r="V128" s="530">
        <f t="shared" si="24"/>
        <v>0</v>
      </c>
    </row>
    <row r="129" spans="1:23" ht="12.75" customHeight="1">
      <c r="A129" s="712"/>
      <c r="B129" s="288" t="s">
        <v>1107</v>
      </c>
      <c r="E129" s="375"/>
      <c r="F129" s="375"/>
      <c r="G129" s="406"/>
      <c r="H129" s="406"/>
      <c r="I129" s="375"/>
      <c r="J129" s="375"/>
      <c r="K129" s="375"/>
      <c r="L129" s="375"/>
      <c r="M129" s="375"/>
      <c r="N129" s="375"/>
      <c r="O129" s="712"/>
      <c r="P129" s="712"/>
      <c r="Q129" s="712"/>
      <c r="R129" s="712"/>
      <c r="S129" s="712"/>
      <c r="T129" s="712"/>
      <c r="U129" s="712"/>
      <c r="V129" s="712"/>
      <c r="W129" s="712"/>
    </row>
    <row r="130" spans="1:23" ht="12.75" customHeight="1">
      <c r="A130" s="712"/>
      <c r="E130" s="375"/>
      <c r="F130" s="375"/>
      <c r="G130" s="406"/>
      <c r="H130" s="406"/>
      <c r="I130" s="375"/>
      <c r="J130" s="375"/>
      <c r="K130" s="375"/>
      <c r="L130" s="375"/>
      <c r="M130" s="375"/>
      <c r="N130" s="375"/>
      <c r="O130" s="712"/>
      <c r="P130" s="712"/>
      <c r="Q130" s="712"/>
      <c r="R130" s="712"/>
      <c r="S130" s="712"/>
      <c r="T130" s="712"/>
      <c r="U130" s="712"/>
      <c r="V130" s="712"/>
      <c r="W130" s="712"/>
    </row>
    <row r="131" spans="1:23" s="245" customFormat="1" ht="15" customHeight="1">
      <c r="A131" s="242"/>
      <c r="B131" s="242"/>
      <c r="C131" s="256"/>
      <c r="D131" s="242"/>
      <c r="E131" s="242" t="s">
        <v>1108</v>
      </c>
      <c r="F131" s="398">
        <f xml:space="preserve"> Q128</f>
        <v>51.240219999999994</v>
      </c>
      <c r="G131" s="525" t="s">
        <v>1109</v>
      </c>
      <c r="H131" s="398"/>
      <c r="I131" s="530"/>
      <c r="J131" s="530"/>
      <c r="K131" s="530"/>
      <c r="L131" s="530"/>
      <c r="M131" s="530"/>
      <c r="N131" s="530"/>
      <c r="O131" s="530"/>
      <c r="P131" s="530"/>
      <c r="Q131" s="530"/>
      <c r="R131" s="530"/>
      <c r="S131" s="530"/>
      <c r="T131" s="530"/>
      <c r="U131" s="530"/>
      <c r="V131" s="530"/>
    </row>
    <row r="132" spans="1:23" s="245" customFormat="1" ht="15" customHeight="1">
      <c r="A132" s="242"/>
      <c r="B132" s="242"/>
      <c r="C132" s="256"/>
      <c r="D132" s="242"/>
      <c r="E132" s="242" t="s">
        <v>1110</v>
      </c>
      <c r="F132" s="398">
        <f xml:space="preserve"> SUM(R128:V128)</f>
        <v>51.240220000000001</v>
      </c>
      <c r="G132" s="525" t="s">
        <v>1109</v>
      </c>
      <c r="H132" s="398"/>
      <c r="I132" s="525"/>
      <c r="J132" s="530"/>
      <c r="K132" s="530"/>
      <c r="L132" s="530"/>
      <c r="M132" s="530"/>
      <c r="N132" s="530"/>
      <c r="O132" s="530"/>
      <c r="P132" s="530"/>
    </row>
    <row r="133" spans="1:23" s="245" customFormat="1" ht="15" customHeight="1">
      <c r="A133" s="242"/>
      <c r="B133" s="242"/>
      <c r="C133" s="256"/>
      <c r="D133" s="242"/>
      <c r="E133" s="242"/>
      <c r="F133" s="242"/>
      <c r="G133" s="525"/>
      <c r="H133" s="525"/>
      <c r="I133" s="525"/>
      <c r="P133" s="534"/>
    </row>
    <row r="134" spans="1:23" s="245" customFormat="1" ht="15" customHeight="1">
      <c r="A134" s="248"/>
      <c r="B134" s="248"/>
      <c r="C134" s="248"/>
      <c r="D134" s="248"/>
      <c r="E134" s="375" t="s">
        <v>1111</v>
      </c>
      <c r="F134" s="252">
        <f xml:space="preserve"> IF( F132 - F131 &gt; Chk_Tol, 1, 0)</f>
        <v>0</v>
      </c>
      <c r="G134" s="401" t="s">
        <v>214</v>
      </c>
      <c r="H134" s="248"/>
      <c r="I134" s="533"/>
      <c r="J134" s="433"/>
      <c r="O134" s="523"/>
    </row>
    <row r="135" spans="1:23" s="245" customFormat="1" ht="15" customHeight="1">
      <c r="A135" s="248"/>
      <c r="B135" s="248"/>
      <c r="C135" s="248"/>
      <c r="D135" s="248"/>
      <c r="E135" s="375"/>
      <c r="F135" s="401"/>
      <c r="G135" s="401"/>
      <c r="H135" s="248"/>
      <c r="I135" s="533"/>
      <c r="J135" s="433"/>
      <c r="O135" s="523"/>
    </row>
    <row r="136" spans="1:23" ht="12.75" customHeight="1">
      <c r="A136" s="712"/>
      <c r="B136" s="288" t="s">
        <v>1112</v>
      </c>
      <c r="E136" s="375"/>
      <c r="F136" s="375"/>
      <c r="G136" s="406"/>
      <c r="H136" s="406"/>
      <c r="I136" s="375"/>
      <c r="J136" s="375"/>
      <c r="K136" s="375"/>
      <c r="L136" s="375"/>
      <c r="M136" s="375"/>
      <c r="N136" s="375"/>
      <c r="O136" s="712"/>
      <c r="P136" s="712"/>
      <c r="Q136" s="712"/>
      <c r="R136" s="712"/>
      <c r="S136" s="712"/>
      <c r="T136" s="712"/>
      <c r="U136" s="712"/>
      <c r="V136" s="712"/>
      <c r="W136" s="712"/>
    </row>
    <row r="137" spans="1:23" s="245" customFormat="1" ht="15" customHeight="1">
      <c r="A137" s="399"/>
      <c r="B137" s="396"/>
      <c r="C137" s="400"/>
      <c r="D137" s="397"/>
      <c r="E137" s="553"/>
      <c r="F137" s="553"/>
      <c r="G137" s="553"/>
      <c r="H137" s="553"/>
      <c r="I137" s="246"/>
      <c r="J137" s="246"/>
      <c r="K137" s="246"/>
      <c r="L137" s="246"/>
      <c r="M137" s="246"/>
    </row>
    <row r="138" spans="1:23" s="245" customFormat="1" ht="15" customHeight="1">
      <c r="A138" s="242"/>
      <c r="B138" s="242"/>
      <c r="C138" s="256"/>
      <c r="D138" s="242"/>
      <c r="E138" s="383" t="s">
        <v>1113</v>
      </c>
      <c r="F138" s="420">
        <f xml:space="preserve"> R128</f>
        <v>-0.23599999999999999</v>
      </c>
      <c r="G138" s="403" t="s">
        <v>1109</v>
      </c>
      <c r="H138" s="420"/>
      <c r="I138" s="525"/>
    </row>
    <row r="139" spans="1:23" s="245" customFormat="1" ht="15" customHeight="1">
      <c r="A139" s="242"/>
      <c r="B139" s="242"/>
      <c r="C139" s="256"/>
      <c r="D139" s="242"/>
      <c r="E139" s="383" t="s">
        <v>1114</v>
      </c>
      <c r="F139" s="420">
        <f xml:space="preserve"> S128</f>
        <v>0</v>
      </c>
      <c r="G139" s="403" t="s">
        <v>1109</v>
      </c>
      <c r="H139" s="420"/>
      <c r="I139" s="525"/>
    </row>
    <row r="140" spans="1:23" s="245" customFormat="1" ht="15" customHeight="1">
      <c r="A140" s="242"/>
      <c r="B140" s="242"/>
      <c r="C140" s="256"/>
      <c r="D140" s="242"/>
      <c r="E140" s="383" t="s">
        <v>1115</v>
      </c>
      <c r="F140" s="420">
        <f xml:space="preserve"> T128</f>
        <v>51.476219999999998</v>
      </c>
      <c r="G140" s="403" t="s">
        <v>1109</v>
      </c>
      <c r="H140" s="420"/>
      <c r="I140" s="525"/>
    </row>
    <row r="141" spans="1:23" s="245" customFormat="1" ht="15" customHeight="1">
      <c r="A141" s="242"/>
      <c r="B141" s="242"/>
      <c r="C141" s="256"/>
      <c r="D141" s="242"/>
      <c r="E141" s="383" t="s">
        <v>1116</v>
      </c>
      <c r="F141" s="420">
        <f xml:space="preserve"> U128</f>
        <v>0</v>
      </c>
      <c r="G141" s="403" t="s">
        <v>1109</v>
      </c>
      <c r="H141" s="420"/>
      <c r="I141" s="525"/>
    </row>
    <row r="142" spans="1:23" s="245" customFormat="1" ht="15" customHeight="1">
      <c r="A142" s="242"/>
      <c r="B142" s="242"/>
      <c r="C142" s="256"/>
      <c r="D142" s="242"/>
      <c r="E142" s="383" t="s">
        <v>1117</v>
      </c>
      <c r="F142" s="420">
        <f xml:space="preserve"> V128</f>
        <v>0</v>
      </c>
      <c r="G142" s="403" t="s">
        <v>1109</v>
      </c>
      <c r="H142" s="420"/>
      <c r="I142" s="525"/>
    </row>
    <row r="143" spans="1:23" s="245" customFormat="1" ht="15" customHeight="1">
      <c r="A143" s="242"/>
      <c r="B143" s="242"/>
      <c r="C143" s="256"/>
      <c r="D143" s="242"/>
      <c r="E143" s="242"/>
      <c r="F143" s="242"/>
      <c r="G143" s="525"/>
      <c r="H143" s="525"/>
      <c r="I143" s="530"/>
      <c r="J143" s="525"/>
      <c r="K143" s="525"/>
      <c r="L143" s="525"/>
      <c r="M143" s="525"/>
      <c r="N143" s="525"/>
      <c r="O143" s="530"/>
      <c r="P143" s="530"/>
      <c r="Q143" s="530"/>
    </row>
    <row r="144" spans="1:23" s="245" customFormat="1" ht="15" customHeight="1">
      <c r="A144" s="242"/>
      <c r="B144" s="411"/>
      <c r="C144" s="256"/>
      <c r="D144" s="242"/>
      <c r="E144" s="242"/>
      <c r="F144" s="242"/>
      <c r="G144" s="525"/>
      <c r="H144" s="525"/>
      <c r="I144" s="525"/>
      <c r="J144" s="525"/>
      <c r="K144" s="525"/>
      <c r="L144" s="525"/>
      <c r="M144" s="525"/>
      <c r="N144" s="525"/>
      <c r="O144" s="525"/>
      <c r="P144" s="525"/>
      <c r="Q144" s="525"/>
    </row>
    <row r="145" spans="1:17" s="268" customFormat="1" ht="13.2">
      <c r="A145" s="268" t="s">
        <v>43</v>
      </c>
      <c r="C145" s="269"/>
      <c r="D145" s="436"/>
      <c r="E145" s="269"/>
      <c r="F145" s="270"/>
      <c r="G145" s="352"/>
    </row>
    <row r="146" spans="1:17" s="520" customFormat="1" ht="13.2">
      <c r="A146" s="340"/>
      <c r="B146" s="288"/>
      <c r="C146" s="241"/>
      <c r="D146" s="286"/>
      <c r="E146" s="242"/>
      <c r="F146" s="242"/>
      <c r="G146" s="286"/>
      <c r="H146" s="242"/>
    </row>
    <row r="147" spans="1:17" s="520" customFormat="1" ht="13.2">
      <c r="A147" s="340"/>
      <c r="B147" s="288"/>
      <c r="C147" s="241"/>
      <c r="D147" s="286"/>
      <c r="E147" s="242"/>
      <c r="F147" s="242"/>
      <c r="G147" s="286"/>
      <c r="H147" s="242"/>
    </row>
    <row r="148" spans="1:17" s="520" customFormat="1" ht="13.2">
      <c r="A148" s="340"/>
      <c r="B148" s="288"/>
      <c r="C148" s="241"/>
      <c r="D148" s="286"/>
      <c r="E148" s="242"/>
      <c r="F148" s="242"/>
      <c r="G148" s="286"/>
      <c r="H148" s="242"/>
      <c r="Q148" s="635"/>
    </row>
    <row r="149" spans="1:17">
      <c r="I149" s="712"/>
      <c r="J149" s="712"/>
      <c r="K149" s="712"/>
      <c r="L149" s="712"/>
      <c r="M149" s="712"/>
      <c r="N149" s="712"/>
      <c r="O149" s="712"/>
      <c r="P149" s="712"/>
      <c r="Q149" s="635"/>
    </row>
    <row r="150" spans="1:17">
      <c r="I150" s="712"/>
      <c r="J150" s="712"/>
      <c r="K150" s="712"/>
      <c r="L150" s="712"/>
      <c r="M150" s="712"/>
      <c r="N150" s="712"/>
      <c r="O150" s="712"/>
      <c r="P150" s="712"/>
      <c r="Q150" s="722"/>
    </row>
    <row r="152" spans="1:17">
      <c r="I152" s="712"/>
      <c r="J152" s="712"/>
      <c r="K152" s="712"/>
      <c r="L152" s="712"/>
      <c r="M152" s="712"/>
      <c r="N152" s="712"/>
      <c r="O152" s="712"/>
      <c r="P152" s="712"/>
      <c r="Q152" s="723"/>
    </row>
    <row r="153" spans="1:17">
      <c r="I153" s="712"/>
      <c r="J153" s="712"/>
      <c r="K153" s="712"/>
      <c r="L153" s="712"/>
      <c r="M153" s="712"/>
      <c r="N153" s="712"/>
      <c r="O153" s="712"/>
      <c r="P153" s="712"/>
      <c r="Q153" s="724"/>
    </row>
    <row r="154" spans="1:17">
      <c r="I154" s="712"/>
      <c r="J154" s="712"/>
      <c r="K154" s="712"/>
      <c r="L154" s="712"/>
      <c r="M154" s="712"/>
      <c r="N154" s="712"/>
      <c r="O154" s="712"/>
      <c r="P154" s="712"/>
      <c r="Q154" s="725"/>
    </row>
  </sheetData>
  <conditionalFormatting sqref="F3">
    <cfRule type="cellIs" dxfId="27" priority="7" stopIfTrue="1" operator="notEqual">
      <formula>0</formula>
    </cfRule>
    <cfRule type="cellIs" dxfId="26" priority="8" stopIfTrue="1" operator="equal">
      <formula>""</formula>
    </cfRule>
  </conditionalFormatting>
  <conditionalFormatting sqref="F2">
    <cfRule type="cellIs" dxfId="25" priority="5" stopIfTrue="1" operator="notEqual">
      <formula>0</formula>
    </cfRule>
    <cfRule type="cellIs" dxfId="24" priority="6" stopIfTrue="1" operator="equal">
      <formula>""</formula>
    </cfRule>
  </conditionalFormatting>
  <conditionalFormatting sqref="F134">
    <cfRule type="cellIs" dxfId="23" priority="1" operator="notEqual">
      <formula>0</formula>
    </cfRule>
    <cfRule type="cellIs" dxfId="22" priority="2" operator="equal">
      <formula>""</formula>
    </cfRule>
  </conditionalFormatting>
  <pageMargins left="0.70866141732283472" right="0.70866141732283472" top="0.74803149606299213" bottom="0.74803149606299213" header="0.31496062992125984" footer="0.31496062992125984"/>
  <pageSetup paperSize="9" scale="27" fitToHeight="0" orientation="portrait" r:id="rId1"/>
  <headerFooter>
    <oddHeader>&amp;L&amp;F &amp;CSheet:&amp;A&amp;ROFFICIAL</oddHeader>
    <oddFooter>&amp;LPage &amp;P of &amp;N&amp;CPrinted on &amp;D at &amp;T&amp;ROFWAT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99CCFF"/>
    <pageSetUpPr fitToPage="1"/>
  </sheetPr>
  <dimension ref="A1:P56"/>
  <sheetViews>
    <sheetView zoomScale="80" zoomScaleNormal="80" workbookViewId="0">
      <pane xSplit="9" ySplit="5" topLeftCell="J6" activePane="bottomRight" state="frozen"/>
      <selection pane="topRight" activeCell="C20" sqref="C20"/>
      <selection pane="bottomLeft" activeCell="C20" sqref="C20"/>
      <selection pane="bottomRight"/>
    </sheetView>
  </sheetViews>
  <sheetFormatPr defaultColWidth="0" defaultRowHeight="13.8"/>
  <cols>
    <col min="1" max="1" width="1.21875" style="340" customWidth="1"/>
    <col min="2" max="2" width="1.21875" style="288" customWidth="1"/>
    <col min="3" max="3" width="1.21875" style="241" customWidth="1"/>
    <col min="4" max="4" width="7.5546875" style="286" customWidth="1"/>
    <col min="5" max="5" width="92.44140625" style="242" customWidth="1"/>
    <col min="6" max="6" width="14" style="242" customWidth="1"/>
    <col min="7" max="8" width="11.77734375" style="286" customWidth="1"/>
    <col min="9" max="9" width="3.21875" style="242" customWidth="1"/>
    <col min="10" max="13" width="13.5546875" style="242" customWidth="1"/>
    <col min="14" max="16" width="13.5546875" style="544" customWidth="1"/>
    <col min="17" max="16384" width="7.5546875" style="544" hidden="1"/>
  </cols>
  <sheetData>
    <row r="1" spans="1:16" ht="24.6">
      <c r="A1" s="240" t="str">
        <f ca="1" xml:space="preserve"> RIGHT(CELL("filename", $A$1), LEN(CELL("filename", $A$1)) - SEARCH("]", CELL("filename", $A$1)))</f>
        <v>Annual_Outputs</v>
      </c>
      <c r="B1" s="240"/>
      <c r="C1" s="279"/>
      <c r="D1" s="280"/>
      <c r="E1" s="281"/>
      <c r="F1" s="243"/>
      <c r="G1" s="280"/>
      <c r="H1" s="280"/>
      <c r="I1" s="281"/>
      <c r="J1" s="281"/>
      <c r="K1" s="281"/>
      <c r="L1" s="281"/>
      <c r="M1" s="281"/>
      <c r="N1" s="712"/>
      <c r="O1" s="712"/>
      <c r="P1" s="712"/>
    </row>
    <row r="2" spans="1:16" s="547" customFormat="1">
      <c r="A2" s="246"/>
      <c r="B2" s="246"/>
      <c r="C2" s="247"/>
      <c r="D2" s="282"/>
      <c r="E2" s="249" t="str">
        <f>Time!E25</f>
        <v>Model period ending</v>
      </c>
      <c r="F2" s="250">
        <f>Check!F2</f>
        <v>0</v>
      </c>
      <c r="G2" s="251" t="s">
        <v>110</v>
      </c>
      <c r="H2" s="251"/>
      <c r="I2" s="249"/>
      <c r="J2" s="353">
        <f xml:space="preserve"> Time!J$25</f>
        <v>43555</v>
      </c>
      <c r="K2" s="353">
        <f xml:space="preserve"> Time!K$25</f>
        <v>43921</v>
      </c>
      <c r="L2" s="353">
        <f xml:space="preserve"> Time!L$25</f>
        <v>44286</v>
      </c>
      <c r="M2" s="353">
        <f xml:space="preserve"> Time!M$25</f>
        <v>44651</v>
      </c>
      <c r="N2" s="353">
        <f xml:space="preserve"> Time!N$25</f>
        <v>45016</v>
      </c>
      <c r="O2" s="353">
        <f xml:space="preserve"> Time!O$25</f>
        <v>45382</v>
      </c>
      <c r="P2" s="353">
        <f xml:space="preserve"> Time!P$25</f>
        <v>45747</v>
      </c>
    </row>
    <row r="3" spans="1:16" s="547" customFormat="1">
      <c r="A3" s="246"/>
      <c r="B3" s="246"/>
      <c r="C3" s="247"/>
      <c r="D3" s="282"/>
      <c r="E3" s="249" t="str">
        <f>Time!E107</f>
        <v>Timeline label</v>
      </c>
      <c r="F3" s="252">
        <f>Check!F3</f>
        <v>5</v>
      </c>
      <c r="G3" s="253" t="s">
        <v>1040</v>
      </c>
      <c r="H3" s="253"/>
      <c r="I3" s="249"/>
      <c r="J3" s="372" t="str">
        <f xml:space="preserve"> Time!J$107</f>
        <v>Pre-Fcst</v>
      </c>
      <c r="K3" s="372" t="str">
        <f xml:space="preserve"> Time!K$107</f>
        <v>Pre-Fcst</v>
      </c>
      <c r="L3" s="328" t="str">
        <f xml:space="preserve"> Time!L$107</f>
        <v>Forecast</v>
      </c>
      <c r="M3" s="328" t="str">
        <f xml:space="preserve"> Time!M$107</f>
        <v>Forecast</v>
      </c>
      <c r="N3" s="328" t="str">
        <f xml:space="preserve"> Time!N$107</f>
        <v>Forecast</v>
      </c>
      <c r="O3" s="328" t="str">
        <f xml:space="preserve"> Time!O$107</f>
        <v>Forecast</v>
      </c>
      <c r="P3" s="328" t="str">
        <f xml:space="preserve"> Time!P$107</f>
        <v>Forecast</v>
      </c>
    </row>
    <row r="4" spans="1:16" s="547" customFormat="1">
      <c r="A4" s="246"/>
      <c r="B4" s="246"/>
      <c r="C4" s="247"/>
      <c r="D4" s="282"/>
      <c r="E4" s="249" t="str">
        <f>Time!E130</f>
        <v>Financial year ending</v>
      </c>
      <c r="F4" s="249"/>
      <c r="G4" s="249"/>
      <c r="H4" s="249"/>
      <c r="I4" s="249"/>
      <c r="J4" s="295">
        <f xml:space="preserve"> Time!J$130</f>
        <v>2019</v>
      </c>
      <c r="K4" s="295">
        <f xml:space="preserve"> Time!K$130</f>
        <v>2020</v>
      </c>
      <c r="L4" s="295">
        <f xml:space="preserve"> Time!L$130</f>
        <v>2021</v>
      </c>
      <c r="M4" s="295">
        <f xml:space="preserve"> Time!M$130</f>
        <v>2022</v>
      </c>
      <c r="N4" s="295">
        <f xml:space="preserve"> Time!N$130</f>
        <v>2023</v>
      </c>
      <c r="O4" s="295">
        <f xml:space="preserve"> Time!O$130</f>
        <v>2024</v>
      </c>
      <c r="P4" s="295">
        <f xml:space="preserve"> Time!P$130</f>
        <v>2025</v>
      </c>
    </row>
    <row r="5" spans="1:16" s="547" customFormat="1">
      <c r="A5" s="246"/>
      <c r="B5" s="246"/>
      <c r="C5" s="247"/>
      <c r="D5" s="331"/>
      <c r="E5" s="712" t="str">
        <f>Time!E5</f>
        <v>Model column counter</v>
      </c>
      <c r="F5" s="254" t="s">
        <v>173</v>
      </c>
      <c r="G5" s="255" t="s">
        <v>172</v>
      </c>
      <c r="H5" s="255"/>
      <c r="I5" s="248"/>
      <c r="J5" s="174">
        <f xml:space="preserve"> Time!I$10</f>
        <v>0</v>
      </c>
      <c r="K5" s="174">
        <f xml:space="preserve"> Time!J$10</f>
        <v>1</v>
      </c>
      <c r="L5" s="174">
        <f xml:space="preserve"> Time!K$10</f>
        <v>2</v>
      </c>
      <c r="M5" s="174">
        <f xml:space="preserve"> Time!L$10</f>
        <v>3</v>
      </c>
      <c r="N5" s="174">
        <f xml:space="preserve"> Time!M$10</f>
        <v>4</v>
      </c>
      <c r="O5" s="174">
        <f xml:space="preserve"> Time!N$10</f>
        <v>5</v>
      </c>
      <c r="P5" s="174">
        <f xml:space="preserve"> Time!O$10</f>
        <v>6</v>
      </c>
    </row>
    <row r="6" spans="1:16" s="520" customFormat="1" ht="12.75" customHeight="1">
      <c r="A6" s="246"/>
      <c r="B6" s="246"/>
      <c r="C6" s="247"/>
      <c r="D6" s="283"/>
      <c r="E6" s="249"/>
      <c r="F6" s="284"/>
      <c r="G6" s="284"/>
      <c r="H6" s="284"/>
      <c r="I6" s="249"/>
      <c r="J6" s="249"/>
      <c r="K6" s="249"/>
      <c r="L6" s="249"/>
      <c r="M6" s="249"/>
    </row>
    <row r="7" spans="1:16" s="245" customFormat="1" ht="15" customHeight="1">
      <c r="A7" s="386" t="s">
        <v>1118</v>
      </c>
      <c r="B7" s="386"/>
      <c r="C7" s="387"/>
      <c r="D7" s="386"/>
      <c r="E7" s="386"/>
      <c r="F7" s="386"/>
      <c r="G7" s="386"/>
      <c r="H7" s="386"/>
      <c r="I7" s="386"/>
      <c r="J7" s="386"/>
      <c r="K7" s="386"/>
      <c r="L7" s="386"/>
      <c r="M7" s="386"/>
      <c r="N7" s="386"/>
      <c r="O7" s="386"/>
      <c r="P7" s="386"/>
    </row>
    <row r="8" spans="1:16" s="245" customFormat="1" ht="15" customHeight="1">
      <c r="A8" s="246"/>
      <c r="B8" s="246"/>
      <c r="C8" s="248"/>
      <c r="D8" s="246"/>
      <c r="E8" s="246"/>
      <c r="F8" s="246"/>
      <c r="G8" s="246"/>
      <c r="H8" s="246"/>
      <c r="I8" s="246"/>
      <c r="J8" s="246"/>
      <c r="K8" s="246"/>
      <c r="L8" s="246"/>
      <c r="M8" s="246"/>
    </row>
    <row r="9" spans="1:16" ht="12.75" customHeight="1">
      <c r="A9" s="712"/>
      <c r="B9" s="288" t="s">
        <v>1119</v>
      </c>
      <c r="E9" s="375"/>
      <c r="F9" s="375"/>
      <c r="G9" s="406"/>
      <c r="H9" s="406"/>
      <c r="I9" s="375"/>
      <c r="J9" s="375"/>
      <c r="K9" s="375"/>
      <c r="L9" s="375"/>
      <c r="M9" s="375"/>
      <c r="N9" s="375"/>
      <c r="O9" s="712"/>
      <c r="P9" s="712"/>
    </row>
    <row r="10" spans="1:16">
      <c r="G10" s="405"/>
      <c r="H10" s="405"/>
      <c r="N10" s="242"/>
      <c r="O10" s="712"/>
      <c r="P10" s="712"/>
    </row>
    <row r="11" spans="1:16">
      <c r="E11" s="553" t="str">
        <f>WINEP_Allowance!E138</f>
        <v>Total Final Reconciliation, water resources</v>
      </c>
      <c r="F11" s="554">
        <f>WINEP_Allowance!F138</f>
        <v>-0.23599999999999999</v>
      </c>
      <c r="G11" s="553" t="str">
        <f>WINEP_Allowance!G138</f>
        <v>£m</v>
      </c>
      <c r="H11" s="553"/>
      <c r="N11" s="726"/>
      <c r="O11" s="726"/>
      <c r="P11" s="726"/>
    </row>
    <row r="12" spans="1:16">
      <c r="E12" s="553" t="str">
        <f>WINEP_Allowance!E139</f>
        <v>Total Final Reconciliation, water network</v>
      </c>
      <c r="F12" s="554">
        <f>WINEP_Allowance!F139</f>
        <v>0</v>
      </c>
      <c r="G12" s="553" t="str">
        <f>WINEP_Allowance!G139</f>
        <v>£m</v>
      </c>
      <c r="H12" s="553"/>
      <c r="N12" s="726"/>
      <c r="O12" s="726"/>
      <c r="P12" s="726"/>
    </row>
    <row r="13" spans="1:16">
      <c r="E13" s="553" t="str">
        <f>WINEP_Allowance!E140</f>
        <v>Total Final Reconciliation, wastewater network</v>
      </c>
      <c r="F13" s="554">
        <f>WINEP_Allowance!F140</f>
        <v>51.476219999999998</v>
      </c>
      <c r="G13" s="553" t="str">
        <f>WINEP_Allowance!G140</f>
        <v>£m</v>
      </c>
      <c r="H13" s="553"/>
      <c r="N13" s="726"/>
      <c r="O13" s="726"/>
      <c r="P13" s="726"/>
    </row>
    <row r="14" spans="1:16">
      <c r="E14" s="553" t="str">
        <f>WINEP_Allowance!E141</f>
        <v>Total Final Reconciliation, bioresources</v>
      </c>
      <c r="F14" s="554">
        <f>WINEP_Allowance!F141</f>
        <v>0</v>
      </c>
      <c r="G14" s="553" t="str">
        <f>WINEP_Allowance!G141</f>
        <v>£m</v>
      </c>
      <c r="H14" s="553"/>
      <c r="N14" s="726"/>
      <c r="O14" s="726"/>
      <c r="P14" s="726"/>
    </row>
    <row r="15" spans="1:16">
      <c r="E15" s="553" t="str">
        <f>WINEP_Allowance!E142</f>
        <v>Total Final Reconciliation, dummy</v>
      </c>
      <c r="F15" s="554">
        <f>WINEP_Allowance!F142</f>
        <v>0</v>
      </c>
      <c r="G15" s="553" t="str">
        <f>WINEP_Allowance!G142</f>
        <v>£m</v>
      </c>
      <c r="H15" s="553"/>
      <c r="N15" s="726"/>
      <c r="O15" s="726"/>
      <c r="P15" s="726"/>
    </row>
    <row r="16" spans="1:16" s="245" customFormat="1" ht="6" customHeight="1">
      <c r="A16" s="399"/>
      <c r="B16" s="396"/>
      <c r="C16" s="400"/>
      <c r="D16" s="397"/>
      <c r="E16" s="553"/>
      <c r="F16" s="554"/>
      <c r="G16" s="553"/>
      <c r="H16" s="553"/>
      <c r="I16" s="246"/>
      <c r="J16" s="246"/>
      <c r="K16" s="246"/>
      <c r="L16" s="246"/>
      <c r="M16" s="246"/>
    </row>
    <row r="17" spans="1:16" s="245" customFormat="1" ht="15" customHeight="1">
      <c r="A17" s="399"/>
      <c r="B17" s="396"/>
      <c r="C17" s="400"/>
      <c r="D17" s="397"/>
      <c r="E17" s="553" t="str">
        <f xml:space="preserve"> Time!E$93</f>
        <v>Start of adjustment profiling flag</v>
      </c>
      <c r="F17" s="553">
        <f xml:space="preserve"> Time!F$93</f>
        <v>0</v>
      </c>
      <c r="G17" s="553" t="str">
        <f xml:space="preserve"> Time!G$93</f>
        <v>counter</v>
      </c>
      <c r="H17" s="553">
        <f xml:space="preserve"> Time!H$93</f>
        <v>3</v>
      </c>
      <c r="I17" s="553">
        <f xml:space="preserve"> Time!I$93</f>
        <v>0</v>
      </c>
      <c r="J17" s="553">
        <f xml:space="preserve"> Time!J$93</f>
        <v>0</v>
      </c>
      <c r="K17" s="553">
        <f xml:space="preserve"> Time!K$93</f>
        <v>0</v>
      </c>
      <c r="L17" s="553">
        <f xml:space="preserve"> Time!L$93</f>
        <v>0</v>
      </c>
      <c r="M17" s="553">
        <f xml:space="preserve"> Time!M$93</f>
        <v>0</v>
      </c>
      <c r="N17" s="553">
        <f xml:space="preserve"> Time!N$93</f>
        <v>1</v>
      </c>
      <c r="O17" s="553">
        <f xml:space="preserve"> Time!O$93</f>
        <v>1</v>
      </c>
      <c r="P17" s="553">
        <f xml:space="preserve"> Time!P$93</f>
        <v>1</v>
      </c>
    </row>
    <row r="18" spans="1:16" s="245" customFormat="1" ht="6" customHeight="1">
      <c r="A18" s="399"/>
      <c r="B18" s="396"/>
      <c r="C18" s="400"/>
      <c r="D18" s="397"/>
      <c r="E18" s="553"/>
      <c r="F18" s="553"/>
      <c r="G18" s="553"/>
      <c r="H18" s="553"/>
      <c r="I18" s="553"/>
      <c r="J18" s="553"/>
      <c r="K18" s="553"/>
      <c r="L18" s="553"/>
      <c r="M18" s="553"/>
      <c r="N18" s="553"/>
      <c r="O18" s="553"/>
      <c r="P18" s="553"/>
    </row>
    <row r="19" spans="1:16" s="245" customFormat="1" ht="15" customHeight="1">
      <c r="A19" s="340"/>
      <c r="B19" s="288"/>
      <c r="C19" s="241"/>
      <c r="D19" s="286"/>
      <c r="E19" s="556" t="s">
        <v>1120</v>
      </c>
      <c r="F19" s="557"/>
      <c r="G19" s="556" t="s">
        <v>1109</v>
      </c>
      <c r="H19" s="558">
        <f xml:space="preserve"> SUM(J19:P19)</f>
        <v>-0.23599999999999999</v>
      </c>
      <c r="I19" s="246"/>
      <c r="J19" s="530">
        <f t="shared" ref="J19:M19" si="0" xml:space="preserve"> IF( J$17 = 1, $F11 / 3, 0)</f>
        <v>0</v>
      </c>
      <c r="K19" s="530">
        <f t="shared" si="0"/>
        <v>0</v>
      </c>
      <c r="L19" s="530">
        <f t="shared" si="0"/>
        <v>0</v>
      </c>
      <c r="M19" s="530">
        <f t="shared" si="0"/>
        <v>0</v>
      </c>
      <c r="N19" s="530">
        <f xml:space="preserve"> IF( N$17 = 1, $F11 / 3, 0)</f>
        <v>-7.8666666666666663E-2</v>
      </c>
      <c r="O19" s="530">
        <f t="shared" ref="O19:P19" si="1" xml:space="preserve"> IF( O$17 = 1, $F11 / 3, 0)</f>
        <v>-7.8666666666666663E-2</v>
      </c>
      <c r="P19" s="530">
        <f t="shared" si="1"/>
        <v>-7.8666666666666663E-2</v>
      </c>
    </row>
    <row r="20" spans="1:16" s="245" customFormat="1" ht="15" customHeight="1">
      <c r="A20" s="340"/>
      <c r="B20" s="288"/>
      <c r="C20" s="241"/>
      <c r="D20" s="286"/>
      <c r="E20" s="556" t="s">
        <v>1121</v>
      </c>
      <c r="F20" s="557"/>
      <c r="G20" s="556" t="s">
        <v>1109</v>
      </c>
      <c r="H20" s="558">
        <f t="shared" ref="H20:H23" si="2" xml:space="preserve"> SUM(J20:P20)</f>
        <v>0</v>
      </c>
      <c r="I20" s="246"/>
      <c r="J20" s="530">
        <f t="shared" ref="J20:M20" si="3" xml:space="preserve"> IF( J$17 = 1, $F12 / 3, 0)</f>
        <v>0</v>
      </c>
      <c r="K20" s="530">
        <f t="shared" si="3"/>
        <v>0</v>
      </c>
      <c r="L20" s="530">
        <f t="shared" si="3"/>
        <v>0</v>
      </c>
      <c r="M20" s="530">
        <f t="shared" si="3"/>
        <v>0</v>
      </c>
      <c r="N20" s="530">
        <f t="shared" ref="N20:P20" si="4" xml:space="preserve"> IF( N$17 = 1, $F12 / 3, 0)</f>
        <v>0</v>
      </c>
      <c r="O20" s="530">
        <f t="shared" si="4"/>
        <v>0</v>
      </c>
      <c r="P20" s="530">
        <f t="shared" si="4"/>
        <v>0</v>
      </c>
    </row>
    <row r="21" spans="1:16" s="245" customFormat="1" ht="15" customHeight="1">
      <c r="A21" s="340"/>
      <c r="B21" s="288"/>
      <c r="C21" s="241"/>
      <c r="D21" s="286"/>
      <c r="E21" s="556" t="s">
        <v>1122</v>
      </c>
      <c r="F21" s="557"/>
      <c r="G21" s="556" t="s">
        <v>1109</v>
      </c>
      <c r="H21" s="558">
        <f t="shared" si="2"/>
        <v>51.476219999999998</v>
      </c>
      <c r="I21" s="246"/>
      <c r="J21" s="530">
        <f t="shared" ref="J21:M21" si="5" xml:space="preserve"> IF( J$17 = 1, $F13 / 3, 0)</f>
        <v>0</v>
      </c>
      <c r="K21" s="530">
        <f t="shared" si="5"/>
        <v>0</v>
      </c>
      <c r="L21" s="530">
        <f t="shared" si="5"/>
        <v>0</v>
      </c>
      <c r="M21" s="530">
        <f t="shared" si="5"/>
        <v>0</v>
      </c>
      <c r="N21" s="530">
        <f t="shared" ref="N21:P21" si="6" xml:space="preserve"> IF( N$17 = 1, $F13 / 3, 0)</f>
        <v>17.158739999999998</v>
      </c>
      <c r="O21" s="530">
        <f t="shared" si="6"/>
        <v>17.158739999999998</v>
      </c>
      <c r="P21" s="530">
        <f t="shared" si="6"/>
        <v>17.158739999999998</v>
      </c>
    </row>
    <row r="22" spans="1:16" s="245" customFormat="1" ht="15" customHeight="1">
      <c r="A22" s="340"/>
      <c r="B22" s="288"/>
      <c r="C22" s="241"/>
      <c r="D22" s="286"/>
      <c r="E22" s="556" t="s">
        <v>1123</v>
      </c>
      <c r="F22" s="557"/>
      <c r="G22" s="556" t="s">
        <v>1109</v>
      </c>
      <c r="H22" s="558">
        <f t="shared" si="2"/>
        <v>0</v>
      </c>
      <c r="I22" s="246"/>
      <c r="J22" s="530">
        <f t="shared" ref="J22:M22" si="7" xml:space="preserve"> IF( J$17 = 1, $F14 / 3, 0)</f>
        <v>0</v>
      </c>
      <c r="K22" s="530">
        <f t="shared" si="7"/>
        <v>0</v>
      </c>
      <c r="L22" s="530">
        <f t="shared" si="7"/>
        <v>0</v>
      </c>
      <c r="M22" s="530">
        <f t="shared" si="7"/>
        <v>0</v>
      </c>
      <c r="N22" s="530">
        <f t="shared" ref="N22:P22" si="8" xml:space="preserve"> IF( N$17 = 1, $F14 / 3, 0)</f>
        <v>0</v>
      </c>
      <c r="O22" s="530">
        <f t="shared" si="8"/>
        <v>0</v>
      </c>
      <c r="P22" s="530">
        <f t="shared" si="8"/>
        <v>0</v>
      </c>
    </row>
    <row r="23" spans="1:16" s="245" customFormat="1" ht="15" customHeight="1">
      <c r="A23" s="340"/>
      <c r="B23" s="288"/>
      <c r="C23" s="241"/>
      <c r="D23" s="286"/>
      <c r="E23" s="556" t="s">
        <v>1124</v>
      </c>
      <c r="F23" s="557"/>
      <c r="G23" s="556" t="s">
        <v>1109</v>
      </c>
      <c r="H23" s="558">
        <f t="shared" si="2"/>
        <v>0</v>
      </c>
      <c r="I23" s="246"/>
      <c r="J23" s="530">
        <f t="shared" ref="J23:M23" si="9" xml:space="preserve"> IF( J$17 = 1, $F15 / 3, 0)</f>
        <v>0</v>
      </c>
      <c r="K23" s="530">
        <f t="shared" si="9"/>
        <v>0</v>
      </c>
      <c r="L23" s="530">
        <f t="shared" si="9"/>
        <v>0</v>
      </c>
      <c r="M23" s="530">
        <f t="shared" si="9"/>
        <v>0</v>
      </c>
      <c r="N23" s="530">
        <f t="shared" ref="N23:P23" si="10" xml:space="preserve"> IF( N$17 = 1, $F15 / 3, 0)</f>
        <v>0</v>
      </c>
      <c r="O23" s="530">
        <f t="shared" si="10"/>
        <v>0</v>
      </c>
      <c r="P23" s="530">
        <f t="shared" si="10"/>
        <v>0</v>
      </c>
    </row>
    <row r="24" spans="1:16" s="245" customFormat="1" ht="15" customHeight="1">
      <c r="A24" s="340"/>
      <c r="B24" s="288"/>
      <c r="C24" s="241"/>
      <c r="D24" s="286"/>
      <c r="E24" s="556"/>
      <c r="F24" s="557"/>
      <c r="G24" s="556"/>
      <c r="H24" s="558"/>
      <c r="I24" s="246"/>
      <c r="J24" s="530"/>
      <c r="K24" s="530"/>
      <c r="L24" s="530"/>
      <c r="M24" s="530"/>
      <c r="N24" s="530"/>
      <c r="O24" s="530"/>
      <c r="P24" s="530"/>
    </row>
    <row r="25" spans="1:16" s="245" customFormat="1" ht="15" customHeight="1">
      <c r="C25" s="411" t="s">
        <v>1125</v>
      </c>
      <c r="D25" s="397"/>
      <c r="F25" s="553"/>
      <c r="G25" s="553"/>
      <c r="H25" s="553"/>
      <c r="I25" s="246"/>
      <c r="J25" s="246"/>
      <c r="K25" s="246"/>
      <c r="L25" s="246"/>
      <c r="M25" s="246"/>
    </row>
    <row r="26" spans="1:16" s="402" customFormat="1" ht="15" customHeight="1">
      <c r="A26" s="430"/>
      <c r="B26" s="388"/>
      <c r="C26" s="431"/>
      <c r="D26" s="414"/>
      <c r="E26" s="559" t="s">
        <v>1126</v>
      </c>
      <c r="F26" s="447">
        <f t="shared" ref="F26:P26" si="11">F19</f>
        <v>0</v>
      </c>
      <c r="G26" s="447" t="str">
        <f t="shared" si="11"/>
        <v>£m</v>
      </c>
      <c r="H26" s="447">
        <f t="shared" si="11"/>
        <v>-0.23599999999999999</v>
      </c>
      <c r="I26" s="447">
        <f t="shared" si="11"/>
        <v>0</v>
      </c>
      <c r="J26" s="447">
        <f t="shared" si="11"/>
        <v>0</v>
      </c>
      <c r="K26" s="447">
        <f t="shared" si="11"/>
        <v>0</v>
      </c>
      <c r="L26" s="447">
        <f t="shared" si="11"/>
        <v>0</v>
      </c>
      <c r="M26" s="447">
        <f t="shared" si="11"/>
        <v>0</v>
      </c>
      <c r="N26" s="447">
        <f t="shared" si="11"/>
        <v>-7.8666666666666663E-2</v>
      </c>
      <c r="O26" s="447">
        <f t="shared" si="11"/>
        <v>-7.8666666666666663E-2</v>
      </c>
      <c r="P26" s="447">
        <f t="shared" si="11"/>
        <v>-7.8666666666666663E-2</v>
      </c>
    </row>
    <row r="27" spans="1:16" s="402" customFormat="1" ht="15" customHeight="1">
      <c r="A27" s="430"/>
      <c r="B27" s="388"/>
      <c r="C27" s="431"/>
      <c r="D27" s="414"/>
      <c r="E27" s="559" t="s">
        <v>1127</v>
      </c>
      <c r="F27" s="447">
        <f t="shared" ref="F27:P27" si="12">F20</f>
        <v>0</v>
      </c>
      <c r="G27" s="447" t="str">
        <f t="shared" si="12"/>
        <v>£m</v>
      </c>
      <c r="H27" s="447">
        <f t="shared" si="12"/>
        <v>0</v>
      </c>
      <c r="I27" s="447">
        <f t="shared" si="12"/>
        <v>0</v>
      </c>
      <c r="J27" s="447">
        <f t="shared" si="12"/>
        <v>0</v>
      </c>
      <c r="K27" s="447">
        <f t="shared" si="12"/>
        <v>0</v>
      </c>
      <c r="L27" s="447">
        <f t="shared" si="12"/>
        <v>0</v>
      </c>
      <c r="M27" s="447">
        <f t="shared" si="12"/>
        <v>0</v>
      </c>
      <c r="N27" s="447">
        <f t="shared" si="12"/>
        <v>0</v>
      </c>
      <c r="O27" s="447">
        <f t="shared" si="12"/>
        <v>0</v>
      </c>
      <c r="P27" s="447">
        <f t="shared" si="12"/>
        <v>0</v>
      </c>
    </row>
    <row r="28" spans="1:16" s="402" customFormat="1" ht="15" customHeight="1">
      <c r="A28" s="430"/>
      <c r="B28" s="388"/>
      <c r="C28" s="431"/>
      <c r="D28" s="414"/>
      <c r="E28" s="559" t="s">
        <v>1128</v>
      </c>
      <c r="F28" s="447">
        <f t="shared" ref="F28:P28" si="13">F21</f>
        <v>0</v>
      </c>
      <c r="G28" s="447" t="str">
        <f t="shared" si="13"/>
        <v>£m</v>
      </c>
      <c r="H28" s="447">
        <f t="shared" si="13"/>
        <v>51.476219999999998</v>
      </c>
      <c r="I28" s="447">
        <f t="shared" si="13"/>
        <v>0</v>
      </c>
      <c r="J28" s="447">
        <f t="shared" si="13"/>
        <v>0</v>
      </c>
      <c r="K28" s="447">
        <f t="shared" si="13"/>
        <v>0</v>
      </c>
      <c r="L28" s="447">
        <f t="shared" si="13"/>
        <v>0</v>
      </c>
      <c r="M28" s="447">
        <f t="shared" si="13"/>
        <v>0</v>
      </c>
      <c r="N28" s="447">
        <f t="shared" si="13"/>
        <v>17.158739999999998</v>
      </c>
      <c r="O28" s="447">
        <f t="shared" si="13"/>
        <v>17.158739999999998</v>
      </c>
      <c r="P28" s="447">
        <f t="shared" si="13"/>
        <v>17.158739999999998</v>
      </c>
    </row>
    <row r="29" spans="1:16" s="402" customFormat="1" ht="15" customHeight="1">
      <c r="A29" s="430"/>
      <c r="B29" s="388"/>
      <c r="C29" s="431"/>
      <c r="D29" s="414"/>
      <c r="E29" s="559" t="s">
        <v>1129</v>
      </c>
      <c r="F29" s="447">
        <f t="shared" ref="F29:P29" si="14">F22</f>
        <v>0</v>
      </c>
      <c r="G29" s="447" t="str">
        <f t="shared" si="14"/>
        <v>£m</v>
      </c>
      <c r="H29" s="447">
        <f t="shared" si="14"/>
        <v>0</v>
      </c>
      <c r="I29" s="447">
        <f t="shared" si="14"/>
        <v>0</v>
      </c>
      <c r="J29" s="447">
        <f t="shared" si="14"/>
        <v>0</v>
      </c>
      <c r="K29" s="447">
        <f t="shared" si="14"/>
        <v>0</v>
      </c>
      <c r="L29" s="447">
        <f t="shared" si="14"/>
        <v>0</v>
      </c>
      <c r="M29" s="447">
        <f t="shared" si="14"/>
        <v>0</v>
      </c>
      <c r="N29" s="447">
        <f t="shared" si="14"/>
        <v>0</v>
      </c>
      <c r="O29" s="447">
        <f t="shared" si="14"/>
        <v>0</v>
      </c>
      <c r="P29" s="447">
        <f t="shared" si="14"/>
        <v>0</v>
      </c>
    </row>
    <row r="30" spans="1:16" s="402" customFormat="1" ht="15" customHeight="1">
      <c r="A30" s="430"/>
      <c r="B30" s="388"/>
      <c r="C30" s="431"/>
      <c r="D30" s="414"/>
      <c r="E30" s="559" t="s">
        <v>1130</v>
      </c>
      <c r="F30" s="447">
        <f t="shared" ref="F30:P30" si="15">F23</f>
        <v>0</v>
      </c>
      <c r="G30" s="447" t="str">
        <f t="shared" si="15"/>
        <v>£m</v>
      </c>
      <c r="H30" s="447">
        <f t="shared" si="15"/>
        <v>0</v>
      </c>
      <c r="I30" s="447">
        <f t="shared" si="15"/>
        <v>0</v>
      </c>
      <c r="J30" s="447">
        <f t="shared" si="15"/>
        <v>0</v>
      </c>
      <c r="K30" s="447">
        <f t="shared" si="15"/>
        <v>0</v>
      </c>
      <c r="L30" s="447">
        <f t="shared" si="15"/>
        <v>0</v>
      </c>
      <c r="M30" s="447">
        <f t="shared" si="15"/>
        <v>0</v>
      </c>
      <c r="N30" s="447">
        <f t="shared" si="15"/>
        <v>0</v>
      </c>
      <c r="O30" s="447">
        <f t="shared" si="15"/>
        <v>0</v>
      </c>
      <c r="P30" s="447">
        <f t="shared" si="15"/>
        <v>0</v>
      </c>
    </row>
    <row r="31" spans="1:16" s="245" customFormat="1" ht="15" customHeight="1">
      <c r="A31" s="399"/>
      <c r="B31" s="396"/>
      <c r="C31" s="400"/>
      <c r="D31" s="397"/>
      <c r="E31" s="553"/>
      <c r="F31" s="553"/>
      <c r="G31" s="553"/>
      <c r="H31" s="553"/>
      <c r="I31" s="246"/>
      <c r="J31" s="246"/>
      <c r="K31" s="246"/>
      <c r="L31" s="246"/>
      <c r="M31" s="246"/>
    </row>
    <row r="32" spans="1:16" ht="12.75" customHeight="1">
      <c r="A32" s="712"/>
      <c r="B32" s="288" t="s">
        <v>1131</v>
      </c>
      <c r="E32" s="375"/>
      <c r="F32" s="375"/>
      <c r="G32" s="406"/>
      <c r="H32" s="406"/>
      <c r="I32" s="375"/>
      <c r="J32" s="375"/>
      <c r="K32" s="375"/>
      <c r="L32" s="375"/>
      <c r="M32" s="375"/>
      <c r="N32" s="375"/>
      <c r="O32" s="712"/>
      <c r="P32" s="712"/>
    </row>
    <row r="33" spans="1:16" s="245" customFormat="1" ht="15" customHeight="1">
      <c r="A33" s="399"/>
      <c r="B33" s="396"/>
      <c r="C33" s="400"/>
      <c r="D33" s="397"/>
      <c r="E33" s="553"/>
      <c r="F33" s="553"/>
      <c r="G33" s="553"/>
      <c r="H33" s="553"/>
      <c r="I33" s="246"/>
      <c r="J33" s="246"/>
      <c r="K33" s="246"/>
      <c r="L33" s="246"/>
      <c r="M33" s="246"/>
    </row>
    <row r="34" spans="1:16" s="245" customFormat="1" ht="15" customHeight="1">
      <c r="A34" s="399"/>
      <c r="B34" s="396"/>
      <c r="C34" s="400"/>
      <c r="D34" s="397"/>
      <c r="E34" s="553" t="str">
        <f xml:space="preserve"> InpActive!E$33</f>
        <v>Financing cost index</v>
      </c>
      <c r="F34" s="553">
        <f xml:space="preserve"> InpActive!F$33</f>
        <v>0</v>
      </c>
      <c r="G34" s="553" t="str">
        <f xml:space="preserve"> InpActive!G$33</f>
        <v>Index</v>
      </c>
      <c r="H34" s="553"/>
      <c r="I34" s="553"/>
      <c r="J34" s="553">
        <f xml:space="preserve"> InpActive!J$33</f>
        <v>0</v>
      </c>
      <c r="K34" s="553">
        <f xml:space="preserve"> InpActive!K$33</f>
        <v>0</v>
      </c>
      <c r="L34" s="553">
        <f xml:space="preserve"> InpActive!L$33</f>
        <v>4</v>
      </c>
      <c r="M34" s="553">
        <f xml:space="preserve"> InpActive!M$33</f>
        <v>3</v>
      </c>
      <c r="N34" s="553">
        <f xml:space="preserve"> InpActive!N$33</f>
        <v>2</v>
      </c>
      <c r="O34" s="553">
        <f xml:space="preserve"> InpActive!O$33</f>
        <v>1</v>
      </c>
      <c r="P34" s="553">
        <f xml:space="preserve"> InpActive!P$33</f>
        <v>0</v>
      </c>
    </row>
    <row r="35" spans="1:16" s="245" customFormat="1" ht="15" customHeight="1">
      <c r="A35" s="399"/>
      <c r="B35" s="396"/>
      <c r="C35" s="400"/>
      <c r="D35" s="397"/>
      <c r="E35" s="560" t="str">
        <f xml:space="preserve"> InpActive!E$35</f>
        <v>Financing Cost</v>
      </c>
      <c r="F35" s="560">
        <f xml:space="preserve"> InpActive!F$35</f>
        <v>2.92E-2</v>
      </c>
      <c r="G35" s="560" t="str">
        <f xml:space="preserve"> InpActive!G$35</f>
        <v>%</v>
      </c>
      <c r="H35" s="560"/>
      <c r="I35" s="246"/>
    </row>
    <row r="36" spans="1:16" s="245" customFormat="1" ht="15" customHeight="1">
      <c r="A36" s="399"/>
      <c r="B36" s="396"/>
      <c r="C36" s="400"/>
      <c r="D36" s="397"/>
      <c r="E36" s="556" t="s">
        <v>1132</v>
      </c>
      <c r="F36" s="556"/>
      <c r="G36" s="556" t="s">
        <v>1133</v>
      </c>
      <c r="H36" s="556"/>
      <c r="I36" s="246"/>
      <c r="J36" s="473">
        <f>(1+$F35) ^ J$34</f>
        <v>1</v>
      </c>
      <c r="K36" s="473">
        <f>(1+$F35) ^ K$34</f>
        <v>1</v>
      </c>
      <c r="L36" s="473">
        <f t="shared" ref="L36:M36" si="16">(1+$F35) ^ L$34</f>
        <v>1.122016155346969</v>
      </c>
      <c r="M36" s="473">
        <f t="shared" si="16"/>
        <v>1.0901828170879997</v>
      </c>
      <c r="N36" s="473">
        <f>(1+$F35) ^ N$34</f>
        <v>1.0592526399999997</v>
      </c>
      <c r="O36" s="473">
        <f>(1+$F35) ^ O$34</f>
        <v>1.0291999999999999</v>
      </c>
      <c r="P36" s="473">
        <f>(1+$F35) ^ P$34</f>
        <v>1</v>
      </c>
    </row>
    <row r="37" spans="1:16" s="245" customFormat="1" ht="15" customHeight="1">
      <c r="A37" s="399"/>
      <c r="B37" s="396"/>
      <c r="C37" s="400"/>
      <c r="D37" s="397"/>
      <c r="E37" s="553"/>
      <c r="F37" s="553"/>
      <c r="G37" s="553"/>
      <c r="H37" s="553"/>
      <c r="I37" s="246"/>
      <c r="J37" s="246"/>
      <c r="K37" s="246"/>
      <c r="L37" s="246"/>
      <c r="M37" s="246"/>
    </row>
    <row r="38" spans="1:16" s="245" customFormat="1" ht="15" customHeight="1">
      <c r="A38" s="399"/>
      <c r="B38" s="396"/>
      <c r="C38" s="400"/>
      <c r="D38" s="397"/>
      <c r="E38" s="558" t="str">
        <f xml:space="preserve"> E26</f>
        <v>WINEP Reconciliation, water resources - without adjustment for time value of money</v>
      </c>
      <c r="F38" s="558">
        <f t="shared" ref="F38:O38" si="17" xml:space="preserve"> F26</f>
        <v>0</v>
      </c>
      <c r="G38" s="558" t="str">
        <f xml:space="preserve"> G26</f>
        <v>£m</v>
      </c>
      <c r="H38" s="558">
        <f xml:space="preserve"> H26</f>
        <v>-0.23599999999999999</v>
      </c>
      <c r="I38" s="558">
        <f t="shared" si="17"/>
        <v>0</v>
      </c>
      <c r="J38" s="558">
        <f t="shared" ref="J38:M38" si="18" xml:space="preserve"> J26</f>
        <v>0</v>
      </c>
      <c r="K38" s="558">
        <f t="shared" si="18"/>
        <v>0</v>
      </c>
      <c r="L38" s="558">
        <f t="shared" si="18"/>
        <v>0</v>
      </c>
      <c r="M38" s="558">
        <f t="shared" si="18"/>
        <v>0</v>
      </c>
      <c r="N38" s="558">
        <f t="shared" si="17"/>
        <v>-7.8666666666666663E-2</v>
      </c>
      <c r="O38" s="558">
        <f t="shared" si="17"/>
        <v>-7.8666666666666663E-2</v>
      </c>
      <c r="P38" s="558">
        <f xml:space="preserve"> P26</f>
        <v>-7.8666666666666663E-2</v>
      </c>
    </row>
    <row r="39" spans="1:16" s="245" customFormat="1" ht="15" customHeight="1">
      <c r="A39" s="399"/>
      <c r="B39" s="396"/>
      <c r="C39" s="400"/>
      <c r="D39" s="397"/>
      <c r="E39" s="558" t="str">
        <f t="shared" ref="E39:O42" si="19" xml:space="preserve"> E27</f>
        <v>WINEP Reconciliation, water network - without adjustment for time value of money</v>
      </c>
      <c r="F39" s="558">
        <f t="shared" si="19"/>
        <v>0</v>
      </c>
      <c r="G39" s="558" t="str">
        <f t="shared" si="19"/>
        <v>£m</v>
      </c>
      <c r="H39" s="558">
        <f t="shared" ref="H39" si="20" xml:space="preserve"> H27</f>
        <v>0</v>
      </c>
      <c r="I39" s="558">
        <f t="shared" si="19"/>
        <v>0</v>
      </c>
      <c r="J39" s="558">
        <f t="shared" ref="J39:M39" si="21" xml:space="preserve"> J27</f>
        <v>0</v>
      </c>
      <c r="K39" s="558">
        <f t="shared" si="21"/>
        <v>0</v>
      </c>
      <c r="L39" s="558">
        <f t="shared" si="21"/>
        <v>0</v>
      </c>
      <c r="M39" s="558">
        <f t="shared" si="21"/>
        <v>0</v>
      </c>
      <c r="N39" s="558">
        <f t="shared" si="19"/>
        <v>0</v>
      </c>
      <c r="O39" s="558">
        <f t="shared" si="19"/>
        <v>0</v>
      </c>
      <c r="P39" s="558">
        <f xml:space="preserve"> P27</f>
        <v>0</v>
      </c>
    </row>
    <row r="40" spans="1:16" s="245" customFormat="1" ht="15" customHeight="1">
      <c r="A40" s="399"/>
      <c r="B40" s="396"/>
      <c r="C40" s="400"/>
      <c r="D40" s="397"/>
      <c r="E40" s="558" t="str">
        <f t="shared" si="19"/>
        <v>WINEP Reconciliation, wastewater network - without adjustment for time value of money</v>
      </c>
      <c r="F40" s="558">
        <f t="shared" si="19"/>
        <v>0</v>
      </c>
      <c r="G40" s="558" t="str">
        <f t="shared" si="19"/>
        <v>£m</v>
      </c>
      <c r="H40" s="558">
        <f t="shared" ref="H40" si="22" xml:space="preserve"> H28</f>
        <v>51.476219999999998</v>
      </c>
      <c r="I40" s="558">
        <f t="shared" si="19"/>
        <v>0</v>
      </c>
      <c r="J40" s="558">
        <f t="shared" ref="J40:M40" si="23" xml:space="preserve"> J28</f>
        <v>0</v>
      </c>
      <c r="K40" s="558">
        <f t="shared" si="23"/>
        <v>0</v>
      </c>
      <c r="L40" s="558">
        <f t="shared" si="23"/>
        <v>0</v>
      </c>
      <c r="M40" s="558">
        <f t="shared" si="23"/>
        <v>0</v>
      </c>
      <c r="N40" s="558">
        <f t="shared" si="19"/>
        <v>17.158739999999998</v>
      </c>
      <c r="O40" s="558">
        <f t="shared" si="19"/>
        <v>17.158739999999998</v>
      </c>
      <c r="P40" s="558">
        <f xml:space="preserve"> P28</f>
        <v>17.158739999999998</v>
      </c>
    </row>
    <row r="41" spans="1:16" s="245" customFormat="1" ht="15" customHeight="1">
      <c r="A41" s="399"/>
      <c r="B41" s="396"/>
      <c r="C41" s="400"/>
      <c r="D41" s="397"/>
      <c r="E41" s="558" t="str">
        <f t="shared" si="19"/>
        <v>WINEP Reconciliation, bioresources - without adjustment for time value of money</v>
      </c>
      <c r="F41" s="558">
        <f t="shared" si="19"/>
        <v>0</v>
      </c>
      <c r="G41" s="558" t="str">
        <f t="shared" si="19"/>
        <v>£m</v>
      </c>
      <c r="H41" s="558">
        <f t="shared" ref="H41" si="24" xml:space="preserve"> H29</f>
        <v>0</v>
      </c>
      <c r="I41" s="558">
        <f t="shared" si="19"/>
        <v>0</v>
      </c>
      <c r="J41" s="558">
        <f t="shared" ref="J41:M41" si="25" xml:space="preserve"> J29</f>
        <v>0</v>
      </c>
      <c r="K41" s="558">
        <f t="shared" si="25"/>
        <v>0</v>
      </c>
      <c r="L41" s="558">
        <f t="shared" si="25"/>
        <v>0</v>
      </c>
      <c r="M41" s="558">
        <f t="shared" si="25"/>
        <v>0</v>
      </c>
      <c r="N41" s="558">
        <f t="shared" si="19"/>
        <v>0</v>
      </c>
      <c r="O41" s="558">
        <f t="shared" si="19"/>
        <v>0</v>
      </c>
      <c r="P41" s="558">
        <f xml:space="preserve"> P29</f>
        <v>0</v>
      </c>
    </row>
    <row r="42" spans="1:16" s="245" customFormat="1" ht="15" customHeight="1">
      <c r="A42" s="399"/>
      <c r="B42" s="396"/>
      <c r="C42" s="400"/>
      <c r="D42" s="397"/>
      <c r="E42" s="558" t="str">
        <f t="shared" si="19"/>
        <v>WINEP Reconciliation, dummy - without adjustment for time value of money</v>
      </c>
      <c r="F42" s="558">
        <f t="shared" si="19"/>
        <v>0</v>
      </c>
      <c r="G42" s="558" t="str">
        <f t="shared" si="19"/>
        <v>£m</v>
      </c>
      <c r="H42" s="558">
        <f t="shared" ref="H42" si="26" xml:space="preserve"> H30</f>
        <v>0</v>
      </c>
      <c r="I42" s="558">
        <f t="shared" si="19"/>
        <v>0</v>
      </c>
      <c r="J42" s="558">
        <f t="shared" ref="J42:M42" si="27" xml:space="preserve"> J30</f>
        <v>0</v>
      </c>
      <c r="K42" s="558">
        <f t="shared" si="27"/>
        <v>0</v>
      </c>
      <c r="L42" s="558">
        <f t="shared" si="27"/>
        <v>0</v>
      </c>
      <c r="M42" s="558">
        <f t="shared" si="27"/>
        <v>0</v>
      </c>
      <c r="N42" s="558">
        <f t="shared" si="19"/>
        <v>0</v>
      </c>
      <c r="O42" s="558">
        <f t="shared" si="19"/>
        <v>0</v>
      </c>
      <c r="P42" s="558">
        <f xml:space="preserve"> P30</f>
        <v>0</v>
      </c>
    </row>
    <row r="43" spans="1:16" s="245" customFormat="1" ht="5.25" customHeight="1">
      <c r="A43" s="399"/>
      <c r="B43" s="396"/>
      <c r="C43" s="400"/>
      <c r="D43" s="397"/>
      <c r="E43" s="553"/>
      <c r="F43" s="553"/>
      <c r="G43" s="553"/>
      <c r="H43" s="553"/>
      <c r="I43" s="246"/>
    </row>
    <row r="44" spans="1:16" s="245" customFormat="1" ht="15" customHeight="1">
      <c r="A44" s="399"/>
      <c r="B44" s="396"/>
      <c r="C44" s="400"/>
      <c r="D44" s="397"/>
      <c r="E44" s="556" t="str">
        <f xml:space="preserve"> E$36</f>
        <v>Time value of money factor</v>
      </c>
      <c r="F44" s="556">
        <f t="shared" ref="F44:O44" si="28" xml:space="preserve"> F$36</f>
        <v>0</v>
      </c>
      <c r="G44" s="556" t="str">
        <f t="shared" si="28"/>
        <v>Factor</v>
      </c>
      <c r="H44" s="556">
        <f t="shared" si="28"/>
        <v>0</v>
      </c>
      <c r="I44" s="556">
        <f t="shared" si="28"/>
        <v>0</v>
      </c>
      <c r="J44" s="561">
        <f t="shared" si="28"/>
        <v>1</v>
      </c>
      <c r="K44" s="561">
        <f t="shared" si="28"/>
        <v>1</v>
      </c>
      <c r="L44" s="561">
        <f t="shared" si="28"/>
        <v>1.122016155346969</v>
      </c>
      <c r="M44" s="561">
        <f t="shared" si="28"/>
        <v>1.0901828170879997</v>
      </c>
      <c r="N44" s="561">
        <f t="shared" si="28"/>
        <v>1.0592526399999997</v>
      </c>
      <c r="O44" s="561">
        <f t="shared" si="28"/>
        <v>1.0291999999999999</v>
      </c>
      <c r="P44" s="561">
        <f xml:space="preserve"> P$36</f>
        <v>1</v>
      </c>
    </row>
    <row r="45" spans="1:16" s="245" customFormat="1" ht="5.25" customHeight="1">
      <c r="A45" s="399"/>
      <c r="B45" s="396"/>
      <c r="C45" s="400"/>
      <c r="D45" s="397"/>
      <c r="E45" s="553"/>
      <c r="F45" s="553"/>
      <c r="G45" s="553"/>
      <c r="H45" s="553"/>
      <c r="I45" s="246"/>
    </row>
    <row r="46" spans="1:16" s="245" customFormat="1" ht="15" customHeight="1">
      <c r="A46" s="399"/>
      <c r="C46" s="411" t="s">
        <v>1134</v>
      </c>
      <c r="D46" s="397"/>
      <c r="F46" s="553"/>
      <c r="G46" s="553"/>
      <c r="H46" s="553"/>
      <c r="I46" s="246"/>
      <c r="J46" s="246"/>
      <c r="K46" s="246"/>
      <c r="L46" s="246"/>
      <c r="M46" s="246"/>
    </row>
    <row r="47" spans="1:16" s="245" customFormat="1" ht="15" customHeight="1">
      <c r="A47" s="399"/>
      <c r="B47" s="396"/>
      <c r="C47" s="400"/>
      <c r="D47" s="397"/>
      <c r="E47" s="559" t="s">
        <v>1135</v>
      </c>
      <c r="F47" s="559"/>
      <c r="G47" s="559" t="s">
        <v>1109</v>
      </c>
      <c r="H47" s="562">
        <f xml:space="preserve"> SUM(J47:P47)</f>
        <v>-0.24295827434666661</v>
      </c>
      <c r="I47" s="475"/>
      <c r="J47" s="474">
        <f t="shared" ref="J47:P47" si="29" xml:space="preserve"> J38 * J$44</f>
        <v>0</v>
      </c>
      <c r="K47" s="474">
        <f t="shared" si="29"/>
        <v>0</v>
      </c>
      <c r="L47" s="474">
        <f t="shared" si="29"/>
        <v>0</v>
      </c>
      <c r="M47" s="474">
        <f t="shared" si="29"/>
        <v>0</v>
      </c>
      <c r="N47" s="474">
        <f t="shared" si="29"/>
        <v>-8.3327874346666636E-2</v>
      </c>
      <c r="O47" s="474">
        <f t="shared" si="29"/>
        <v>-8.0963733333333315E-2</v>
      </c>
      <c r="P47" s="474">
        <f t="shared" si="29"/>
        <v>-7.8666666666666663E-2</v>
      </c>
    </row>
    <row r="48" spans="1:16" s="245" customFormat="1" ht="15" customHeight="1">
      <c r="A48" s="399"/>
      <c r="B48" s="396"/>
      <c r="C48" s="400"/>
      <c r="D48" s="397"/>
      <c r="E48" s="559" t="s">
        <v>1136</v>
      </c>
      <c r="F48" s="559"/>
      <c r="G48" s="559" t="s">
        <v>1109</v>
      </c>
      <c r="H48" s="562">
        <f t="shared" ref="H48:H51" si="30" xml:space="preserve"> SUM(J48:P48)</f>
        <v>0</v>
      </c>
      <c r="I48" s="475"/>
      <c r="J48" s="474">
        <f t="shared" ref="J48:M48" si="31" xml:space="preserve"> J39 * J$44</f>
        <v>0</v>
      </c>
      <c r="K48" s="474">
        <f t="shared" si="31"/>
        <v>0</v>
      </c>
      <c r="L48" s="474">
        <f t="shared" si="31"/>
        <v>0</v>
      </c>
      <c r="M48" s="474">
        <f t="shared" si="31"/>
        <v>0</v>
      </c>
      <c r="N48" s="474">
        <f t="shared" ref="N48:O48" si="32" xml:space="preserve"> N39 * N$44</f>
        <v>0</v>
      </c>
      <c r="O48" s="474">
        <f t="shared" si="32"/>
        <v>0</v>
      </c>
      <c r="P48" s="474">
        <f xml:space="preserve"> P39 * P$44</f>
        <v>0</v>
      </c>
    </row>
    <row r="49" spans="1:16" s="245" customFormat="1" ht="15" customHeight="1">
      <c r="A49" s="399"/>
      <c r="B49" s="396"/>
      <c r="C49" s="400"/>
      <c r="D49" s="397"/>
      <c r="E49" s="559" t="s">
        <v>1137</v>
      </c>
      <c r="F49" s="559"/>
      <c r="G49" s="559" t="s">
        <v>1109</v>
      </c>
      <c r="H49" s="562">
        <f t="shared" si="30"/>
        <v>52.993955852073583</v>
      </c>
      <c r="I49" s="475"/>
      <c r="J49" s="474">
        <f t="shared" ref="J49:M49" si="33" xml:space="preserve"> J40 * J$44</f>
        <v>0</v>
      </c>
      <c r="K49" s="474">
        <f t="shared" si="33"/>
        <v>0</v>
      </c>
      <c r="L49" s="474">
        <f t="shared" si="33"/>
        <v>0</v>
      </c>
      <c r="M49" s="474">
        <f t="shared" si="33"/>
        <v>0</v>
      </c>
      <c r="N49" s="474">
        <f t="shared" ref="N49:O49" si="34" xml:space="preserve"> N40 * N$44</f>
        <v>18.175440644073593</v>
      </c>
      <c r="O49" s="474">
        <f t="shared" si="34"/>
        <v>17.659775207999996</v>
      </c>
      <c r="P49" s="474">
        <f xml:space="preserve"> P40 * P$44</f>
        <v>17.158739999999998</v>
      </c>
    </row>
    <row r="50" spans="1:16" s="245" customFormat="1" ht="15" customHeight="1">
      <c r="A50" s="399"/>
      <c r="B50" s="396"/>
      <c r="C50" s="400"/>
      <c r="D50" s="397"/>
      <c r="E50" s="559" t="s">
        <v>1138</v>
      </c>
      <c r="F50" s="559"/>
      <c r="G50" s="559" t="s">
        <v>1109</v>
      </c>
      <c r="H50" s="562">
        <f t="shared" si="30"/>
        <v>0</v>
      </c>
      <c r="I50" s="475"/>
      <c r="J50" s="474">
        <f t="shared" ref="J50:M50" si="35" xml:space="preserve"> J41 * J$44</f>
        <v>0</v>
      </c>
      <c r="K50" s="474">
        <f t="shared" si="35"/>
        <v>0</v>
      </c>
      <c r="L50" s="474">
        <f t="shared" si="35"/>
        <v>0</v>
      </c>
      <c r="M50" s="474">
        <f t="shared" si="35"/>
        <v>0</v>
      </c>
      <c r="N50" s="474">
        <f t="shared" ref="N50:O50" si="36" xml:space="preserve"> N41 * N$44</f>
        <v>0</v>
      </c>
      <c r="O50" s="474">
        <f t="shared" si="36"/>
        <v>0</v>
      </c>
      <c r="P50" s="474">
        <f xml:space="preserve"> P41 * P$44</f>
        <v>0</v>
      </c>
    </row>
    <row r="51" spans="1:16" s="245" customFormat="1" ht="15" customHeight="1">
      <c r="A51" s="399"/>
      <c r="B51" s="396"/>
      <c r="C51" s="400"/>
      <c r="D51" s="397"/>
      <c r="E51" s="559" t="s">
        <v>1139</v>
      </c>
      <c r="F51" s="559"/>
      <c r="G51" s="559" t="s">
        <v>1109</v>
      </c>
      <c r="H51" s="562">
        <f t="shared" si="30"/>
        <v>0</v>
      </c>
      <c r="I51" s="475"/>
      <c r="J51" s="474">
        <f t="shared" ref="J51:M51" si="37" xml:space="preserve"> J42 * J$44</f>
        <v>0</v>
      </c>
      <c r="K51" s="474">
        <f t="shared" si="37"/>
        <v>0</v>
      </c>
      <c r="L51" s="474">
        <f t="shared" si="37"/>
        <v>0</v>
      </c>
      <c r="M51" s="474">
        <f t="shared" si="37"/>
        <v>0</v>
      </c>
      <c r="N51" s="474">
        <f t="shared" ref="N51:O51" si="38" xml:space="preserve"> N42 * N$44</f>
        <v>0</v>
      </c>
      <c r="O51" s="474">
        <f t="shared" si="38"/>
        <v>0</v>
      </c>
      <c r="P51" s="474">
        <f xml:space="preserve"> P42 * P$44</f>
        <v>0</v>
      </c>
    </row>
    <row r="52" spans="1:16" s="245" customFormat="1" ht="15" customHeight="1">
      <c r="A52" s="246"/>
      <c r="B52" s="246"/>
      <c r="C52" s="248"/>
      <c r="D52" s="331"/>
      <c r="E52" s="246"/>
      <c r="F52" s="246"/>
      <c r="G52" s="331"/>
      <c r="H52" s="331"/>
      <c r="I52" s="246"/>
      <c r="J52" s="246"/>
      <c r="K52" s="246"/>
      <c r="L52" s="246"/>
      <c r="M52" s="246"/>
    </row>
    <row r="53" spans="1:16" s="245" customFormat="1" ht="15" customHeight="1">
      <c r="A53" s="246"/>
      <c r="B53" s="246"/>
      <c r="C53" s="248"/>
      <c r="D53" s="331"/>
      <c r="E53" s="246"/>
      <c r="F53" s="246"/>
      <c r="G53" s="331"/>
      <c r="H53" s="331"/>
      <c r="I53" s="246"/>
      <c r="J53" s="246"/>
      <c r="K53" s="246"/>
      <c r="L53" s="246"/>
      <c r="M53" s="246"/>
    </row>
    <row r="54" spans="1:16" s="268" customFormat="1" ht="13.2">
      <c r="A54" s="268" t="s">
        <v>43</v>
      </c>
      <c r="C54" s="269"/>
      <c r="D54" s="436"/>
      <c r="E54" s="269"/>
      <c r="F54" s="270"/>
      <c r="G54" s="352"/>
      <c r="H54" s="352"/>
    </row>
    <row r="55" spans="1:16" s="520" customFormat="1" ht="13.2">
      <c r="A55" s="340"/>
      <c r="B55" s="288"/>
      <c r="C55" s="241"/>
      <c r="D55" s="286"/>
      <c r="E55" s="242"/>
      <c r="F55" s="242"/>
      <c r="G55" s="286"/>
      <c r="H55" s="286"/>
      <c r="I55" s="242"/>
      <c r="J55" s="242"/>
      <c r="K55" s="242"/>
      <c r="L55" s="242"/>
      <c r="M55" s="242"/>
    </row>
    <row r="56" spans="1:16" s="520" customFormat="1" ht="13.2">
      <c r="A56" s="340"/>
      <c r="B56" s="288"/>
      <c r="C56" s="241"/>
      <c r="D56" s="286"/>
      <c r="E56" s="242"/>
      <c r="F56" s="242"/>
      <c r="G56" s="286"/>
      <c r="H56" s="286"/>
      <c r="I56" s="242"/>
      <c r="J56" s="242"/>
      <c r="K56" s="242"/>
      <c r="L56" s="242"/>
      <c r="M56" s="242"/>
    </row>
  </sheetData>
  <conditionalFormatting sqref="F3">
    <cfRule type="cellIs" dxfId="21" priority="3" stopIfTrue="1" operator="notEqual">
      <formula>0</formula>
    </cfRule>
    <cfRule type="cellIs" dxfId="20" priority="4" stopIfTrue="1" operator="equal">
      <formula>""</formula>
    </cfRule>
  </conditionalFormatting>
  <conditionalFormatting sqref="F2">
    <cfRule type="cellIs" dxfId="19" priority="1" stopIfTrue="1" operator="notEqual">
      <formula>0</formula>
    </cfRule>
    <cfRule type="cellIs" dxfId="18" priority="2" stopIfTrue="1" operator="equal">
      <formula>""</formula>
    </cfRule>
  </conditionalFormatting>
  <pageMargins left="0.70866141732283472" right="0.70866141732283472" top="0.74803149606299213" bottom="0.74803149606299213" header="0.31496062992125984" footer="0.31496062992125984"/>
  <pageSetup paperSize="9" scale="36" fitToHeight="0" orientation="portrait" r:id="rId1"/>
  <headerFooter>
    <oddHeader>&amp;L&amp;F &amp;CSheet:&amp;A&amp;ROFFICIAL</oddHeader>
    <oddFooter>&amp;LPage &amp;P of &amp;N&amp;CPrinted on &amp;D at &amp;T&amp;ROFWAT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9CCFF"/>
    <pageSetUpPr fitToPage="1"/>
  </sheetPr>
  <dimension ref="A1:I17"/>
  <sheetViews>
    <sheetView tabSelected="1" zoomScale="80" zoomScaleNormal="80" workbookViewId="0">
      <selection activeCell="M12" sqref="M11:M12"/>
    </sheetView>
  </sheetViews>
  <sheetFormatPr defaultColWidth="8.77734375" defaultRowHeight="13.8"/>
  <cols>
    <col min="1" max="1" width="10.21875" style="544" bestFit="1" customWidth="1"/>
    <col min="2" max="2" width="18.21875" style="544" bestFit="1" customWidth="1"/>
    <col min="3" max="3" width="72.77734375" style="544" bestFit="1" customWidth="1"/>
    <col min="4" max="4" width="4.44140625" style="544" customWidth="1"/>
    <col min="5" max="5" width="17.21875" style="544" customWidth="1"/>
    <col min="6" max="8" width="21.44140625" style="544" bestFit="1" customWidth="1"/>
    <col min="9" max="16384" width="8.77734375" style="544"/>
  </cols>
  <sheetData>
    <row r="1" spans="1:9" s="91" customFormat="1" ht="13.2">
      <c r="C1" s="91" t="s">
        <v>1140</v>
      </c>
    </row>
    <row r="2" spans="1:9" s="91" customFormat="1" ht="13.2">
      <c r="A2" s="91" t="s">
        <v>1141</v>
      </c>
      <c r="B2" s="91" t="s">
        <v>1142</v>
      </c>
      <c r="C2" s="91" t="s">
        <v>1143</v>
      </c>
      <c r="D2" s="91" t="s">
        <v>172</v>
      </c>
      <c r="E2" s="91" t="s">
        <v>1144</v>
      </c>
      <c r="F2" s="354" t="s">
        <v>1145</v>
      </c>
      <c r="G2" s="354" t="s">
        <v>1146</v>
      </c>
      <c r="H2" s="354" t="s">
        <v>1147</v>
      </c>
      <c r="I2" s="354" t="s">
        <v>1064</v>
      </c>
    </row>
    <row r="4" spans="1:9" s="555" customFormat="1">
      <c r="A4" s="726" t="s">
        <v>1148</v>
      </c>
      <c r="B4" s="636" t="s">
        <v>1149</v>
      </c>
      <c r="C4" s="636" t="s">
        <v>1150</v>
      </c>
      <c r="D4" s="530" t="s">
        <v>1109</v>
      </c>
      <c r="E4" s="530" t="s">
        <v>1151</v>
      </c>
      <c r="F4" s="404">
        <f>Annual_Outputs!N26</f>
        <v>-7.8666666666666663E-2</v>
      </c>
      <c r="G4" s="404">
        <f>Annual_Outputs!O26</f>
        <v>-7.8666666666666663E-2</v>
      </c>
      <c r="H4" s="404">
        <f>Annual_Outputs!P26</f>
        <v>-7.8666666666666663E-2</v>
      </c>
      <c r="I4" s="554">
        <f>Annual_Outputs!H26</f>
        <v>-0.23599999999999999</v>
      </c>
    </row>
    <row r="5" spans="1:9" s="555" customFormat="1">
      <c r="A5" s="726" t="s">
        <v>1148</v>
      </c>
      <c r="B5" s="636" t="s">
        <v>1152</v>
      </c>
      <c r="C5" s="636" t="s">
        <v>1153</v>
      </c>
      <c r="D5" s="530" t="s">
        <v>1109</v>
      </c>
      <c r="E5" s="530" t="s">
        <v>1151</v>
      </c>
      <c r="F5" s="404">
        <f>Annual_Outputs!N27</f>
        <v>0</v>
      </c>
      <c r="G5" s="404">
        <f>Annual_Outputs!O27</f>
        <v>0</v>
      </c>
      <c r="H5" s="404">
        <f>Annual_Outputs!P27</f>
        <v>0</v>
      </c>
      <c r="I5" s="554">
        <f>Annual_Outputs!H27</f>
        <v>0</v>
      </c>
    </row>
    <row r="6" spans="1:9" s="555" customFormat="1">
      <c r="A6" s="726" t="s">
        <v>1148</v>
      </c>
      <c r="B6" s="636" t="s">
        <v>1154</v>
      </c>
      <c r="C6" s="636" t="s">
        <v>1155</v>
      </c>
      <c r="D6" s="530" t="s">
        <v>1109</v>
      </c>
      <c r="E6" s="530" t="s">
        <v>1151</v>
      </c>
      <c r="F6" s="404">
        <f>Annual_Outputs!N28</f>
        <v>17.158739999999998</v>
      </c>
      <c r="G6" s="404">
        <f>Annual_Outputs!O28</f>
        <v>17.158739999999998</v>
      </c>
      <c r="H6" s="404">
        <f>Annual_Outputs!P28</f>
        <v>17.158739999999998</v>
      </c>
      <c r="I6" s="554">
        <f>Annual_Outputs!H28</f>
        <v>51.476219999999998</v>
      </c>
    </row>
    <row r="7" spans="1:9" s="555" customFormat="1">
      <c r="A7" s="726" t="s">
        <v>1148</v>
      </c>
      <c r="B7" s="636" t="s">
        <v>1156</v>
      </c>
      <c r="C7" s="636" t="s">
        <v>1157</v>
      </c>
      <c r="D7" s="530" t="s">
        <v>1109</v>
      </c>
      <c r="E7" s="530" t="s">
        <v>1151</v>
      </c>
      <c r="F7" s="404">
        <f>Annual_Outputs!N29</f>
        <v>0</v>
      </c>
      <c r="G7" s="404">
        <f>Annual_Outputs!O29</f>
        <v>0</v>
      </c>
      <c r="H7" s="404">
        <f>Annual_Outputs!P29</f>
        <v>0</v>
      </c>
      <c r="I7" s="554">
        <f>Annual_Outputs!H29</f>
        <v>0</v>
      </c>
    </row>
    <row r="8" spans="1:9" s="555" customFormat="1">
      <c r="A8" s="726" t="s">
        <v>1148</v>
      </c>
      <c r="B8" s="636" t="s">
        <v>1158</v>
      </c>
      <c r="C8" s="636" t="s">
        <v>1159</v>
      </c>
      <c r="D8" s="530" t="s">
        <v>1109</v>
      </c>
      <c r="E8" s="530" t="s">
        <v>1151</v>
      </c>
      <c r="F8" s="404">
        <f>Annual_Outputs!N30</f>
        <v>0</v>
      </c>
      <c r="G8" s="404">
        <f>Annual_Outputs!O30</f>
        <v>0</v>
      </c>
      <c r="H8" s="404">
        <f>Annual_Outputs!P30</f>
        <v>0</v>
      </c>
      <c r="I8" s="554">
        <f>Annual_Outputs!H30</f>
        <v>0</v>
      </c>
    </row>
    <row r="9" spans="1:9" s="555" customFormat="1">
      <c r="A9" s="726" t="s">
        <v>1148</v>
      </c>
      <c r="B9" s="636" t="s">
        <v>1160</v>
      </c>
      <c r="C9" s="636" t="s">
        <v>1161</v>
      </c>
      <c r="D9" s="530" t="s">
        <v>1109</v>
      </c>
      <c r="E9" s="530" t="s">
        <v>1151</v>
      </c>
      <c r="F9" s="422">
        <f>Annual_Outputs!N47</f>
        <v>-8.3327874346666636E-2</v>
      </c>
      <c r="G9" s="422">
        <f>Annual_Outputs!O47</f>
        <v>-8.0963733333333315E-2</v>
      </c>
      <c r="H9" s="422">
        <f>Annual_Outputs!P47</f>
        <v>-7.8666666666666663E-2</v>
      </c>
      <c r="I9" s="422">
        <f>Annual_Outputs!H47</f>
        <v>-0.24295827434666661</v>
      </c>
    </row>
    <row r="10" spans="1:9" s="555" customFormat="1">
      <c r="A10" s="726" t="s">
        <v>1148</v>
      </c>
      <c r="B10" s="636" t="s">
        <v>1162</v>
      </c>
      <c r="C10" s="636" t="s">
        <v>1163</v>
      </c>
      <c r="D10" s="530" t="s">
        <v>1109</v>
      </c>
      <c r="E10" s="530" t="s">
        <v>1151</v>
      </c>
      <c r="F10" s="422">
        <f>Annual_Outputs!N48</f>
        <v>0</v>
      </c>
      <c r="G10" s="422">
        <f>Annual_Outputs!O48</f>
        <v>0</v>
      </c>
      <c r="H10" s="422">
        <f>Annual_Outputs!P48</f>
        <v>0</v>
      </c>
      <c r="I10" s="422">
        <f>Annual_Outputs!H48</f>
        <v>0</v>
      </c>
    </row>
    <row r="11" spans="1:9" s="555" customFormat="1">
      <c r="A11" s="726" t="s">
        <v>1148</v>
      </c>
      <c r="B11" s="636" t="s">
        <v>1164</v>
      </c>
      <c r="C11" s="636" t="s">
        <v>1165</v>
      </c>
      <c r="D11" s="530" t="s">
        <v>1109</v>
      </c>
      <c r="E11" s="530" t="s">
        <v>1151</v>
      </c>
      <c r="F11" s="422">
        <f>Annual_Outputs!N49</f>
        <v>18.175440644073593</v>
      </c>
      <c r="G11" s="422">
        <f>Annual_Outputs!O49</f>
        <v>17.659775207999996</v>
      </c>
      <c r="H11" s="422">
        <f>Annual_Outputs!P49</f>
        <v>17.158739999999998</v>
      </c>
      <c r="I11" s="422">
        <f>Annual_Outputs!H49</f>
        <v>52.993955852073583</v>
      </c>
    </row>
    <row r="12" spans="1:9" s="555" customFormat="1">
      <c r="A12" s="726" t="s">
        <v>1148</v>
      </c>
      <c r="B12" s="636" t="s">
        <v>1166</v>
      </c>
      <c r="C12" s="636" t="s">
        <v>1167</v>
      </c>
      <c r="D12" s="530" t="s">
        <v>1109</v>
      </c>
      <c r="E12" s="530" t="s">
        <v>1151</v>
      </c>
      <c r="F12" s="422">
        <f>Annual_Outputs!N50</f>
        <v>0</v>
      </c>
      <c r="G12" s="422">
        <f>Annual_Outputs!O50</f>
        <v>0</v>
      </c>
      <c r="H12" s="422">
        <f>Annual_Outputs!P50</f>
        <v>0</v>
      </c>
      <c r="I12" s="422">
        <f>Annual_Outputs!H50</f>
        <v>0</v>
      </c>
    </row>
    <row r="13" spans="1:9" s="555" customFormat="1">
      <c r="A13" s="726" t="s">
        <v>1148</v>
      </c>
      <c r="B13" s="636" t="s">
        <v>1168</v>
      </c>
      <c r="C13" s="636" t="s">
        <v>1169</v>
      </c>
      <c r="D13" s="530" t="s">
        <v>1109</v>
      </c>
      <c r="E13" s="530" t="s">
        <v>1151</v>
      </c>
      <c r="F13" s="422">
        <f>Annual_Outputs!N51</f>
        <v>0</v>
      </c>
      <c r="G13" s="422">
        <f>Annual_Outputs!O51</f>
        <v>0</v>
      </c>
      <c r="H13" s="422">
        <f>Annual_Outputs!P51</f>
        <v>0</v>
      </c>
      <c r="I13" s="422">
        <f>Annual_Outputs!H51</f>
        <v>0</v>
      </c>
    </row>
    <row r="14" spans="1:9" ht="14.4">
      <c r="A14" s="726" t="s">
        <v>1148</v>
      </c>
      <c r="B14" t="s">
        <v>1170</v>
      </c>
      <c r="C14" t="s">
        <v>1171</v>
      </c>
      <c r="D14" t="s">
        <v>1172</v>
      </c>
      <c r="E14" t="s">
        <v>1173</v>
      </c>
      <c r="F14" s="422" t="str">
        <f ca="1">CONCATENATE("[…]", TEXT(NOW(),"dd/mm/yyy hh:mm:ss"))</f>
        <v>[…]28/08/2024 04:32:28</v>
      </c>
      <c r="G14" s="422" t="str">
        <f t="shared" ref="G14:I14" ca="1" si="0">CONCATENATE("[…]", TEXT(NOW(),"dd/mm/yyy hh:mm:ss"))</f>
        <v>[…]28/08/2024 04:32:28</v>
      </c>
      <c r="H14" s="422" t="str">
        <f t="shared" ca="1" si="0"/>
        <v>[…]28/08/2024 04:32:28</v>
      </c>
      <c r="I14" s="422" t="str">
        <f t="shared" ca="1" si="0"/>
        <v>[…]28/08/2024 04:32:28</v>
      </c>
    </row>
    <row r="15" spans="1:9" ht="14.4">
      <c r="A15" s="726" t="s">
        <v>1148</v>
      </c>
      <c r="B15" t="s">
        <v>1174</v>
      </c>
      <c r="C15" t="s">
        <v>1175</v>
      </c>
      <c r="D15" t="s">
        <v>1172</v>
      </c>
      <c r="E15" t="s">
        <v>1173</v>
      </c>
      <c r="F15" s="422" t="str">
        <f ca="1">MID(CELL("filename"),SEARCH("[",CELL("filename"))+1,SEARCH("]",CELL("filename"))-SEARCH("[",CELL("filename"))-1)</f>
        <v>UUWR_102.014_PR24-DD-PR19-WINEP-recon-model-UUW.xlsm</v>
      </c>
      <c r="G15" s="422" t="str">
        <f t="shared" ref="G15:I15" ca="1" si="1">MID(CELL("filename"),SEARCH("[",CELL("filename"))+1,SEARCH("]",CELL("filename"))-SEARCH("[",CELL("filename"))-1)</f>
        <v>UUWR_102.014_PR24-DD-PR19-WINEP-recon-model-UUW.xlsm</v>
      </c>
      <c r="H15" s="422" t="str">
        <f t="shared" ca="1" si="1"/>
        <v>UUWR_102.014_PR24-DD-PR19-WINEP-recon-model-UUW.xlsm</v>
      </c>
      <c r="I15" s="422" t="str">
        <f t="shared" ca="1" si="1"/>
        <v>UUWR_102.014_PR24-DD-PR19-WINEP-recon-model-UUW.xlsm</v>
      </c>
    </row>
    <row r="16" spans="1:9" ht="14.4">
      <c r="A16" s="726" t="s">
        <v>1148</v>
      </c>
      <c r="B16" t="s">
        <v>1176</v>
      </c>
      <c r="C16" t="s">
        <v>1177</v>
      </c>
      <c r="D16" t="s">
        <v>1172</v>
      </c>
      <c r="E16" t="s">
        <v>1173</v>
      </c>
      <c r="F16" s="712" t="s">
        <v>725</v>
      </c>
      <c r="G16" s="712" t="s">
        <v>725</v>
      </c>
      <c r="H16" s="712" t="s">
        <v>725</v>
      </c>
      <c r="I16" s="712" t="s">
        <v>725</v>
      </c>
    </row>
    <row r="17" spans="1:9" ht="14.4">
      <c r="A17" s="726" t="s">
        <v>1148</v>
      </c>
      <c r="B17" t="s">
        <v>1178</v>
      </c>
      <c r="C17" t="s">
        <v>1179</v>
      </c>
      <c r="D17" t="s">
        <v>1180</v>
      </c>
      <c r="E17" t="s">
        <v>1173</v>
      </c>
      <c r="F17" s="727">
        <v>0</v>
      </c>
      <c r="G17" s="727">
        <v>0</v>
      </c>
      <c r="H17" s="727">
        <v>0</v>
      </c>
      <c r="I17" s="727">
        <v>0</v>
      </c>
    </row>
  </sheetData>
  <pageMargins left="0.70866141732283472" right="0.70866141732283472" top="0.74803149606299213" bottom="0.74803149606299213" header="0.31496062992125984" footer="0.31496062992125984"/>
  <pageSetup paperSize="9" scale="61" orientation="landscape" r:id="rId1"/>
  <headerFooter>
    <oddHeader>&amp;L&amp;F &amp;CSheet:&amp;A&amp;ROFFICIAL</oddHeader>
    <oddFooter>&amp;LPage &amp;P of &amp;N&amp;CPrinted on &amp;D at &amp;T&amp;ROFWAT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1"/>
  </sheetPr>
  <dimension ref="A1"/>
  <sheetViews>
    <sheetView zoomScale="80" zoomScaleNormal="80" workbookViewId="0">
      <selection activeCell="C20" sqref="C20"/>
    </sheetView>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CCFFFF"/>
    <outlinePr summaryBelow="0" summaryRight="0"/>
    <pageSetUpPr fitToPage="1"/>
  </sheetPr>
  <dimension ref="A1:V38"/>
  <sheetViews>
    <sheetView defaultGridColor="0" colorId="22" zoomScale="80" zoomScaleNormal="80" workbookViewId="0">
      <pane xSplit="9" ySplit="6" topLeftCell="J7" activePane="bottomRight" state="frozen"/>
      <selection pane="topRight" activeCell="C20" sqref="C20"/>
      <selection pane="bottomLeft" activeCell="C20" sqref="C20"/>
      <selection pane="bottomRight"/>
    </sheetView>
  </sheetViews>
  <sheetFormatPr defaultColWidth="0" defaultRowHeight="13.2"/>
  <cols>
    <col min="1" max="1" width="2.77734375" style="106" customWidth="1"/>
    <col min="2" max="2" width="1.21875" style="106" customWidth="1"/>
    <col min="3" max="3" width="1.21875" style="114" customWidth="1"/>
    <col min="4" max="4" width="6.44140625" style="112" customWidth="1"/>
    <col min="5" max="5" width="85" style="91" bestFit="1" customWidth="1"/>
    <col min="6" max="6" width="12.77734375" style="91" customWidth="1"/>
    <col min="7" max="7" width="11.77734375" style="91" customWidth="1"/>
    <col min="8" max="8" width="18.21875" style="162" customWidth="1"/>
    <col min="9" max="9" width="2.77734375" style="117" customWidth="1"/>
    <col min="10" max="10" width="6.5546875" style="91" customWidth="1"/>
    <col min="11" max="11" width="12.77734375" style="162" customWidth="1"/>
    <col min="12" max="12" width="12.77734375" style="163" customWidth="1"/>
    <col min="13" max="13" width="2.77734375" style="186" customWidth="1"/>
    <col min="14" max="14" width="21.21875" style="162" customWidth="1"/>
    <col min="15" max="15" width="2.77734375" style="175" customWidth="1"/>
    <col min="16" max="22" width="0" style="91" hidden="1" customWidth="1"/>
    <col min="23" max="16384" width="2.77734375" style="91" hidden="1"/>
  </cols>
  <sheetData>
    <row r="1" spans="1:15" ht="24.6">
      <c r="A1" s="90" t="str">
        <f ca="1" xml:space="preserve"> RIGHT(CELL("filename", $A$1), LEN(CELL("filename", $A$1)) - SEARCH("]", CELL("filename", $A$1)))</f>
        <v>Track</v>
      </c>
      <c r="B1" s="123"/>
      <c r="C1" s="124"/>
      <c r="D1" s="125"/>
      <c r="E1" s="126"/>
      <c r="F1" s="149"/>
      <c r="G1" s="150"/>
      <c r="H1" s="151"/>
      <c r="I1" s="152"/>
      <c r="J1" s="149"/>
      <c r="K1" s="150"/>
      <c r="L1" s="151"/>
      <c r="M1" s="153" t="s">
        <v>1181</v>
      </c>
      <c r="N1" s="154"/>
      <c r="O1" s="350" t="s">
        <v>1181</v>
      </c>
    </row>
    <row r="2" spans="1:15">
      <c r="A2" s="156"/>
      <c r="B2" s="115"/>
      <c r="C2" s="116"/>
      <c r="E2" s="157"/>
      <c r="F2" s="158">
        <f>Check!$F$2</f>
        <v>0</v>
      </c>
      <c r="G2" s="159" t="s">
        <v>110</v>
      </c>
      <c r="H2" s="160"/>
      <c r="J2" s="161">
        <f xml:space="preserve"> SUM(J7:J28)</f>
        <v>5</v>
      </c>
      <c r="M2" s="153"/>
      <c r="N2" s="154"/>
      <c r="O2" s="155"/>
    </row>
    <row r="3" spans="1:15">
      <c r="A3" s="115"/>
      <c r="B3" s="115"/>
      <c r="C3" s="116"/>
      <c r="E3" s="164"/>
      <c r="F3" s="165">
        <f>J2</f>
        <v>5</v>
      </c>
      <c r="G3" s="166" t="s">
        <v>1040</v>
      </c>
      <c r="H3" s="160"/>
      <c r="I3" s="128"/>
      <c r="J3" s="167"/>
      <c r="K3" s="168"/>
      <c r="L3" s="169"/>
      <c r="M3" s="170"/>
      <c r="N3" s="171"/>
      <c r="O3" s="172"/>
    </row>
    <row r="4" spans="1:15">
      <c r="A4" s="115"/>
      <c r="B4" s="115"/>
      <c r="C4" s="116"/>
      <c r="E4" s="107"/>
      <c r="F4" s="160"/>
      <c r="G4" s="160"/>
      <c r="H4" s="160"/>
      <c r="I4" s="128"/>
      <c r="J4" s="128"/>
      <c r="M4" s="173"/>
      <c r="N4" s="174"/>
    </row>
    <row r="5" spans="1:15">
      <c r="A5" s="115"/>
      <c r="B5" s="115"/>
      <c r="C5" s="116"/>
      <c r="D5" s="91"/>
      <c r="E5" s="174"/>
      <c r="F5" s="129"/>
      <c r="G5" s="176" t="s">
        <v>172</v>
      </c>
      <c r="I5" s="174"/>
      <c r="J5" s="117">
        <f xml:space="preserve"> MATCH($H$6, M6:O6, 0)</f>
        <v>2</v>
      </c>
      <c r="K5" s="177" t="s">
        <v>1182</v>
      </c>
      <c r="L5" s="167" t="s">
        <v>1183</v>
      </c>
      <c r="M5" s="173"/>
    </row>
    <row r="6" spans="1:15">
      <c r="A6" s="115"/>
      <c r="B6" s="115"/>
      <c r="C6" s="116"/>
      <c r="D6" s="91"/>
      <c r="E6" s="174" t="s">
        <v>1184</v>
      </c>
      <c r="F6" s="129"/>
      <c r="H6" s="178" t="s">
        <v>1185</v>
      </c>
      <c r="I6" s="174"/>
      <c r="J6" s="117"/>
      <c r="K6" s="177"/>
      <c r="L6" s="167"/>
      <c r="M6" s="173"/>
      <c r="N6" s="179" t="s">
        <v>1185</v>
      </c>
    </row>
    <row r="7" spans="1:15">
      <c r="A7" s="180"/>
      <c r="B7" s="180"/>
      <c r="C7" s="181"/>
      <c r="D7" s="182"/>
      <c r="E7" s="180" t="s">
        <v>1186</v>
      </c>
      <c r="F7" s="182"/>
      <c r="G7" s="183"/>
      <c r="H7" s="184"/>
      <c r="I7" s="183"/>
      <c r="J7" s="183"/>
      <c r="K7" s="184"/>
      <c r="L7" s="185"/>
      <c r="N7" s="184"/>
    </row>
    <row r="8" spans="1:15" s="95" customFormat="1" ht="15" customHeight="1">
      <c r="A8" s="187" t="s">
        <v>1187</v>
      </c>
      <c r="B8" s="187"/>
      <c r="C8" s="188"/>
      <c r="D8" s="189"/>
      <c r="E8" s="190"/>
      <c r="F8" s="189"/>
      <c r="G8" s="190"/>
      <c r="H8" s="191"/>
      <c r="I8" s="190"/>
      <c r="J8" s="190"/>
      <c r="K8" s="192"/>
      <c r="L8" s="193"/>
      <c r="M8" s="194"/>
      <c r="N8" s="191"/>
      <c r="O8" s="195"/>
    </row>
    <row r="9" spans="1:15">
      <c r="A9" s="196"/>
      <c r="B9" s="197"/>
      <c r="C9" s="198"/>
      <c r="D9" s="196"/>
      <c r="E9" s="199"/>
      <c r="F9" s="199"/>
      <c r="G9" s="199"/>
      <c r="H9" s="200"/>
      <c r="I9" s="174"/>
      <c r="J9" s="165">
        <f xml:space="preserve"> IF(ABS(K9) &gt; InpActive!$F$42, 1, 0)</f>
        <v>0</v>
      </c>
      <c r="K9" s="530">
        <f t="shared" ref="K9:K19" si="0" xml:space="preserve"> H9 - INDEX(M9:O9, $J$5)</f>
        <v>0</v>
      </c>
      <c r="L9" s="201">
        <f xml:space="preserve"> IF(ABS(K9) &gt; InpActive!$F$42, IF(INDEX(M9:O9, $J$5) = 0, 0, H9 / INDEX(M9:O9, $J$5) - 1), 0)</f>
        <v>0</v>
      </c>
      <c r="M9" s="173"/>
      <c r="N9" s="202"/>
      <c r="O9" s="203"/>
    </row>
    <row r="10" spans="1:15">
      <c r="A10" s="53"/>
      <c r="B10" s="204"/>
      <c r="C10" s="53" t="s">
        <v>146</v>
      </c>
      <c r="D10" s="53"/>
      <c r="E10" s="205"/>
      <c r="F10" s="205"/>
      <c r="G10" s="205"/>
      <c r="H10" s="206"/>
      <c r="I10" s="32"/>
      <c r="J10" s="165">
        <f xml:space="preserve"> IF(ABS(K10) &gt; InpActive!$F$42, 1, 0)</f>
        <v>0</v>
      </c>
      <c r="K10" s="530">
        <f t="shared" si="0"/>
        <v>0</v>
      </c>
      <c r="L10" s="201">
        <f xml:space="preserve"> IF(ABS(K10) &gt; InpActive!$F$42, IF(INDEX(M10:O10, $J$5) = 0, 0, H10 / INDEX(M10:O10, $J$5) - 1), 0)</f>
        <v>0</v>
      </c>
      <c r="M10" s="173"/>
      <c r="N10" s="202"/>
      <c r="O10" s="203"/>
    </row>
    <row r="11" spans="1:15">
      <c r="A11" s="53"/>
      <c r="B11" s="207"/>
      <c r="C11" s="53"/>
      <c r="D11" s="208"/>
      <c r="E11" s="208" t="str">
        <f xml:space="preserve"> InpActive!E35</f>
        <v>Financing Cost</v>
      </c>
      <c r="F11" s="208"/>
      <c r="G11" s="208" t="str">
        <f>InpActive!G35</f>
        <v>%</v>
      </c>
      <c r="H11" s="478">
        <f>InpActive!F35</f>
        <v>2.92E-2</v>
      </c>
      <c r="I11" s="208"/>
      <c r="J11" s="165">
        <f xml:space="preserve"> IF(ABS(K11) &gt; InpActive!$F$42, 1, 0)</f>
        <v>1</v>
      </c>
      <c r="K11" s="479">
        <f t="shared" si="0"/>
        <v>2.92E-2</v>
      </c>
      <c r="L11" s="201">
        <f xml:space="preserve"> IF(ABS(K11) &gt; InpActive!$F$42, IF(INDEX(M11:O11, $J$5) = 0, 0, H11 / INDEX(M11:O11, $J$5) - 1), 0)</f>
        <v>0</v>
      </c>
      <c r="M11" s="209"/>
      <c r="N11" s="351">
        <v>0</v>
      </c>
      <c r="O11" s="210"/>
    </row>
    <row r="12" spans="1:15">
      <c r="A12" s="53"/>
      <c r="B12" s="207"/>
      <c r="C12" s="53"/>
      <c r="D12" s="208"/>
      <c r="E12" s="208"/>
      <c r="F12" s="208"/>
      <c r="G12" s="208"/>
      <c r="H12" s="208"/>
      <c r="I12" s="208"/>
      <c r="J12" s="165">
        <f xml:space="preserve"> IF(ABS(K12) &gt; InpActive!$F$42, 1, 0)</f>
        <v>0</v>
      </c>
      <c r="K12" s="530">
        <f t="shared" si="0"/>
        <v>0</v>
      </c>
      <c r="L12" s="201">
        <f xml:space="preserve"> IF(ABS(K12) &gt; InpActive!$F$42, IF(INDEX(M12:O12, $J$5) = 0, 0, H12 / INDEX(M12:O12, $J$5) - 1), 0)</f>
        <v>0</v>
      </c>
      <c r="M12" s="209"/>
      <c r="N12" s="351">
        <v>0</v>
      </c>
      <c r="O12" s="210"/>
    </row>
    <row r="13" spans="1:15">
      <c r="A13" s="53"/>
      <c r="B13" s="207"/>
      <c r="C13" s="53"/>
      <c r="D13" s="208"/>
      <c r="E13" s="208"/>
      <c r="F13" s="208"/>
      <c r="G13" s="208"/>
      <c r="H13" s="208"/>
      <c r="I13" s="208"/>
      <c r="J13" s="165">
        <f xml:space="preserve"> IF(ABS(K13) &gt; InpActive!$F$42, 1, 0)</f>
        <v>0</v>
      </c>
      <c r="K13" s="530">
        <f t="shared" si="0"/>
        <v>0</v>
      </c>
      <c r="L13" s="201">
        <f xml:space="preserve"> IF(ABS(K13) &gt; InpActive!$F$42, IF(INDEX(M13:O13, $J$5) = 0, 0, H13 / INDEX(M13:O13, $J$5) - 1), 0)</f>
        <v>0</v>
      </c>
      <c r="M13" s="209"/>
      <c r="N13" s="351">
        <v>0</v>
      </c>
      <c r="O13" s="210"/>
    </row>
    <row r="14" spans="1:15">
      <c r="A14" s="53"/>
      <c r="B14" s="207"/>
      <c r="C14" s="53" t="s">
        <v>1188</v>
      </c>
      <c r="D14" s="53"/>
      <c r="E14" s="208"/>
      <c r="F14" s="208"/>
      <c r="G14" s="208"/>
      <c r="H14" s="208"/>
      <c r="I14" s="208"/>
      <c r="J14" s="165">
        <f xml:space="preserve"> IF(ABS(K14) &gt; InpActive!$F$42, 1, 0)</f>
        <v>0</v>
      </c>
      <c r="K14" s="530">
        <f t="shared" si="0"/>
        <v>0</v>
      </c>
      <c r="L14" s="201">
        <f xml:space="preserve"> IF(ABS(K14) &gt; InpActive!$F$42, IF(INDEX(M14:O14, $J$5) = 0, 0, H14 / INDEX(M14:O14, $J$5) - 1), 0)</f>
        <v>0</v>
      </c>
      <c r="M14" s="173"/>
      <c r="N14" s="351"/>
      <c r="O14" s="203"/>
    </row>
    <row r="15" spans="1:15">
      <c r="A15" s="53"/>
      <c r="B15" s="207"/>
      <c r="C15" s="53"/>
      <c r="D15" s="208"/>
      <c r="E15" s="208" t="str">
        <f xml:space="preserve"> Annual_Outputs!E26</f>
        <v>WINEP Reconciliation, water resources - without adjustment for time value of money</v>
      </c>
      <c r="F15" s="208"/>
      <c r="G15" s="208" t="str">
        <f xml:space="preserve"> Annual_Outputs!G26</f>
        <v>£m</v>
      </c>
      <c r="H15" s="208">
        <f xml:space="preserve"> Annual_Outputs!H26</f>
        <v>-0.23599999999999999</v>
      </c>
      <c r="I15" s="208"/>
      <c r="J15" s="165">
        <f xml:space="preserve"> IF(ABS(K15) &gt; InpActive!$F$42, 1, 0)</f>
        <v>1</v>
      </c>
      <c r="K15" s="530">
        <f t="shared" si="0"/>
        <v>-0.23599999999999999</v>
      </c>
      <c r="L15" s="201">
        <f xml:space="preserve"> IF(ABS(K15) &gt; InpActive!$F$42, IF(INDEX(M15:O15, $J$5) = 0, 0, H15 / INDEX(M15:O15, $J$5) - 1), 0)</f>
        <v>0</v>
      </c>
      <c r="M15" s="173"/>
      <c r="N15" s="351">
        <v>0</v>
      </c>
      <c r="O15" s="203"/>
    </row>
    <row r="16" spans="1:15">
      <c r="A16" s="53"/>
      <c r="B16" s="207"/>
      <c r="C16" s="53"/>
      <c r="D16" s="208"/>
      <c r="E16" s="208" t="str">
        <f xml:space="preserve"> Annual_Outputs!E27</f>
        <v>WINEP Reconciliation, water network - without adjustment for time value of money</v>
      </c>
      <c r="F16" s="208"/>
      <c r="G16" s="208" t="str">
        <f xml:space="preserve"> Annual_Outputs!G27</f>
        <v>£m</v>
      </c>
      <c r="H16" s="208">
        <f xml:space="preserve"> Annual_Outputs!H27</f>
        <v>0</v>
      </c>
      <c r="I16" s="208"/>
      <c r="J16" s="165">
        <f xml:space="preserve"> IF(ABS(K16) &gt; InpActive!$F$42, 1, 0)</f>
        <v>0</v>
      </c>
      <c r="K16" s="530">
        <f t="shared" si="0"/>
        <v>0</v>
      </c>
      <c r="L16" s="201">
        <f xml:space="preserve"> IF(ABS(K16) &gt; InpActive!$F$42, IF(INDEX(M16:O16, $J$5) = 0, 0, H16 / INDEX(M16:O16, $J$5) - 1), 0)</f>
        <v>0</v>
      </c>
      <c r="M16" s="173"/>
      <c r="N16" s="351">
        <v>0</v>
      </c>
      <c r="O16" s="203"/>
    </row>
    <row r="17" spans="1:15">
      <c r="A17" s="53"/>
      <c r="B17" s="207"/>
      <c r="C17" s="53"/>
      <c r="D17" s="53"/>
      <c r="E17" s="208" t="str">
        <f xml:space="preserve"> Annual_Outputs!E28</f>
        <v>WINEP Reconciliation, wastewater network - without adjustment for time value of money</v>
      </c>
      <c r="F17" s="208"/>
      <c r="G17" s="208" t="str">
        <f xml:space="preserve"> Annual_Outputs!G28</f>
        <v>£m</v>
      </c>
      <c r="H17" s="208">
        <f xml:space="preserve"> Annual_Outputs!H28</f>
        <v>51.476219999999998</v>
      </c>
      <c r="I17" s="208"/>
      <c r="J17" s="165">
        <f xml:space="preserve"> IF(ABS(K17) &gt; InpActive!$F$42, 1, 0)</f>
        <v>1</v>
      </c>
      <c r="K17" s="530">
        <f xml:space="preserve"> H17 - INDEX(M17:O17, $J$5)</f>
        <v>51.476219999999998</v>
      </c>
      <c r="L17" s="201">
        <f xml:space="preserve"> IF(ABS(K17) &gt; InpActive!$F$42, IF(INDEX(M17:O17, $J$5) = 0, 0, H17 / INDEX(M17:O17, $J$5) - 1), 0)</f>
        <v>0</v>
      </c>
      <c r="M17" s="173"/>
      <c r="N17" s="351">
        <v>0</v>
      </c>
      <c r="O17" s="203"/>
    </row>
    <row r="18" spans="1:15">
      <c r="A18" s="53"/>
      <c r="B18" s="207"/>
      <c r="C18" s="53"/>
      <c r="D18" s="208"/>
      <c r="E18" s="208" t="str">
        <f xml:space="preserve"> Annual_Outputs!E29</f>
        <v>WINEP Reconciliation, bioresources - without adjustment for time value of money</v>
      </c>
      <c r="F18" s="208"/>
      <c r="G18" s="208" t="str">
        <f xml:space="preserve"> Annual_Outputs!G29</f>
        <v>£m</v>
      </c>
      <c r="H18" s="208">
        <f xml:space="preserve"> Annual_Outputs!H29</f>
        <v>0</v>
      </c>
      <c r="I18" s="208"/>
      <c r="J18" s="165">
        <f xml:space="preserve"> IF(ABS(K18) &gt; InpActive!$F$42, 1, 0)</f>
        <v>0</v>
      </c>
      <c r="K18" s="530">
        <f t="shared" si="0"/>
        <v>0</v>
      </c>
      <c r="L18" s="201">
        <f xml:space="preserve"> IF(ABS(K18) &gt; InpActive!$F$42, IF(INDEX(M18:O18, $J$5) = 0, 0, H18 / INDEX(M18:O18, $J$5) - 1), 0)</f>
        <v>0</v>
      </c>
      <c r="M18" s="173"/>
      <c r="N18" s="351">
        <v>0</v>
      </c>
      <c r="O18" s="203"/>
    </row>
    <row r="19" spans="1:15">
      <c r="A19" s="53"/>
      <c r="B19" s="207"/>
      <c r="C19" s="53"/>
      <c r="D19" s="208"/>
      <c r="E19" s="208" t="str">
        <f xml:space="preserve"> Annual_Outputs!E30</f>
        <v>WINEP Reconciliation, dummy - without adjustment for time value of money</v>
      </c>
      <c r="F19" s="208"/>
      <c r="G19" s="208" t="str">
        <f xml:space="preserve"> Annual_Outputs!G30</f>
        <v>£m</v>
      </c>
      <c r="H19" s="208">
        <f xml:space="preserve"> Annual_Outputs!H30</f>
        <v>0</v>
      </c>
      <c r="I19" s="208"/>
      <c r="J19" s="165">
        <f xml:space="preserve"> IF(ABS(K19) &gt; InpActive!$F$42, 1, 0)</f>
        <v>0</v>
      </c>
      <c r="K19" s="530">
        <f t="shared" si="0"/>
        <v>0</v>
      </c>
      <c r="L19" s="201">
        <f xml:space="preserve"> IF(ABS(K19) &gt; InpActive!$F$42, IF(INDEX(M19:O19, $J$5) = 0, 0, H19 / INDEX(M19:O19, $J$5) - 1), 0)</f>
        <v>0</v>
      </c>
      <c r="M19" s="173"/>
      <c r="N19" s="351">
        <v>0</v>
      </c>
      <c r="O19" s="203"/>
    </row>
    <row r="20" spans="1:15">
      <c r="A20" s="53"/>
      <c r="B20" s="207"/>
      <c r="C20" s="53"/>
      <c r="D20" s="208"/>
      <c r="E20" s="208" t="str">
        <f>Annual_Outputs!E47</f>
        <v>WINEP Reconciliation, water resources - adjusted for time value of money</v>
      </c>
      <c r="F20" s="208"/>
      <c r="G20" s="208" t="str">
        <f>Annual_Outputs!G47</f>
        <v>£m</v>
      </c>
      <c r="H20" s="208">
        <f>Annual_Outputs!H47</f>
        <v>-0.24295827434666661</v>
      </c>
      <c r="I20" s="208"/>
      <c r="J20" s="165">
        <f xml:space="preserve"> IF(ABS(K20) &gt; InpActive!$F$42, 1, 0)</f>
        <v>1</v>
      </c>
      <c r="K20" s="530">
        <f xml:space="preserve"> H20 - INDEX(M20:O20, $J$5)</f>
        <v>-0.24295827434666661</v>
      </c>
      <c r="L20" s="201">
        <f xml:space="preserve"> IF(ABS(K20) &gt; InpActive!$F$42, IF(INDEX(M20:O20, $J$5) = 0, 0, H20 / INDEX(M20:O20, $J$5) - 1), 0)</f>
        <v>0</v>
      </c>
      <c r="M20" s="173"/>
      <c r="N20" s="351">
        <v>0</v>
      </c>
      <c r="O20" s="203"/>
    </row>
    <row r="21" spans="1:15">
      <c r="A21" s="53"/>
      <c r="B21" s="207"/>
      <c r="C21" s="53"/>
      <c r="D21" s="208"/>
      <c r="E21" s="208" t="str">
        <f>Annual_Outputs!E48</f>
        <v>WINEP Reconciliation, water network - adjusted for time value of money</v>
      </c>
      <c r="F21" s="208"/>
      <c r="G21" s="208" t="str">
        <f>Annual_Outputs!G48</f>
        <v>£m</v>
      </c>
      <c r="H21" s="208">
        <f>Annual_Outputs!H48</f>
        <v>0</v>
      </c>
      <c r="I21" s="208"/>
      <c r="J21" s="165">
        <f xml:space="preserve"> IF(ABS(K21) &gt; InpActive!$F$42, 1, 0)</f>
        <v>0</v>
      </c>
      <c r="K21" s="530">
        <f t="shared" ref="K21:K26" si="1" xml:space="preserve"> H21 - INDEX(M21:O21, $J$5)</f>
        <v>0</v>
      </c>
      <c r="L21" s="201">
        <f xml:space="preserve"> IF(ABS(K21) &gt; InpActive!$F$42, IF(INDEX(M21:O21, $J$5) = 0, 0, H21 / INDEX(M21:O21, $J$5) - 1), 0)</f>
        <v>0</v>
      </c>
      <c r="M21" s="173"/>
      <c r="N21" s="351">
        <v>0</v>
      </c>
      <c r="O21" s="203"/>
    </row>
    <row r="22" spans="1:15">
      <c r="A22" s="53"/>
      <c r="B22" s="207"/>
      <c r="C22" s="53"/>
      <c r="D22" s="208"/>
      <c r="E22" s="208" t="str">
        <f>Annual_Outputs!E49</f>
        <v>WINEP Reconciliation, wastewater network - adjusted for time value of money</v>
      </c>
      <c r="F22" s="208"/>
      <c r="G22" s="208" t="str">
        <f>Annual_Outputs!G49</f>
        <v>£m</v>
      </c>
      <c r="H22" s="208">
        <f>Annual_Outputs!H49</f>
        <v>52.993955852073583</v>
      </c>
      <c r="I22" s="208"/>
      <c r="J22" s="165">
        <f xml:space="preserve"> IF(ABS(K22) &gt; InpActive!$F$42, 1, 0)</f>
        <v>1</v>
      </c>
      <c r="K22" s="530">
        <f t="shared" si="1"/>
        <v>52.993955852073583</v>
      </c>
      <c r="L22" s="201">
        <f xml:space="preserve"> IF(ABS(K22) &gt; InpActive!$F$42, IF(INDEX(M22:O22, $J$5) = 0, 0, H22 / INDEX(M22:O22, $J$5) - 1), 0)</f>
        <v>0</v>
      </c>
      <c r="M22" s="173"/>
      <c r="N22" s="351">
        <v>0</v>
      </c>
      <c r="O22" s="203"/>
    </row>
    <row r="23" spans="1:15">
      <c r="A23" s="53"/>
      <c r="B23" s="207"/>
      <c r="C23" s="53"/>
      <c r="D23" s="208"/>
      <c r="E23" s="208" t="str">
        <f>Annual_Outputs!E50</f>
        <v>WINEP Reconciliation, bioresources - adjusted for time value of money</v>
      </c>
      <c r="F23" s="208"/>
      <c r="G23" s="208" t="str">
        <f>Annual_Outputs!G50</f>
        <v>£m</v>
      </c>
      <c r="H23" s="208">
        <f>Annual_Outputs!H50</f>
        <v>0</v>
      </c>
      <c r="I23" s="208"/>
      <c r="J23" s="165">
        <f xml:space="preserve"> IF(ABS(K23) &gt; InpActive!$F$42, 1, 0)</f>
        <v>0</v>
      </c>
      <c r="K23" s="530">
        <f t="shared" si="1"/>
        <v>0</v>
      </c>
      <c r="L23" s="201">
        <f xml:space="preserve"> IF(ABS(K23) &gt; InpActive!$F$42, IF(INDEX(M23:O23, $J$5) = 0, 0, H23 / INDEX(M23:O23, $J$5) - 1), 0)</f>
        <v>0</v>
      </c>
      <c r="M23" s="173"/>
      <c r="N23" s="351">
        <v>0</v>
      </c>
      <c r="O23" s="203"/>
    </row>
    <row r="24" spans="1:15">
      <c r="A24" s="53"/>
      <c r="B24" s="207"/>
      <c r="C24" s="53"/>
      <c r="D24" s="208"/>
      <c r="E24" s="208" t="str">
        <f>Annual_Outputs!E51</f>
        <v>WINEP Reconciliation, dummy - adjusted for time value of money</v>
      </c>
      <c r="F24" s="208"/>
      <c r="G24" s="208" t="str">
        <f>Annual_Outputs!G51</f>
        <v>£m</v>
      </c>
      <c r="H24" s="208">
        <f>Annual_Outputs!H51</f>
        <v>0</v>
      </c>
      <c r="I24" s="208"/>
      <c r="J24" s="165">
        <f xml:space="preserve"> IF(ABS(K24) &gt; InpActive!$F$42, 1, 0)</f>
        <v>0</v>
      </c>
      <c r="K24" s="530">
        <f t="shared" si="1"/>
        <v>0</v>
      </c>
      <c r="L24" s="201">
        <f xml:space="preserve"> IF(ABS(K24) &gt; InpActive!$F$42, IF(INDEX(M24:O24, $J$5) = 0, 0, H24 / INDEX(M24:O24, $J$5) - 1), 0)</f>
        <v>0</v>
      </c>
      <c r="M24" s="173"/>
      <c r="N24" s="351">
        <v>0</v>
      </c>
      <c r="O24" s="203"/>
    </row>
    <row r="25" spans="1:15">
      <c r="A25" s="53"/>
      <c r="B25" s="207"/>
      <c r="C25" s="53"/>
      <c r="D25" s="208"/>
      <c r="E25" s="208"/>
      <c r="F25" s="208"/>
      <c r="G25" s="208"/>
      <c r="H25" s="208"/>
      <c r="I25" s="208"/>
      <c r="J25" s="165">
        <f xml:space="preserve"> IF(ABS(K25) &gt; InpActive!$F$42, 1, 0)</f>
        <v>0</v>
      </c>
      <c r="K25" s="530">
        <f t="shared" si="1"/>
        <v>0</v>
      </c>
      <c r="L25" s="201">
        <f xml:space="preserve"> IF(ABS(K25) &gt; InpActive!$F$42, IF(INDEX(M25:O25, $J$5) = 0, 0, H25 / INDEX(M25:O25, $J$5) - 1), 0)</f>
        <v>0</v>
      </c>
      <c r="M25" s="173"/>
      <c r="N25" s="351">
        <v>0</v>
      </c>
      <c r="O25" s="203"/>
    </row>
    <row r="26" spans="1:15">
      <c r="A26" s="53"/>
      <c r="B26" s="207"/>
      <c r="C26" s="53"/>
      <c r="D26" s="208"/>
      <c r="E26" s="208"/>
      <c r="F26" s="208"/>
      <c r="G26" s="208"/>
      <c r="H26" s="208"/>
      <c r="I26" s="208"/>
      <c r="J26" s="165">
        <f xml:space="preserve"> IF(ABS(K26) &gt; InpActive!$F$42, 1, 0)</f>
        <v>0</v>
      </c>
      <c r="K26" s="530">
        <f t="shared" si="1"/>
        <v>0</v>
      </c>
      <c r="L26" s="201">
        <f xml:space="preserve"> IF(ABS(K26) &gt; InpActive!$F$42, IF(INDEX(M26:O26, $J$5) = 0, 0, H26 / INDEX(M26:O26, $J$5) - 1), 0)</f>
        <v>0</v>
      </c>
      <c r="M26" s="173"/>
      <c r="N26" s="351">
        <v>0</v>
      </c>
      <c r="O26" s="203"/>
    </row>
    <row r="27" spans="1:15">
      <c r="A27" s="196"/>
      <c r="B27" s="197"/>
      <c r="C27" s="198"/>
      <c r="D27" s="196"/>
      <c r="E27" s="211"/>
      <c r="F27" s="211"/>
      <c r="G27" s="211"/>
      <c r="H27" s="212"/>
      <c r="I27" s="174"/>
      <c r="J27" s="212"/>
      <c r="K27" s="530"/>
      <c r="L27" s="201"/>
      <c r="M27" s="173"/>
      <c r="N27" s="202"/>
      <c r="O27" s="203"/>
    </row>
    <row r="28" spans="1:15" s="95" customFormat="1" ht="15" customHeight="1" collapsed="1">
      <c r="A28" s="187" t="s">
        <v>1189</v>
      </c>
      <c r="B28" s="187"/>
      <c r="C28" s="188"/>
      <c r="D28" s="189"/>
      <c r="E28" s="190"/>
      <c r="F28" s="189"/>
      <c r="G28" s="190"/>
      <c r="H28" s="191"/>
      <c r="I28" s="190"/>
      <c r="J28" s="190"/>
      <c r="K28" s="192"/>
      <c r="L28" s="193"/>
      <c r="M28" s="194"/>
      <c r="N28" s="191"/>
      <c r="O28" s="195"/>
    </row>
    <row r="29" spans="1:15">
      <c r="A29" s="197"/>
      <c r="B29" s="197"/>
      <c r="C29" s="198"/>
      <c r="D29" s="196"/>
      <c r="E29" s="211"/>
      <c r="G29" s="211"/>
      <c r="I29" s="199"/>
      <c r="K29" s="212"/>
      <c r="L29" s="213"/>
      <c r="M29" s="173"/>
      <c r="N29" s="214"/>
      <c r="O29" s="203"/>
    </row>
    <row r="30" spans="1:15">
      <c r="A30" s="215"/>
      <c r="B30" s="215"/>
      <c r="C30" s="216"/>
      <c r="D30" s="217"/>
      <c r="E30" s="310" t="s">
        <v>1190</v>
      </c>
      <c r="F30" s="218"/>
      <c r="G30" s="310"/>
      <c r="H30" s="219">
        <f ca="1" xml:space="preserve"> TODAY()</f>
        <v>45532</v>
      </c>
      <c r="I30" s="563"/>
      <c r="K30" s="220"/>
      <c r="L30" s="221"/>
      <c r="M30" s="222"/>
      <c r="N30" s="223"/>
      <c r="O30" s="155"/>
    </row>
    <row r="31" spans="1:15">
      <c r="A31" s="224"/>
      <c r="B31" s="224"/>
      <c r="C31" s="225"/>
      <c r="D31" s="226"/>
      <c r="E31" s="310" t="s">
        <v>111</v>
      </c>
      <c r="F31" s="112"/>
      <c r="G31" s="564"/>
      <c r="H31" s="227">
        <f ca="1" xml:space="preserve"> NOW()</f>
        <v>45532.189212847225</v>
      </c>
      <c r="K31" s="220"/>
      <c r="L31" s="221"/>
      <c r="M31" s="228"/>
      <c r="N31" s="229"/>
      <c r="O31" s="565"/>
    </row>
    <row r="32" spans="1:15">
      <c r="A32" s="127"/>
      <c r="B32" s="127"/>
      <c r="C32" s="128"/>
      <c r="D32" s="174"/>
      <c r="E32" s="91" t="s">
        <v>1191</v>
      </c>
      <c r="F32" s="112"/>
      <c r="H32" s="162" t="str">
        <f ca="1" xml:space="preserve"> MID(CELL("filename",$A$1), SEARCH("[", CELL("filename",$A$1)) + 1, SEARCH("]", CELL("filename",$A$1)) - SEARCH("[", CELL("filename",$A$1)) - 1)</f>
        <v>UUWR_102.014_PR24-DD-PR19-WINEP-recon-model-UUW.xlsm</v>
      </c>
      <c r="K32" s="220"/>
      <c r="L32" s="221"/>
      <c r="N32" s="230"/>
    </row>
    <row r="33" spans="1:14">
      <c r="A33" s="231"/>
      <c r="B33" s="231"/>
      <c r="C33" s="232"/>
      <c r="D33" s="233"/>
      <c r="E33" s="180" t="s">
        <v>1186</v>
      </c>
      <c r="F33" s="234"/>
      <c r="G33" s="235"/>
      <c r="H33" s="184"/>
      <c r="I33" s="183"/>
      <c r="J33" s="183" t="s">
        <v>1192</v>
      </c>
      <c r="K33" s="184"/>
      <c r="L33" s="185"/>
      <c r="N33" s="236"/>
    </row>
    <row r="34" spans="1:14" s="175" customFormat="1">
      <c r="A34" s="127"/>
      <c r="B34" s="127"/>
      <c r="C34" s="128"/>
      <c r="D34" s="129"/>
      <c r="E34" s="91"/>
      <c r="F34" s="112"/>
      <c r="G34" s="91"/>
      <c r="H34" s="162"/>
      <c r="I34" s="117"/>
      <c r="J34" s="91"/>
      <c r="K34" s="162"/>
      <c r="L34" s="163"/>
      <c r="M34" s="186"/>
      <c r="N34" s="237"/>
    </row>
    <row r="35" spans="1:14" s="175" customFormat="1">
      <c r="A35" s="127"/>
      <c r="B35" s="127"/>
      <c r="C35" s="128"/>
      <c r="D35" s="129"/>
      <c r="E35" s="91" t="s">
        <v>1193</v>
      </c>
      <c r="F35" s="112"/>
      <c r="G35" s="91"/>
      <c r="H35" s="162"/>
      <c r="I35" s="117"/>
      <c r="J35" s="91"/>
      <c r="K35" s="162"/>
      <c r="L35" s="163"/>
      <c r="M35" s="186"/>
      <c r="N35" s="238" t="s">
        <v>1185</v>
      </c>
    </row>
    <row r="36" spans="1:14" s="175" customFormat="1">
      <c r="A36" s="127"/>
      <c r="B36" s="127"/>
      <c r="C36" s="128"/>
      <c r="D36" s="129"/>
      <c r="E36" s="91" t="s">
        <v>1194</v>
      </c>
      <c r="F36" s="91"/>
      <c r="G36" s="91"/>
      <c r="H36" s="162"/>
      <c r="I36" s="117"/>
      <c r="J36" s="91"/>
      <c r="K36" s="162"/>
      <c r="L36" s="163"/>
      <c r="M36" s="186"/>
      <c r="N36" s="239"/>
    </row>
    <row r="38" spans="1:14" s="119" customFormat="1">
      <c r="A38" s="119" t="s">
        <v>43</v>
      </c>
      <c r="C38" s="120"/>
      <c r="D38" s="543"/>
      <c r="E38" s="120"/>
      <c r="F38" s="121"/>
    </row>
  </sheetData>
  <conditionalFormatting sqref="J2 J9:J26">
    <cfRule type="cellIs" dxfId="17" priority="9" stopIfTrue="1" operator="notEqual">
      <formula>0</formula>
    </cfRule>
    <cfRule type="cellIs" dxfId="16" priority="10" stopIfTrue="1" operator="equal">
      <formula>""</formula>
    </cfRule>
  </conditionalFormatting>
  <conditionalFormatting sqref="F3">
    <cfRule type="cellIs" dxfId="15" priority="7" stopIfTrue="1" operator="notEqual">
      <formula>0</formula>
    </cfRule>
    <cfRule type="cellIs" dxfId="14" priority="8" stopIfTrue="1" operator="equal">
      <formula>""</formula>
    </cfRule>
  </conditionalFormatting>
  <conditionalFormatting sqref="F2">
    <cfRule type="cellIs" dxfId="13" priority="5" stopIfTrue="1" operator="notEqual">
      <formula>0</formula>
    </cfRule>
    <cfRule type="cellIs" dxfId="12" priority="6" stopIfTrue="1" operator="equal">
      <formula>""</formula>
    </cfRule>
  </conditionalFormatting>
  <dataValidations count="1">
    <dataValidation type="list" allowBlank="1" showInputMessage="1" showErrorMessage="1" sqref="H6" xr:uid="{00000000-0002-0000-1000-000000000000}">
      <formula1>$M$6:$O$6</formula1>
    </dataValidation>
  </dataValidations>
  <pageMargins left="0.70866141732283472" right="0.70866141732283472" top="0.74803149606299213" bottom="0.74803149606299213" header="0.31496062992125984" footer="0.31496062992125984"/>
  <pageSetup paperSize="9" scale="65" orientation="landscape" r:id="rId1"/>
  <headerFooter>
    <oddHeader>&amp;L&amp;F &amp;CSheet:&amp;A&amp;ROFFICIAL</oddHeader>
    <oddFooter>&amp;LPage &amp;P of &amp;N&amp;CPrinted on &amp;D at &amp;T&amp;ROFWAT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CCFFFF"/>
    <pageSetUpPr fitToPage="1"/>
  </sheetPr>
  <dimension ref="A1:L27"/>
  <sheetViews>
    <sheetView zoomScale="80" zoomScaleNormal="80" workbookViewId="0">
      <pane ySplit="5" topLeftCell="A6" activePane="bottomLeft" state="frozen"/>
      <selection activeCell="C20" sqref="C20"/>
      <selection pane="bottomLeft"/>
    </sheetView>
  </sheetViews>
  <sheetFormatPr defaultColWidth="0" defaultRowHeight="13.2"/>
  <cols>
    <col min="1" max="2" width="1.21875" style="106" customWidth="1"/>
    <col min="3" max="3" width="1.21875" style="114" customWidth="1"/>
    <col min="4" max="4" width="5.77734375" style="112" customWidth="1"/>
    <col min="5" max="5" width="75.77734375" style="91" customWidth="1"/>
    <col min="6" max="6" width="12.77734375" style="91" customWidth="1"/>
    <col min="7" max="7" width="11.77734375" style="91" customWidth="1"/>
    <col min="8" max="8" width="15.77734375" style="91" customWidth="1"/>
    <col min="9" max="9" width="12.44140625" style="174" customWidth="1"/>
    <col min="10" max="12" width="12.44140625" style="174" hidden="1" customWidth="1"/>
    <col min="13" max="16384" width="9.21875" style="174" hidden="1"/>
  </cols>
  <sheetData>
    <row r="1" spans="1:12" ht="24.6">
      <c r="A1" s="123" t="str">
        <f ca="1" xml:space="preserve"> RIGHT(CELL("filename", $A$1), LEN(CELL("filename", $A$1)) - SEARCH("]", CELL("filename", $A$1)))</f>
        <v>Check</v>
      </c>
      <c r="B1" s="123"/>
      <c r="C1" s="124"/>
      <c r="D1" s="125"/>
      <c r="E1" s="126"/>
      <c r="F1" s="174"/>
      <c r="G1" s="174"/>
      <c r="H1" s="174"/>
    </row>
    <row r="2" spans="1:12">
      <c r="A2" s="127"/>
      <c r="B2" s="127"/>
      <c r="C2" s="128"/>
      <c r="D2" s="129"/>
      <c r="E2" s="107"/>
      <c r="F2" s="130">
        <f>F11</f>
        <v>0</v>
      </c>
      <c r="G2" s="91" t="s">
        <v>110</v>
      </c>
    </row>
    <row r="3" spans="1:12">
      <c r="A3" s="127"/>
      <c r="B3" s="127"/>
      <c r="C3" s="128"/>
      <c r="D3" s="129"/>
      <c r="E3" s="107"/>
      <c r="F3" s="165">
        <f>F24</f>
        <v>5</v>
      </c>
      <c r="G3" s="91" t="s">
        <v>1040</v>
      </c>
    </row>
    <row r="4" spans="1:12">
      <c r="A4" s="127"/>
      <c r="B4" s="127"/>
      <c r="C4" s="128"/>
      <c r="D4" s="129"/>
      <c r="E4" s="107"/>
      <c r="G4" s="174"/>
    </row>
    <row r="5" spans="1:12">
      <c r="A5" s="127"/>
      <c r="B5" s="127"/>
      <c r="C5" s="128"/>
      <c r="D5" s="129"/>
      <c r="E5" s="107"/>
      <c r="F5" s="131" t="s">
        <v>171</v>
      </c>
      <c r="G5" s="131" t="s">
        <v>172</v>
      </c>
      <c r="H5" s="131"/>
      <c r="I5" s="132"/>
    </row>
    <row r="7" spans="1:12" s="134" customFormat="1" ht="15" customHeight="1">
      <c r="A7" s="92" t="s">
        <v>1195</v>
      </c>
      <c r="B7" s="92"/>
      <c r="C7" s="93"/>
      <c r="D7" s="133"/>
      <c r="E7" s="92"/>
      <c r="F7" s="92"/>
      <c r="G7" s="92"/>
      <c r="H7" s="92"/>
      <c r="I7" s="92"/>
      <c r="J7" s="92"/>
      <c r="K7" s="92"/>
      <c r="L7" s="92"/>
    </row>
    <row r="8" spans="1:12" ht="12.75" customHeight="1">
      <c r="J8" s="728"/>
      <c r="K8" s="728"/>
    </row>
    <row r="9" spans="1:12" s="566" customFormat="1" ht="15.75" customHeight="1">
      <c r="A9" s="136" t="s">
        <v>1196</v>
      </c>
      <c r="B9" s="136"/>
      <c r="C9" s="137"/>
      <c r="D9" s="135"/>
      <c r="E9" s="89"/>
      <c r="F9" s="89"/>
      <c r="G9" s="89"/>
      <c r="H9" s="89"/>
      <c r="I9" s="89"/>
      <c r="J9" s="729"/>
      <c r="K9" s="729"/>
      <c r="L9" s="729"/>
    </row>
    <row r="10" spans="1:12" s="566" customFormat="1" ht="13.8">
      <c r="A10" s="136"/>
      <c r="B10" s="136"/>
      <c r="C10" s="137"/>
      <c r="D10" s="135"/>
      <c r="E10" s="89"/>
      <c r="F10" s="89"/>
      <c r="G10" s="89"/>
      <c r="H10" s="89"/>
      <c r="I10" s="89"/>
      <c r="J10" s="729"/>
      <c r="K10" s="729"/>
      <c r="L10" s="729"/>
    </row>
    <row r="11" spans="1:12" s="566" customFormat="1" ht="13.8">
      <c r="A11" s="136"/>
      <c r="B11" s="136"/>
      <c r="C11" s="137"/>
      <c r="D11" s="135"/>
      <c r="E11" s="89" t="s">
        <v>1197</v>
      </c>
      <c r="F11" s="138">
        <f xml:space="preserve"> SUM(F16:F21)</f>
        <v>0</v>
      </c>
      <c r="G11" s="89"/>
      <c r="H11" s="89"/>
      <c r="I11" s="89"/>
      <c r="J11" s="729"/>
      <c r="K11" s="729"/>
      <c r="L11" s="729"/>
    </row>
    <row r="12" spans="1:12" s="566" customFormat="1" ht="13.8">
      <c r="A12" s="136"/>
      <c r="B12" s="136"/>
      <c r="C12" s="137"/>
      <c r="D12" s="135"/>
      <c r="E12" s="89"/>
      <c r="F12" s="89"/>
      <c r="G12" s="89"/>
      <c r="H12" s="89"/>
      <c r="I12" s="89"/>
      <c r="J12" s="729"/>
      <c r="K12" s="729"/>
      <c r="L12" s="729"/>
    </row>
    <row r="13" spans="1:12" s="566" customFormat="1" ht="13.8">
      <c r="A13" s="139"/>
      <c r="B13" s="139"/>
      <c r="C13" s="140"/>
      <c r="D13" s="141"/>
      <c r="E13" s="142" t="s">
        <v>1186</v>
      </c>
      <c r="F13" s="142"/>
      <c r="G13" s="730"/>
      <c r="H13" s="730"/>
      <c r="I13" s="730"/>
      <c r="J13" s="729"/>
      <c r="K13" s="729"/>
      <c r="L13" s="729"/>
    </row>
    <row r="14" spans="1:12" s="566" customFormat="1" ht="13.8">
      <c r="A14" s="136"/>
      <c r="B14" s="136"/>
      <c r="C14" s="137"/>
      <c r="D14" s="135"/>
      <c r="E14" s="143"/>
      <c r="F14" s="143"/>
      <c r="G14" s="144"/>
      <c r="H14" s="144"/>
      <c r="I14" s="144"/>
      <c r="J14" s="729"/>
      <c r="K14" s="729"/>
      <c r="L14" s="729"/>
    </row>
    <row r="15" spans="1:12" s="566" customFormat="1" ht="13.8">
      <c r="A15" s="136"/>
      <c r="B15" s="136" t="s">
        <v>1198</v>
      </c>
      <c r="C15" s="137"/>
      <c r="D15" s="135"/>
      <c r="E15" s="143"/>
      <c r="F15" s="143"/>
      <c r="G15" s="144"/>
      <c r="H15" s="144"/>
      <c r="I15" s="144"/>
      <c r="J15" s="729"/>
      <c r="K15" s="729"/>
      <c r="L15" s="729"/>
    </row>
    <row r="16" spans="1:12" s="566" customFormat="1" ht="13.8">
      <c r="A16" s="136"/>
      <c r="B16" s="729"/>
      <c r="C16" s="137"/>
      <c r="D16" s="135"/>
      <c r="E16" s="410" t="str">
        <f>WINEP_Allowance!E134</f>
        <v>Price Control Reconciliation vs Total Reconciliation - check</v>
      </c>
      <c r="F16" s="130">
        <f>WINEP_Allowance!F134</f>
        <v>0</v>
      </c>
      <c r="G16" s="410" t="str">
        <f>WINEP_Allowance!G134</f>
        <v>check</v>
      </c>
      <c r="H16" s="89"/>
      <c r="I16" s="89"/>
      <c r="J16" s="729"/>
      <c r="K16" s="729"/>
      <c r="L16" s="729"/>
    </row>
    <row r="17" spans="1:11" s="566" customFormat="1" ht="13.8">
      <c r="A17" s="136"/>
      <c r="B17" s="136"/>
      <c r="C17" s="137"/>
      <c r="D17" s="135"/>
      <c r="E17" s="145"/>
      <c r="F17" s="91"/>
      <c r="G17" s="145"/>
      <c r="H17" s="89"/>
      <c r="I17" s="89"/>
      <c r="J17" s="729"/>
      <c r="K17" s="729"/>
    </row>
    <row r="18" spans="1:11" s="566" customFormat="1" ht="13.8">
      <c r="A18" s="136"/>
      <c r="B18" s="136" t="s">
        <v>1199</v>
      </c>
      <c r="C18" s="137"/>
      <c r="D18" s="135"/>
      <c r="E18" s="145"/>
      <c r="F18" s="91"/>
      <c r="G18" s="145"/>
      <c r="H18" s="89"/>
      <c r="I18" s="89"/>
      <c r="J18" s="729"/>
      <c r="K18" s="729"/>
    </row>
    <row r="19" spans="1:11" s="566" customFormat="1" ht="13.8">
      <c r="A19" s="136"/>
      <c r="B19" s="729"/>
      <c r="C19" s="137"/>
      <c r="D19" s="135"/>
      <c r="E19" s="410" t="str">
        <f>Time!E121</f>
        <v>Modelling period check</v>
      </c>
      <c r="F19" s="130">
        <f>Time!F121</f>
        <v>0</v>
      </c>
      <c r="G19" s="410" t="str">
        <f>Time!G121</f>
        <v>check</v>
      </c>
      <c r="H19" s="89"/>
      <c r="I19" s="89"/>
      <c r="J19" s="729"/>
      <c r="K19" s="729"/>
    </row>
    <row r="20" spans="1:11" s="566" customFormat="1" ht="13.8">
      <c r="A20" s="136"/>
      <c r="B20" s="136"/>
      <c r="C20" s="137"/>
      <c r="D20" s="135"/>
      <c r="E20" s="145"/>
      <c r="F20" s="91"/>
      <c r="G20" s="145"/>
      <c r="H20" s="89"/>
      <c r="I20" s="89"/>
      <c r="J20" s="729"/>
      <c r="K20" s="729"/>
    </row>
    <row r="21" spans="1:11" ht="12.75" customHeight="1">
      <c r="E21" s="146"/>
      <c r="F21" s="146"/>
      <c r="G21" s="146"/>
      <c r="H21" s="146"/>
      <c r="J21" s="728"/>
      <c r="K21" s="728"/>
    </row>
    <row r="22" spans="1:11" s="566" customFormat="1" ht="13.8">
      <c r="A22" s="139"/>
      <c r="B22" s="139"/>
      <c r="C22" s="140"/>
      <c r="D22" s="141"/>
      <c r="E22" s="147" t="s">
        <v>1186</v>
      </c>
      <c r="F22" s="147"/>
      <c r="G22" s="567"/>
      <c r="H22" s="567"/>
      <c r="I22" s="567"/>
      <c r="J22" s="729"/>
      <c r="K22" s="729"/>
    </row>
    <row r="23" spans="1:11" s="89" customFormat="1">
      <c r="A23" s="86"/>
      <c r="B23" s="148"/>
      <c r="C23" s="148"/>
      <c r="D23" s="88"/>
    </row>
    <row r="24" spans="1:11" s="89" customFormat="1">
      <c r="A24" s="86"/>
      <c r="B24" s="148"/>
      <c r="C24" s="148"/>
      <c r="D24" s="88"/>
      <c r="E24" s="144" t="s">
        <v>1200</v>
      </c>
      <c r="F24" s="165">
        <f>Track!J2</f>
        <v>5</v>
      </c>
    </row>
    <row r="25" spans="1:11" s="89" customFormat="1">
      <c r="A25" s="86"/>
      <c r="B25" s="148"/>
      <c r="C25" s="148"/>
      <c r="D25" s="88"/>
    </row>
    <row r="27" spans="1:11" s="83" customFormat="1">
      <c r="A27" s="83" t="s">
        <v>43</v>
      </c>
      <c r="C27" s="84"/>
      <c r="D27" s="542"/>
      <c r="E27" s="84"/>
      <c r="F27" s="85"/>
    </row>
  </sheetData>
  <conditionalFormatting sqref="F11">
    <cfRule type="cellIs" dxfId="11" priority="47" stopIfTrue="1" operator="notEqual">
      <formula>0</formula>
    </cfRule>
    <cfRule type="cellIs" dxfId="10" priority="48" stopIfTrue="1" operator="equal">
      <formula>""</formula>
    </cfRule>
  </conditionalFormatting>
  <conditionalFormatting sqref="F2">
    <cfRule type="cellIs" dxfId="9" priority="37" stopIfTrue="1" operator="notEqual">
      <formula>0</formula>
    </cfRule>
    <cfRule type="cellIs" dxfId="8" priority="38" stopIfTrue="1" operator="equal">
      <formula>""</formula>
    </cfRule>
  </conditionalFormatting>
  <conditionalFormatting sqref="F16">
    <cfRule type="cellIs" dxfId="7" priority="9" stopIfTrue="1" operator="notEqual">
      <formula>0</formula>
    </cfRule>
    <cfRule type="cellIs" dxfId="6" priority="10" stopIfTrue="1" operator="equal">
      <formula>""</formula>
    </cfRule>
  </conditionalFormatting>
  <conditionalFormatting sqref="F19">
    <cfRule type="cellIs" dxfId="5" priority="5" stopIfTrue="1" operator="notEqual">
      <formula>0</formula>
    </cfRule>
    <cfRule type="cellIs" dxfId="4" priority="6" stopIfTrue="1" operator="equal">
      <formula>""</formula>
    </cfRule>
  </conditionalFormatting>
  <conditionalFormatting sqref="F24">
    <cfRule type="cellIs" dxfId="3" priority="3" stopIfTrue="1" operator="notEqual">
      <formula>0</formula>
    </cfRule>
    <cfRule type="cellIs" dxfId="2" priority="4" stopIfTrue="1" operator="equal">
      <formula>""</formula>
    </cfRule>
  </conditionalFormatting>
  <conditionalFormatting sqref="F3">
    <cfRule type="cellIs" dxfId="1" priority="1" stopIfTrue="1" operator="notEqual">
      <formula>0</formula>
    </cfRule>
    <cfRule type="cellIs" dxfId="0" priority="2" stopIfTrue="1" operator="equal">
      <formula>""</formula>
    </cfRule>
  </conditionalFormatting>
  <pageMargins left="0.70866141732283472" right="0.70866141732283472" top="0.74803149606299213" bottom="0.74803149606299213" header="0.31496062992125984" footer="0.31496062992125984"/>
  <pageSetup paperSize="9" scale="95" orientation="landscape" r:id="rId1"/>
  <headerFooter>
    <oddHeader>&amp;L&amp;F &amp;CSheet:&amp;A&amp;ROFFICIAL</oddHeader>
    <oddFooter>&amp;LPage &amp;P of &amp;N&amp;CPrinted on &amp;D at &amp;T&amp;ROFWAT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4F5WJJKREEPS-2026619861-594</_dlc_DocId>
    <_dlc_DocIdUrl xmlns="95360981-546e-4f39-af6b-5758d549268d">
      <Url>https://uusp/uu/PR24/_layouts/15/DocIdRedir.aspx?ID=4F5WJJKREEPS-2026619861-594</Url>
      <Description>4F5WJJKREEPS-2026619861-594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270862-C210-4D04-8C7A-E40EEB063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360981-546e-4f39-af6b-5758d5492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F35DB7-BE6F-40C6-BBCF-0F9E96AFEE21}">
  <ds:schemaRefs>
    <ds:schemaRef ds:uri="http://schemas.microsoft.com/sharepoint/events"/>
  </ds:schemaRefs>
</ds:datastoreItem>
</file>

<file path=customXml/itemProps3.xml><?xml version="1.0" encoding="utf-8"?>
<ds:datastoreItem xmlns:ds="http://schemas.openxmlformats.org/officeDocument/2006/customXml" ds:itemID="{27897180-9B7E-44A8-9945-A5F5C41B8ED8}">
  <ds:schemaRefs>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95360981-546e-4f39-af6b-5758d549268d"/>
    <ds:schemaRef ds:uri="http://www.w3.org/XML/1998/namespace"/>
  </ds:schemaRefs>
</ds:datastoreItem>
</file>

<file path=customXml/itemProps4.xml><?xml version="1.0" encoding="utf-8"?>
<ds:datastoreItem xmlns:ds="http://schemas.openxmlformats.org/officeDocument/2006/customXml" ds:itemID="{76737206-7750-4E24-A3AA-B1EC35B80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vt:lpstr>
      <vt:lpstr>Documentation &gt;&gt;</vt:lpstr>
      <vt:lpstr>User Guide</vt:lpstr>
      <vt:lpstr>ToC</vt:lpstr>
      <vt:lpstr>Style Guide</vt:lpstr>
      <vt:lpstr>Inputs &gt;&gt;</vt:lpstr>
      <vt:lpstr>Time</vt:lpstr>
      <vt:lpstr>WINEP_Inputs</vt:lpstr>
      <vt:lpstr>InpActive</vt:lpstr>
      <vt:lpstr>Calcs &gt;&gt;</vt:lpstr>
      <vt:lpstr>WINEP_Schemes</vt:lpstr>
      <vt:lpstr>WINEP_Allowance</vt:lpstr>
      <vt:lpstr>Outputs &gt;&gt;</vt:lpstr>
      <vt:lpstr>Annual_Outputs</vt:lpstr>
      <vt:lpstr>F_Outputs</vt:lpstr>
      <vt:lpstr>QA &gt;&gt;</vt:lpstr>
      <vt:lpstr>Track</vt:lpstr>
      <vt:lpstr>Check</vt:lpstr>
      <vt:lpstr>Chk_Tol</vt:lpstr>
      <vt:lpstr>LIVE_RESULTS</vt:lpstr>
      <vt:lpstr>START_TRACK_STORE</vt:lpstr>
      <vt:lpstr>TRACK_ACTIVE</vt:lpstr>
      <vt:lpstr>TRACK_COMMENT_START</vt:lpstr>
      <vt:lpstr>TRK_COMMENT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2024-06-07T12:48:54Z</dcterms:created>
  <dcterms:modified xsi:type="dcterms:W3CDTF">2024-08-28T03:32:48Z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0x010100C4EB8374DF588E489135E687C03F7996</vt:lpwstr>
  </property>
  <property fmtid="{D5CDD505-2E9C-101B-9397-08002B2CF9AE}" pid="6" name="Hierarchy">
    <vt:lpwstr/>
  </property>
  <property fmtid="{D5CDD505-2E9C-101B-9397-08002B2CF9AE}" pid="7" name="Collection">
    <vt:lpwstr/>
  </property>
  <property fmtid="{D5CDD505-2E9C-101B-9397-08002B2CF9AE}" pid="8" name="_dlc_DocIdItemGuid">
    <vt:lpwstr>c12feacf-8d6f-4adb-b5a4-4181f3973b4a</vt:lpwstr>
  </property>
  <property fmtid="{D5CDD505-2E9C-101B-9397-08002B2CF9AE}" pid="9" name="Project Code">
    <vt:lpwstr>1896;#Company performance monitoring ＆ engagement|3cbb2248-aeb0-4f5e-8833-d72f52afb8f0</vt:lpwstr>
  </property>
  <property fmtid="{D5CDD505-2E9C-101B-9397-08002B2CF9AE}" pid="10" name="MSIP_Label_5fa35bea-b470-4850-b735-1c48374a6ec0_ActionId">
    <vt:lpwstr>35fc764e-497a-43e8-8988-8e629042f3e7</vt:lpwstr>
  </property>
  <property fmtid="{D5CDD505-2E9C-101B-9397-08002B2CF9AE}" pid="11" name="Stakeholder 3">
    <vt:lpwstr/>
  </property>
  <property fmtid="{D5CDD505-2E9C-101B-9397-08002B2CF9AE}" pid="12" name="MSIP_Label_5fa35bea-b470-4850-b735-1c48374a6ec0_SiteId">
    <vt:lpwstr>fd84ea5f-acd2-4dfc-9b72-abb5d1685310</vt:lpwstr>
  </property>
  <property fmtid="{D5CDD505-2E9C-101B-9397-08002B2CF9AE}" pid="13" name="MSIP_Label_5fa35bea-b470-4850-b735-1c48374a6ec0_Method">
    <vt:lpwstr>Privileged</vt:lpwstr>
  </property>
  <property fmtid="{D5CDD505-2E9C-101B-9397-08002B2CF9AE}" pid="14" name="MSIP_Label_5fa35bea-b470-4850-b735-1c48374a6ec0_Enabled">
    <vt:lpwstr>true</vt:lpwstr>
  </property>
  <property fmtid="{D5CDD505-2E9C-101B-9397-08002B2CF9AE}" pid="15" name="Stakeholder">
    <vt:lpwstr>25;#Water and wastewater companies (WaSCs)|1f450446-47d1-4fe9-8d64-c249a3be1897</vt:lpwstr>
  </property>
  <property fmtid="{D5CDD505-2E9C-101B-9397-08002B2CF9AE}" pid="16" name="Security Classification">
    <vt:lpwstr>21;#OFFICIAL|c2540f30-f875-494b-a43f-ebfb5017a6ad</vt:lpwstr>
  </property>
  <property fmtid="{D5CDD505-2E9C-101B-9397-08002B2CF9AE}" pid="17" name="Stakeholder 4">
    <vt:lpwstr/>
  </property>
  <property fmtid="{D5CDD505-2E9C-101B-9397-08002B2CF9AE}" pid="18" name="MSIP_Label_5fa35bea-b470-4850-b735-1c48374a6ec0_SetDate">
    <vt:lpwstr>2024-03-04T11:41:47Z</vt:lpwstr>
  </property>
  <property fmtid="{D5CDD505-2E9C-101B-9397-08002B2CF9AE}" pid="19" name="MSIP_Label_5fa35bea-b470-4850-b735-1c48374a6ec0_ContentBits">
    <vt:lpwstr>0</vt:lpwstr>
  </property>
  <property fmtid="{D5CDD505-2E9C-101B-9397-08002B2CF9AE}" pid="20" name="MSIP_Label_5fa35bea-b470-4850-b735-1c48374a6ec0_Name">
    <vt:lpwstr>Internal</vt:lpwstr>
  </property>
  <property fmtid="{D5CDD505-2E9C-101B-9397-08002B2CF9AE}" pid="21" name="Stakeholder 5">
    <vt:lpwstr/>
  </property>
</Properties>
</file>